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Knápek Martin\BP 2020\KLINIKY - podklady předschůzky\K30 GER\"/>
    </mc:Choice>
  </mc:AlternateContent>
  <xr:revisionPtr revIDLastSave="0" documentId="13_ncr:1_{F4161413-1DA2-4FC2-82B8-14B480A7C621}" xr6:coauthVersionLast="45" xr6:coauthVersionMax="45" xr10:uidLastSave="{00000000-0000-0000-0000-000000000000}"/>
  <bookViews>
    <workbookView xWindow="-120" yWindow="-120" windowWidth="29040" windowHeight="15840" activeTab="2" xr2:uid="{00000000-000D-0000-FFFF-FFFF00000000}"/>
  </bookViews>
  <sheets>
    <sheet name="K30" sheetId="2" r:id="rId1"/>
    <sheet name="Z554_3011" sheetId="3" r:id="rId2"/>
    <sheet name="Z503_3012" sheetId="4" r:id="rId3"/>
    <sheet name="Sheet1" sheetId="1" r:id="rId4"/>
  </sheets>
  <definedNames>
    <definedName name="_xlnm.Print_Area" localSheetId="2">Z503_3012!$A$1:$Q$114</definedName>
    <definedName name="_xlnm.Print_Area" localSheetId="1">Z554_3011!$A$1:$Q$13</definedName>
  </definedNames>
  <calcPr calcId="191029"/>
  <pivotCaches>
    <pivotCache cacheId="7" r:id="rId5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114" i="4" l="1"/>
  <c r="P114" i="4"/>
  <c r="O114" i="4"/>
  <c r="N114" i="4"/>
  <c r="M114" i="4"/>
  <c r="L114" i="4"/>
  <c r="O113" i="4"/>
  <c r="N113" i="4"/>
  <c r="M113" i="4"/>
  <c r="Q113" i="4" s="1"/>
  <c r="L113" i="4"/>
  <c r="K113" i="4"/>
  <c r="J113" i="4"/>
  <c r="I113" i="4"/>
  <c r="P112" i="4"/>
  <c r="O112" i="4"/>
  <c r="N112" i="4"/>
  <c r="M112" i="4"/>
  <c r="Q112" i="4" s="1"/>
  <c r="L112" i="4"/>
  <c r="K112" i="4"/>
  <c r="J112" i="4"/>
  <c r="I112" i="4"/>
  <c r="Q111" i="4"/>
  <c r="P111" i="4"/>
  <c r="M111" i="4"/>
  <c r="L111" i="4"/>
  <c r="K111" i="4"/>
  <c r="J111" i="4"/>
  <c r="I111" i="4"/>
  <c r="Q110" i="4"/>
  <c r="N110" i="4"/>
  <c r="M110" i="4"/>
  <c r="L110" i="4"/>
  <c r="K110" i="4"/>
  <c r="J110" i="4"/>
  <c r="I110" i="4"/>
  <c r="O109" i="4"/>
  <c r="N109" i="4"/>
  <c r="M109" i="4"/>
  <c r="Q109" i="4" s="1"/>
  <c r="L109" i="4"/>
  <c r="K109" i="4"/>
  <c r="J109" i="4"/>
  <c r="I109" i="4"/>
  <c r="P108" i="4"/>
  <c r="O108" i="4"/>
  <c r="N108" i="4"/>
  <c r="M108" i="4"/>
  <c r="Q108" i="4" s="1"/>
  <c r="L108" i="4"/>
  <c r="K108" i="4"/>
  <c r="J108" i="4"/>
  <c r="I108" i="4"/>
  <c r="M107" i="4"/>
  <c r="L107" i="4"/>
  <c r="K107" i="4"/>
  <c r="J107" i="4"/>
  <c r="I107" i="4"/>
  <c r="Q106" i="4"/>
  <c r="N106" i="4"/>
  <c r="M106" i="4"/>
  <c r="L106" i="4"/>
  <c r="K106" i="4"/>
  <c r="J106" i="4"/>
  <c r="I106" i="4"/>
  <c r="O105" i="4"/>
  <c r="N105" i="4"/>
  <c r="M105" i="4"/>
  <c r="Q105" i="4" s="1"/>
  <c r="L105" i="4"/>
  <c r="K105" i="4"/>
  <c r="J105" i="4"/>
  <c r="I105" i="4"/>
  <c r="P104" i="4"/>
  <c r="O104" i="4"/>
  <c r="N104" i="4"/>
  <c r="M104" i="4"/>
  <c r="Q104" i="4" s="1"/>
  <c r="L104" i="4"/>
  <c r="K104" i="4"/>
  <c r="J104" i="4"/>
  <c r="I104" i="4"/>
  <c r="M103" i="4"/>
  <c r="Q103" i="4" s="1"/>
  <c r="L103" i="4"/>
  <c r="K103" i="4"/>
  <c r="J103" i="4"/>
  <c r="I103" i="4"/>
  <c r="M102" i="4"/>
  <c r="L102" i="4"/>
  <c r="K102" i="4"/>
  <c r="J102" i="4"/>
  <c r="I102" i="4"/>
  <c r="O101" i="4"/>
  <c r="N101" i="4"/>
  <c r="M101" i="4"/>
  <c r="Q101" i="4" s="1"/>
  <c r="L101" i="4"/>
  <c r="K101" i="4"/>
  <c r="J101" i="4"/>
  <c r="I101" i="4"/>
  <c r="P100" i="4"/>
  <c r="O100" i="4"/>
  <c r="N100" i="4"/>
  <c r="M100" i="4"/>
  <c r="Q100" i="4" s="1"/>
  <c r="L100" i="4"/>
  <c r="K100" i="4"/>
  <c r="J100" i="4"/>
  <c r="I100" i="4"/>
  <c r="Q99" i="4"/>
  <c r="P99" i="4"/>
  <c r="M99" i="4"/>
  <c r="L99" i="4"/>
  <c r="K99" i="4"/>
  <c r="J99" i="4"/>
  <c r="I99" i="4"/>
  <c r="M98" i="4"/>
  <c r="L98" i="4"/>
  <c r="K98" i="4"/>
  <c r="J98" i="4"/>
  <c r="I98" i="4"/>
  <c r="O97" i="4"/>
  <c r="N97" i="4"/>
  <c r="M97" i="4"/>
  <c r="Q97" i="4" s="1"/>
  <c r="L97" i="4"/>
  <c r="K97" i="4"/>
  <c r="J97" i="4"/>
  <c r="I97" i="4"/>
  <c r="P96" i="4"/>
  <c r="O96" i="4"/>
  <c r="N96" i="4"/>
  <c r="M96" i="4"/>
  <c r="Q96" i="4" s="1"/>
  <c r="L96" i="4"/>
  <c r="K96" i="4"/>
  <c r="J96" i="4"/>
  <c r="I96" i="4"/>
  <c r="Q95" i="4"/>
  <c r="P95" i="4"/>
  <c r="M95" i="4"/>
  <c r="L95" i="4"/>
  <c r="K95" i="4"/>
  <c r="J95" i="4"/>
  <c r="I95" i="4"/>
  <c r="Q94" i="4"/>
  <c r="N94" i="4"/>
  <c r="M94" i="4"/>
  <c r="L94" i="4"/>
  <c r="K94" i="4"/>
  <c r="J94" i="4"/>
  <c r="I94" i="4"/>
  <c r="O93" i="4"/>
  <c r="N93" i="4"/>
  <c r="M93" i="4"/>
  <c r="Q93" i="4" s="1"/>
  <c r="L93" i="4"/>
  <c r="K93" i="4"/>
  <c r="J93" i="4"/>
  <c r="I93" i="4"/>
  <c r="P92" i="4"/>
  <c r="O92" i="4"/>
  <c r="N92" i="4"/>
  <c r="M92" i="4"/>
  <c r="Q92" i="4" s="1"/>
  <c r="L92" i="4"/>
  <c r="K92" i="4"/>
  <c r="J92" i="4"/>
  <c r="I92" i="4"/>
  <c r="M91" i="4"/>
  <c r="L91" i="4"/>
  <c r="K91" i="4"/>
  <c r="J91" i="4"/>
  <c r="I91" i="4"/>
  <c r="Q90" i="4"/>
  <c r="N90" i="4"/>
  <c r="M90" i="4"/>
  <c r="L90" i="4"/>
  <c r="K90" i="4"/>
  <c r="J90" i="4"/>
  <c r="I90" i="4"/>
  <c r="N89" i="4"/>
  <c r="L89" i="4"/>
  <c r="K89" i="4"/>
  <c r="J89" i="4"/>
  <c r="M89" i="4" s="1"/>
  <c r="I89" i="4"/>
  <c r="L88" i="4"/>
  <c r="K88" i="4"/>
  <c r="J88" i="4"/>
  <c r="M88" i="4" s="1"/>
  <c r="O88" i="4" s="1"/>
  <c r="I88" i="4"/>
  <c r="L87" i="4"/>
  <c r="K87" i="4"/>
  <c r="J87" i="4"/>
  <c r="I87" i="4"/>
  <c r="M87" i="4" s="1"/>
  <c r="M86" i="4"/>
  <c r="L86" i="4"/>
  <c r="K86" i="4"/>
  <c r="J86" i="4"/>
  <c r="I86" i="4"/>
  <c r="L85" i="4"/>
  <c r="K85" i="4"/>
  <c r="J85" i="4"/>
  <c r="M85" i="4" s="1"/>
  <c r="N85" i="4" s="1"/>
  <c r="I85" i="4"/>
  <c r="P84" i="4"/>
  <c r="O84" i="4"/>
  <c r="N84" i="4"/>
  <c r="M84" i="4"/>
  <c r="Q84" i="4" s="1"/>
  <c r="L84" i="4"/>
  <c r="K84" i="4"/>
  <c r="J84" i="4"/>
  <c r="I84" i="4"/>
  <c r="L83" i="4"/>
  <c r="K83" i="4"/>
  <c r="J83" i="4"/>
  <c r="I83" i="4"/>
  <c r="M83" i="4" s="1"/>
  <c r="M82" i="4"/>
  <c r="N82" i="4" s="1"/>
  <c r="L82" i="4"/>
  <c r="K82" i="4"/>
  <c r="J82" i="4"/>
  <c r="I82" i="4"/>
  <c r="L81" i="4"/>
  <c r="K81" i="4"/>
  <c r="J81" i="4"/>
  <c r="M81" i="4" s="1"/>
  <c r="N81" i="4" s="1"/>
  <c r="I81" i="4"/>
  <c r="O80" i="4"/>
  <c r="L80" i="4"/>
  <c r="K80" i="4"/>
  <c r="J80" i="4"/>
  <c r="M80" i="4" s="1"/>
  <c r="P80" i="4" s="1"/>
  <c r="I80" i="4"/>
  <c r="M79" i="4"/>
  <c r="L79" i="4"/>
  <c r="K79" i="4"/>
  <c r="J79" i="4"/>
  <c r="I79" i="4"/>
  <c r="Q78" i="4"/>
  <c r="N78" i="4"/>
  <c r="M78" i="4"/>
  <c r="L78" i="4"/>
  <c r="K78" i="4"/>
  <c r="J78" i="4"/>
  <c r="I78" i="4"/>
  <c r="N77" i="4"/>
  <c r="L77" i="4"/>
  <c r="K77" i="4"/>
  <c r="J77" i="4"/>
  <c r="M77" i="4" s="1"/>
  <c r="O77" i="4" s="1"/>
  <c r="I77" i="4"/>
  <c r="P76" i="4"/>
  <c r="O76" i="4"/>
  <c r="N76" i="4"/>
  <c r="M76" i="4"/>
  <c r="Q76" i="4" s="1"/>
  <c r="L76" i="4"/>
  <c r="K76" i="4"/>
  <c r="J76" i="4"/>
  <c r="I76" i="4"/>
  <c r="L75" i="4"/>
  <c r="K75" i="4"/>
  <c r="J75" i="4"/>
  <c r="I75" i="4"/>
  <c r="M75" i="4" s="1"/>
  <c r="L74" i="4"/>
  <c r="K74" i="4"/>
  <c r="J74" i="4"/>
  <c r="M74" i="4" s="1"/>
  <c r="I74" i="4"/>
  <c r="N73" i="4"/>
  <c r="L73" i="4"/>
  <c r="K73" i="4"/>
  <c r="J73" i="4"/>
  <c r="M73" i="4" s="1"/>
  <c r="O73" i="4" s="1"/>
  <c r="I73" i="4"/>
  <c r="L72" i="4"/>
  <c r="K72" i="4"/>
  <c r="J72" i="4"/>
  <c r="M72" i="4" s="1"/>
  <c r="O72" i="4" s="1"/>
  <c r="I72" i="4"/>
  <c r="L71" i="4"/>
  <c r="K71" i="4"/>
  <c r="J71" i="4"/>
  <c r="I71" i="4"/>
  <c r="M71" i="4" s="1"/>
  <c r="M70" i="4"/>
  <c r="N70" i="4" s="1"/>
  <c r="L70" i="4"/>
  <c r="K70" i="4"/>
  <c r="J70" i="4"/>
  <c r="I70" i="4"/>
  <c r="O69" i="4"/>
  <c r="N69" i="4"/>
  <c r="M69" i="4"/>
  <c r="Q69" i="4" s="1"/>
  <c r="L69" i="4"/>
  <c r="K69" i="4"/>
  <c r="J69" i="4"/>
  <c r="I69" i="4"/>
  <c r="L68" i="4"/>
  <c r="K68" i="4"/>
  <c r="J68" i="4"/>
  <c r="M68" i="4" s="1"/>
  <c r="I68" i="4"/>
  <c r="L67" i="4"/>
  <c r="K67" i="4"/>
  <c r="J67" i="4"/>
  <c r="I67" i="4"/>
  <c r="M67" i="4" s="1"/>
  <c r="M66" i="4"/>
  <c r="L66" i="4"/>
  <c r="K66" i="4"/>
  <c r="J66" i="4"/>
  <c r="I66" i="4"/>
  <c r="L65" i="4"/>
  <c r="K65" i="4"/>
  <c r="J65" i="4"/>
  <c r="M65" i="4" s="1"/>
  <c r="I65" i="4"/>
  <c r="P64" i="4"/>
  <c r="O64" i="4"/>
  <c r="N64" i="4"/>
  <c r="M64" i="4"/>
  <c r="Q64" i="4" s="1"/>
  <c r="L64" i="4"/>
  <c r="K64" i="4"/>
  <c r="J64" i="4"/>
  <c r="I64" i="4"/>
  <c r="M63" i="4"/>
  <c r="L63" i="4"/>
  <c r="K63" i="4"/>
  <c r="J63" i="4"/>
  <c r="I63" i="4"/>
  <c r="M62" i="4"/>
  <c r="L62" i="4"/>
  <c r="K62" i="4"/>
  <c r="J62" i="4"/>
  <c r="I62" i="4"/>
  <c r="O61" i="4"/>
  <c r="N61" i="4"/>
  <c r="M61" i="4"/>
  <c r="Q61" i="4" s="1"/>
  <c r="L61" i="4"/>
  <c r="K61" i="4"/>
  <c r="J61" i="4"/>
  <c r="I61" i="4"/>
  <c r="O60" i="4"/>
  <c r="L60" i="4"/>
  <c r="K60" i="4"/>
  <c r="J60" i="4"/>
  <c r="M60" i="4" s="1"/>
  <c r="I60" i="4"/>
  <c r="M59" i="4"/>
  <c r="L59" i="4"/>
  <c r="K59" i="4"/>
  <c r="J59" i="4"/>
  <c r="I59" i="4"/>
  <c r="L58" i="4"/>
  <c r="K58" i="4"/>
  <c r="J58" i="4"/>
  <c r="M58" i="4" s="1"/>
  <c r="I58" i="4"/>
  <c r="O57" i="4"/>
  <c r="N57" i="4"/>
  <c r="M57" i="4"/>
  <c r="Q57" i="4" s="1"/>
  <c r="L57" i="4"/>
  <c r="K57" i="4"/>
  <c r="J57" i="4"/>
  <c r="I57" i="4"/>
  <c r="O56" i="4"/>
  <c r="L56" i="4"/>
  <c r="K56" i="4"/>
  <c r="J56" i="4"/>
  <c r="M56" i="4" s="1"/>
  <c r="I56" i="4"/>
  <c r="Q55" i="4"/>
  <c r="P55" i="4"/>
  <c r="M55" i="4"/>
  <c r="L55" i="4"/>
  <c r="K55" i="4"/>
  <c r="J55" i="4"/>
  <c r="I55" i="4"/>
  <c r="Q54" i="4"/>
  <c r="N54" i="4"/>
  <c r="M54" i="4"/>
  <c r="L54" i="4"/>
  <c r="K54" i="4"/>
  <c r="J54" i="4"/>
  <c r="I54" i="4"/>
  <c r="O53" i="4"/>
  <c r="N53" i="4"/>
  <c r="M53" i="4"/>
  <c r="Q53" i="4" s="1"/>
  <c r="L53" i="4"/>
  <c r="K53" i="4"/>
  <c r="J53" i="4"/>
  <c r="I53" i="4"/>
  <c r="L52" i="4"/>
  <c r="K52" i="4"/>
  <c r="J52" i="4"/>
  <c r="M52" i="4" s="1"/>
  <c r="O52" i="4" s="1"/>
  <c r="I52" i="4"/>
  <c r="L51" i="4"/>
  <c r="K51" i="4"/>
  <c r="J51" i="4"/>
  <c r="I51" i="4"/>
  <c r="M51" i="4" s="1"/>
  <c r="M50" i="4"/>
  <c r="Q50" i="4" s="1"/>
  <c r="L50" i="4"/>
  <c r="K50" i="4"/>
  <c r="J50" i="4"/>
  <c r="I50" i="4"/>
  <c r="L49" i="4"/>
  <c r="K49" i="4"/>
  <c r="J49" i="4"/>
  <c r="M49" i="4" s="1"/>
  <c r="N49" i="4" s="1"/>
  <c r="I49" i="4"/>
  <c r="O48" i="4"/>
  <c r="L48" i="4"/>
  <c r="K48" i="4"/>
  <c r="J48" i="4"/>
  <c r="M48" i="4" s="1"/>
  <c r="I48" i="4"/>
  <c r="M47" i="4"/>
  <c r="L47" i="4"/>
  <c r="K47" i="4"/>
  <c r="J47" i="4"/>
  <c r="I47" i="4"/>
  <c r="L46" i="4"/>
  <c r="K46" i="4"/>
  <c r="J46" i="4"/>
  <c r="M46" i="4" s="1"/>
  <c r="I46" i="4"/>
  <c r="O45" i="4"/>
  <c r="N45" i="4"/>
  <c r="M45" i="4"/>
  <c r="Q45" i="4" s="1"/>
  <c r="L45" i="4"/>
  <c r="K45" i="4"/>
  <c r="J45" i="4"/>
  <c r="I45" i="4"/>
  <c r="P44" i="4"/>
  <c r="O44" i="4"/>
  <c r="N44" i="4"/>
  <c r="M44" i="4"/>
  <c r="Q44" i="4" s="1"/>
  <c r="L44" i="4"/>
  <c r="K44" i="4"/>
  <c r="J44" i="4"/>
  <c r="I44" i="4"/>
  <c r="P43" i="4"/>
  <c r="O43" i="4"/>
  <c r="M43" i="4"/>
  <c r="N43" i="4" s="1"/>
  <c r="L43" i="4"/>
  <c r="K43" i="4"/>
  <c r="J43" i="4"/>
  <c r="I43" i="4"/>
  <c r="L42" i="4"/>
  <c r="K42" i="4"/>
  <c r="J42" i="4"/>
  <c r="M42" i="4" s="1"/>
  <c r="I42" i="4"/>
  <c r="L41" i="4"/>
  <c r="K41" i="4"/>
  <c r="J41" i="4"/>
  <c r="M41" i="4" s="1"/>
  <c r="I41" i="4"/>
  <c r="N40" i="4"/>
  <c r="L40" i="4"/>
  <c r="K40" i="4"/>
  <c r="J40" i="4"/>
  <c r="M40" i="4" s="1"/>
  <c r="Q40" i="4" s="1"/>
  <c r="I40" i="4"/>
  <c r="M39" i="4"/>
  <c r="N39" i="4" s="1"/>
  <c r="L39" i="4"/>
  <c r="K39" i="4"/>
  <c r="J39" i="4"/>
  <c r="I39" i="4"/>
  <c r="M38" i="4"/>
  <c r="O38" i="4" s="1"/>
  <c r="L38" i="4"/>
  <c r="K38" i="4"/>
  <c r="J38" i="4"/>
  <c r="I38" i="4"/>
  <c r="L37" i="4"/>
  <c r="K37" i="4"/>
  <c r="J37" i="4"/>
  <c r="M37" i="4" s="1"/>
  <c r="I37" i="4"/>
  <c r="P36" i="4"/>
  <c r="O36" i="4"/>
  <c r="N36" i="4"/>
  <c r="M36" i="4"/>
  <c r="Q36" i="4" s="1"/>
  <c r="L36" i="4"/>
  <c r="K36" i="4"/>
  <c r="J36" i="4"/>
  <c r="I36" i="4"/>
  <c r="L35" i="4"/>
  <c r="K35" i="4"/>
  <c r="J35" i="4"/>
  <c r="I35" i="4"/>
  <c r="M35" i="4" s="1"/>
  <c r="M34" i="4"/>
  <c r="P34" i="4" s="1"/>
  <c r="L34" i="4"/>
  <c r="K34" i="4"/>
  <c r="J34" i="4"/>
  <c r="I34" i="4"/>
  <c r="L33" i="4"/>
  <c r="K33" i="4"/>
  <c r="J33" i="4"/>
  <c r="M33" i="4" s="1"/>
  <c r="I33" i="4"/>
  <c r="L32" i="4"/>
  <c r="K32" i="4"/>
  <c r="J32" i="4"/>
  <c r="M32" i="4" s="1"/>
  <c r="I32" i="4"/>
  <c r="P31" i="4"/>
  <c r="M31" i="4"/>
  <c r="O31" i="4" s="1"/>
  <c r="L31" i="4"/>
  <c r="K31" i="4"/>
  <c r="J31" i="4"/>
  <c r="I31" i="4"/>
  <c r="M30" i="4"/>
  <c r="P30" i="4" s="1"/>
  <c r="L30" i="4"/>
  <c r="K30" i="4"/>
  <c r="J30" i="4"/>
  <c r="I30" i="4"/>
  <c r="O29" i="4"/>
  <c r="N29" i="4"/>
  <c r="M29" i="4"/>
  <c r="Q29" i="4" s="1"/>
  <c r="L29" i="4"/>
  <c r="K29" i="4"/>
  <c r="J29" i="4"/>
  <c r="I29" i="4"/>
  <c r="L28" i="4"/>
  <c r="K28" i="4"/>
  <c r="J28" i="4"/>
  <c r="M28" i="4" s="1"/>
  <c r="I28" i="4"/>
  <c r="L27" i="4"/>
  <c r="K27" i="4"/>
  <c r="J27" i="4"/>
  <c r="I27" i="4"/>
  <c r="M27" i="4" s="1"/>
  <c r="M26" i="4"/>
  <c r="P26" i="4" s="1"/>
  <c r="L26" i="4"/>
  <c r="K26" i="4"/>
  <c r="J26" i="4"/>
  <c r="I26" i="4"/>
  <c r="O25" i="4"/>
  <c r="N25" i="4"/>
  <c r="M25" i="4"/>
  <c r="Q25" i="4" s="1"/>
  <c r="L25" i="4"/>
  <c r="K25" i="4"/>
  <c r="J25" i="4"/>
  <c r="I25" i="4"/>
  <c r="L24" i="4"/>
  <c r="K24" i="4"/>
  <c r="J24" i="4"/>
  <c r="M24" i="4" s="1"/>
  <c r="I24" i="4"/>
  <c r="L23" i="4"/>
  <c r="K23" i="4"/>
  <c r="J23" i="4"/>
  <c r="I23" i="4"/>
  <c r="M23" i="4" s="1"/>
  <c r="M22" i="4"/>
  <c r="P22" i="4" s="1"/>
  <c r="L22" i="4"/>
  <c r="K22" i="4"/>
  <c r="J22" i="4"/>
  <c r="I22" i="4"/>
  <c r="L21" i="4"/>
  <c r="K21" i="4"/>
  <c r="J21" i="4"/>
  <c r="M21" i="4" s="1"/>
  <c r="I21" i="4"/>
  <c r="L20" i="4"/>
  <c r="K20" i="4"/>
  <c r="J20" i="4"/>
  <c r="M20" i="4" s="1"/>
  <c r="I20" i="4"/>
  <c r="L19" i="4"/>
  <c r="K19" i="4"/>
  <c r="J19" i="4"/>
  <c r="I19" i="4"/>
  <c r="M19" i="4" s="1"/>
  <c r="M18" i="4"/>
  <c r="P18" i="4" s="1"/>
  <c r="L18" i="4"/>
  <c r="K18" i="4"/>
  <c r="J18" i="4"/>
  <c r="I18" i="4"/>
  <c r="O17" i="4"/>
  <c r="N17" i="4"/>
  <c r="M17" i="4"/>
  <c r="Q17" i="4" s="1"/>
  <c r="L17" i="4"/>
  <c r="K17" i="4"/>
  <c r="J17" i="4"/>
  <c r="I17" i="4"/>
  <c r="L16" i="4"/>
  <c r="K16" i="4"/>
  <c r="J16" i="4"/>
  <c r="M16" i="4" s="1"/>
  <c r="I16" i="4"/>
  <c r="P15" i="4"/>
  <c r="M15" i="4"/>
  <c r="O15" i="4" s="1"/>
  <c r="L15" i="4"/>
  <c r="K15" i="4"/>
  <c r="J15" i="4"/>
  <c r="I15" i="4"/>
  <c r="L14" i="4"/>
  <c r="K14" i="4"/>
  <c r="J14" i="4"/>
  <c r="I14" i="4"/>
  <c r="M14" i="4" s="1"/>
  <c r="L13" i="4"/>
  <c r="K13" i="4"/>
  <c r="J13" i="4"/>
  <c r="M13" i="4" s="1"/>
  <c r="I13" i="4"/>
  <c r="L12" i="4"/>
  <c r="K12" i="4"/>
  <c r="J12" i="4"/>
  <c r="I12" i="4"/>
  <c r="L11" i="4"/>
  <c r="K11" i="4"/>
  <c r="J11" i="4"/>
  <c r="I11" i="4"/>
  <c r="M11" i="4" s="1"/>
  <c r="N11" i="4" s="1"/>
  <c r="P10" i="4"/>
  <c r="M10" i="4"/>
  <c r="O10" i="4" s="1"/>
  <c r="L10" i="4"/>
  <c r="K10" i="4"/>
  <c r="J10" i="4"/>
  <c r="I10" i="4"/>
  <c r="L9" i="4"/>
  <c r="K9" i="4"/>
  <c r="J9" i="4"/>
  <c r="I9" i="4"/>
  <c r="M9" i="4" s="1"/>
  <c r="P9" i="4" s="1"/>
  <c r="L8" i="4"/>
  <c r="K8" i="4"/>
  <c r="J8" i="4"/>
  <c r="I8" i="4"/>
  <c r="M8" i="4" s="1"/>
  <c r="Q8" i="4" s="1"/>
  <c r="M7" i="4"/>
  <c r="N7" i="4" s="1"/>
  <c r="L7" i="4"/>
  <c r="K7" i="4"/>
  <c r="J7" i="4"/>
  <c r="I7" i="4"/>
  <c r="E36" i="2"/>
  <c r="D36" i="2"/>
  <c r="E35" i="2"/>
  <c r="D35" i="2"/>
  <c r="E34" i="2"/>
  <c r="D34" i="2"/>
  <c r="E33" i="2"/>
  <c r="D33" i="2"/>
  <c r="E32" i="2"/>
  <c r="D32" i="2"/>
  <c r="E31" i="2"/>
  <c r="D31" i="2"/>
  <c r="D30" i="2"/>
  <c r="E29" i="2"/>
  <c r="D29" i="2"/>
  <c r="E27" i="2"/>
  <c r="D27" i="2"/>
  <c r="E37" i="2"/>
  <c r="D37" i="2"/>
  <c r="E28" i="2"/>
  <c r="D28" i="2"/>
  <c r="Q13" i="3"/>
  <c r="P13" i="3"/>
  <c r="O13" i="3"/>
  <c r="N13" i="3"/>
  <c r="M13" i="3"/>
  <c r="L13" i="3"/>
  <c r="P12" i="3"/>
  <c r="M12" i="3"/>
  <c r="Q12" i="3" s="1"/>
  <c r="L12" i="3"/>
  <c r="K12" i="3"/>
  <c r="J12" i="3"/>
  <c r="I12" i="3"/>
  <c r="M11" i="3"/>
  <c r="P11" i="3" s="1"/>
  <c r="L11" i="3"/>
  <c r="K11" i="3"/>
  <c r="J11" i="3"/>
  <c r="I11" i="3"/>
  <c r="N10" i="3"/>
  <c r="M10" i="3"/>
  <c r="Q10" i="3" s="1"/>
  <c r="L10" i="3"/>
  <c r="K10" i="3"/>
  <c r="J10" i="3"/>
  <c r="I10" i="3"/>
  <c r="O9" i="3"/>
  <c r="N9" i="3"/>
  <c r="M9" i="3"/>
  <c r="Q9" i="3" s="1"/>
  <c r="L9" i="3"/>
  <c r="K9" i="3"/>
  <c r="J9" i="3"/>
  <c r="I9" i="3"/>
  <c r="P8" i="3"/>
  <c r="O8" i="3"/>
  <c r="N8" i="3"/>
  <c r="M8" i="3"/>
  <c r="Q8" i="3" s="1"/>
  <c r="L8" i="3"/>
  <c r="K8" i="3"/>
  <c r="J8" i="3"/>
  <c r="I8" i="3"/>
  <c r="M7" i="3"/>
  <c r="P7" i="3" s="1"/>
  <c r="L7" i="3"/>
  <c r="K7" i="3"/>
  <c r="J7" i="3"/>
  <c r="I7" i="3"/>
  <c r="P14" i="4" l="1"/>
  <c r="O14" i="4"/>
  <c r="N14" i="4"/>
  <c r="Q14" i="4"/>
  <c r="N24" i="4"/>
  <c r="Q24" i="4"/>
  <c r="P24" i="4"/>
  <c r="O24" i="4"/>
  <c r="N28" i="4"/>
  <c r="Q28" i="4"/>
  <c r="P28" i="4"/>
  <c r="O28" i="4"/>
  <c r="P46" i="4"/>
  <c r="O46" i="4"/>
  <c r="N46" i="4"/>
  <c r="Q46" i="4"/>
  <c r="P58" i="4"/>
  <c r="O58" i="4"/>
  <c r="N58" i="4"/>
  <c r="Q58" i="4"/>
  <c r="O75" i="4"/>
  <c r="N75" i="4"/>
  <c r="Q75" i="4"/>
  <c r="P75" i="4"/>
  <c r="O87" i="4"/>
  <c r="N87" i="4"/>
  <c r="P87" i="4"/>
  <c r="Q87" i="4"/>
  <c r="Q13" i="4"/>
  <c r="N13" i="4"/>
  <c r="P13" i="4"/>
  <c r="O13" i="4"/>
  <c r="P74" i="4"/>
  <c r="O74" i="4"/>
  <c r="N74" i="4"/>
  <c r="Q74" i="4"/>
  <c r="O19" i="4"/>
  <c r="N19" i="4"/>
  <c r="Q19" i="4"/>
  <c r="P19" i="4"/>
  <c r="N32" i="4"/>
  <c r="Q32" i="4"/>
  <c r="O32" i="4"/>
  <c r="P32" i="4"/>
  <c r="Q33" i="4"/>
  <c r="P33" i="4"/>
  <c r="O33" i="4"/>
  <c r="N33" i="4"/>
  <c r="O35" i="4"/>
  <c r="P35" i="4"/>
  <c r="N35" i="4"/>
  <c r="Q35" i="4"/>
  <c r="P41" i="4"/>
  <c r="N41" i="4"/>
  <c r="Q41" i="4"/>
  <c r="O41" i="4"/>
  <c r="O42" i="4"/>
  <c r="N42" i="4"/>
  <c r="Q42" i="4"/>
  <c r="P42" i="4"/>
  <c r="O51" i="4"/>
  <c r="N51" i="4"/>
  <c r="P51" i="4"/>
  <c r="Q51" i="4"/>
  <c r="N16" i="4"/>
  <c r="P16" i="4"/>
  <c r="Q16" i="4"/>
  <c r="O16" i="4"/>
  <c r="N20" i="4"/>
  <c r="Q20" i="4"/>
  <c r="P20" i="4"/>
  <c r="O20" i="4"/>
  <c r="Q21" i="4"/>
  <c r="O21" i="4"/>
  <c r="P21" i="4"/>
  <c r="N21" i="4"/>
  <c r="O23" i="4"/>
  <c r="N23" i="4"/>
  <c r="P23" i="4"/>
  <c r="Q23" i="4"/>
  <c r="O27" i="4"/>
  <c r="P27" i="4"/>
  <c r="N27" i="4"/>
  <c r="Q27" i="4"/>
  <c r="Q37" i="4"/>
  <c r="P37" i="4"/>
  <c r="O37" i="4"/>
  <c r="N37" i="4"/>
  <c r="O67" i="4"/>
  <c r="N67" i="4"/>
  <c r="Q67" i="4"/>
  <c r="P67" i="4"/>
  <c r="O71" i="4"/>
  <c r="N71" i="4"/>
  <c r="Q71" i="4"/>
  <c r="P71" i="4"/>
  <c r="O83" i="4"/>
  <c r="N83" i="4"/>
  <c r="Q83" i="4"/>
  <c r="P83" i="4"/>
  <c r="Q30" i="4"/>
  <c r="Q34" i="4"/>
  <c r="Q65" i="4"/>
  <c r="P65" i="4"/>
  <c r="N68" i="4"/>
  <c r="Q68" i="4"/>
  <c r="P86" i="4"/>
  <c r="O86" i="4"/>
  <c r="Q31" i="4"/>
  <c r="N38" i="4"/>
  <c r="O39" i="4"/>
  <c r="O40" i="4"/>
  <c r="O47" i="4"/>
  <c r="N47" i="4"/>
  <c r="N60" i="4"/>
  <c r="Q60" i="4"/>
  <c r="P62" i="4"/>
  <c r="O62" i="4"/>
  <c r="O79" i="4"/>
  <c r="N79" i="4"/>
  <c r="N86" i="4"/>
  <c r="O91" i="4"/>
  <c r="N91" i="4"/>
  <c r="P102" i="4"/>
  <c r="O102" i="4"/>
  <c r="P103" i="4"/>
  <c r="O107" i="4"/>
  <c r="N107" i="4"/>
  <c r="Q26" i="4"/>
  <c r="O63" i="4"/>
  <c r="N63" i="4"/>
  <c r="P70" i="4"/>
  <c r="O70" i="4"/>
  <c r="P82" i="4"/>
  <c r="O82" i="4"/>
  <c r="P98" i="4"/>
  <c r="O98" i="4"/>
  <c r="N22" i="4"/>
  <c r="N26" i="4"/>
  <c r="N30" i="4"/>
  <c r="N34" i="4"/>
  <c r="N48" i="4"/>
  <c r="Q48" i="4"/>
  <c r="P48" i="4"/>
  <c r="N50" i="4"/>
  <c r="O59" i="4"/>
  <c r="N59" i="4"/>
  <c r="P60" i="4"/>
  <c r="P63" i="4"/>
  <c r="P66" i="4"/>
  <c r="O66" i="4"/>
  <c r="Q73" i="4"/>
  <c r="P73" i="4"/>
  <c r="Q77" i="4"/>
  <c r="P77" i="4"/>
  <c r="N80" i="4"/>
  <c r="Q80" i="4"/>
  <c r="Q89" i="4"/>
  <c r="P89" i="4"/>
  <c r="O89" i="4"/>
  <c r="N98" i="4"/>
  <c r="N15" i="4"/>
  <c r="P17" i="4"/>
  <c r="O18" i="4"/>
  <c r="O22" i="4"/>
  <c r="P25" i="4"/>
  <c r="O26" i="4"/>
  <c r="P29" i="4"/>
  <c r="O30" i="4"/>
  <c r="N31" i="4"/>
  <c r="O34" i="4"/>
  <c r="P38" i="4"/>
  <c r="P39" i="4"/>
  <c r="P40" i="4"/>
  <c r="Q43" i="4"/>
  <c r="P47" i="4"/>
  <c r="O55" i="4"/>
  <c r="N55" i="4"/>
  <c r="N56" i="4"/>
  <c r="Q56" i="4"/>
  <c r="P56" i="4"/>
  <c r="P59" i="4"/>
  <c r="N62" i="4"/>
  <c r="Q63" i="4"/>
  <c r="N66" i="4"/>
  <c r="Q70" i="4"/>
  <c r="P78" i="4"/>
  <c r="O78" i="4"/>
  <c r="P79" i="4"/>
  <c r="Q82" i="4"/>
  <c r="Q86" i="4"/>
  <c r="P90" i="4"/>
  <c r="O90" i="4"/>
  <c r="P91" i="4"/>
  <c r="O95" i="4"/>
  <c r="N95" i="4"/>
  <c r="Q98" i="4"/>
  <c r="N102" i="4"/>
  <c r="P106" i="4"/>
  <c r="O106" i="4"/>
  <c r="P107" i="4"/>
  <c r="O111" i="4"/>
  <c r="N111" i="4"/>
  <c r="Q18" i="4"/>
  <c r="Q22" i="4"/>
  <c r="P50" i="4"/>
  <c r="O50" i="4"/>
  <c r="O65" i="4"/>
  <c r="P68" i="4"/>
  <c r="O103" i="4"/>
  <c r="N103" i="4"/>
  <c r="Q15" i="4"/>
  <c r="N18" i="4"/>
  <c r="Q38" i="4"/>
  <c r="Q39" i="4"/>
  <c r="Q47" i="4"/>
  <c r="Q49" i="4"/>
  <c r="P49" i="4"/>
  <c r="O49" i="4"/>
  <c r="N52" i="4"/>
  <c r="Q52" i="4"/>
  <c r="P52" i="4"/>
  <c r="P54" i="4"/>
  <c r="O54" i="4"/>
  <c r="Q59" i="4"/>
  <c r="Q62" i="4"/>
  <c r="N65" i="4"/>
  <c r="Q66" i="4"/>
  <c r="O68" i="4"/>
  <c r="N72" i="4"/>
  <c r="Q72" i="4"/>
  <c r="P72" i="4"/>
  <c r="Q79" i="4"/>
  <c r="Q81" i="4"/>
  <c r="P81" i="4"/>
  <c r="O81" i="4"/>
  <c r="Q85" i="4"/>
  <c r="P85" i="4"/>
  <c r="O85" i="4"/>
  <c r="N88" i="4"/>
  <c r="Q88" i="4"/>
  <c r="P88" i="4"/>
  <c r="Q91" i="4"/>
  <c r="P94" i="4"/>
  <c r="O94" i="4"/>
  <c r="O99" i="4"/>
  <c r="N99" i="4"/>
  <c r="Q102" i="4"/>
  <c r="Q107" i="4"/>
  <c r="P110" i="4"/>
  <c r="O110" i="4"/>
  <c r="P45" i="4"/>
  <c r="P53" i="4"/>
  <c r="P57" i="4"/>
  <c r="P61" i="4"/>
  <c r="P69" i="4"/>
  <c r="P93" i="4"/>
  <c r="P97" i="4"/>
  <c r="P101" i="4"/>
  <c r="P105" i="4"/>
  <c r="P109" i="4"/>
  <c r="P113" i="4"/>
  <c r="O8" i="4"/>
  <c r="O7" i="4"/>
  <c r="P7" i="4"/>
  <c r="M12" i="4"/>
  <c r="N12" i="4" s="1"/>
  <c r="P8" i="4"/>
  <c r="O11" i="4"/>
  <c r="N8" i="4"/>
  <c r="P11" i="4"/>
  <c r="Q9" i="4"/>
  <c r="N9" i="4"/>
  <c r="Q10" i="4"/>
  <c r="Q7" i="4"/>
  <c r="O9" i="4"/>
  <c r="N10" i="4"/>
  <c r="Q11" i="4"/>
  <c r="Q11" i="3"/>
  <c r="N11" i="3"/>
  <c r="O11" i="3"/>
  <c r="N12" i="3"/>
  <c r="O12" i="3"/>
  <c r="N7" i="3"/>
  <c r="P9" i="3"/>
  <c r="O10" i="3"/>
  <c r="Q7" i="3"/>
  <c r="O7" i="3"/>
  <c r="P10" i="3"/>
  <c r="O12" i="4" l="1"/>
  <c r="P12" i="4"/>
  <c r="Q12" i="4"/>
  <c r="E18" i="2"/>
  <c r="E17" i="2"/>
  <c r="E16" i="2"/>
  <c r="E15" i="2"/>
  <c r="E14" i="2"/>
  <c r="E13" i="2"/>
  <c r="E11" i="2"/>
  <c r="E10" i="2"/>
  <c r="E8" i="2"/>
  <c r="E7" i="2"/>
  <c r="E6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AD3751" i="1"/>
  <c r="AC3751" i="1"/>
  <c r="AD3750" i="1"/>
  <c r="AC3750" i="1"/>
  <c r="AD3749" i="1"/>
  <c r="AC3749" i="1"/>
  <c r="AD3748" i="1"/>
  <c r="AC3748" i="1"/>
  <c r="AD3747" i="1"/>
  <c r="AC3747" i="1"/>
  <c r="AD3746" i="1"/>
  <c r="AC3746" i="1"/>
  <c r="AD3745" i="1"/>
  <c r="AC3745" i="1"/>
  <c r="AD3744" i="1"/>
  <c r="AC3744" i="1"/>
  <c r="AD3743" i="1"/>
  <c r="AC3743" i="1"/>
  <c r="AD3742" i="1"/>
  <c r="AC3742" i="1"/>
  <c r="AD3741" i="1"/>
  <c r="AC3741" i="1"/>
  <c r="AD3740" i="1"/>
  <c r="AC3740" i="1"/>
  <c r="AD3739" i="1"/>
  <c r="AC3739" i="1"/>
  <c r="AD3738" i="1"/>
  <c r="AC3738" i="1"/>
  <c r="AD3737" i="1"/>
  <c r="AC3737" i="1"/>
  <c r="AD3736" i="1"/>
  <c r="AC3736" i="1"/>
  <c r="AD3735" i="1"/>
  <c r="AC3735" i="1"/>
  <c r="AD3734" i="1"/>
  <c r="AC3734" i="1"/>
  <c r="AD3733" i="1"/>
  <c r="AC3733" i="1"/>
  <c r="AD3732" i="1"/>
  <c r="AC3732" i="1"/>
  <c r="AD3731" i="1"/>
  <c r="AC3731" i="1"/>
  <c r="AD3730" i="1"/>
  <c r="AC3730" i="1"/>
  <c r="AD3729" i="1"/>
  <c r="AC3729" i="1"/>
  <c r="AD3728" i="1"/>
  <c r="AC3728" i="1"/>
  <c r="AD3727" i="1"/>
  <c r="AC3727" i="1"/>
  <c r="AD3726" i="1"/>
  <c r="AC3726" i="1"/>
  <c r="AD3725" i="1"/>
  <c r="AC3725" i="1"/>
  <c r="AD3724" i="1"/>
  <c r="AC3724" i="1"/>
  <c r="AD3723" i="1"/>
  <c r="AC3723" i="1"/>
  <c r="AD3722" i="1"/>
  <c r="AC3722" i="1"/>
  <c r="AD3721" i="1"/>
  <c r="AC3721" i="1"/>
  <c r="AD3720" i="1"/>
  <c r="AC3720" i="1"/>
  <c r="AD3719" i="1"/>
  <c r="AC3719" i="1"/>
  <c r="AD3718" i="1"/>
  <c r="AC3718" i="1"/>
  <c r="AD3717" i="1"/>
  <c r="AC3717" i="1"/>
  <c r="AD3716" i="1"/>
  <c r="AC3716" i="1"/>
  <c r="AD3715" i="1"/>
  <c r="AC3715" i="1"/>
  <c r="AD3714" i="1"/>
  <c r="AC3714" i="1"/>
  <c r="AD3713" i="1"/>
  <c r="AC3713" i="1"/>
  <c r="AD3712" i="1"/>
  <c r="AC3712" i="1"/>
  <c r="AD3711" i="1"/>
  <c r="AC3711" i="1"/>
  <c r="AD3710" i="1"/>
  <c r="AC3710" i="1"/>
  <c r="AD3709" i="1"/>
  <c r="AC3709" i="1"/>
  <c r="AD3708" i="1"/>
  <c r="AC3708" i="1"/>
  <c r="AD3707" i="1"/>
  <c r="AC3707" i="1"/>
  <c r="AD3706" i="1"/>
  <c r="AC3706" i="1"/>
  <c r="AD3705" i="1"/>
  <c r="AC3705" i="1"/>
  <c r="AD3704" i="1"/>
  <c r="AC3704" i="1"/>
  <c r="AD3703" i="1"/>
  <c r="AC3703" i="1"/>
  <c r="AD3702" i="1"/>
  <c r="AC3702" i="1"/>
  <c r="AD3701" i="1"/>
  <c r="AC3701" i="1"/>
  <c r="AD3700" i="1"/>
  <c r="AC3700" i="1"/>
  <c r="AD3699" i="1"/>
  <c r="AC3699" i="1"/>
  <c r="AD3698" i="1"/>
  <c r="AC3698" i="1"/>
  <c r="AD3697" i="1"/>
  <c r="AC3697" i="1"/>
  <c r="AD3696" i="1"/>
  <c r="AC3696" i="1"/>
  <c r="AD3695" i="1"/>
  <c r="AC3695" i="1"/>
  <c r="AD3694" i="1"/>
  <c r="AC3694" i="1"/>
  <c r="AD3693" i="1"/>
  <c r="AC3693" i="1"/>
  <c r="AD3692" i="1"/>
  <c r="AC3692" i="1"/>
  <c r="AD3691" i="1"/>
  <c r="AC3691" i="1"/>
  <c r="AD3690" i="1"/>
  <c r="AC3690" i="1"/>
  <c r="AD3689" i="1"/>
  <c r="AC3689" i="1"/>
  <c r="AD3688" i="1"/>
  <c r="AC3688" i="1"/>
  <c r="AD3687" i="1"/>
  <c r="AC3687" i="1"/>
  <c r="AD3686" i="1"/>
  <c r="AC3686" i="1"/>
  <c r="AD3685" i="1"/>
  <c r="AC3685" i="1"/>
  <c r="AD3684" i="1"/>
  <c r="AC3684" i="1"/>
  <c r="AD3683" i="1"/>
  <c r="AC3683" i="1"/>
  <c r="AD3682" i="1"/>
  <c r="AC3682" i="1"/>
  <c r="AD3681" i="1"/>
  <c r="AC3681" i="1"/>
  <c r="AD3680" i="1"/>
  <c r="AC3680" i="1"/>
  <c r="AD3679" i="1"/>
  <c r="AC3679" i="1"/>
  <c r="AD3678" i="1"/>
  <c r="AC3678" i="1"/>
  <c r="AD3677" i="1"/>
  <c r="AC3677" i="1"/>
  <c r="AD3676" i="1"/>
  <c r="AC3676" i="1"/>
  <c r="AD3675" i="1"/>
  <c r="AC3675" i="1"/>
  <c r="AD3674" i="1"/>
  <c r="AC3674" i="1"/>
  <c r="AD3673" i="1"/>
  <c r="AC3673" i="1"/>
  <c r="AD3672" i="1"/>
  <c r="AC3672" i="1"/>
  <c r="AD3671" i="1"/>
  <c r="AC3671" i="1"/>
  <c r="AD3670" i="1"/>
  <c r="AC3670" i="1"/>
  <c r="AD3669" i="1"/>
  <c r="AC3669" i="1"/>
  <c r="AD3668" i="1"/>
  <c r="AC3668" i="1"/>
  <c r="AD3667" i="1"/>
  <c r="AC3667" i="1"/>
  <c r="AD3666" i="1"/>
  <c r="AC3666" i="1"/>
  <c r="AD3665" i="1"/>
  <c r="AC3665" i="1"/>
  <c r="AD3664" i="1"/>
  <c r="AC3664" i="1"/>
  <c r="AD3663" i="1"/>
  <c r="AC3663" i="1"/>
  <c r="AD3662" i="1"/>
  <c r="AC3662" i="1"/>
  <c r="AD3661" i="1"/>
  <c r="AC3661" i="1"/>
  <c r="AD3660" i="1"/>
  <c r="AC3660" i="1"/>
  <c r="AD3659" i="1"/>
  <c r="AC3659" i="1"/>
  <c r="AD3658" i="1"/>
  <c r="AC3658" i="1"/>
  <c r="AD3657" i="1"/>
  <c r="AC3657" i="1"/>
  <c r="AD3656" i="1"/>
  <c r="AC3656" i="1"/>
  <c r="AD3655" i="1"/>
  <c r="AC3655" i="1"/>
  <c r="AD3654" i="1"/>
  <c r="AC3654" i="1"/>
  <c r="AD3653" i="1"/>
  <c r="AC3653" i="1"/>
  <c r="AD3652" i="1"/>
  <c r="AC3652" i="1"/>
  <c r="AD3651" i="1"/>
  <c r="AC3651" i="1"/>
  <c r="AD3650" i="1"/>
  <c r="AC3650" i="1"/>
  <c r="AD3649" i="1"/>
  <c r="AC3649" i="1"/>
  <c r="AD3648" i="1"/>
  <c r="AC3648" i="1"/>
  <c r="AD3647" i="1"/>
  <c r="AC3647" i="1"/>
  <c r="AD3646" i="1"/>
  <c r="AC3646" i="1"/>
  <c r="AD3645" i="1"/>
  <c r="AC3645" i="1"/>
  <c r="AD3644" i="1"/>
  <c r="AC3644" i="1"/>
  <c r="AD3643" i="1"/>
  <c r="AC3643" i="1"/>
  <c r="AD3642" i="1"/>
  <c r="AC3642" i="1"/>
  <c r="AD3641" i="1"/>
  <c r="AC3641" i="1"/>
  <c r="AD3640" i="1"/>
  <c r="AC3640" i="1"/>
  <c r="AD3639" i="1"/>
  <c r="AC3639" i="1"/>
  <c r="AD3638" i="1"/>
  <c r="AC3638" i="1"/>
  <c r="AD3637" i="1"/>
  <c r="AC3637" i="1"/>
  <c r="AD3636" i="1"/>
  <c r="AC3636" i="1"/>
  <c r="AD3635" i="1"/>
  <c r="AC3635" i="1"/>
  <c r="AD3634" i="1"/>
  <c r="AC3634" i="1"/>
  <c r="AD3633" i="1"/>
  <c r="AC3633" i="1"/>
  <c r="AD3632" i="1"/>
  <c r="AC3632" i="1"/>
  <c r="AD3631" i="1"/>
  <c r="AC3631" i="1"/>
  <c r="AD3630" i="1"/>
  <c r="AC3630" i="1"/>
  <c r="AD3629" i="1"/>
  <c r="AC3629" i="1"/>
  <c r="AD3628" i="1"/>
  <c r="AC3628" i="1"/>
  <c r="AD3627" i="1"/>
  <c r="AC3627" i="1"/>
  <c r="AD3626" i="1"/>
  <c r="AC3626" i="1"/>
  <c r="AD3625" i="1"/>
  <c r="AC3625" i="1"/>
  <c r="AD3624" i="1"/>
  <c r="AC3624" i="1"/>
  <c r="AD3623" i="1"/>
  <c r="AC3623" i="1"/>
  <c r="AD3622" i="1"/>
  <c r="AC3622" i="1"/>
  <c r="AD3621" i="1"/>
  <c r="AC3621" i="1"/>
  <c r="AD3620" i="1"/>
  <c r="AC3620" i="1"/>
  <c r="AD3619" i="1"/>
  <c r="AC3619" i="1"/>
  <c r="AD3618" i="1"/>
  <c r="AC3618" i="1"/>
  <c r="AD3617" i="1"/>
  <c r="AC3617" i="1"/>
  <c r="AD3616" i="1"/>
  <c r="AC3616" i="1"/>
  <c r="AD3615" i="1"/>
  <c r="AC3615" i="1"/>
  <c r="AD3614" i="1"/>
  <c r="AC3614" i="1"/>
  <c r="AD3613" i="1"/>
  <c r="AC3613" i="1"/>
  <c r="AD3612" i="1"/>
  <c r="AC3612" i="1"/>
  <c r="AD3611" i="1"/>
  <c r="AC3611" i="1"/>
  <c r="AD3610" i="1"/>
  <c r="AC3610" i="1"/>
  <c r="AD3609" i="1"/>
  <c r="AC3609" i="1"/>
  <c r="AD3608" i="1"/>
  <c r="AC3608" i="1"/>
  <c r="AD3607" i="1"/>
  <c r="AC3607" i="1"/>
  <c r="AD3606" i="1"/>
  <c r="AC3606" i="1"/>
  <c r="AD3605" i="1"/>
  <c r="AC3605" i="1"/>
  <c r="AD3604" i="1"/>
  <c r="AC3604" i="1"/>
  <c r="AD3603" i="1"/>
  <c r="AC3603" i="1"/>
  <c r="AD3602" i="1"/>
  <c r="AC3602" i="1"/>
  <c r="AD3601" i="1"/>
  <c r="AC3601" i="1"/>
  <c r="AD3600" i="1"/>
  <c r="AC3600" i="1"/>
  <c r="AD3599" i="1"/>
  <c r="AC3599" i="1"/>
  <c r="AD3598" i="1"/>
  <c r="AC3598" i="1"/>
  <c r="AD3597" i="1"/>
  <c r="AC3597" i="1"/>
  <c r="AD3596" i="1"/>
  <c r="AC3596" i="1"/>
  <c r="AD3595" i="1"/>
  <c r="AC3595" i="1"/>
  <c r="AD3594" i="1"/>
  <c r="AC3594" i="1"/>
  <c r="AD3593" i="1"/>
  <c r="AC3593" i="1"/>
  <c r="AD3592" i="1"/>
  <c r="AC3592" i="1"/>
  <c r="AD3591" i="1"/>
  <c r="AC3591" i="1"/>
  <c r="AD3590" i="1"/>
  <c r="AC3590" i="1"/>
  <c r="AD3589" i="1"/>
  <c r="AC3589" i="1"/>
  <c r="AD3588" i="1"/>
  <c r="AC3588" i="1"/>
  <c r="AD3587" i="1"/>
  <c r="AC3587" i="1"/>
  <c r="AD3586" i="1"/>
  <c r="AC3586" i="1"/>
  <c r="AD3585" i="1"/>
  <c r="AC3585" i="1"/>
  <c r="AD3584" i="1"/>
  <c r="AC3584" i="1"/>
  <c r="AD3583" i="1"/>
  <c r="AC3583" i="1"/>
  <c r="AD3582" i="1"/>
  <c r="AC3582" i="1"/>
  <c r="AD3581" i="1"/>
  <c r="AC3581" i="1"/>
  <c r="AD3580" i="1"/>
  <c r="AC3580" i="1"/>
  <c r="AD3579" i="1"/>
  <c r="AC3579" i="1"/>
  <c r="AD3578" i="1"/>
  <c r="AC3578" i="1"/>
  <c r="AD3577" i="1"/>
  <c r="AC3577" i="1"/>
  <c r="AD3576" i="1"/>
  <c r="AC3576" i="1"/>
  <c r="AD3575" i="1"/>
  <c r="AC3575" i="1"/>
  <c r="AD3574" i="1"/>
  <c r="AC3574" i="1"/>
  <c r="AD3573" i="1"/>
  <c r="AC3573" i="1"/>
  <c r="AD3572" i="1"/>
  <c r="AC3572" i="1"/>
  <c r="AD3571" i="1"/>
  <c r="AC3571" i="1"/>
  <c r="AD3570" i="1"/>
  <c r="AC3570" i="1"/>
  <c r="AD3569" i="1"/>
  <c r="AC3569" i="1"/>
  <c r="AD3568" i="1"/>
  <c r="AC3568" i="1"/>
  <c r="AD3567" i="1"/>
  <c r="AC3567" i="1"/>
  <c r="AD3566" i="1"/>
  <c r="AC3566" i="1"/>
  <c r="AD3565" i="1"/>
  <c r="AC3565" i="1"/>
  <c r="AD3564" i="1"/>
  <c r="AC3564" i="1"/>
  <c r="AD3563" i="1"/>
  <c r="AC3563" i="1"/>
  <c r="AD3562" i="1"/>
  <c r="AC3562" i="1"/>
  <c r="AD3561" i="1"/>
  <c r="AC3561" i="1"/>
  <c r="AD3560" i="1"/>
  <c r="AC3560" i="1"/>
  <c r="AD3559" i="1"/>
  <c r="AC3559" i="1"/>
  <c r="AD3558" i="1"/>
  <c r="AC3558" i="1"/>
  <c r="AD3557" i="1"/>
  <c r="AC3557" i="1"/>
  <c r="AD3556" i="1"/>
  <c r="AC3556" i="1"/>
  <c r="AD3555" i="1"/>
  <c r="AC3555" i="1"/>
  <c r="AD3554" i="1"/>
  <c r="AC3554" i="1"/>
  <c r="AD3553" i="1"/>
  <c r="AC3553" i="1"/>
  <c r="AD3552" i="1"/>
  <c r="AC3552" i="1"/>
  <c r="AD3551" i="1"/>
  <c r="AC3551" i="1"/>
  <c r="AD3550" i="1"/>
  <c r="AC3550" i="1"/>
  <c r="AD3549" i="1"/>
  <c r="AC3549" i="1"/>
  <c r="AD3548" i="1"/>
  <c r="AC3548" i="1"/>
  <c r="AD3547" i="1"/>
  <c r="AC3547" i="1"/>
  <c r="AD3546" i="1"/>
  <c r="AC3546" i="1"/>
  <c r="AD3545" i="1"/>
  <c r="AC3545" i="1"/>
  <c r="AD3544" i="1"/>
  <c r="AC3544" i="1"/>
  <c r="AD3543" i="1"/>
  <c r="AC3543" i="1"/>
  <c r="AD3542" i="1"/>
  <c r="AC3542" i="1"/>
  <c r="AD3541" i="1"/>
  <c r="AC3541" i="1"/>
  <c r="AD3540" i="1"/>
  <c r="AC3540" i="1"/>
  <c r="AD3539" i="1"/>
  <c r="AC3539" i="1"/>
  <c r="AD3538" i="1"/>
  <c r="AC3538" i="1"/>
  <c r="AD3537" i="1"/>
  <c r="AC3537" i="1"/>
  <c r="AD3536" i="1"/>
  <c r="AC3536" i="1"/>
  <c r="AD3535" i="1"/>
  <c r="AC3535" i="1"/>
  <c r="AD3534" i="1"/>
  <c r="AC3534" i="1"/>
  <c r="AD3533" i="1"/>
  <c r="AC3533" i="1"/>
  <c r="AD3532" i="1"/>
  <c r="AC3532" i="1"/>
  <c r="AD3531" i="1"/>
  <c r="AC3531" i="1"/>
  <c r="AD3530" i="1"/>
  <c r="AC3530" i="1"/>
  <c r="AD3529" i="1"/>
  <c r="AC3529" i="1"/>
  <c r="AD3528" i="1"/>
  <c r="AC3528" i="1"/>
  <c r="AD3527" i="1"/>
  <c r="AC3527" i="1"/>
  <c r="AD3526" i="1"/>
  <c r="AC3526" i="1"/>
  <c r="AD3525" i="1"/>
  <c r="AC3525" i="1"/>
  <c r="AD3524" i="1"/>
  <c r="AC3524" i="1"/>
  <c r="AD3523" i="1"/>
  <c r="AC3523" i="1"/>
  <c r="AD3522" i="1"/>
  <c r="AC3522" i="1"/>
  <c r="AD3521" i="1"/>
  <c r="AC3521" i="1"/>
  <c r="AD3520" i="1"/>
  <c r="AC3520" i="1"/>
  <c r="AD3519" i="1"/>
  <c r="AC3519" i="1"/>
  <c r="AD3518" i="1"/>
  <c r="AC3518" i="1"/>
  <c r="AD3517" i="1"/>
  <c r="AC3517" i="1"/>
  <c r="AD3516" i="1"/>
  <c r="AC3516" i="1"/>
  <c r="AD3515" i="1"/>
  <c r="AC3515" i="1"/>
  <c r="AD3514" i="1"/>
  <c r="AC3514" i="1"/>
  <c r="AD3513" i="1"/>
  <c r="AC3513" i="1"/>
  <c r="AD3512" i="1"/>
  <c r="AC3512" i="1"/>
  <c r="AD3511" i="1"/>
  <c r="AC3511" i="1"/>
  <c r="AD3510" i="1"/>
  <c r="AC3510" i="1"/>
  <c r="AD3509" i="1"/>
  <c r="AC3509" i="1"/>
  <c r="AD3508" i="1"/>
  <c r="AC3508" i="1"/>
  <c r="AD3507" i="1"/>
  <c r="AC3507" i="1"/>
  <c r="AD3506" i="1"/>
  <c r="AC3506" i="1"/>
  <c r="AD3505" i="1"/>
  <c r="AC3505" i="1"/>
  <c r="AD3504" i="1"/>
  <c r="AC3504" i="1"/>
  <c r="AD3503" i="1"/>
  <c r="AC3503" i="1"/>
  <c r="AD3502" i="1"/>
  <c r="AC3502" i="1"/>
  <c r="AD3501" i="1"/>
  <c r="AC3501" i="1"/>
  <c r="AD3500" i="1"/>
  <c r="AC3500" i="1"/>
  <c r="AD3499" i="1"/>
  <c r="AC3499" i="1"/>
  <c r="AD3498" i="1"/>
  <c r="AC3498" i="1"/>
  <c r="AD3497" i="1"/>
  <c r="AC3497" i="1"/>
  <c r="AD3496" i="1"/>
  <c r="AC3496" i="1"/>
  <c r="AD3495" i="1"/>
  <c r="AC3495" i="1"/>
  <c r="AD3494" i="1"/>
  <c r="AC3494" i="1"/>
  <c r="AD3493" i="1"/>
  <c r="AC3493" i="1"/>
  <c r="AD3492" i="1"/>
  <c r="AC3492" i="1"/>
  <c r="AD3491" i="1"/>
  <c r="AC3491" i="1"/>
  <c r="AD3490" i="1"/>
  <c r="AC3490" i="1"/>
  <c r="AD3489" i="1"/>
  <c r="AC3489" i="1"/>
  <c r="AD3488" i="1"/>
  <c r="AC3488" i="1"/>
  <c r="AD3487" i="1"/>
  <c r="AC3487" i="1"/>
  <c r="AD3486" i="1"/>
  <c r="AC3486" i="1"/>
  <c r="AD3485" i="1"/>
  <c r="AC3485" i="1"/>
  <c r="AD3484" i="1"/>
  <c r="AC3484" i="1"/>
  <c r="AD3483" i="1"/>
  <c r="AC3483" i="1"/>
  <c r="AD3482" i="1"/>
  <c r="AC3482" i="1"/>
  <c r="AD3481" i="1"/>
  <c r="AC3481" i="1"/>
  <c r="AD3480" i="1"/>
  <c r="AC3480" i="1"/>
  <c r="AD3479" i="1"/>
  <c r="AC3479" i="1"/>
  <c r="AD3478" i="1"/>
  <c r="AC3478" i="1"/>
  <c r="AD3477" i="1"/>
  <c r="AC3477" i="1"/>
  <c r="AD3476" i="1"/>
  <c r="AC3476" i="1"/>
  <c r="AD3475" i="1"/>
  <c r="AC3475" i="1"/>
  <c r="AD3474" i="1"/>
  <c r="AC3474" i="1"/>
  <c r="AD3473" i="1"/>
  <c r="AC3473" i="1"/>
  <c r="AD3472" i="1"/>
  <c r="AC3472" i="1"/>
  <c r="AD3471" i="1"/>
  <c r="AC3471" i="1"/>
  <c r="AD3470" i="1"/>
  <c r="AC3470" i="1"/>
  <c r="AD3469" i="1"/>
  <c r="AC3469" i="1"/>
  <c r="AD3468" i="1"/>
  <c r="AC3468" i="1"/>
  <c r="AD3467" i="1"/>
  <c r="AC3467" i="1"/>
  <c r="AD3466" i="1"/>
  <c r="AC3466" i="1"/>
  <c r="AD3465" i="1"/>
  <c r="AC3465" i="1"/>
  <c r="AD3464" i="1"/>
  <c r="AC3464" i="1"/>
  <c r="AD3463" i="1"/>
  <c r="AC3463" i="1"/>
  <c r="AD3462" i="1"/>
  <c r="AC3462" i="1"/>
  <c r="AD3461" i="1"/>
  <c r="AC3461" i="1"/>
  <c r="AD3460" i="1"/>
  <c r="AC3460" i="1"/>
  <c r="AD3459" i="1"/>
  <c r="AC3459" i="1"/>
  <c r="AD3458" i="1"/>
  <c r="AC3458" i="1"/>
  <c r="AD3457" i="1"/>
  <c r="AC3457" i="1"/>
  <c r="AD3456" i="1"/>
  <c r="AC3456" i="1"/>
  <c r="AD3455" i="1"/>
  <c r="AC3455" i="1"/>
  <c r="AD3454" i="1"/>
  <c r="AC3454" i="1"/>
  <c r="AD3453" i="1"/>
  <c r="AC3453" i="1"/>
  <c r="AD3452" i="1"/>
  <c r="AC3452" i="1"/>
  <c r="AD3451" i="1"/>
  <c r="AC3451" i="1"/>
  <c r="AD3450" i="1"/>
  <c r="AC3450" i="1"/>
  <c r="AD3449" i="1"/>
  <c r="AC3449" i="1"/>
  <c r="AD3448" i="1"/>
  <c r="AC3448" i="1"/>
  <c r="AD3447" i="1"/>
  <c r="AC3447" i="1"/>
  <c r="AD3446" i="1"/>
  <c r="AC3446" i="1"/>
  <c r="AD3445" i="1"/>
  <c r="AC3445" i="1"/>
  <c r="AD3444" i="1"/>
  <c r="AC3444" i="1"/>
  <c r="AD3443" i="1"/>
  <c r="AC3443" i="1"/>
  <c r="AD3442" i="1"/>
  <c r="AC3442" i="1"/>
  <c r="AD3441" i="1"/>
  <c r="AC3441" i="1"/>
  <c r="AD3440" i="1"/>
  <c r="AC3440" i="1"/>
  <c r="AD3439" i="1"/>
  <c r="AC3439" i="1"/>
  <c r="AD3438" i="1"/>
  <c r="AC3438" i="1"/>
  <c r="AD3437" i="1"/>
  <c r="AC3437" i="1"/>
  <c r="AD3436" i="1"/>
  <c r="AC3436" i="1"/>
  <c r="AD3435" i="1"/>
  <c r="AC3435" i="1"/>
  <c r="AD3434" i="1"/>
  <c r="AC3434" i="1"/>
  <c r="AD3433" i="1"/>
  <c r="AC3433" i="1"/>
  <c r="AD3432" i="1"/>
  <c r="AC3432" i="1"/>
  <c r="AD3431" i="1"/>
  <c r="AC3431" i="1"/>
  <c r="AD3430" i="1"/>
  <c r="AC3430" i="1"/>
  <c r="AD3429" i="1"/>
  <c r="AC3429" i="1"/>
  <c r="AD3428" i="1"/>
  <c r="AC3428" i="1"/>
  <c r="AD3427" i="1"/>
  <c r="AC3427" i="1"/>
  <c r="AD3426" i="1"/>
  <c r="AC3426" i="1"/>
  <c r="AD3425" i="1"/>
  <c r="AC3425" i="1"/>
  <c r="AD3424" i="1"/>
  <c r="AC3424" i="1"/>
  <c r="AD3423" i="1"/>
  <c r="AC3423" i="1"/>
  <c r="AD3422" i="1"/>
  <c r="AC3422" i="1"/>
  <c r="AD3421" i="1"/>
  <c r="AC3421" i="1"/>
  <c r="AD3420" i="1"/>
  <c r="AC3420" i="1"/>
  <c r="AD3419" i="1"/>
  <c r="AC3419" i="1"/>
  <c r="AD3418" i="1"/>
  <c r="AC3418" i="1"/>
  <c r="AD3417" i="1"/>
  <c r="AC3417" i="1"/>
  <c r="AD3416" i="1"/>
  <c r="AC3416" i="1"/>
  <c r="AD3415" i="1"/>
  <c r="AC3415" i="1"/>
  <c r="AD3414" i="1"/>
  <c r="AC3414" i="1"/>
  <c r="AD3413" i="1"/>
  <c r="AC3413" i="1"/>
  <c r="AD3412" i="1"/>
  <c r="AC3412" i="1"/>
  <c r="AD3411" i="1"/>
  <c r="AC3411" i="1"/>
  <c r="AD3410" i="1"/>
  <c r="AC3410" i="1"/>
  <c r="AD3409" i="1"/>
  <c r="AC3409" i="1"/>
  <c r="AD3408" i="1"/>
  <c r="AC3408" i="1"/>
  <c r="AD3407" i="1"/>
  <c r="AC3407" i="1"/>
  <c r="AD3406" i="1"/>
  <c r="AC3406" i="1"/>
  <c r="AD3405" i="1"/>
  <c r="AC3405" i="1"/>
  <c r="AD3404" i="1"/>
  <c r="AC3404" i="1"/>
  <c r="AD3403" i="1"/>
  <c r="AC3403" i="1"/>
  <c r="AD3402" i="1"/>
  <c r="AC3402" i="1"/>
  <c r="AD3401" i="1"/>
  <c r="AC3401" i="1"/>
  <c r="AD3400" i="1"/>
  <c r="AC3400" i="1"/>
  <c r="AD3399" i="1"/>
  <c r="AC3399" i="1"/>
  <c r="AD3398" i="1"/>
  <c r="AC3398" i="1"/>
  <c r="AD3397" i="1"/>
  <c r="AC3397" i="1"/>
  <c r="AD3396" i="1"/>
  <c r="AC3396" i="1"/>
  <c r="AD3395" i="1"/>
  <c r="AC3395" i="1"/>
  <c r="AD3394" i="1"/>
  <c r="AC3394" i="1"/>
  <c r="AD3393" i="1"/>
  <c r="AC3393" i="1"/>
  <c r="AD3392" i="1"/>
  <c r="AC3392" i="1"/>
  <c r="AD3391" i="1"/>
  <c r="AC3391" i="1"/>
  <c r="AD3390" i="1"/>
  <c r="AC3390" i="1"/>
  <c r="AD3389" i="1"/>
  <c r="AC3389" i="1"/>
  <c r="AD3388" i="1"/>
  <c r="AC3388" i="1"/>
  <c r="AD3387" i="1"/>
  <c r="AC3387" i="1"/>
  <c r="AD3386" i="1"/>
  <c r="AC3386" i="1"/>
  <c r="AD3385" i="1"/>
  <c r="AC3385" i="1"/>
  <c r="AD3384" i="1"/>
  <c r="AC3384" i="1"/>
  <c r="AD3383" i="1"/>
  <c r="AC3383" i="1"/>
  <c r="AD3382" i="1"/>
  <c r="AC3382" i="1"/>
  <c r="AD3381" i="1"/>
  <c r="AC3381" i="1"/>
  <c r="AD3380" i="1"/>
  <c r="AC3380" i="1"/>
  <c r="AD3379" i="1"/>
  <c r="AC3379" i="1"/>
  <c r="AD3378" i="1"/>
  <c r="AC3378" i="1"/>
  <c r="AD3377" i="1"/>
  <c r="AC3377" i="1"/>
  <c r="AD3376" i="1"/>
  <c r="AC3376" i="1"/>
  <c r="AD3375" i="1"/>
  <c r="AC3375" i="1"/>
  <c r="AD3374" i="1"/>
  <c r="AC3374" i="1"/>
  <c r="AD3373" i="1"/>
  <c r="AC3373" i="1"/>
  <c r="AD3372" i="1"/>
  <c r="AC3372" i="1"/>
  <c r="AD3371" i="1"/>
  <c r="AC3371" i="1"/>
  <c r="AD3370" i="1"/>
  <c r="AC3370" i="1"/>
  <c r="AD3369" i="1"/>
  <c r="AC3369" i="1"/>
  <c r="AD3368" i="1"/>
  <c r="AC3368" i="1"/>
  <c r="AD3367" i="1"/>
  <c r="AC3367" i="1"/>
  <c r="AD3366" i="1"/>
  <c r="AC3366" i="1"/>
  <c r="AD3365" i="1"/>
  <c r="AC3365" i="1"/>
  <c r="AD3364" i="1"/>
  <c r="AC3364" i="1"/>
  <c r="AD3363" i="1"/>
  <c r="AC3363" i="1"/>
  <c r="AD3362" i="1"/>
  <c r="AC3362" i="1"/>
  <c r="AD3361" i="1"/>
  <c r="AC3361" i="1"/>
  <c r="AD3360" i="1"/>
  <c r="AC3360" i="1"/>
  <c r="AD3359" i="1"/>
  <c r="AC3359" i="1"/>
  <c r="AD3358" i="1"/>
  <c r="AC3358" i="1"/>
  <c r="AD3357" i="1"/>
  <c r="AC3357" i="1"/>
  <c r="AD3356" i="1"/>
  <c r="AC3356" i="1"/>
  <c r="AD3355" i="1"/>
  <c r="AC3355" i="1"/>
  <c r="AD3354" i="1"/>
  <c r="AC3354" i="1"/>
  <c r="AD3353" i="1"/>
  <c r="AC3353" i="1"/>
  <c r="AD3352" i="1"/>
  <c r="AC3352" i="1"/>
  <c r="AD3351" i="1"/>
  <c r="AC3351" i="1"/>
  <c r="AD3350" i="1"/>
  <c r="AC3350" i="1"/>
  <c r="AD3349" i="1"/>
  <c r="AC3349" i="1"/>
  <c r="AD3348" i="1"/>
  <c r="AC3348" i="1"/>
  <c r="AD3347" i="1"/>
  <c r="AC3347" i="1"/>
  <c r="AD3346" i="1"/>
  <c r="AC3346" i="1"/>
  <c r="AD3345" i="1"/>
  <c r="AC3345" i="1"/>
  <c r="AD3344" i="1"/>
  <c r="AC3344" i="1"/>
  <c r="AD3343" i="1"/>
  <c r="AC3343" i="1"/>
  <c r="AD3342" i="1"/>
  <c r="AC3342" i="1"/>
  <c r="AD3341" i="1"/>
  <c r="AC3341" i="1"/>
  <c r="AD3340" i="1"/>
  <c r="AC3340" i="1"/>
  <c r="AD3339" i="1"/>
  <c r="AC3339" i="1"/>
  <c r="AD3338" i="1"/>
  <c r="AC3338" i="1"/>
  <c r="AD3337" i="1"/>
  <c r="AC3337" i="1"/>
  <c r="AD3336" i="1"/>
  <c r="AC3336" i="1"/>
  <c r="AD3335" i="1"/>
  <c r="AC3335" i="1"/>
  <c r="AD3334" i="1"/>
  <c r="AC3334" i="1"/>
  <c r="AD3333" i="1"/>
  <c r="AC3333" i="1"/>
  <c r="AD3332" i="1"/>
  <c r="AC3332" i="1"/>
  <c r="AD3331" i="1"/>
  <c r="AC3331" i="1"/>
  <c r="AD3330" i="1"/>
  <c r="AC3330" i="1"/>
  <c r="AD3329" i="1"/>
  <c r="AC3329" i="1"/>
  <c r="AD3328" i="1"/>
  <c r="AC3328" i="1"/>
  <c r="AD3327" i="1"/>
  <c r="AC3327" i="1"/>
  <c r="AD3326" i="1"/>
  <c r="AC3326" i="1"/>
  <c r="AD3325" i="1"/>
  <c r="AC3325" i="1"/>
  <c r="AD3324" i="1"/>
  <c r="AC3324" i="1"/>
  <c r="AD3323" i="1"/>
  <c r="AC3323" i="1"/>
  <c r="AD3322" i="1"/>
  <c r="AC3322" i="1"/>
  <c r="AD3321" i="1"/>
  <c r="AC3321" i="1"/>
  <c r="AD3320" i="1"/>
  <c r="AC3320" i="1"/>
  <c r="AD3319" i="1"/>
  <c r="AC3319" i="1"/>
  <c r="AD3318" i="1"/>
  <c r="AC3318" i="1"/>
  <c r="AD3317" i="1"/>
  <c r="AC3317" i="1"/>
  <c r="AD3316" i="1"/>
  <c r="AC3316" i="1"/>
  <c r="AD3315" i="1"/>
  <c r="AC3315" i="1"/>
  <c r="AD3314" i="1"/>
  <c r="AC3314" i="1"/>
  <c r="AD3313" i="1"/>
  <c r="AC3313" i="1"/>
  <c r="AD3312" i="1"/>
  <c r="AC3312" i="1"/>
  <c r="AD3311" i="1"/>
  <c r="AC3311" i="1"/>
  <c r="AD3310" i="1"/>
  <c r="AC3310" i="1"/>
  <c r="AD3309" i="1"/>
  <c r="AC3309" i="1"/>
  <c r="AD3308" i="1"/>
  <c r="AC3308" i="1"/>
  <c r="AD3307" i="1"/>
  <c r="AC3307" i="1"/>
  <c r="AD3306" i="1"/>
  <c r="AC3306" i="1"/>
  <c r="AD3305" i="1"/>
  <c r="AC3305" i="1"/>
  <c r="AD3304" i="1"/>
  <c r="AC3304" i="1"/>
  <c r="AD3303" i="1"/>
  <c r="AC3303" i="1"/>
  <c r="AD3302" i="1"/>
  <c r="AC3302" i="1"/>
  <c r="AD3301" i="1"/>
  <c r="AC3301" i="1"/>
  <c r="AD3300" i="1"/>
  <c r="AC3300" i="1"/>
  <c r="AD3299" i="1"/>
  <c r="AC3299" i="1"/>
  <c r="AD3298" i="1"/>
  <c r="AC3298" i="1"/>
  <c r="AD3297" i="1"/>
  <c r="AC3297" i="1"/>
  <c r="AD3296" i="1"/>
  <c r="AC3296" i="1"/>
  <c r="AD3295" i="1"/>
  <c r="AC3295" i="1"/>
  <c r="AD3294" i="1"/>
  <c r="AC3294" i="1"/>
  <c r="AD3293" i="1"/>
  <c r="AC3293" i="1"/>
  <c r="AD3292" i="1"/>
  <c r="AC3292" i="1"/>
  <c r="AD3291" i="1"/>
  <c r="AC3291" i="1"/>
  <c r="AD3290" i="1"/>
  <c r="AC3290" i="1"/>
  <c r="AD3289" i="1"/>
  <c r="AC3289" i="1"/>
  <c r="AD3288" i="1"/>
  <c r="AC3288" i="1"/>
  <c r="AD3287" i="1"/>
  <c r="AC3287" i="1"/>
  <c r="AD3286" i="1"/>
  <c r="AC3286" i="1"/>
  <c r="AD3285" i="1"/>
  <c r="AC3285" i="1"/>
  <c r="AD3284" i="1"/>
  <c r="AC3284" i="1"/>
  <c r="AD3283" i="1"/>
  <c r="AC3283" i="1"/>
  <c r="AD3282" i="1"/>
  <c r="AC3282" i="1"/>
  <c r="AD3281" i="1"/>
  <c r="AC3281" i="1"/>
  <c r="AD3280" i="1"/>
  <c r="AC3280" i="1"/>
  <c r="AD3279" i="1"/>
  <c r="AC3279" i="1"/>
  <c r="AD3278" i="1"/>
  <c r="AC3278" i="1"/>
  <c r="AD3277" i="1"/>
  <c r="AC3277" i="1"/>
  <c r="AD3276" i="1"/>
  <c r="AC3276" i="1"/>
  <c r="AD3275" i="1"/>
  <c r="AC3275" i="1"/>
  <c r="AD3274" i="1"/>
  <c r="AC3274" i="1"/>
  <c r="AD3273" i="1"/>
  <c r="AC3273" i="1"/>
  <c r="AD3272" i="1"/>
  <c r="AC3272" i="1"/>
  <c r="AD3271" i="1"/>
  <c r="AC3271" i="1"/>
  <c r="AD3270" i="1"/>
  <c r="AC3270" i="1"/>
  <c r="AD3269" i="1"/>
  <c r="AC3269" i="1"/>
  <c r="AD3268" i="1"/>
  <c r="AC3268" i="1"/>
  <c r="AD3267" i="1"/>
  <c r="AC3267" i="1"/>
  <c r="AD3266" i="1"/>
  <c r="AC3266" i="1"/>
  <c r="AD3265" i="1"/>
  <c r="AC3265" i="1"/>
  <c r="AD3264" i="1"/>
  <c r="AC3264" i="1"/>
  <c r="AD3263" i="1"/>
  <c r="AC3263" i="1"/>
  <c r="AD3262" i="1"/>
  <c r="AC3262" i="1"/>
  <c r="AD3261" i="1"/>
  <c r="AC3261" i="1"/>
  <c r="AD3260" i="1"/>
  <c r="AC3260" i="1"/>
  <c r="AD3259" i="1"/>
  <c r="AC3259" i="1"/>
  <c r="AD3258" i="1"/>
  <c r="AC3258" i="1"/>
  <c r="AD3257" i="1"/>
  <c r="AC3257" i="1"/>
  <c r="AD3256" i="1"/>
  <c r="AC3256" i="1"/>
  <c r="AD3255" i="1"/>
  <c r="AC3255" i="1"/>
  <c r="AD3254" i="1"/>
  <c r="AC3254" i="1"/>
  <c r="AD3253" i="1"/>
  <c r="AC3253" i="1"/>
  <c r="AD3252" i="1"/>
  <c r="AC3252" i="1"/>
  <c r="AD3251" i="1"/>
  <c r="AC3251" i="1"/>
  <c r="AD3250" i="1"/>
  <c r="AC3250" i="1"/>
  <c r="AD3249" i="1"/>
  <c r="AC3249" i="1"/>
  <c r="AD3248" i="1"/>
  <c r="AC3248" i="1"/>
  <c r="AD3247" i="1"/>
  <c r="AC3247" i="1"/>
  <c r="AD3246" i="1"/>
  <c r="AC3246" i="1"/>
  <c r="AD3245" i="1"/>
  <c r="AC3245" i="1"/>
  <c r="AD3244" i="1"/>
  <c r="AC3244" i="1"/>
  <c r="AD3243" i="1"/>
  <c r="AC3243" i="1"/>
  <c r="AD3242" i="1"/>
  <c r="AC3242" i="1"/>
  <c r="AD3241" i="1"/>
  <c r="AC3241" i="1"/>
  <c r="AD3240" i="1"/>
  <c r="AC3240" i="1"/>
  <c r="AD3239" i="1"/>
  <c r="AC3239" i="1"/>
  <c r="AD3238" i="1"/>
  <c r="AC3238" i="1"/>
  <c r="AD3237" i="1"/>
  <c r="AC3237" i="1"/>
  <c r="AD3236" i="1"/>
  <c r="AC3236" i="1"/>
  <c r="AD3235" i="1"/>
  <c r="AC3235" i="1"/>
  <c r="AD3234" i="1"/>
  <c r="AC3234" i="1"/>
  <c r="AD3233" i="1"/>
  <c r="AC3233" i="1"/>
  <c r="AD3232" i="1"/>
  <c r="AC3232" i="1"/>
  <c r="AD3231" i="1"/>
  <c r="AC3231" i="1"/>
  <c r="AD3230" i="1"/>
  <c r="AC3230" i="1"/>
  <c r="AD3229" i="1"/>
  <c r="AC3229" i="1"/>
  <c r="AD3228" i="1"/>
  <c r="AC3228" i="1"/>
  <c r="AD3227" i="1"/>
  <c r="AC3227" i="1"/>
  <c r="AD3226" i="1"/>
  <c r="AC3226" i="1"/>
  <c r="AD3225" i="1"/>
  <c r="AC3225" i="1"/>
  <c r="AD3224" i="1"/>
  <c r="AC3224" i="1"/>
  <c r="AD3223" i="1"/>
  <c r="AC3223" i="1"/>
  <c r="AD3222" i="1"/>
  <c r="AC3222" i="1"/>
  <c r="AD3221" i="1"/>
  <c r="AC3221" i="1"/>
  <c r="AD3220" i="1"/>
  <c r="AC3220" i="1"/>
  <c r="AD3219" i="1"/>
  <c r="AC3219" i="1"/>
  <c r="AD3218" i="1"/>
  <c r="AC3218" i="1"/>
  <c r="AD3217" i="1"/>
  <c r="AC3217" i="1"/>
  <c r="AD3216" i="1"/>
  <c r="AC3216" i="1"/>
  <c r="AD3215" i="1"/>
  <c r="AC3215" i="1"/>
  <c r="AD3214" i="1"/>
  <c r="AC3214" i="1"/>
  <c r="AD3213" i="1"/>
  <c r="AC3213" i="1"/>
  <c r="AD3212" i="1"/>
  <c r="AC3212" i="1"/>
  <c r="AD3211" i="1"/>
  <c r="AC3211" i="1"/>
  <c r="AD3210" i="1"/>
  <c r="AC3210" i="1"/>
  <c r="AD3209" i="1"/>
  <c r="AC3209" i="1"/>
  <c r="AD3208" i="1"/>
  <c r="AC3208" i="1"/>
  <c r="AD3207" i="1"/>
  <c r="AC3207" i="1"/>
  <c r="AD3206" i="1"/>
  <c r="AC3206" i="1"/>
  <c r="AD3205" i="1"/>
  <c r="AC3205" i="1"/>
  <c r="AD3204" i="1"/>
  <c r="AC3204" i="1"/>
  <c r="AD3203" i="1"/>
  <c r="AC3203" i="1"/>
  <c r="AD3202" i="1"/>
  <c r="AC3202" i="1"/>
  <c r="AD3201" i="1"/>
  <c r="AC3201" i="1"/>
  <c r="AD3200" i="1"/>
  <c r="AC3200" i="1"/>
  <c r="AD3199" i="1"/>
  <c r="AC3199" i="1"/>
  <c r="AD3198" i="1"/>
  <c r="AC3198" i="1"/>
  <c r="AD3197" i="1"/>
  <c r="AC3197" i="1"/>
  <c r="AD3196" i="1"/>
  <c r="AC3196" i="1"/>
  <c r="AD3195" i="1"/>
  <c r="AC3195" i="1"/>
  <c r="AD3194" i="1"/>
  <c r="AC3194" i="1"/>
  <c r="AD3193" i="1"/>
  <c r="AC3193" i="1"/>
  <c r="AD3192" i="1"/>
  <c r="AC3192" i="1"/>
  <c r="AD3191" i="1"/>
  <c r="AC3191" i="1"/>
  <c r="AD3190" i="1"/>
  <c r="AC3190" i="1"/>
  <c r="AD3189" i="1"/>
  <c r="AC3189" i="1"/>
  <c r="AD3188" i="1"/>
  <c r="AC3188" i="1"/>
  <c r="AD3187" i="1"/>
  <c r="AC3187" i="1"/>
  <c r="AD3186" i="1"/>
  <c r="AC3186" i="1"/>
  <c r="AD3185" i="1"/>
  <c r="AC3185" i="1"/>
  <c r="AD3184" i="1"/>
  <c r="AC3184" i="1"/>
  <c r="AD3183" i="1"/>
  <c r="AC3183" i="1"/>
  <c r="AD3182" i="1"/>
  <c r="AC3182" i="1"/>
  <c r="AD3181" i="1"/>
  <c r="AC3181" i="1"/>
  <c r="AD3180" i="1"/>
  <c r="AC3180" i="1"/>
  <c r="AD3179" i="1"/>
  <c r="AC3179" i="1"/>
  <c r="AD3178" i="1"/>
  <c r="AC3178" i="1"/>
  <c r="AD3177" i="1"/>
  <c r="AC3177" i="1"/>
  <c r="AD3176" i="1"/>
  <c r="AC3176" i="1"/>
  <c r="AD3175" i="1"/>
  <c r="AC3175" i="1"/>
  <c r="AD3174" i="1"/>
  <c r="AC3174" i="1"/>
  <c r="AD3173" i="1"/>
  <c r="AC3173" i="1"/>
  <c r="AD3172" i="1"/>
  <c r="AC3172" i="1"/>
  <c r="AD3171" i="1"/>
  <c r="AC3171" i="1"/>
  <c r="AD3170" i="1"/>
  <c r="AC3170" i="1"/>
  <c r="AD3169" i="1"/>
  <c r="AC3169" i="1"/>
  <c r="AD3168" i="1"/>
  <c r="AC3168" i="1"/>
  <c r="AD3167" i="1"/>
  <c r="AC3167" i="1"/>
  <c r="AD3166" i="1"/>
  <c r="AC3166" i="1"/>
  <c r="AD3165" i="1"/>
  <c r="AC3165" i="1"/>
  <c r="AD3164" i="1"/>
  <c r="AC3164" i="1"/>
  <c r="AD3163" i="1"/>
  <c r="AC3163" i="1"/>
  <c r="AD3162" i="1"/>
  <c r="AC3162" i="1"/>
  <c r="AD3161" i="1"/>
  <c r="AC3161" i="1"/>
  <c r="AD3160" i="1"/>
  <c r="AC3160" i="1"/>
  <c r="AD3159" i="1"/>
  <c r="AC3159" i="1"/>
  <c r="AD3158" i="1"/>
  <c r="AC3158" i="1"/>
  <c r="AD3157" i="1"/>
  <c r="AC3157" i="1"/>
  <c r="AD3156" i="1"/>
  <c r="AC3156" i="1"/>
  <c r="AD3155" i="1"/>
  <c r="AC3155" i="1"/>
  <c r="AD3154" i="1"/>
  <c r="AC3154" i="1"/>
  <c r="AD3153" i="1"/>
  <c r="AC3153" i="1"/>
  <c r="AD3152" i="1"/>
  <c r="AC3152" i="1"/>
  <c r="AD3151" i="1"/>
  <c r="AC3151" i="1"/>
  <c r="AD3150" i="1"/>
  <c r="AC3150" i="1"/>
  <c r="AD3149" i="1"/>
  <c r="AC3149" i="1"/>
  <c r="AD3148" i="1"/>
  <c r="AC3148" i="1"/>
  <c r="AD3147" i="1"/>
  <c r="AC3147" i="1"/>
  <c r="AD3146" i="1"/>
  <c r="AC3146" i="1"/>
  <c r="AD3145" i="1"/>
  <c r="AC3145" i="1"/>
  <c r="AD3144" i="1"/>
  <c r="AC3144" i="1"/>
  <c r="AD3143" i="1"/>
  <c r="AC3143" i="1"/>
  <c r="AD3142" i="1"/>
  <c r="AC3142" i="1"/>
  <c r="AD3141" i="1"/>
  <c r="AC3141" i="1"/>
  <c r="AD3140" i="1"/>
  <c r="AC3140" i="1"/>
  <c r="AD3139" i="1"/>
  <c r="AC3139" i="1"/>
  <c r="AD3138" i="1"/>
  <c r="AC3138" i="1"/>
  <c r="AD3137" i="1"/>
  <c r="AC3137" i="1"/>
  <c r="AD3136" i="1"/>
  <c r="AC3136" i="1"/>
  <c r="AD3135" i="1"/>
  <c r="AC3135" i="1"/>
  <c r="AD3134" i="1"/>
  <c r="AC3134" i="1"/>
  <c r="AD3133" i="1"/>
  <c r="AC3133" i="1"/>
  <c r="AD3132" i="1"/>
  <c r="AC3132" i="1"/>
  <c r="AD3131" i="1"/>
  <c r="AC3131" i="1"/>
  <c r="AD3130" i="1"/>
  <c r="AC3130" i="1"/>
  <c r="AD3129" i="1"/>
  <c r="AC3129" i="1"/>
  <c r="AD3128" i="1"/>
  <c r="AC3128" i="1"/>
  <c r="AD3127" i="1"/>
  <c r="AC3127" i="1"/>
  <c r="AD3126" i="1"/>
  <c r="AC3126" i="1"/>
  <c r="AD3125" i="1"/>
  <c r="AC3125" i="1"/>
  <c r="AD3124" i="1"/>
  <c r="AC3124" i="1"/>
  <c r="AD3123" i="1"/>
  <c r="AC3123" i="1"/>
  <c r="AD3122" i="1"/>
  <c r="AC3122" i="1"/>
  <c r="AD3121" i="1"/>
  <c r="AC3121" i="1"/>
  <c r="AD3120" i="1"/>
  <c r="AC3120" i="1"/>
  <c r="AD3119" i="1"/>
  <c r="AC3119" i="1"/>
  <c r="AD3118" i="1"/>
  <c r="AC3118" i="1"/>
  <c r="AD3117" i="1"/>
  <c r="AC3117" i="1"/>
  <c r="AD3116" i="1"/>
  <c r="AC3116" i="1"/>
  <c r="AD3115" i="1"/>
  <c r="AC3115" i="1"/>
  <c r="AD3114" i="1"/>
  <c r="AC3114" i="1"/>
  <c r="AD3113" i="1"/>
  <c r="AC3113" i="1"/>
  <c r="AD3112" i="1"/>
  <c r="AC3112" i="1"/>
  <c r="AD3111" i="1"/>
  <c r="AC3111" i="1"/>
  <c r="AD3110" i="1"/>
  <c r="AC3110" i="1"/>
  <c r="AD3109" i="1"/>
  <c r="AC3109" i="1"/>
  <c r="AD3108" i="1"/>
  <c r="AC3108" i="1"/>
  <c r="AD3107" i="1"/>
  <c r="AC3107" i="1"/>
  <c r="AD3106" i="1"/>
  <c r="AC3106" i="1"/>
  <c r="AD3105" i="1"/>
  <c r="AC3105" i="1"/>
  <c r="AD3104" i="1"/>
  <c r="AC3104" i="1"/>
  <c r="AD3103" i="1"/>
  <c r="AC3103" i="1"/>
  <c r="AD3102" i="1"/>
  <c r="AC3102" i="1"/>
  <c r="AD3101" i="1"/>
  <c r="AC3101" i="1"/>
  <c r="AD3100" i="1"/>
  <c r="AC3100" i="1"/>
  <c r="AD3099" i="1"/>
  <c r="AC3099" i="1"/>
  <c r="AD3098" i="1"/>
  <c r="AC3098" i="1"/>
  <c r="AD3097" i="1"/>
  <c r="AC3097" i="1"/>
  <c r="AD3096" i="1"/>
  <c r="AC3096" i="1"/>
  <c r="AD3095" i="1"/>
  <c r="AC3095" i="1"/>
  <c r="AD3094" i="1"/>
  <c r="AC3094" i="1"/>
  <c r="AD3093" i="1"/>
  <c r="AC3093" i="1"/>
  <c r="AD3092" i="1"/>
  <c r="AC3092" i="1"/>
  <c r="AD3091" i="1"/>
  <c r="AC3091" i="1"/>
  <c r="AD3090" i="1"/>
  <c r="AC3090" i="1"/>
  <c r="AD3089" i="1"/>
  <c r="AC3089" i="1"/>
  <c r="AD3088" i="1"/>
  <c r="AC3088" i="1"/>
  <c r="AD3087" i="1"/>
  <c r="AC3087" i="1"/>
  <c r="AD3086" i="1"/>
  <c r="AC3086" i="1"/>
  <c r="AD3085" i="1"/>
  <c r="AC3085" i="1"/>
  <c r="AD3084" i="1"/>
  <c r="AC3084" i="1"/>
  <c r="AD3083" i="1"/>
  <c r="AC3083" i="1"/>
  <c r="AD3082" i="1"/>
  <c r="AC3082" i="1"/>
  <c r="AD3081" i="1"/>
  <c r="AC3081" i="1"/>
  <c r="AD3080" i="1"/>
  <c r="AC3080" i="1"/>
  <c r="AD3079" i="1"/>
  <c r="AC3079" i="1"/>
  <c r="AD3078" i="1"/>
  <c r="AC3078" i="1"/>
  <c r="AD3077" i="1"/>
  <c r="AC3077" i="1"/>
  <c r="AD3076" i="1"/>
  <c r="AC3076" i="1"/>
  <c r="AD3075" i="1"/>
  <c r="AC3075" i="1"/>
  <c r="AD3074" i="1"/>
  <c r="AC3074" i="1"/>
  <c r="AD3073" i="1"/>
  <c r="AC3073" i="1"/>
  <c r="AD3072" i="1"/>
  <c r="AC3072" i="1"/>
  <c r="AD3071" i="1"/>
  <c r="AC3071" i="1"/>
  <c r="AD3070" i="1"/>
  <c r="AC3070" i="1"/>
  <c r="AD3069" i="1"/>
  <c r="AC3069" i="1"/>
  <c r="AD3068" i="1"/>
  <c r="AC3068" i="1"/>
  <c r="AD3067" i="1"/>
  <c r="AC3067" i="1"/>
  <c r="AD3066" i="1"/>
  <c r="AC3066" i="1"/>
  <c r="AD3065" i="1"/>
  <c r="AC3065" i="1"/>
  <c r="AD3064" i="1"/>
  <c r="AC3064" i="1"/>
  <c r="AD3063" i="1"/>
  <c r="AC3063" i="1"/>
  <c r="AD3062" i="1"/>
  <c r="AC3062" i="1"/>
  <c r="AD3061" i="1"/>
  <c r="AC3061" i="1"/>
  <c r="AD3060" i="1"/>
  <c r="AC3060" i="1"/>
  <c r="AD3059" i="1"/>
  <c r="AC3059" i="1"/>
  <c r="AD3058" i="1"/>
  <c r="AC3058" i="1"/>
  <c r="AD3057" i="1"/>
  <c r="AC3057" i="1"/>
  <c r="AD3056" i="1"/>
  <c r="AC3056" i="1"/>
  <c r="AD3055" i="1"/>
  <c r="AC3055" i="1"/>
  <c r="AD3054" i="1"/>
  <c r="AC3054" i="1"/>
  <c r="AD3053" i="1"/>
  <c r="AC3053" i="1"/>
  <c r="AD3052" i="1"/>
  <c r="AC3052" i="1"/>
  <c r="AD3051" i="1"/>
  <c r="AC3051" i="1"/>
  <c r="AD3050" i="1"/>
  <c r="AC3050" i="1"/>
  <c r="AD3049" i="1"/>
  <c r="AC3049" i="1"/>
  <c r="AD3048" i="1"/>
  <c r="AC3048" i="1"/>
  <c r="AD3047" i="1"/>
  <c r="AC3047" i="1"/>
  <c r="AD3046" i="1"/>
  <c r="AC3046" i="1"/>
  <c r="AD3045" i="1"/>
  <c r="AC3045" i="1"/>
  <c r="AD3044" i="1"/>
  <c r="AC3044" i="1"/>
  <c r="AD3043" i="1"/>
  <c r="AC3043" i="1"/>
  <c r="AD3042" i="1"/>
  <c r="AC3042" i="1"/>
  <c r="AD3041" i="1"/>
  <c r="AC3041" i="1"/>
  <c r="AD3040" i="1"/>
  <c r="AC3040" i="1"/>
  <c r="AD3039" i="1"/>
  <c r="AC3039" i="1"/>
  <c r="AD3038" i="1"/>
  <c r="AC3038" i="1"/>
  <c r="AD3037" i="1"/>
  <c r="AC3037" i="1"/>
  <c r="AD3036" i="1"/>
  <c r="AC3036" i="1"/>
  <c r="AD3035" i="1"/>
  <c r="AC3035" i="1"/>
  <c r="AD3034" i="1"/>
  <c r="AC3034" i="1"/>
  <c r="AD3033" i="1"/>
  <c r="AC3033" i="1"/>
  <c r="AD3032" i="1"/>
  <c r="AC3032" i="1"/>
  <c r="AD3031" i="1"/>
  <c r="AC3031" i="1"/>
  <c r="AD3030" i="1"/>
  <c r="AC3030" i="1"/>
  <c r="AD3029" i="1"/>
  <c r="AC3029" i="1"/>
  <c r="AD3028" i="1"/>
  <c r="AC3028" i="1"/>
  <c r="AD3027" i="1"/>
  <c r="AC3027" i="1"/>
  <c r="AD3026" i="1"/>
  <c r="AC3026" i="1"/>
  <c r="AD3025" i="1"/>
  <c r="AC3025" i="1"/>
  <c r="AD3024" i="1"/>
  <c r="AC3024" i="1"/>
  <c r="AD3023" i="1"/>
  <c r="AC3023" i="1"/>
  <c r="AD3022" i="1"/>
  <c r="AC3022" i="1"/>
  <c r="AD3021" i="1"/>
  <c r="AC3021" i="1"/>
  <c r="AD3020" i="1"/>
  <c r="AC3020" i="1"/>
  <c r="AD3019" i="1"/>
  <c r="AC3019" i="1"/>
  <c r="AD3018" i="1"/>
  <c r="AC3018" i="1"/>
  <c r="AD3017" i="1"/>
  <c r="AC3017" i="1"/>
  <c r="AD3016" i="1"/>
  <c r="AC3016" i="1"/>
  <c r="AD3015" i="1"/>
  <c r="AC3015" i="1"/>
  <c r="AD3014" i="1"/>
  <c r="AC3014" i="1"/>
  <c r="AD3013" i="1"/>
  <c r="AC3013" i="1"/>
  <c r="AD3012" i="1"/>
  <c r="AC3012" i="1"/>
  <c r="AD3011" i="1"/>
  <c r="AC3011" i="1"/>
  <c r="AD3010" i="1"/>
  <c r="AC3010" i="1"/>
  <c r="AD3009" i="1"/>
  <c r="AC3009" i="1"/>
  <c r="AD3008" i="1"/>
  <c r="AC3008" i="1"/>
  <c r="AD3007" i="1"/>
  <c r="AC3007" i="1"/>
  <c r="AD3006" i="1"/>
  <c r="AC3006" i="1"/>
  <c r="AD3005" i="1"/>
  <c r="AC3005" i="1"/>
  <c r="AD3004" i="1"/>
  <c r="AC3004" i="1"/>
  <c r="AD3003" i="1"/>
  <c r="AC3003" i="1"/>
  <c r="AD3002" i="1"/>
  <c r="AC3002" i="1"/>
  <c r="AD3001" i="1"/>
  <c r="AC3001" i="1"/>
  <c r="AD3000" i="1"/>
  <c r="AC3000" i="1"/>
  <c r="AD2999" i="1"/>
  <c r="AC2999" i="1"/>
  <c r="AD2998" i="1"/>
  <c r="AC2998" i="1"/>
  <c r="AD2997" i="1"/>
  <c r="AC2997" i="1"/>
  <c r="AD2996" i="1"/>
  <c r="AC2996" i="1"/>
  <c r="AD2995" i="1"/>
  <c r="AC2995" i="1"/>
  <c r="AD2994" i="1"/>
  <c r="AC2994" i="1"/>
  <c r="AD2993" i="1"/>
  <c r="AC2993" i="1"/>
  <c r="AD2992" i="1"/>
  <c r="AC2992" i="1"/>
  <c r="AD2991" i="1"/>
  <c r="AC2991" i="1"/>
  <c r="AD2990" i="1"/>
  <c r="AC2990" i="1"/>
  <c r="AD2989" i="1"/>
  <c r="AC2989" i="1"/>
  <c r="AD2988" i="1"/>
  <c r="AC2988" i="1"/>
  <c r="AD2987" i="1"/>
  <c r="AC2987" i="1"/>
  <c r="AD2986" i="1"/>
  <c r="AC2986" i="1"/>
  <c r="AD2985" i="1"/>
  <c r="AC2985" i="1"/>
  <c r="AD2984" i="1"/>
  <c r="AC2984" i="1"/>
  <c r="AD2983" i="1"/>
  <c r="AC2983" i="1"/>
  <c r="AD2982" i="1"/>
  <c r="AC2982" i="1"/>
  <c r="AD2981" i="1"/>
  <c r="AC2981" i="1"/>
  <c r="AD2980" i="1"/>
  <c r="AC2980" i="1"/>
  <c r="AD2979" i="1"/>
  <c r="AC2979" i="1"/>
  <c r="AD2978" i="1"/>
  <c r="AC2978" i="1"/>
  <c r="AD2977" i="1"/>
  <c r="AC2977" i="1"/>
  <c r="AD2976" i="1"/>
  <c r="AC2976" i="1"/>
  <c r="AD2975" i="1"/>
  <c r="AC2975" i="1"/>
  <c r="AD2974" i="1"/>
  <c r="AC2974" i="1"/>
  <c r="AD2973" i="1"/>
  <c r="AC2973" i="1"/>
  <c r="AD2972" i="1"/>
  <c r="AC2972" i="1"/>
  <c r="AD2971" i="1"/>
  <c r="AC2971" i="1"/>
  <c r="AD2970" i="1"/>
  <c r="AC2970" i="1"/>
  <c r="AD2969" i="1"/>
  <c r="AC2969" i="1"/>
  <c r="AD2968" i="1"/>
  <c r="AC2968" i="1"/>
  <c r="AD2967" i="1"/>
  <c r="AC2967" i="1"/>
  <c r="AD2966" i="1"/>
  <c r="AC2966" i="1"/>
  <c r="AD2965" i="1"/>
  <c r="AC2965" i="1"/>
  <c r="AD2964" i="1"/>
  <c r="AC2964" i="1"/>
  <c r="AD2963" i="1"/>
  <c r="AC2963" i="1"/>
  <c r="AD2962" i="1"/>
  <c r="AC2962" i="1"/>
  <c r="AD2961" i="1"/>
  <c r="AC2961" i="1"/>
  <c r="AD2960" i="1"/>
  <c r="AC2960" i="1"/>
  <c r="AD2959" i="1"/>
  <c r="AC2959" i="1"/>
  <c r="AD2958" i="1"/>
  <c r="AC2958" i="1"/>
  <c r="AD2957" i="1"/>
  <c r="AC2957" i="1"/>
  <c r="AD2956" i="1"/>
  <c r="AC2956" i="1"/>
  <c r="AD2955" i="1"/>
  <c r="AC2955" i="1"/>
  <c r="AD2954" i="1"/>
  <c r="AC2954" i="1"/>
  <c r="AD2953" i="1"/>
  <c r="AC2953" i="1"/>
  <c r="AD2952" i="1"/>
  <c r="AC2952" i="1"/>
  <c r="AD2951" i="1"/>
  <c r="AC2951" i="1"/>
  <c r="AD2950" i="1"/>
  <c r="AC2950" i="1"/>
  <c r="AD2949" i="1"/>
  <c r="AC2949" i="1"/>
  <c r="AD2948" i="1"/>
  <c r="AC2948" i="1"/>
  <c r="AD2947" i="1"/>
  <c r="AC2947" i="1"/>
  <c r="AD2946" i="1"/>
  <c r="AC2946" i="1"/>
  <c r="AD2945" i="1"/>
  <c r="AC2945" i="1"/>
  <c r="AD2944" i="1"/>
  <c r="AC2944" i="1"/>
  <c r="AD2943" i="1"/>
  <c r="AC2943" i="1"/>
  <c r="AD2942" i="1"/>
  <c r="AC2942" i="1"/>
  <c r="AD2941" i="1"/>
  <c r="AC2941" i="1"/>
  <c r="AD2940" i="1"/>
  <c r="AC2940" i="1"/>
  <c r="AD2939" i="1"/>
  <c r="AC2939" i="1"/>
  <c r="AD2938" i="1"/>
  <c r="AC2938" i="1"/>
  <c r="AD2937" i="1"/>
  <c r="AC2937" i="1"/>
  <c r="AD2936" i="1"/>
  <c r="AC2936" i="1"/>
  <c r="AD2935" i="1"/>
  <c r="AC2935" i="1"/>
  <c r="AD2934" i="1"/>
  <c r="AC2934" i="1"/>
  <c r="AD2933" i="1"/>
  <c r="AC2933" i="1"/>
  <c r="AD2932" i="1"/>
  <c r="AC2932" i="1"/>
  <c r="AD2931" i="1"/>
  <c r="AC2931" i="1"/>
  <c r="AD2930" i="1"/>
  <c r="AC2930" i="1"/>
  <c r="AD2929" i="1"/>
  <c r="AC2929" i="1"/>
  <c r="AD2928" i="1"/>
  <c r="AC2928" i="1"/>
  <c r="AD2927" i="1"/>
  <c r="AC2927" i="1"/>
  <c r="AD2926" i="1"/>
  <c r="AC2926" i="1"/>
  <c r="AD2925" i="1"/>
  <c r="AC2925" i="1"/>
  <c r="AD2924" i="1"/>
  <c r="AC2924" i="1"/>
  <c r="AD2923" i="1"/>
  <c r="AC2923" i="1"/>
  <c r="AD2922" i="1"/>
  <c r="AC2922" i="1"/>
  <c r="AD2921" i="1"/>
  <c r="AC2921" i="1"/>
  <c r="AD2920" i="1"/>
  <c r="AC2920" i="1"/>
  <c r="AD2919" i="1"/>
  <c r="AC2919" i="1"/>
  <c r="AD2918" i="1"/>
  <c r="AC2918" i="1"/>
  <c r="AD2917" i="1"/>
  <c r="AC2917" i="1"/>
  <c r="AD2916" i="1"/>
  <c r="AC2916" i="1"/>
  <c r="AD2915" i="1"/>
  <c r="AC2915" i="1"/>
  <c r="AD2914" i="1"/>
  <c r="AC2914" i="1"/>
  <c r="AD2913" i="1"/>
  <c r="AC2913" i="1"/>
  <c r="AD2912" i="1"/>
  <c r="AC2912" i="1"/>
  <c r="AD2911" i="1"/>
  <c r="AC2911" i="1"/>
  <c r="AD2910" i="1"/>
  <c r="AC2910" i="1"/>
  <c r="AD2909" i="1"/>
  <c r="AC2909" i="1"/>
  <c r="AD2908" i="1"/>
  <c r="AC2908" i="1"/>
  <c r="AD2907" i="1"/>
  <c r="AC2907" i="1"/>
  <c r="AD2906" i="1"/>
  <c r="AC2906" i="1"/>
  <c r="AD2905" i="1"/>
  <c r="AC2905" i="1"/>
  <c r="AD2904" i="1"/>
  <c r="AC2904" i="1"/>
  <c r="AD2903" i="1"/>
  <c r="AC2903" i="1"/>
  <c r="AD2902" i="1"/>
  <c r="AC2902" i="1"/>
  <c r="AD2901" i="1"/>
  <c r="AC2901" i="1"/>
  <c r="AD2900" i="1"/>
  <c r="AC2900" i="1"/>
  <c r="AD2899" i="1"/>
  <c r="AC2899" i="1"/>
  <c r="AD2898" i="1"/>
  <c r="AC2898" i="1"/>
  <c r="AD2897" i="1"/>
  <c r="AC2897" i="1"/>
  <c r="AD2896" i="1"/>
  <c r="AC2896" i="1"/>
  <c r="AD2895" i="1"/>
  <c r="AC2895" i="1"/>
  <c r="AD2894" i="1"/>
  <c r="AC2894" i="1"/>
  <c r="AD2893" i="1"/>
  <c r="AC2893" i="1"/>
  <c r="AD2892" i="1"/>
  <c r="AC2892" i="1"/>
  <c r="AD2891" i="1"/>
  <c r="AC2891" i="1"/>
  <c r="AD2890" i="1"/>
  <c r="AC2890" i="1"/>
  <c r="AD2889" i="1"/>
  <c r="AC2889" i="1"/>
  <c r="AD2888" i="1"/>
  <c r="AC2888" i="1"/>
  <c r="AD2887" i="1"/>
  <c r="AC2887" i="1"/>
  <c r="AD2886" i="1"/>
  <c r="AC2886" i="1"/>
  <c r="AD2885" i="1"/>
  <c r="AC2885" i="1"/>
  <c r="AD2884" i="1"/>
  <c r="AC2884" i="1"/>
  <c r="AD2883" i="1"/>
  <c r="AC2883" i="1"/>
  <c r="AD2882" i="1"/>
  <c r="AC2882" i="1"/>
  <c r="AD2881" i="1"/>
  <c r="AC2881" i="1"/>
  <c r="AD2880" i="1"/>
  <c r="AC2880" i="1"/>
  <c r="AD2879" i="1"/>
  <c r="AC2879" i="1"/>
  <c r="AD2878" i="1"/>
  <c r="AC2878" i="1"/>
  <c r="AD2877" i="1"/>
  <c r="AC2877" i="1"/>
  <c r="AD2876" i="1"/>
  <c r="AC2876" i="1"/>
  <c r="AD2875" i="1"/>
  <c r="AC2875" i="1"/>
  <c r="AD2874" i="1"/>
  <c r="AC2874" i="1"/>
  <c r="AD2873" i="1"/>
  <c r="AC2873" i="1"/>
  <c r="AD2872" i="1"/>
  <c r="AC2872" i="1"/>
  <c r="AD2871" i="1"/>
  <c r="AC2871" i="1"/>
  <c r="AD2870" i="1"/>
  <c r="AC2870" i="1"/>
  <c r="AD2869" i="1"/>
  <c r="AC2869" i="1"/>
  <c r="AD2868" i="1"/>
  <c r="AC2868" i="1"/>
  <c r="AD2867" i="1"/>
  <c r="AC2867" i="1"/>
  <c r="AD2866" i="1"/>
  <c r="AC2866" i="1"/>
  <c r="AD2865" i="1"/>
  <c r="AC2865" i="1"/>
  <c r="AD2864" i="1"/>
  <c r="AC2864" i="1"/>
  <c r="AD2863" i="1"/>
  <c r="AC2863" i="1"/>
  <c r="AD2862" i="1"/>
  <c r="AC2862" i="1"/>
  <c r="AD2861" i="1"/>
  <c r="AC2861" i="1"/>
  <c r="AD2860" i="1"/>
  <c r="AC2860" i="1"/>
  <c r="AD2859" i="1"/>
  <c r="AC2859" i="1"/>
  <c r="AD2858" i="1"/>
  <c r="AC2858" i="1"/>
  <c r="AD2857" i="1"/>
  <c r="AC2857" i="1"/>
  <c r="AD2856" i="1"/>
  <c r="AC2856" i="1"/>
  <c r="AD2855" i="1"/>
  <c r="AC2855" i="1"/>
  <c r="AD2854" i="1"/>
  <c r="AC2854" i="1"/>
  <c r="AD2853" i="1"/>
  <c r="AC2853" i="1"/>
  <c r="AD2852" i="1"/>
  <c r="AC2852" i="1"/>
  <c r="AD2851" i="1"/>
  <c r="AC2851" i="1"/>
  <c r="AD2850" i="1"/>
  <c r="AC2850" i="1"/>
  <c r="AD2849" i="1"/>
  <c r="AC2849" i="1"/>
  <c r="AD2848" i="1"/>
  <c r="AC2848" i="1"/>
  <c r="AD2847" i="1"/>
  <c r="AC2847" i="1"/>
  <c r="AD2846" i="1"/>
  <c r="AC2846" i="1"/>
  <c r="AD2845" i="1"/>
  <c r="AC2845" i="1"/>
  <c r="AD2844" i="1"/>
  <c r="AC2844" i="1"/>
  <c r="AD2843" i="1"/>
  <c r="AC2843" i="1"/>
  <c r="AD2842" i="1"/>
  <c r="AC2842" i="1"/>
  <c r="AD2841" i="1"/>
  <c r="AC2841" i="1"/>
  <c r="AD2840" i="1"/>
  <c r="AC2840" i="1"/>
  <c r="AD2839" i="1"/>
  <c r="AC2839" i="1"/>
  <c r="AD2838" i="1"/>
  <c r="AC2838" i="1"/>
  <c r="AD2837" i="1"/>
  <c r="AC2837" i="1"/>
  <c r="AD2836" i="1"/>
  <c r="AC2836" i="1"/>
  <c r="AD2835" i="1"/>
  <c r="AC2835" i="1"/>
  <c r="AD2834" i="1"/>
  <c r="AC2834" i="1"/>
  <c r="AD2833" i="1"/>
  <c r="AC2833" i="1"/>
  <c r="AD2832" i="1"/>
  <c r="AC2832" i="1"/>
  <c r="AD2831" i="1"/>
  <c r="AC2831" i="1"/>
  <c r="AD2830" i="1"/>
  <c r="AC2830" i="1"/>
  <c r="AD2829" i="1"/>
  <c r="AC2829" i="1"/>
  <c r="AD2828" i="1"/>
  <c r="AC2828" i="1"/>
  <c r="AD2827" i="1"/>
  <c r="AC2827" i="1"/>
  <c r="AD2826" i="1"/>
  <c r="AC2826" i="1"/>
  <c r="AD2825" i="1"/>
  <c r="AC2825" i="1"/>
  <c r="AD2824" i="1"/>
  <c r="AC2824" i="1"/>
  <c r="AD2823" i="1"/>
  <c r="AC2823" i="1"/>
  <c r="AD2822" i="1"/>
  <c r="AC2822" i="1"/>
  <c r="AD2821" i="1"/>
  <c r="AC2821" i="1"/>
  <c r="AD2820" i="1"/>
  <c r="AC2820" i="1"/>
  <c r="AD2819" i="1"/>
  <c r="AC2819" i="1"/>
  <c r="AD2818" i="1"/>
  <c r="AC2818" i="1"/>
  <c r="AD2817" i="1"/>
  <c r="AC2817" i="1"/>
  <c r="AD2816" i="1"/>
  <c r="AC2816" i="1"/>
  <c r="AD2815" i="1"/>
  <c r="AC2815" i="1"/>
  <c r="AD2814" i="1"/>
  <c r="AC2814" i="1"/>
  <c r="AD2813" i="1"/>
  <c r="AC2813" i="1"/>
  <c r="AD2812" i="1"/>
  <c r="AC2812" i="1"/>
  <c r="AD2811" i="1"/>
  <c r="AC2811" i="1"/>
  <c r="AD2810" i="1"/>
  <c r="AC2810" i="1"/>
  <c r="AD2809" i="1"/>
  <c r="AC2809" i="1"/>
  <c r="AD2808" i="1"/>
  <c r="AC2808" i="1"/>
  <c r="AD2807" i="1"/>
  <c r="AC2807" i="1"/>
  <c r="AD2806" i="1"/>
  <c r="AC2806" i="1"/>
  <c r="AD2805" i="1"/>
  <c r="AC2805" i="1"/>
  <c r="AD2804" i="1"/>
  <c r="AC2804" i="1"/>
  <c r="AD2803" i="1"/>
  <c r="AC2803" i="1"/>
  <c r="AD2802" i="1"/>
  <c r="AC2802" i="1"/>
  <c r="AD2801" i="1"/>
  <c r="AC2801" i="1"/>
  <c r="AD2800" i="1"/>
  <c r="AC2800" i="1"/>
  <c r="AD2799" i="1"/>
  <c r="AC2799" i="1"/>
  <c r="AD2798" i="1"/>
  <c r="AC2798" i="1"/>
  <c r="AD2797" i="1"/>
  <c r="AC2797" i="1"/>
  <c r="AD2796" i="1"/>
  <c r="AC2796" i="1"/>
  <c r="AD2795" i="1"/>
  <c r="AC2795" i="1"/>
  <c r="AD2794" i="1"/>
  <c r="AC2794" i="1"/>
  <c r="AD2793" i="1"/>
  <c r="AC2793" i="1"/>
  <c r="AD2792" i="1"/>
  <c r="AC2792" i="1"/>
  <c r="AD2791" i="1"/>
  <c r="AC2791" i="1"/>
  <c r="AD2790" i="1"/>
  <c r="AC2790" i="1"/>
  <c r="AD2789" i="1"/>
  <c r="AC2789" i="1"/>
  <c r="AD2788" i="1"/>
  <c r="AC2788" i="1"/>
  <c r="AD2787" i="1"/>
  <c r="AC2787" i="1"/>
  <c r="AD2786" i="1"/>
  <c r="AC2786" i="1"/>
  <c r="AD2785" i="1"/>
  <c r="AC2785" i="1"/>
  <c r="AD2784" i="1"/>
  <c r="AC2784" i="1"/>
  <c r="AD2783" i="1"/>
  <c r="AC2783" i="1"/>
  <c r="AD2782" i="1"/>
  <c r="AC2782" i="1"/>
  <c r="AD2781" i="1"/>
  <c r="AC2781" i="1"/>
  <c r="AD2780" i="1"/>
  <c r="AC2780" i="1"/>
  <c r="AD2779" i="1"/>
  <c r="AC2779" i="1"/>
  <c r="AD2778" i="1"/>
  <c r="AC2778" i="1"/>
  <c r="AD2777" i="1"/>
  <c r="AC2777" i="1"/>
  <c r="AD2776" i="1"/>
  <c r="AC2776" i="1"/>
  <c r="AD2775" i="1"/>
  <c r="AC2775" i="1"/>
  <c r="AD2774" i="1"/>
  <c r="AC2774" i="1"/>
  <c r="AD2773" i="1"/>
  <c r="AC2773" i="1"/>
  <c r="AD2772" i="1"/>
  <c r="AC2772" i="1"/>
  <c r="AD2771" i="1"/>
  <c r="AC2771" i="1"/>
  <c r="AD2770" i="1"/>
  <c r="AC2770" i="1"/>
  <c r="AD2769" i="1"/>
  <c r="AC2769" i="1"/>
  <c r="AD2768" i="1"/>
  <c r="AC2768" i="1"/>
  <c r="AD2767" i="1"/>
  <c r="AC2767" i="1"/>
  <c r="AD2766" i="1"/>
  <c r="AC2766" i="1"/>
  <c r="AD2765" i="1"/>
  <c r="AC2765" i="1"/>
  <c r="AD2764" i="1"/>
  <c r="AC2764" i="1"/>
  <c r="AD2763" i="1"/>
  <c r="AC2763" i="1"/>
  <c r="AD2762" i="1"/>
  <c r="AC2762" i="1"/>
  <c r="AD2761" i="1"/>
  <c r="AC2761" i="1"/>
  <c r="AD2760" i="1"/>
  <c r="AC2760" i="1"/>
  <c r="AD2759" i="1"/>
  <c r="AC2759" i="1"/>
  <c r="AD2758" i="1"/>
  <c r="AC2758" i="1"/>
  <c r="AD2757" i="1"/>
  <c r="AC2757" i="1"/>
  <c r="AD2756" i="1"/>
  <c r="AC2756" i="1"/>
  <c r="AD2755" i="1"/>
  <c r="AC2755" i="1"/>
  <c r="AD2754" i="1"/>
  <c r="AC2754" i="1"/>
  <c r="AD2753" i="1"/>
  <c r="AC2753" i="1"/>
  <c r="AD2752" i="1"/>
  <c r="AC2752" i="1"/>
  <c r="AD2751" i="1"/>
  <c r="AC2751" i="1"/>
  <c r="AD2750" i="1"/>
  <c r="AC2750" i="1"/>
  <c r="AD2749" i="1"/>
  <c r="AC2749" i="1"/>
  <c r="AD2748" i="1"/>
  <c r="AC2748" i="1"/>
  <c r="AD2747" i="1"/>
  <c r="AC2747" i="1"/>
  <c r="AD2746" i="1"/>
  <c r="AC2746" i="1"/>
  <c r="AD2745" i="1"/>
  <c r="AC2745" i="1"/>
  <c r="AD2744" i="1"/>
  <c r="AC2744" i="1"/>
  <c r="AD2743" i="1"/>
  <c r="AC2743" i="1"/>
  <c r="AD2742" i="1"/>
  <c r="AC2742" i="1"/>
  <c r="AD2741" i="1"/>
  <c r="AC2741" i="1"/>
  <c r="AD2740" i="1"/>
  <c r="AC2740" i="1"/>
  <c r="AD2739" i="1"/>
  <c r="AC2739" i="1"/>
  <c r="AD2738" i="1"/>
  <c r="AC2738" i="1"/>
  <c r="AD2737" i="1"/>
  <c r="AC2737" i="1"/>
  <c r="AD2736" i="1"/>
  <c r="AC2736" i="1"/>
  <c r="AD2735" i="1"/>
  <c r="AC2735" i="1"/>
  <c r="AD2734" i="1"/>
  <c r="AC2734" i="1"/>
  <c r="AD2733" i="1"/>
  <c r="AC2733" i="1"/>
  <c r="AD2732" i="1"/>
  <c r="AC2732" i="1"/>
  <c r="AD2731" i="1"/>
  <c r="AC2731" i="1"/>
  <c r="AD2730" i="1"/>
  <c r="AC2730" i="1"/>
  <c r="AD2729" i="1"/>
  <c r="AC2729" i="1"/>
  <c r="AD2728" i="1"/>
  <c r="AC2728" i="1"/>
  <c r="AD2727" i="1"/>
  <c r="AC2727" i="1"/>
  <c r="AD2726" i="1"/>
  <c r="AC2726" i="1"/>
  <c r="AD2725" i="1"/>
  <c r="AC2725" i="1"/>
  <c r="AD2724" i="1"/>
  <c r="AC2724" i="1"/>
  <c r="AD2723" i="1"/>
  <c r="AC2723" i="1"/>
  <c r="AD2722" i="1"/>
  <c r="AC2722" i="1"/>
  <c r="AD2721" i="1"/>
  <c r="AC2721" i="1"/>
  <c r="AD2720" i="1"/>
  <c r="AC2720" i="1"/>
  <c r="AD2719" i="1"/>
  <c r="AC2719" i="1"/>
  <c r="AD2718" i="1"/>
  <c r="AC2718" i="1"/>
  <c r="AD2717" i="1"/>
  <c r="AC2717" i="1"/>
  <c r="AD2716" i="1"/>
  <c r="AC2716" i="1"/>
  <c r="AD2715" i="1"/>
  <c r="AC2715" i="1"/>
  <c r="AD2714" i="1"/>
  <c r="AC2714" i="1"/>
  <c r="AD2713" i="1"/>
  <c r="AC2713" i="1"/>
  <c r="AD2712" i="1"/>
  <c r="AC2712" i="1"/>
  <c r="AD2711" i="1"/>
  <c r="AC2711" i="1"/>
  <c r="AD2710" i="1"/>
  <c r="AC2710" i="1"/>
  <c r="AD2709" i="1"/>
  <c r="AC2709" i="1"/>
  <c r="AD2708" i="1"/>
  <c r="AC2708" i="1"/>
  <c r="AD2707" i="1"/>
  <c r="AC2707" i="1"/>
  <c r="AD2706" i="1"/>
  <c r="AC2706" i="1"/>
  <c r="AD2705" i="1"/>
  <c r="AC2705" i="1"/>
  <c r="AD2704" i="1"/>
  <c r="AC2704" i="1"/>
  <c r="AD2703" i="1"/>
  <c r="AC2703" i="1"/>
  <c r="AD2702" i="1"/>
  <c r="AC2702" i="1"/>
  <c r="AD2701" i="1"/>
  <c r="AC2701" i="1"/>
  <c r="AD2700" i="1"/>
  <c r="AC2700" i="1"/>
  <c r="AD2699" i="1"/>
  <c r="AC2699" i="1"/>
  <c r="AD2698" i="1"/>
  <c r="AC2698" i="1"/>
  <c r="AD2697" i="1"/>
  <c r="AC2697" i="1"/>
  <c r="AD2696" i="1"/>
  <c r="AC2696" i="1"/>
  <c r="AD2695" i="1"/>
  <c r="AC2695" i="1"/>
  <c r="AD2694" i="1"/>
  <c r="AC2694" i="1"/>
  <c r="AD2693" i="1"/>
  <c r="AC2693" i="1"/>
  <c r="AD2692" i="1"/>
  <c r="AC2692" i="1"/>
  <c r="AD2691" i="1"/>
  <c r="AC2691" i="1"/>
  <c r="AD2690" i="1"/>
  <c r="AC2690" i="1"/>
  <c r="AD2689" i="1"/>
  <c r="AC2689" i="1"/>
  <c r="AD2688" i="1"/>
  <c r="AC2688" i="1"/>
  <c r="AD2687" i="1"/>
  <c r="AC2687" i="1"/>
  <c r="AD2686" i="1"/>
  <c r="AC2686" i="1"/>
  <c r="AD2685" i="1"/>
  <c r="AC2685" i="1"/>
  <c r="AD2684" i="1"/>
  <c r="AC2684" i="1"/>
  <c r="AD2683" i="1"/>
  <c r="AC2683" i="1"/>
  <c r="AD2682" i="1"/>
  <c r="AC2682" i="1"/>
  <c r="AD2681" i="1"/>
  <c r="AC2681" i="1"/>
  <c r="AD2680" i="1"/>
  <c r="AC2680" i="1"/>
  <c r="AD2679" i="1"/>
  <c r="AC2679" i="1"/>
  <c r="AD2678" i="1"/>
  <c r="AC2678" i="1"/>
  <c r="AD2677" i="1"/>
  <c r="AC2677" i="1"/>
  <c r="AD2676" i="1"/>
  <c r="AC2676" i="1"/>
  <c r="AD2675" i="1"/>
  <c r="AC2675" i="1"/>
  <c r="AD2674" i="1"/>
  <c r="AC2674" i="1"/>
  <c r="AD2673" i="1"/>
  <c r="AC2673" i="1"/>
  <c r="AD2672" i="1"/>
  <c r="AC2672" i="1"/>
  <c r="AD2671" i="1"/>
  <c r="AC2671" i="1"/>
  <c r="AD2670" i="1"/>
  <c r="AC2670" i="1"/>
  <c r="AD2669" i="1"/>
  <c r="AC2669" i="1"/>
  <c r="AD2668" i="1"/>
  <c r="AC2668" i="1"/>
  <c r="AD2667" i="1"/>
  <c r="AC2667" i="1"/>
  <c r="AD2666" i="1"/>
  <c r="AC2666" i="1"/>
  <c r="AD2665" i="1"/>
  <c r="AC2665" i="1"/>
  <c r="AD2664" i="1"/>
  <c r="AC2664" i="1"/>
  <c r="AD2663" i="1"/>
  <c r="AC2663" i="1"/>
  <c r="AD2662" i="1"/>
  <c r="AC2662" i="1"/>
  <c r="AD2661" i="1"/>
  <c r="AC2661" i="1"/>
  <c r="AD2660" i="1"/>
  <c r="AC2660" i="1"/>
  <c r="AD2659" i="1"/>
  <c r="AC2659" i="1"/>
  <c r="AD2658" i="1"/>
  <c r="AC2658" i="1"/>
  <c r="AD2657" i="1"/>
  <c r="AC2657" i="1"/>
  <c r="AD2656" i="1"/>
  <c r="AC2656" i="1"/>
  <c r="AD2655" i="1"/>
  <c r="AC2655" i="1"/>
  <c r="AD2654" i="1"/>
  <c r="AC2654" i="1"/>
  <c r="AD2653" i="1"/>
  <c r="AC2653" i="1"/>
  <c r="AD2652" i="1"/>
  <c r="AC2652" i="1"/>
  <c r="AD2651" i="1"/>
  <c r="AC2651" i="1"/>
  <c r="AD2650" i="1"/>
  <c r="AC2650" i="1"/>
  <c r="AD2649" i="1"/>
  <c r="AC2649" i="1"/>
  <c r="AD2648" i="1"/>
  <c r="AC2648" i="1"/>
  <c r="AD2647" i="1"/>
  <c r="AC2647" i="1"/>
  <c r="AD2646" i="1"/>
  <c r="AC2646" i="1"/>
  <c r="AD2645" i="1"/>
  <c r="AC2645" i="1"/>
  <c r="AD2644" i="1"/>
  <c r="AC2644" i="1"/>
  <c r="AD2643" i="1"/>
  <c r="AC2643" i="1"/>
  <c r="AD2642" i="1"/>
  <c r="AC2642" i="1"/>
  <c r="AD2641" i="1"/>
  <c r="AC2641" i="1"/>
  <c r="AD2640" i="1"/>
  <c r="AC2640" i="1"/>
  <c r="AD2639" i="1"/>
  <c r="AC2639" i="1"/>
  <c r="AD2638" i="1"/>
  <c r="AC2638" i="1"/>
  <c r="AD2637" i="1"/>
  <c r="AC2637" i="1"/>
  <c r="AD2636" i="1"/>
  <c r="AC2636" i="1"/>
  <c r="AD2635" i="1"/>
  <c r="AC2635" i="1"/>
  <c r="AD2634" i="1"/>
  <c r="AC2634" i="1"/>
  <c r="AD2633" i="1"/>
  <c r="AC2633" i="1"/>
  <c r="AD2632" i="1"/>
  <c r="AC2632" i="1"/>
  <c r="AD2631" i="1"/>
  <c r="AC2631" i="1"/>
  <c r="AD2630" i="1"/>
  <c r="AC2630" i="1"/>
  <c r="AD2629" i="1"/>
  <c r="AC2629" i="1"/>
  <c r="AD2628" i="1"/>
  <c r="AC2628" i="1"/>
  <c r="AD2627" i="1"/>
  <c r="AC2627" i="1"/>
  <c r="AD2626" i="1"/>
  <c r="AC2626" i="1"/>
  <c r="AD2625" i="1"/>
  <c r="AC2625" i="1"/>
  <c r="AD2624" i="1"/>
  <c r="AC2624" i="1"/>
  <c r="AD2623" i="1"/>
  <c r="AC2623" i="1"/>
  <c r="AD2622" i="1"/>
  <c r="AC2622" i="1"/>
  <c r="AD2621" i="1"/>
  <c r="AC2621" i="1"/>
  <c r="AD2620" i="1"/>
  <c r="AC2620" i="1"/>
  <c r="AD2619" i="1"/>
  <c r="AC2619" i="1"/>
  <c r="AD2618" i="1"/>
  <c r="AC2618" i="1"/>
  <c r="AD2617" i="1"/>
  <c r="AC2617" i="1"/>
  <c r="AD2616" i="1"/>
  <c r="AC2616" i="1"/>
  <c r="AD2615" i="1"/>
  <c r="AC2615" i="1"/>
  <c r="AD2614" i="1"/>
  <c r="AC2614" i="1"/>
  <c r="AD2613" i="1"/>
  <c r="AC2613" i="1"/>
  <c r="AD2612" i="1"/>
  <c r="AC2612" i="1"/>
  <c r="AD2611" i="1"/>
  <c r="AC2611" i="1"/>
  <c r="AD2610" i="1"/>
  <c r="AC2610" i="1"/>
  <c r="AD2609" i="1"/>
  <c r="AC2609" i="1"/>
  <c r="AD2608" i="1"/>
  <c r="AC2608" i="1"/>
  <c r="AD2607" i="1"/>
  <c r="AC2607" i="1"/>
  <c r="AD2606" i="1"/>
  <c r="AC2606" i="1"/>
  <c r="AD2605" i="1"/>
  <c r="AC2605" i="1"/>
  <c r="AD2604" i="1"/>
  <c r="AC2604" i="1"/>
  <c r="AD2603" i="1"/>
  <c r="AC2603" i="1"/>
  <c r="AD2602" i="1"/>
  <c r="AC2602" i="1"/>
  <c r="AD2601" i="1"/>
  <c r="AC2601" i="1"/>
  <c r="AD2600" i="1"/>
  <c r="AC2600" i="1"/>
  <c r="AD2599" i="1"/>
  <c r="AC2599" i="1"/>
  <c r="AD2598" i="1"/>
  <c r="AC2598" i="1"/>
  <c r="AD2597" i="1"/>
  <c r="AC2597" i="1"/>
  <c r="AD2596" i="1"/>
  <c r="AC2596" i="1"/>
  <c r="AD2595" i="1"/>
  <c r="AC2595" i="1"/>
  <c r="AD2594" i="1"/>
  <c r="AC2594" i="1"/>
  <c r="AD2593" i="1"/>
  <c r="AC2593" i="1"/>
  <c r="AD2592" i="1"/>
  <c r="AC2592" i="1"/>
  <c r="AD2591" i="1"/>
  <c r="AC2591" i="1"/>
  <c r="AD2590" i="1"/>
  <c r="AC2590" i="1"/>
  <c r="AD2589" i="1"/>
  <c r="AC2589" i="1"/>
  <c r="AD2588" i="1"/>
  <c r="AC2588" i="1"/>
  <c r="AD2587" i="1"/>
  <c r="AC2587" i="1"/>
  <c r="AD2586" i="1"/>
  <c r="AC2586" i="1"/>
  <c r="AD2585" i="1"/>
  <c r="AC2585" i="1"/>
  <c r="AD2584" i="1"/>
  <c r="AC2584" i="1"/>
  <c r="AD2583" i="1"/>
  <c r="AC2583" i="1"/>
  <c r="AD2582" i="1"/>
  <c r="AC2582" i="1"/>
  <c r="AD2581" i="1"/>
  <c r="AC2581" i="1"/>
  <c r="AD2580" i="1"/>
  <c r="AC2580" i="1"/>
  <c r="AD2579" i="1"/>
  <c r="AC2579" i="1"/>
  <c r="AD2578" i="1"/>
  <c r="AC2578" i="1"/>
  <c r="AD2577" i="1"/>
  <c r="AC2577" i="1"/>
  <c r="AD2576" i="1"/>
  <c r="AC2576" i="1"/>
  <c r="AD2575" i="1"/>
  <c r="AC2575" i="1"/>
  <c r="AD2574" i="1"/>
  <c r="AC2574" i="1"/>
  <c r="AD2573" i="1"/>
  <c r="AC2573" i="1"/>
  <c r="AD2572" i="1"/>
  <c r="AC2572" i="1"/>
  <c r="AD2571" i="1"/>
  <c r="AC2571" i="1"/>
  <c r="AD2570" i="1"/>
  <c r="AC2570" i="1"/>
  <c r="AD2569" i="1"/>
  <c r="AC2569" i="1"/>
  <c r="AD2568" i="1"/>
  <c r="AC2568" i="1"/>
  <c r="AD2567" i="1"/>
  <c r="AC2567" i="1"/>
  <c r="AD2566" i="1"/>
  <c r="AC2566" i="1"/>
  <c r="AD2565" i="1"/>
  <c r="AC2565" i="1"/>
  <c r="AD2564" i="1"/>
  <c r="AC2564" i="1"/>
  <c r="AD2563" i="1"/>
  <c r="AC2563" i="1"/>
  <c r="AD2562" i="1"/>
  <c r="AC2562" i="1"/>
  <c r="AD2561" i="1"/>
  <c r="AC2561" i="1"/>
  <c r="AD2560" i="1"/>
  <c r="AC2560" i="1"/>
  <c r="AD2559" i="1"/>
  <c r="AC2559" i="1"/>
  <c r="AD2558" i="1"/>
  <c r="AC2558" i="1"/>
  <c r="AD2557" i="1"/>
  <c r="AC2557" i="1"/>
  <c r="AD2556" i="1"/>
  <c r="AC2556" i="1"/>
  <c r="AD2555" i="1"/>
  <c r="AC2555" i="1"/>
  <c r="AD2554" i="1"/>
  <c r="AC2554" i="1"/>
  <c r="AD2553" i="1"/>
  <c r="AC2553" i="1"/>
  <c r="AD2552" i="1"/>
  <c r="AC2552" i="1"/>
  <c r="AD2551" i="1"/>
  <c r="AC2551" i="1"/>
  <c r="AD2550" i="1"/>
  <c r="AC2550" i="1"/>
  <c r="AD2549" i="1"/>
  <c r="AC2549" i="1"/>
  <c r="AD2548" i="1"/>
  <c r="AC2548" i="1"/>
  <c r="AD2547" i="1"/>
  <c r="AC2547" i="1"/>
  <c r="AD2546" i="1"/>
  <c r="AC2546" i="1"/>
  <c r="AD2545" i="1"/>
  <c r="AC2545" i="1"/>
  <c r="AD2544" i="1"/>
  <c r="AC2544" i="1"/>
  <c r="AD2543" i="1"/>
  <c r="AC2543" i="1"/>
  <c r="AD2542" i="1"/>
  <c r="AC2542" i="1"/>
  <c r="AD2541" i="1"/>
  <c r="AC2541" i="1"/>
  <c r="AD2540" i="1"/>
  <c r="AC2540" i="1"/>
  <c r="AD2539" i="1"/>
  <c r="AC2539" i="1"/>
  <c r="AD2538" i="1"/>
  <c r="AC2538" i="1"/>
  <c r="AD2537" i="1"/>
  <c r="AC2537" i="1"/>
  <c r="AD2536" i="1"/>
  <c r="AC2536" i="1"/>
  <c r="AD2535" i="1"/>
  <c r="AC2535" i="1"/>
  <c r="AD2534" i="1"/>
  <c r="AC2534" i="1"/>
  <c r="AD2533" i="1"/>
  <c r="AC2533" i="1"/>
  <c r="AD2532" i="1"/>
  <c r="AC2532" i="1"/>
  <c r="AD2531" i="1"/>
  <c r="AC2531" i="1"/>
  <c r="AD2530" i="1"/>
  <c r="AC2530" i="1"/>
  <c r="AD2529" i="1"/>
  <c r="AC2529" i="1"/>
  <c r="AD2528" i="1"/>
  <c r="AC2528" i="1"/>
  <c r="AD2527" i="1"/>
  <c r="AC2527" i="1"/>
  <c r="AD2526" i="1"/>
  <c r="AC2526" i="1"/>
  <c r="AD2525" i="1"/>
  <c r="AC2525" i="1"/>
  <c r="AD2524" i="1"/>
  <c r="AC2524" i="1"/>
  <c r="AD2523" i="1"/>
  <c r="AC2523" i="1"/>
  <c r="AD2522" i="1"/>
  <c r="AC2522" i="1"/>
  <c r="AD2521" i="1"/>
  <c r="AC2521" i="1"/>
  <c r="AD2520" i="1"/>
  <c r="AC2520" i="1"/>
  <c r="AD2519" i="1"/>
  <c r="AC2519" i="1"/>
  <c r="AD2518" i="1"/>
  <c r="AC2518" i="1"/>
  <c r="AD2517" i="1"/>
  <c r="AC2517" i="1"/>
  <c r="AD2516" i="1"/>
  <c r="AC2516" i="1"/>
  <c r="AD2515" i="1"/>
  <c r="AC2515" i="1"/>
  <c r="AD2514" i="1"/>
  <c r="AC2514" i="1"/>
  <c r="AD2513" i="1"/>
  <c r="AC2513" i="1"/>
  <c r="AD2512" i="1"/>
  <c r="AC2512" i="1"/>
  <c r="AD2511" i="1"/>
  <c r="AC2511" i="1"/>
  <c r="AD2510" i="1"/>
  <c r="AC2510" i="1"/>
  <c r="AD2509" i="1"/>
  <c r="AC2509" i="1"/>
  <c r="AD2508" i="1"/>
  <c r="AC2508" i="1"/>
  <c r="AD2507" i="1"/>
  <c r="AC2507" i="1"/>
  <c r="AD2506" i="1"/>
  <c r="AC2506" i="1"/>
  <c r="AD2505" i="1"/>
  <c r="AC2505" i="1"/>
  <c r="AD2504" i="1"/>
  <c r="AC2504" i="1"/>
  <c r="AD2503" i="1"/>
  <c r="AC2503" i="1"/>
  <c r="AD2502" i="1"/>
  <c r="AC2502" i="1"/>
  <c r="AD2501" i="1"/>
  <c r="AC2501" i="1"/>
  <c r="AD2500" i="1"/>
  <c r="AC2500" i="1"/>
  <c r="AD2499" i="1"/>
  <c r="AC2499" i="1"/>
  <c r="AD2498" i="1"/>
  <c r="AC2498" i="1"/>
  <c r="AD2497" i="1"/>
  <c r="AC2497" i="1"/>
  <c r="AD2496" i="1"/>
  <c r="AC2496" i="1"/>
  <c r="AD2495" i="1"/>
  <c r="AC2495" i="1"/>
  <c r="AD2494" i="1"/>
  <c r="AC2494" i="1"/>
  <c r="AD2493" i="1"/>
  <c r="AC2493" i="1"/>
  <c r="AD2492" i="1"/>
  <c r="AC2492" i="1"/>
  <c r="AD2491" i="1"/>
  <c r="AC2491" i="1"/>
  <c r="AD2490" i="1"/>
  <c r="AC2490" i="1"/>
  <c r="AD2489" i="1"/>
  <c r="AC2489" i="1"/>
  <c r="AD2488" i="1"/>
  <c r="AC2488" i="1"/>
  <c r="AD2487" i="1"/>
  <c r="AC2487" i="1"/>
  <c r="AD2486" i="1"/>
  <c r="AC2486" i="1"/>
  <c r="AD2485" i="1"/>
  <c r="AC2485" i="1"/>
  <c r="AD2484" i="1"/>
  <c r="AC2484" i="1"/>
  <c r="AD2483" i="1"/>
  <c r="AC2483" i="1"/>
  <c r="AD2482" i="1"/>
  <c r="AC2482" i="1"/>
  <c r="AD2481" i="1"/>
  <c r="AC2481" i="1"/>
  <c r="AD2480" i="1"/>
  <c r="AC2480" i="1"/>
  <c r="AD2479" i="1"/>
  <c r="AC2479" i="1"/>
  <c r="AD2478" i="1"/>
  <c r="AC2478" i="1"/>
  <c r="AD2477" i="1"/>
  <c r="AC2477" i="1"/>
  <c r="AD2476" i="1"/>
  <c r="AC2476" i="1"/>
  <c r="AD2475" i="1"/>
  <c r="AC2475" i="1"/>
  <c r="AD2474" i="1"/>
  <c r="AC2474" i="1"/>
  <c r="AD2473" i="1"/>
  <c r="AC2473" i="1"/>
  <c r="AD2472" i="1"/>
  <c r="AC2472" i="1"/>
  <c r="AD2471" i="1"/>
  <c r="AC2471" i="1"/>
  <c r="AD2470" i="1"/>
  <c r="AC2470" i="1"/>
  <c r="AD2469" i="1"/>
  <c r="AC2469" i="1"/>
  <c r="AD2468" i="1"/>
  <c r="AC2468" i="1"/>
  <c r="AD2467" i="1"/>
  <c r="AC2467" i="1"/>
  <c r="AD2466" i="1"/>
  <c r="AC2466" i="1"/>
  <c r="AD2465" i="1"/>
  <c r="AC2465" i="1"/>
  <c r="AD2464" i="1"/>
  <c r="AC2464" i="1"/>
  <c r="AD2463" i="1"/>
  <c r="AC2463" i="1"/>
  <c r="AD2462" i="1"/>
  <c r="AC2462" i="1"/>
  <c r="AD2461" i="1"/>
  <c r="AC2461" i="1"/>
  <c r="AD2460" i="1"/>
  <c r="AC2460" i="1"/>
  <c r="AD2459" i="1"/>
  <c r="AC2459" i="1"/>
  <c r="AD2458" i="1"/>
  <c r="AC2458" i="1"/>
  <c r="AD2457" i="1"/>
  <c r="AC2457" i="1"/>
  <c r="AD2456" i="1"/>
  <c r="AC2456" i="1"/>
  <c r="AD2455" i="1"/>
  <c r="AC2455" i="1"/>
  <c r="AD2454" i="1"/>
  <c r="AC2454" i="1"/>
  <c r="AD2453" i="1"/>
  <c r="AC2453" i="1"/>
  <c r="AD2452" i="1"/>
  <c r="AC2452" i="1"/>
  <c r="AD2451" i="1"/>
  <c r="AC2451" i="1"/>
  <c r="AD2450" i="1"/>
  <c r="AC2450" i="1"/>
  <c r="AD2449" i="1"/>
  <c r="AC2449" i="1"/>
  <c r="AD2448" i="1"/>
  <c r="AC2448" i="1"/>
  <c r="AD2447" i="1"/>
  <c r="AC2447" i="1"/>
  <c r="AD2446" i="1"/>
  <c r="AC2446" i="1"/>
  <c r="AD2445" i="1"/>
  <c r="AC2445" i="1"/>
  <c r="AD2444" i="1"/>
  <c r="AC2444" i="1"/>
  <c r="AD2443" i="1"/>
  <c r="AC2443" i="1"/>
  <c r="AD2442" i="1"/>
  <c r="AC2442" i="1"/>
  <c r="AD2441" i="1"/>
  <c r="AC2441" i="1"/>
  <c r="AD2440" i="1"/>
  <c r="AC2440" i="1"/>
  <c r="AD2439" i="1"/>
  <c r="AC2439" i="1"/>
  <c r="AD2438" i="1"/>
  <c r="AC2438" i="1"/>
  <c r="AD2437" i="1"/>
  <c r="AC2437" i="1"/>
  <c r="AD2436" i="1"/>
  <c r="AC2436" i="1"/>
  <c r="AD2435" i="1"/>
  <c r="AC2435" i="1"/>
  <c r="AD2434" i="1"/>
  <c r="AC2434" i="1"/>
  <c r="AD2433" i="1"/>
  <c r="AC2433" i="1"/>
  <c r="AD2432" i="1"/>
  <c r="AC2432" i="1"/>
  <c r="AD2431" i="1"/>
  <c r="AC2431" i="1"/>
  <c r="AD2430" i="1"/>
  <c r="AC2430" i="1"/>
  <c r="AD2429" i="1"/>
  <c r="AC2429" i="1"/>
  <c r="AD2428" i="1"/>
  <c r="AC2428" i="1"/>
  <c r="AD2427" i="1"/>
  <c r="AC2427" i="1"/>
  <c r="AD2426" i="1"/>
  <c r="AC2426" i="1"/>
  <c r="AD2425" i="1"/>
  <c r="AC2425" i="1"/>
  <c r="AD2424" i="1"/>
  <c r="AC2424" i="1"/>
  <c r="AD2423" i="1"/>
  <c r="AC2423" i="1"/>
  <c r="AD2422" i="1"/>
  <c r="AC2422" i="1"/>
  <c r="AD2421" i="1"/>
  <c r="AC2421" i="1"/>
  <c r="AD2420" i="1"/>
  <c r="AC2420" i="1"/>
  <c r="AD2419" i="1"/>
  <c r="AC2419" i="1"/>
  <c r="AD2418" i="1"/>
  <c r="AC2418" i="1"/>
  <c r="AD2417" i="1"/>
  <c r="AC2417" i="1"/>
  <c r="AD2416" i="1"/>
  <c r="AC2416" i="1"/>
  <c r="AD2415" i="1"/>
  <c r="AC2415" i="1"/>
  <c r="AD2414" i="1"/>
  <c r="AC2414" i="1"/>
  <c r="AD2413" i="1"/>
  <c r="AC2413" i="1"/>
  <c r="AD2412" i="1"/>
  <c r="AC2412" i="1"/>
  <c r="AD2411" i="1"/>
  <c r="AC2411" i="1"/>
  <c r="AD2410" i="1"/>
  <c r="AC2410" i="1"/>
  <c r="AD2409" i="1"/>
  <c r="AC2409" i="1"/>
  <c r="AD2408" i="1"/>
  <c r="AC2408" i="1"/>
  <c r="AD2407" i="1"/>
  <c r="AC2407" i="1"/>
  <c r="AD2406" i="1"/>
  <c r="AC2406" i="1"/>
  <c r="AD2405" i="1"/>
  <c r="AC2405" i="1"/>
  <c r="AD2404" i="1"/>
  <c r="AC2404" i="1"/>
  <c r="AD2403" i="1"/>
  <c r="AC2403" i="1"/>
  <c r="AD2402" i="1"/>
  <c r="AC2402" i="1"/>
  <c r="AD2401" i="1"/>
  <c r="AC2401" i="1"/>
  <c r="AD2400" i="1"/>
  <c r="AC2400" i="1"/>
  <c r="AD2399" i="1"/>
  <c r="AC2399" i="1"/>
  <c r="AD2398" i="1"/>
  <c r="AC2398" i="1"/>
  <c r="AD2397" i="1"/>
  <c r="AC2397" i="1"/>
  <c r="AD2396" i="1"/>
  <c r="AC2396" i="1"/>
  <c r="AD2395" i="1"/>
  <c r="AC2395" i="1"/>
  <c r="AD2394" i="1"/>
  <c r="AC2394" i="1"/>
  <c r="AD2393" i="1"/>
  <c r="AC2393" i="1"/>
  <c r="AD2392" i="1"/>
  <c r="AC2392" i="1"/>
  <c r="AD2391" i="1"/>
  <c r="AC2391" i="1"/>
  <c r="AD2390" i="1"/>
  <c r="AC2390" i="1"/>
  <c r="AD2389" i="1"/>
  <c r="AC2389" i="1"/>
  <c r="AD2388" i="1"/>
  <c r="AC2388" i="1"/>
  <c r="AD2387" i="1"/>
  <c r="AC2387" i="1"/>
  <c r="AD2386" i="1"/>
  <c r="AC2386" i="1"/>
  <c r="AD2385" i="1"/>
  <c r="AC2385" i="1"/>
  <c r="AD2384" i="1"/>
  <c r="AC2384" i="1"/>
  <c r="AD2383" i="1"/>
  <c r="AC2383" i="1"/>
  <c r="AD2382" i="1"/>
  <c r="AC2382" i="1"/>
  <c r="AD2381" i="1"/>
  <c r="AC2381" i="1"/>
  <c r="AD2380" i="1"/>
  <c r="AC2380" i="1"/>
  <c r="AD2379" i="1"/>
  <c r="AC2379" i="1"/>
  <c r="AD2378" i="1"/>
  <c r="AC2378" i="1"/>
  <c r="AD2377" i="1"/>
  <c r="AC2377" i="1"/>
  <c r="AD2376" i="1"/>
  <c r="AC2376" i="1"/>
  <c r="AD2375" i="1"/>
  <c r="AC2375" i="1"/>
  <c r="AD2374" i="1"/>
  <c r="AC2374" i="1"/>
  <c r="AD2373" i="1"/>
  <c r="AC2373" i="1"/>
  <c r="AD2372" i="1"/>
  <c r="AC2372" i="1"/>
  <c r="AD2371" i="1"/>
  <c r="AC2371" i="1"/>
  <c r="AD2370" i="1"/>
  <c r="AC2370" i="1"/>
  <c r="AD2369" i="1"/>
  <c r="AC2369" i="1"/>
  <c r="AD2368" i="1"/>
  <c r="AC2368" i="1"/>
  <c r="AD2367" i="1"/>
  <c r="AC2367" i="1"/>
  <c r="AD2366" i="1"/>
  <c r="AC2366" i="1"/>
  <c r="AD2365" i="1"/>
  <c r="AC2365" i="1"/>
  <c r="AD2364" i="1"/>
  <c r="AC2364" i="1"/>
  <c r="AD2363" i="1"/>
  <c r="AC2363" i="1"/>
  <c r="AD2362" i="1"/>
  <c r="AC2362" i="1"/>
  <c r="AD2361" i="1"/>
  <c r="AC2361" i="1"/>
  <c r="AD2360" i="1"/>
  <c r="AC2360" i="1"/>
  <c r="AD2359" i="1"/>
  <c r="AC2359" i="1"/>
  <c r="AD2358" i="1"/>
  <c r="AC2358" i="1"/>
  <c r="AD2357" i="1"/>
  <c r="AC2357" i="1"/>
  <c r="AD2356" i="1"/>
  <c r="AC2356" i="1"/>
  <c r="AD2355" i="1"/>
  <c r="AC2355" i="1"/>
  <c r="AD2354" i="1"/>
  <c r="AC2354" i="1"/>
  <c r="AD2353" i="1"/>
  <c r="AC2353" i="1"/>
  <c r="AD2352" i="1"/>
  <c r="AC2352" i="1"/>
  <c r="AD2351" i="1"/>
  <c r="AC2351" i="1"/>
  <c r="AD2350" i="1"/>
  <c r="AC2350" i="1"/>
  <c r="AD2349" i="1"/>
  <c r="AC2349" i="1"/>
  <c r="AD2348" i="1"/>
  <c r="AC2348" i="1"/>
  <c r="AD2347" i="1"/>
  <c r="AC2347" i="1"/>
  <c r="AD2346" i="1"/>
  <c r="AC2346" i="1"/>
  <c r="AD2345" i="1"/>
  <c r="AC2345" i="1"/>
  <c r="AD2344" i="1"/>
  <c r="AC2344" i="1"/>
  <c r="AD2343" i="1"/>
  <c r="AC2343" i="1"/>
  <c r="AD2342" i="1"/>
  <c r="AC2342" i="1"/>
  <c r="AD2341" i="1"/>
  <c r="AC2341" i="1"/>
  <c r="AD2340" i="1"/>
  <c r="AC2340" i="1"/>
  <c r="AD2339" i="1"/>
  <c r="AC2339" i="1"/>
  <c r="AD2338" i="1"/>
  <c r="AC2338" i="1"/>
  <c r="AD2337" i="1"/>
  <c r="AC2337" i="1"/>
  <c r="AD2336" i="1"/>
  <c r="AC2336" i="1"/>
  <c r="AD2335" i="1"/>
  <c r="AC2335" i="1"/>
  <c r="AD2334" i="1"/>
  <c r="AC2334" i="1"/>
  <c r="AD2333" i="1"/>
  <c r="AC2333" i="1"/>
  <c r="AD2332" i="1"/>
  <c r="AC2332" i="1"/>
  <c r="AD2331" i="1"/>
  <c r="AC2331" i="1"/>
  <c r="AD2330" i="1"/>
  <c r="AC2330" i="1"/>
  <c r="AD2329" i="1"/>
  <c r="AC2329" i="1"/>
  <c r="AD2328" i="1"/>
  <c r="AC2328" i="1"/>
  <c r="AD2327" i="1"/>
  <c r="AC2327" i="1"/>
  <c r="AD2326" i="1"/>
  <c r="AC2326" i="1"/>
  <c r="AD2325" i="1"/>
  <c r="AC2325" i="1"/>
  <c r="AD2324" i="1"/>
  <c r="AC2324" i="1"/>
  <c r="AD2323" i="1"/>
  <c r="AC2323" i="1"/>
  <c r="AD2322" i="1"/>
  <c r="AC2322" i="1"/>
  <c r="AD2321" i="1"/>
  <c r="AC2321" i="1"/>
  <c r="AD2320" i="1"/>
  <c r="AC2320" i="1"/>
  <c r="AD2319" i="1"/>
  <c r="AC2319" i="1"/>
  <c r="AD2318" i="1"/>
  <c r="AC2318" i="1"/>
  <c r="AD2317" i="1"/>
  <c r="AC2317" i="1"/>
  <c r="AD2316" i="1"/>
  <c r="AC2316" i="1"/>
  <c r="AD2315" i="1"/>
  <c r="AC2315" i="1"/>
  <c r="AD2314" i="1"/>
  <c r="AC2314" i="1"/>
  <c r="AD2313" i="1"/>
  <c r="AC2313" i="1"/>
  <c r="AD2312" i="1"/>
  <c r="AC2312" i="1"/>
  <c r="AD2311" i="1"/>
  <c r="AC2311" i="1"/>
  <c r="AD2310" i="1"/>
  <c r="AC2310" i="1"/>
  <c r="AD2309" i="1"/>
  <c r="AC2309" i="1"/>
  <c r="AD2308" i="1"/>
  <c r="AC2308" i="1"/>
  <c r="AD2307" i="1"/>
  <c r="AC2307" i="1"/>
  <c r="AD2306" i="1"/>
  <c r="AC2306" i="1"/>
  <c r="AD2305" i="1"/>
  <c r="AC2305" i="1"/>
  <c r="AD2304" i="1"/>
  <c r="AC2304" i="1"/>
  <c r="AD2303" i="1"/>
  <c r="AC2303" i="1"/>
  <c r="AD2302" i="1"/>
  <c r="AC2302" i="1"/>
  <c r="AD2301" i="1"/>
  <c r="AC2301" i="1"/>
  <c r="AD2300" i="1"/>
  <c r="AC2300" i="1"/>
  <c r="AD2299" i="1"/>
  <c r="AC2299" i="1"/>
  <c r="AD2298" i="1"/>
  <c r="AC2298" i="1"/>
  <c r="AD2297" i="1"/>
  <c r="AC2297" i="1"/>
  <c r="AD2296" i="1"/>
  <c r="AC2296" i="1"/>
  <c r="AD2295" i="1"/>
  <c r="AC2295" i="1"/>
  <c r="AD2294" i="1"/>
  <c r="AC2294" i="1"/>
  <c r="AD2293" i="1"/>
  <c r="AC2293" i="1"/>
  <c r="AD2292" i="1"/>
  <c r="AC2292" i="1"/>
  <c r="AD2291" i="1"/>
  <c r="AC2291" i="1"/>
  <c r="AD2290" i="1"/>
  <c r="AC2290" i="1"/>
  <c r="AD2289" i="1"/>
  <c r="AC2289" i="1"/>
  <c r="AD2288" i="1"/>
  <c r="AC2288" i="1"/>
  <c r="AD2287" i="1"/>
  <c r="AC2287" i="1"/>
  <c r="AD2286" i="1"/>
  <c r="AC2286" i="1"/>
  <c r="AD2285" i="1"/>
  <c r="AC2285" i="1"/>
  <c r="AD2284" i="1"/>
  <c r="AC2284" i="1"/>
  <c r="AD2283" i="1"/>
  <c r="AC2283" i="1"/>
  <c r="AD2282" i="1"/>
  <c r="AC2282" i="1"/>
  <c r="AD2281" i="1"/>
  <c r="AC2281" i="1"/>
  <c r="AD2280" i="1"/>
  <c r="AC2280" i="1"/>
  <c r="AD2279" i="1"/>
  <c r="AC2279" i="1"/>
  <c r="AD2278" i="1"/>
  <c r="AC2278" i="1"/>
  <c r="AD2277" i="1"/>
  <c r="AC2277" i="1"/>
  <c r="AD2276" i="1"/>
  <c r="AC2276" i="1"/>
  <c r="AD2275" i="1"/>
  <c r="AC2275" i="1"/>
  <c r="AD2274" i="1"/>
  <c r="AC2274" i="1"/>
  <c r="AD2273" i="1"/>
  <c r="AC2273" i="1"/>
  <c r="AD2272" i="1"/>
  <c r="AC2272" i="1"/>
  <c r="AD2271" i="1"/>
  <c r="AC2271" i="1"/>
  <c r="AD2270" i="1"/>
  <c r="AC2270" i="1"/>
  <c r="AD2269" i="1"/>
  <c r="AC2269" i="1"/>
  <c r="AD2268" i="1"/>
  <c r="AC2268" i="1"/>
  <c r="AD2267" i="1"/>
  <c r="AC2267" i="1"/>
  <c r="AD2266" i="1"/>
  <c r="AC2266" i="1"/>
  <c r="AD2265" i="1"/>
  <c r="AC2265" i="1"/>
  <c r="AD2264" i="1"/>
  <c r="AC2264" i="1"/>
  <c r="AD2263" i="1"/>
  <c r="AC2263" i="1"/>
  <c r="AD2262" i="1"/>
  <c r="AC2262" i="1"/>
  <c r="AD2261" i="1"/>
  <c r="AC2261" i="1"/>
  <c r="AD2260" i="1"/>
  <c r="AC2260" i="1"/>
  <c r="AD2259" i="1"/>
  <c r="AC2259" i="1"/>
  <c r="AD2258" i="1"/>
  <c r="AC2258" i="1"/>
  <c r="AD2257" i="1"/>
  <c r="AC2257" i="1"/>
  <c r="AD2256" i="1"/>
  <c r="AC2256" i="1"/>
  <c r="AD2255" i="1"/>
  <c r="AC2255" i="1"/>
  <c r="AD2254" i="1"/>
  <c r="AC2254" i="1"/>
  <c r="AD2253" i="1"/>
  <c r="AC2253" i="1"/>
  <c r="AD2252" i="1"/>
  <c r="AC2252" i="1"/>
  <c r="AD2251" i="1"/>
  <c r="AC2251" i="1"/>
  <c r="AD2250" i="1"/>
  <c r="AC2250" i="1"/>
  <c r="AD2249" i="1"/>
  <c r="AC2249" i="1"/>
  <c r="AD2248" i="1"/>
  <c r="AC2248" i="1"/>
  <c r="AD2247" i="1"/>
  <c r="AC2247" i="1"/>
  <c r="AD2246" i="1"/>
  <c r="AC2246" i="1"/>
  <c r="AD2245" i="1"/>
  <c r="AC2245" i="1"/>
  <c r="AD2244" i="1"/>
  <c r="AC2244" i="1"/>
  <c r="AD2243" i="1"/>
  <c r="AC2243" i="1"/>
  <c r="AD2242" i="1"/>
  <c r="AC2242" i="1"/>
  <c r="AD2241" i="1"/>
  <c r="AC2241" i="1"/>
  <c r="AD2240" i="1"/>
  <c r="AC2240" i="1"/>
  <c r="AD2239" i="1"/>
  <c r="AC2239" i="1"/>
  <c r="AD2238" i="1"/>
  <c r="AC2238" i="1"/>
  <c r="AD2237" i="1"/>
  <c r="AC2237" i="1"/>
  <c r="AD2236" i="1"/>
  <c r="AC2236" i="1"/>
  <c r="AD2235" i="1"/>
  <c r="AC2235" i="1"/>
  <c r="AD2234" i="1"/>
  <c r="AC2234" i="1"/>
  <c r="AD2233" i="1"/>
  <c r="AC2233" i="1"/>
  <c r="AD2232" i="1"/>
  <c r="AC2232" i="1"/>
  <c r="AD2231" i="1"/>
  <c r="AC2231" i="1"/>
  <c r="AD2230" i="1"/>
  <c r="AC2230" i="1"/>
  <c r="AD2229" i="1"/>
  <c r="AC2229" i="1"/>
  <c r="AD2228" i="1"/>
  <c r="AC2228" i="1"/>
  <c r="AD2227" i="1"/>
  <c r="AC2227" i="1"/>
  <c r="AD2226" i="1"/>
  <c r="AC2226" i="1"/>
  <c r="AD2225" i="1"/>
  <c r="AC2225" i="1"/>
  <c r="AD2224" i="1"/>
  <c r="AC2224" i="1"/>
  <c r="AD2223" i="1"/>
  <c r="AC2223" i="1"/>
  <c r="AD2222" i="1"/>
  <c r="AC2222" i="1"/>
  <c r="AD2221" i="1"/>
  <c r="AC2221" i="1"/>
  <c r="AD2220" i="1"/>
  <c r="AC2220" i="1"/>
  <c r="AD2219" i="1"/>
  <c r="AC2219" i="1"/>
  <c r="AD2218" i="1"/>
  <c r="AC2218" i="1"/>
  <c r="AD2217" i="1"/>
  <c r="AC2217" i="1"/>
  <c r="AD2216" i="1"/>
  <c r="AC2216" i="1"/>
  <c r="AD2215" i="1"/>
  <c r="AC2215" i="1"/>
  <c r="AD2214" i="1"/>
  <c r="AC2214" i="1"/>
  <c r="AD2213" i="1"/>
  <c r="AC2213" i="1"/>
  <c r="AD2212" i="1"/>
  <c r="AC2212" i="1"/>
  <c r="AD2211" i="1"/>
  <c r="AC2211" i="1"/>
  <c r="AD2210" i="1"/>
  <c r="AC2210" i="1"/>
  <c r="AD2209" i="1"/>
  <c r="AC2209" i="1"/>
  <c r="AD2208" i="1"/>
  <c r="AC2208" i="1"/>
  <c r="AD2207" i="1"/>
  <c r="AC2207" i="1"/>
  <c r="AD2206" i="1"/>
  <c r="AC2206" i="1"/>
  <c r="AD2205" i="1"/>
  <c r="AC2205" i="1"/>
  <c r="AD2204" i="1"/>
  <c r="AC2204" i="1"/>
  <c r="AD2203" i="1"/>
  <c r="AC2203" i="1"/>
  <c r="AD2202" i="1"/>
  <c r="AC2202" i="1"/>
  <c r="AD2201" i="1"/>
  <c r="AC2201" i="1"/>
  <c r="AD2200" i="1"/>
  <c r="AC2200" i="1"/>
  <c r="AD2199" i="1"/>
  <c r="AC2199" i="1"/>
  <c r="AD2198" i="1"/>
  <c r="AC2198" i="1"/>
  <c r="AD2197" i="1"/>
  <c r="AC2197" i="1"/>
  <c r="AD2196" i="1"/>
  <c r="AC2196" i="1"/>
  <c r="AD2195" i="1"/>
  <c r="AC2195" i="1"/>
  <c r="AD2194" i="1"/>
  <c r="AC2194" i="1"/>
  <c r="AD2193" i="1"/>
  <c r="AC2193" i="1"/>
  <c r="AD2192" i="1"/>
  <c r="AC2192" i="1"/>
  <c r="AD2191" i="1"/>
  <c r="AC2191" i="1"/>
  <c r="AD2190" i="1"/>
  <c r="AC2190" i="1"/>
  <c r="AD2189" i="1"/>
  <c r="AC2189" i="1"/>
  <c r="AD2188" i="1"/>
  <c r="AC2188" i="1"/>
  <c r="AD2187" i="1"/>
  <c r="AC2187" i="1"/>
  <c r="AD2186" i="1"/>
  <c r="AC2186" i="1"/>
  <c r="AD2185" i="1"/>
  <c r="AC2185" i="1"/>
  <c r="AD2184" i="1"/>
  <c r="AC2184" i="1"/>
  <c r="AD2183" i="1"/>
  <c r="AC2183" i="1"/>
  <c r="AD2182" i="1"/>
  <c r="AC2182" i="1"/>
  <c r="AD2181" i="1"/>
  <c r="AC2181" i="1"/>
  <c r="AD2180" i="1"/>
  <c r="AC2180" i="1"/>
  <c r="AD2179" i="1"/>
  <c r="AC2179" i="1"/>
  <c r="AD2178" i="1"/>
  <c r="AC2178" i="1"/>
  <c r="AD2177" i="1"/>
  <c r="AC2177" i="1"/>
  <c r="AD2176" i="1"/>
  <c r="AC2176" i="1"/>
  <c r="AD2175" i="1"/>
  <c r="AC2175" i="1"/>
  <c r="AD2174" i="1"/>
  <c r="AC2174" i="1"/>
  <c r="AD2173" i="1"/>
  <c r="AC2173" i="1"/>
  <c r="AD2172" i="1"/>
  <c r="AC2172" i="1"/>
  <c r="AD2171" i="1"/>
  <c r="AC2171" i="1"/>
  <c r="AD2170" i="1"/>
  <c r="AC2170" i="1"/>
  <c r="AD2169" i="1"/>
  <c r="AC2169" i="1"/>
  <c r="AD2168" i="1"/>
  <c r="AC2168" i="1"/>
  <c r="AD2167" i="1"/>
  <c r="AC2167" i="1"/>
  <c r="AD2166" i="1"/>
  <c r="AC2166" i="1"/>
  <c r="AD2165" i="1"/>
  <c r="AC2165" i="1"/>
  <c r="AD2164" i="1"/>
  <c r="AC2164" i="1"/>
  <c r="AD2163" i="1"/>
  <c r="AC2163" i="1"/>
  <c r="AD2162" i="1"/>
  <c r="AC2162" i="1"/>
  <c r="AD2161" i="1"/>
  <c r="AC2161" i="1"/>
  <c r="AD2160" i="1"/>
  <c r="AC2160" i="1"/>
  <c r="AD2159" i="1"/>
  <c r="AC2159" i="1"/>
  <c r="AD2158" i="1"/>
  <c r="AC2158" i="1"/>
  <c r="AD2157" i="1"/>
  <c r="AC2157" i="1"/>
  <c r="AD2156" i="1"/>
  <c r="AC2156" i="1"/>
  <c r="AD2155" i="1"/>
  <c r="AC2155" i="1"/>
  <c r="AD2154" i="1"/>
  <c r="AC2154" i="1"/>
  <c r="AD2153" i="1"/>
  <c r="AC2153" i="1"/>
  <c r="AD2152" i="1"/>
  <c r="AC2152" i="1"/>
  <c r="AD2151" i="1"/>
  <c r="AC2151" i="1"/>
  <c r="AD2150" i="1"/>
  <c r="AC2150" i="1"/>
  <c r="AD2149" i="1"/>
  <c r="AC2149" i="1"/>
  <c r="AD2148" i="1"/>
  <c r="AC2148" i="1"/>
  <c r="AD2147" i="1"/>
  <c r="AC2147" i="1"/>
  <c r="AD2146" i="1"/>
  <c r="AC2146" i="1"/>
  <c r="AD2145" i="1"/>
  <c r="AC2145" i="1"/>
  <c r="AD2144" i="1"/>
  <c r="AC2144" i="1"/>
  <c r="AD2143" i="1"/>
  <c r="AC2143" i="1"/>
  <c r="AD2142" i="1"/>
  <c r="AC2142" i="1"/>
  <c r="AD2141" i="1"/>
  <c r="AC2141" i="1"/>
  <c r="AD2140" i="1"/>
  <c r="AC2140" i="1"/>
  <c r="AD2139" i="1"/>
  <c r="AC2139" i="1"/>
  <c r="AD2138" i="1"/>
  <c r="AC2138" i="1"/>
  <c r="AD2137" i="1"/>
  <c r="AC2137" i="1"/>
  <c r="AD2136" i="1"/>
  <c r="AC2136" i="1"/>
  <c r="AD2135" i="1"/>
  <c r="AC2135" i="1"/>
  <c r="AD2134" i="1"/>
  <c r="AC2134" i="1"/>
  <c r="AD2133" i="1"/>
  <c r="AC2133" i="1"/>
  <c r="AD2132" i="1"/>
  <c r="AC2132" i="1"/>
  <c r="AD2131" i="1"/>
  <c r="AC2131" i="1"/>
  <c r="AD2130" i="1"/>
  <c r="AC2130" i="1"/>
  <c r="AD2129" i="1"/>
  <c r="AC2129" i="1"/>
  <c r="AD2128" i="1"/>
  <c r="AC2128" i="1"/>
  <c r="AD2127" i="1"/>
  <c r="AC2127" i="1"/>
  <c r="AD2126" i="1"/>
  <c r="AC2126" i="1"/>
  <c r="AD2125" i="1"/>
  <c r="AC2125" i="1"/>
  <c r="AD2124" i="1"/>
  <c r="AC2124" i="1"/>
  <c r="AD2123" i="1"/>
  <c r="AC2123" i="1"/>
  <c r="AD2122" i="1"/>
  <c r="AC2122" i="1"/>
  <c r="AD2121" i="1"/>
  <c r="AC2121" i="1"/>
  <c r="AD2120" i="1"/>
  <c r="AC2120" i="1"/>
  <c r="AD2119" i="1"/>
  <c r="AC2119" i="1"/>
  <c r="AD2118" i="1"/>
  <c r="AC2118" i="1"/>
  <c r="AD2117" i="1"/>
  <c r="AC2117" i="1"/>
  <c r="AD2116" i="1"/>
  <c r="AC2116" i="1"/>
  <c r="AD2115" i="1"/>
  <c r="AC2115" i="1"/>
  <c r="AD2114" i="1"/>
  <c r="AC2114" i="1"/>
  <c r="AD2113" i="1"/>
  <c r="AC2113" i="1"/>
  <c r="AD2112" i="1"/>
  <c r="AC2112" i="1"/>
  <c r="AD2111" i="1"/>
  <c r="AC2111" i="1"/>
  <c r="AD2110" i="1"/>
  <c r="AC2110" i="1"/>
  <c r="AD2109" i="1"/>
  <c r="AC2109" i="1"/>
  <c r="AD2108" i="1"/>
  <c r="AC2108" i="1"/>
  <c r="AD2107" i="1"/>
  <c r="AC2107" i="1"/>
  <c r="AD2106" i="1"/>
  <c r="AC2106" i="1"/>
  <c r="AD2105" i="1"/>
  <c r="AC2105" i="1"/>
  <c r="AD2104" i="1"/>
  <c r="AC2104" i="1"/>
  <c r="AD2103" i="1"/>
  <c r="AC2103" i="1"/>
  <c r="AD2102" i="1"/>
  <c r="AC2102" i="1"/>
  <c r="AD2101" i="1"/>
  <c r="AC2101" i="1"/>
  <c r="AD2100" i="1"/>
  <c r="AC2100" i="1"/>
  <c r="AD2099" i="1"/>
  <c r="AC2099" i="1"/>
  <c r="AD2098" i="1"/>
  <c r="AC2098" i="1"/>
  <c r="AD2097" i="1"/>
  <c r="AC2097" i="1"/>
  <c r="AD2096" i="1"/>
  <c r="AC2096" i="1"/>
  <c r="AD2095" i="1"/>
  <c r="AC2095" i="1"/>
  <c r="AD2094" i="1"/>
  <c r="AC2094" i="1"/>
  <c r="AD2093" i="1"/>
  <c r="AC2093" i="1"/>
  <c r="AD2092" i="1"/>
  <c r="AC2092" i="1"/>
  <c r="AD2091" i="1"/>
  <c r="AC2091" i="1"/>
  <c r="AD2090" i="1"/>
  <c r="AC2090" i="1"/>
  <c r="AD2089" i="1"/>
  <c r="AC2089" i="1"/>
  <c r="AD2088" i="1"/>
  <c r="AC2088" i="1"/>
  <c r="AD2087" i="1"/>
  <c r="AC2087" i="1"/>
  <c r="AD2086" i="1"/>
  <c r="AC2086" i="1"/>
  <c r="AD2085" i="1"/>
  <c r="AC2085" i="1"/>
  <c r="AD2084" i="1"/>
  <c r="AC2084" i="1"/>
  <c r="AD2083" i="1"/>
  <c r="AC2083" i="1"/>
  <c r="AD2082" i="1"/>
  <c r="AC2082" i="1"/>
  <c r="AD2081" i="1"/>
  <c r="AC2081" i="1"/>
  <c r="AD2080" i="1"/>
  <c r="AC2080" i="1"/>
  <c r="AD2079" i="1"/>
  <c r="AC2079" i="1"/>
  <c r="AD2078" i="1"/>
  <c r="AC2078" i="1"/>
  <c r="AD2077" i="1"/>
  <c r="AC2077" i="1"/>
  <c r="AD2076" i="1"/>
  <c r="AC2076" i="1"/>
  <c r="AD2075" i="1"/>
  <c r="AC2075" i="1"/>
  <c r="AD2074" i="1"/>
  <c r="AC2074" i="1"/>
  <c r="AD2073" i="1"/>
  <c r="AC2073" i="1"/>
  <c r="AD2072" i="1"/>
  <c r="AC2072" i="1"/>
  <c r="AD2071" i="1"/>
  <c r="AC2071" i="1"/>
  <c r="AD2070" i="1"/>
  <c r="AC2070" i="1"/>
  <c r="AD2069" i="1"/>
  <c r="AC2069" i="1"/>
  <c r="AD2068" i="1"/>
  <c r="AC2068" i="1"/>
  <c r="AD2067" i="1"/>
  <c r="AC2067" i="1"/>
  <c r="AD2066" i="1"/>
  <c r="AC2066" i="1"/>
  <c r="AD2065" i="1"/>
  <c r="AC2065" i="1"/>
  <c r="AD2064" i="1"/>
  <c r="AC2064" i="1"/>
  <c r="AD2063" i="1"/>
  <c r="AC2063" i="1"/>
  <c r="AD2062" i="1"/>
  <c r="AC2062" i="1"/>
  <c r="AD2061" i="1"/>
  <c r="AC2061" i="1"/>
  <c r="AD2060" i="1"/>
  <c r="AC2060" i="1"/>
  <c r="AD2059" i="1"/>
  <c r="AC2059" i="1"/>
  <c r="AD2058" i="1"/>
  <c r="AC2058" i="1"/>
  <c r="AD2057" i="1"/>
  <c r="AC2057" i="1"/>
  <c r="AD2056" i="1"/>
  <c r="AC2056" i="1"/>
  <c r="AD2055" i="1"/>
  <c r="AC2055" i="1"/>
  <c r="AD2054" i="1"/>
  <c r="AC2054" i="1"/>
  <c r="AD2053" i="1"/>
  <c r="AC2053" i="1"/>
  <c r="AD2052" i="1"/>
  <c r="AC2052" i="1"/>
  <c r="AD2051" i="1"/>
  <c r="AC2051" i="1"/>
  <c r="AD2050" i="1"/>
  <c r="AC2050" i="1"/>
  <c r="AD2049" i="1"/>
  <c r="AC2049" i="1"/>
  <c r="AD2048" i="1"/>
  <c r="AC2048" i="1"/>
  <c r="AD2047" i="1"/>
  <c r="AC2047" i="1"/>
  <c r="AD2046" i="1"/>
  <c r="AC2046" i="1"/>
  <c r="AD2045" i="1"/>
  <c r="AC2045" i="1"/>
  <c r="AD2044" i="1"/>
  <c r="AC2044" i="1"/>
  <c r="AD2043" i="1"/>
  <c r="AC2043" i="1"/>
  <c r="AD2042" i="1"/>
  <c r="AC2042" i="1"/>
  <c r="AD2041" i="1"/>
  <c r="AC2041" i="1"/>
  <c r="AD2040" i="1"/>
  <c r="AC2040" i="1"/>
  <c r="AD2039" i="1"/>
  <c r="AC2039" i="1"/>
  <c r="AD2038" i="1"/>
  <c r="AC2038" i="1"/>
  <c r="AD2037" i="1"/>
  <c r="AC2037" i="1"/>
  <c r="AD2036" i="1"/>
  <c r="AC2036" i="1"/>
  <c r="AD2035" i="1"/>
  <c r="AC2035" i="1"/>
  <c r="AD2034" i="1"/>
  <c r="AC2034" i="1"/>
  <c r="AD2033" i="1"/>
  <c r="AC2033" i="1"/>
  <c r="AD2032" i="1"/>
  <c r="AC2032" i="1"/>
  <c r="AD2031" i="1"/>
  <c r="AC2031" i="1"/>
  <c r="AD2030" i="1"/>
  <c r="AC2030" i="1"/>
  <c r="AD2029" i="1"/>
  <c r="AC2029" i="1"/>
  <c r="AD2028" i="1"/>
  <c r="AC2028" i="1"/>
  <c r="AD2027" i="1"/>
  <c r="AC2027" i="1"/>
  <c r="AD2026" i="1"/>
  <c r="AC2026" i="1"/>
  <c r="AD2025" i="1"/>
  <c r="AC2025" i="1"/>
  <c r="AD2024" i="1"/>
  <c r="AC2024" i="1"/>
  <c r="AD2023" i="1"/>
  <c r="AC2023" i="1"/>
  <c r="AD2022" i="1"/>
  <c r="AC2022" i="1"/>
  <c r="AD2021" i="1"/>
  <c r="AC2021" i="1"/>
  <c r="AD2020" i="1"/>
  <c r="AC2020" i="1"/>
  <c r="AD2019" i="1"/>
  <c r="AC2019" i="1"/>
  <c r="AD2018" i="1"/>
  <c r="AC2018" i="1"/>
  <c r="AD2017" i="1"/>
  <c r="AC2017" i="1"/>
  <c r="AD2016" i="1"/>
  <c r="AC2016" i="1"/>
  <c r="AD2015" i="1"/>
  <c r="AC2015" i="1"/>
  <c r="AD2014" i="1"/>
  <c r="AC2014" i="1"/>
  <c r="AD2013" i="1"/>
  <c r="AC2013" i="1"/>
  <c r="AD2012" i="1"/>
  <c r="AC2012" i="1"/>
  <c r="AD2011" i="1"/>
  <c r="AC2011" i="1"/>
  <c r="AD2010" i="1"/>
  <c r="AC2010" i="1"/>
  <c r="AD2009" i="1"/>
  <c r="AC2009" i="1"/>
  <c r="AD2008" i="1"/>
  <c r="AC2008" i="1"/>
  <c r="AD2007" i="1"/>
  <c r="AC2007" i="1"/>
  <c r="AD2006" i="1"/>
  <c r="AC2006" i="1"/>
  <c r="AD2005" i="1"/>
  <c r="AC2005" i="1"/>
  <c r="AD2004" i="1"/>
  <c r="AC2004" i="1"/>
  <c r="AD2003" i="1"/>
  <c r="AC2003" i="1"/>
  <c r="AD2002" i="1"/>
  <c r="AC2002" i="1"/>
  <c r="AD2001" i="1"/>
  <c r="AC2001" i="1"/>
  <c r="AD2000" i="1"/>
  <c r="AC2000" i="1"/>
  <c r="AD1999" i="1"/>
  <c r="AC1999" i="1"/>
  <c r="AD1998" i="1"/>
  <c r="AC1998" i="1"/>
  <c r="AD1997" i="1"/>
  <c r="AC1997" i="1"/>
  <c r="AD1996" i="1"/>
  <c r="AC1996" i="1"/>
  <c r="AD1995" i="1"/>
  <c r="AC1995" i="1"/>
  <c r="AD1994" i="1"/>
  <c r="AC1994" i="1"/>
  <c r="AD1993" i="1"/>
  <c r="AC1993" i="1"/>
  <c r="AD1992" i="1"/>
  <c r="AC1992" i="1"/>
  <c r="AD1991" i="1"/>
  <c r="AC1991" i="1"/>
  <c r="AD1990" i="1"/>
  <c r="AC1990" i="1"/>
  <c r="AD1989" i="1"/>
  <c r="AC1989" i="1"/>
  <c r="AD1988" i="1"/>
  <c r="AC1988" i="1"/>
  <c r="AD1987" i="1"/>
  <c r="AC1987" i="1"/>
  <c r="AD1986" i="1"/>
  <c r="AC1986" i="1"/>
  <c r="AD1985" i="1"/>
  <c r="AC1985" i="1"/>
  <c r="AD1984" i="1"/>
  <c r="AC1984" i="1"/>
  <c r="AD1983" i="1"/>
  <c r="AC1983" i="1"/>
  <c r="AD1982" i="1"/>
  <c r="AC1982" i="1"/>
  <c r="AD1981" i="1"/>
  <c r="AC1981" i="1"/>
  <c r="AD1980" i="1"/>
  <c r="AC1980" i="1"/>
  <c r="AD1979" i="1"/>
  <c r="AC1979" i="1"/>
  <c r="AD1978" i="1"/>
  <c r="AC1978" i="1"/>
  <c r="AD1977" i="1"/>
  <c r="AC1977" i="1"/>
  <c r="AD1976" i="1"/>
  <c r="AC1976" i="1"/>
  <c r="AD1975" i="1"/>
  <c r="AC1975" i="1"/>
  <c r="AD1974" i="1"/>
  <c r="AC1974" i="1"/>
  <c r="AD1973" i="1"/>
  <c r="AC1973" i="1"/>
  <c r="AD1972" i="1"/>
  <c r="AC1972" i="1"/>
  <c r="AD1971" i="1"/>
  <c r="AC1971" i="1"/>
  <c r="AD1970" i="1"/>
  <c r="AC1970" i="1"/>
  <c r="AD1969" i="1"/>
  <c r="AC1969" i="1"/>
  <c r="AD1968" i="1"/>
  <c r="AC1968" i="1"/>
  <c r="AD1967" i="1"/>
  <c r="AC1967" i="1"/>
  <c r="AD1966" i="1"/>
  <c r="AC1966" i="1"/>
  <c r="AD1965" i="1"/>
  <c r="AC1965" i="1"/>
  <c r="AD1964" i="1"/>
  <c r="AC1964" i="1"/>
  <c r="AD1963" i="1"/>
  <c r="AC1963" i="1"/>
  <c r="AD1962" i="1"/>
  <c r="AC1962" i="1"/>
  <c r="AD1961" i="1"/>
  <c r="AC1961" i="1"/>
  <c r="AD1960" i="1"/>
  <c r="AC1960" i="1"/>
  <c r="AD1959" i="1"/>
  <c r="AC1959" i="1"/>
  <c r="AD1958" i="1"/>
  <c r="AC1958" i="1"/>
  <c r="AD1957" i="1"/>
  <c r="AC1957" i="1"/>
  <c r="AD1956" i="1"/>
  <c r="AC1956" i="1"/>
  <c r="AD1955" i="1"/>
  <c r="AC1955" i="1"/>
  <c r="AD1954" i="1"/>
  <c r="AC1954" i="1"/>
  <c r="AD1953" i="1"/>
  <c r="AC1953" i="1"/>
  <c r="AD1952" i="1"/>
  <c r="AC1952" i="1"/>
  <c r="AD1951" i="1"/>
  <c r="AC1951" i="1"/>
  <c r="AD1950" i="1"/>
  <c r="AC1950" i="1"/>
  <c r="AD1949" i="1"/>
  <c r="AC1949" i="1"/>
  <c r="AD1948" i="1"/>
  <c r="AC1948" i="1"/>
  <c r="AD1947" i="1"/>
  <c r="AC1947" i="1"/>
  <c r="AD1946" i="1"/>
  <c r="AC1946" i="1"/>
  <c r="AD1945" i="1"/>
  <c r="AC1945" i="1"/>
  <c r="AD1944" i="1"/>
  <c r="AC1944" i="1"/>
  <c r="AD1943" i="1"/>
  <c r="AC1943" i="1"/>
  <c r="AD1942" i="1"/>
  <c r="AC1942" i="1"/>
  <c r="AD1941" i="1"/>
  <c r="AC1941" i="1"/>
  <c r="AD1940" i="1"/>
  <c r="AC1940" i="1"/>
  <c r="AD1939" i="1"/>
  <c r="AC1939" i="1"/>
  <c r="AD1938" i="1"/>
  <c r="AC1938" i="1"/>
  <c r="AD1937" i="1"/>
  <c r="AC1937" i="1"/>
  <c r="AD1936" i="1"/>
  <c r="AC1936" i="1"/>
  <c r="AD1935" i="1"/>
  <c r="AC1935" i="1"/>
  <c r="AD1934" i="1"/>
  <c r="AC1934" i="1"/>
  <c r="AD1933" i="1"/>
  <c r="AC1933" i="1"/>
  <c r="AD1932" i="1"/>
  <c r="AC1932" i="1"/>
  <c r="AD1931" i="1"/>
  <c r="AC1931" i="1"/>
  <c r="AD1930" i="1"/>
  <c r="AC1930" i="1"/>
  <c r="AD1929" i="1"/>
  <c r="AC1929" i="1"/>
  <c r="AD1928" i="1"/>
  <c r="AC1928" i="1"/>
  <c r="AD1927" i="1"/>
  <c r="AC1927" i="1"/>
  <c r="AD1926" i="1"/>
  <c r="AC1926" i="1"/>
  <c r="AD1925" i="1"/>
  <c r="AC1925" i="1"/>
  <c r="AD1924" i="1"/>
  <c r="AC1924" i="1"/>
  <c r="AD1923" i="1"/>
  <c r="AC1923" i="1"/>
  <c r="AD1922" i="1"/>
  <c r="AC1922" i="1"/>
  <c r="AD1921" i="1"/>
  <c r="AC1921" i="1"/>
  <c r="AD1920" i="1"/>
  <c r="AC1920" i="1"/>
  <c r="AD1919" i="1"/>
  <c r="AC1919" i="1"/>
  <c r="AD1918" i="1"/>
  <c r="AC1918" i="1"/>
  <c r="AD1917" i="1"/>
  <c r="AC1917" i="1"/>
  <c r="AD1916" i="1"/>
  <c r="AC1916" i="1"/>
  <c r="AD1915" i="1"/>
  <c r="AC1915" i="1"/>
  <c r="AD1914" i="1"/>
  <c r="AC1914" i="1"/>
  <c r="AD1913" i="1"/>
  <c r="AC1913" i="1"/>
  <c r="AD1912" i="1"/>
  <c r="AC1912" i="1"/>
  <c r="AD1911" i="1"/>
  <c r="AC1911" i="1"/>
  <c r="AD1910" i="1"/>
  <c r="AC1910" i="1"/>
  <c r="AD1909" i="1"/>
  <c r="AC1909" i="1"/>
  <c r="AD1908" i="1"/>
  <c r="AC1908" i="1"/>
  <c r="AD1907" i="1"/>
  <c r="AC1907" i="1"/>
  <c r="AD1906" i="1"/>
  <c r="AC1906" i="1"/>
  <c r="AD1905" i="1"/>
  <c r="AC1905" i="1"/>
  <c r="AD1904" i="1"/>
  <c r="AC1904" i="1"/>
  <c r="AD1903" i="1"/>
  <c r="AC1903" i="1"/>
  <c r="AD1902" i="1"/>
  <c r="AC1902" i="1"/>
  <c r="AD1901" i="1"/>
  <c r="AC1901" i="1"/>
  <c r="AD1900" i="1"/>
  <c r="AC1900" i="1"/>
  <c r="AD1899" i="1"/>
  <c r="AC1899" i="1"/>
  <c r="AD1898" i="1"/>
  <c r="AC1898" i="1"/>
  <c r="AD1897" i="1"/>
  <c r="AC1897" i="1"/>
  <c r="AD1896" i="1"/>
  <c r="AC1896" i="1"/>
  <c r="AD1895" i="1"/>
  <c r="AC1895" i="1"/>
  <c r="AD1894" i="1"/>
  <c r="AC1894" i="1"/>
  <c r="AD1893" i="1"/>
  <c r="AC1893" i="1"/>
  <c r="AD1892" i="1"/>
  <c r="AC1892" i="1"/>
  <c r="AD1891" i="1"/>
  <c r="AC1891" i="1"/>
  <c r="AD1890" i="1"/>
  <c r="AC1890" i="1"/>
  <c r="AD1889" i="1"/>
  <c r="AC1889" i="1"/>
  <c r="AD1888" i="1"/>
  <c r="AC1888" i="1"/>
  <c r="AD1887" i="1"/>
  <c r="AC1887" i="1"/>
  <c r="AD1886" i="1"/>
  <c r="AC1886" i="1"/>
  <c r="AD1885" i="1"/>
  <c r="AC1885" i="1"/>
  <c r="AD1884" i="1"/>
  <c r="AC1884" i="1"/>
  <c r="AD1883" i="1"/>
  <c r="AC1883" i="1"/>
  <c r="AD1882" i="1"/>
  <c r="AC1882" i="1"/>
  <c r="AD1881" i="1"/>
  <c r="AC1881" i="1"/>
  <c r="AD1880" i="1"/>
  <c r="AC1880" i="1"/>
  <c r="AD1879" i="1"/>
  <c r="AC1879" i="1"/>
  <c r="AD1878" i="1"/>
  <c r="AC1878" i="1"/>
  <c r="AD1877" i="1"/>
  <c r="AC1877" i="1"/>
  <c r="AD1876" i="1"/>
  <c r="AC1876" i="1"/>
  <c r="AD1875" i="1"/>
  <c r="AC1875" i="1"/>
  <c r="AD1874" i="1"/>
  <c r="AC1874" i="1"/>
  <c r="AD1873" i="1"/>
  <c r="AC1873" i="1"/>
  <c r="AD1872" i="1"/>
  <c r="AC1872" i="1"/>
  <c r="AD1871" i="1"/>
  <c r="AC1871" i="1"/>
  <c r="AD1870" i="1"/>
  <c r="AC1870" i="1"/>
  <c r="AD1869" i="1"/>
  <c r="AC1869" i="1"/>
  <c r="AD1868" i="1"/>
  <c r="AC1868" i="1"/>
  <c r="AD1867" i="1"/>
  <c r="AC1867" i="1"/>
  <c r="AD1866" i="1"/>
  <c r="AC1866" i="1"/>
  <c r="AD1865" i="1"/>
  <c r="AC1865" i="1"/>
  <c r="AD1864" i="1"/>
  <c r="AC1864" i="1"/>
  <c r="AD1863" i="1"/>
  <c r="AC1863" i="1"/>
  <c r="AD1862" i="1"/>
  <c r="AC1862" i="1"/>
  <c r="AD1861" i="1"/>
  <c r="AC1861" i="1"/>
  <c r="AD1860" i="1"/>
  <c r="AC1860" i="1"/>
  <c r="AD1859" i="1"/>
  <c r="AC1859" i="1"/>
  <c r="AD1858" i="1"/>
  <c r="AC1858" i="1"/>
  <c r="AD1857" i="1"/>
  <c r="AC1857" i="1"/>
  <c r="AD1856" i="1"/>
  <c r="AC1856" i="1"/>
  <c r="AD1855" i="1"/>
  <c r="AC1855" i="1"/>
  <c r="AD1854" i="1"/>
  <c r="AC1854" i="1"/>
  <c r="AD1853" i="1"/>
  <c r="AC1853" i="1"/>
  <c r="AD1852" i="1"/>
  <c r="AC1852" i="1"/>
  <c r="AD1851" i="1"/>
  <c r="AC1851" i="1"/>
  <c r="AD1850" i="1"/>
  <c r="AC1850" i="1"/>
  <c r="AD1849" i="1"/>
  <c r="AC1849" i="1"/>
  <c r="AD1848" i="1"/>
  <c r="AC1848" i="1"/>
  <c r="AD1847" i="1"/>
  <c r="AC1847" i="1"/>
  <c r="AD1846" i="1"/>
  <c r="AC1846" i="1"/>
  <c r="AD1845" i="1"/>
  <c r="AC1845" i="1"/>
  <c r="AD1844" i="1"/>
  <c r="AC1844" i="1"/>
  <c r="AD1843" i="1"/>
  <c r="AC1843" i="1"/>
  <c r="AD1842" i="1"/>
  <c r="AC1842" i="1"/>
  <c r="AD1841" i="1"/>
  <c r="AC1841" i="1"/>
  <c r="AD1840" i="1"/>
  <c r="AC1840" i="1"/>
  <c r="AD1839" i="1"/>
  <c r="AC1839" i="1"/>
  <c r="AD1838" i="1"/>
  <c r="AC1838" i="1"/>
  <c r="AD1837" i="1"/>
  <c r="AC1837" i="1"/>
  <c r="AD1836" i="1"/>
  <c r="AC1836" i="1"/>
  <c r="AD1835" i="1"/>
  <c r="AC1835" i="1"/>
  <c r="AD1834" i="1"/>
  <c r="AC1834" i="1"/>
  <c r="AD1833" i="1"/>
  <c r="AC1833" i="1"/>
  <c r="AD1832" i="1"/>
  <c r="AC1832" i="1"/>
  <c r="AD1831" i="1"/>
  <c r="AC1831" i="1"/>
  <c r="AD1830" i="1"/>
  <c r="AC1830" i="1"/>
  <c r="AD1829" i="1"/>
  <c r="AC1829" i="1"/>
  <c r="AD1828" i="1"/>
  <c r="AC1828" i="1"/>
  <c r="AD1827" i="1"/>
  <c r="AC1827" i="1"/>
  <c r="AD1826" i="1"/>
  <c r="AC1826" i="1"/>
  <c r="AD1825" i="1"/>
  <c r="AC1825" i="1"/>
  <c r="AD1824" i="1"/>
  <c r="AC1824" i="1"/>
  <c r="AD1823" i="1"/>
  <c r="AC1823" i="1"/>
  <c r="AD1822" i="1"/>
  <c r="AC1822" i="1"/>
  <c r="AD1821" i="1"/>
  <c r="AC1821" i="1"/>
  <c r="AD1820" i="1"/>
  <c r="AC1820" i="1"/>
  <c r="AD1819" i="1"/>
  <c r="AC1819" i="1"/>
  <c r="AD1818" i="1"/>
  <c r="AC1818" i="1"/>
  <c r="AD1817" i="1"/>
  <c r="AC1817" i="1"/>
  <c r="AD1816" i="1"/>
  <c r="AC1816" i="1"/>
  <c r="AD1815" i="1"/>
  <c r="AC1815" i="1"/>
  <c r="AD1814" i="1"/>
  <c r="AC1814" i="1"/>
  <c r="AD1813" i="1"/>
  <c r="AC1813" i="1"/>
  <c r="AD1812" i="1"/>
  <c r="AC1812" i="1"/>
  <c r="AD1811" i="1"/>
  <c r="AC1811" i="1"/>
  <c r="AD1810" i="1"/>
  <c r="AC1810" i="1"/>
  <c r="AD1809" i="1"/>
  <c r="AC1809" i="1"/>
  <c r="AD1808" i="1"/>
  <c r="AC1808" i="1"/>
  <c r="AD1807" i="1"/>
  <c r="AC1807" i="1"/>
  <c r="AD1806" i="1"/>
  <c r="AC1806" i="1"/>
  <c r="AD1805" i="1"/>
  <c r="AC1805" i="1"/>
  <c r="AD1804" i="1"/>
  <c r="AC1804" i="1"/>
  <c r="AD1803" i="1"/>
  <c r="AC1803" i="1"/>
  <c r="AD1802" i="1"/>
  <c r="AC1802" i="1"/>
  <c r="AD1801" i="1"/>
  <c r="AC1801" i="1"/>
  <c r="AD1800" i="1"/>
  <c r="AC1800" i="1"/>
  <c r="AD1799" i="1"/>
  <c r="AC1799" i="1"/>
  <c r="AD1798" i="1"/>
  <c r="AC1798" i="1"/>
  <c r="AD1797" i="1"/>
  <c r="AC1797" i="1"/>
  <c r="AD1796" i="1"/>
  <c r="AC1796" i="1"/>
  <c r="AD1795" i="1"/>
  <c r="AC1795" i="1"/>
  <c r="AD1794" i="1"/>
  <c r="AC1794" i="1"/>
  <c r="AD1793" i="1"/>
  <c r="AC1793" i="1"/>
  <c r="AD1792" i="1"/>
  <c r="AC1792" i="1"/>
  <c r="AD1791" i="1"/>
  <c r="AC1791" i="1"/>
  <c r="AD1790" i="1"/>
  <c r="AC1790" i="1"/>
  <c r="AD1789" i="1"/>
  <c r="AC1789" i="1"/>
  <c r="AD1788" i="1"/>
  <c r="AC1788" i="1"/>
  <c r="AD1787" i="1"/>
  <c r="AC1787" i="1"/>
  <c r="AD1786" i="1"/>
  <c r="AC1786" i="1"/>
  <c r="AD1785" i="1"/>
  <c r="AC1785" i="1"/>
  <c r="AD1784" i="1"/>
  <c r="AC1784" i="1"/>
  <c r="AD1783" i="1"/>
  <c r="AC1783" i="1"/>
  <c r="AD1782" i="1"/>
  <c r="AC1782" i="1"/>
  <c r="AD1781" i="1"/>
  <c r="AC1781" i="1"/>
  <c r="AD1780" i="1"/>
  <c r="AC1780" i="1"/>
  <c r="AD1779" i="1"/>
  <c r="AC1779" i="1"/>
  <c r="AD1778" i="1"/>
  <c r="AC1778" i="1"/>
  <c r="AD1777" i="1"/>
  <c r="AC1777" i="1"/>
  <c r="AD1776" i="1"/>
  <c r="AC1776" i="1"/>
  <c r="AD1775" i="1"/>
  <c r="AC1775" i="1"/>
  <c r="AD1774" i="1"/>
  <c r="AC1774" i="1"/>
  <c r="AD1773" i="1"/>
  <c r="AC1773" i="1"/>
  <c r="AD1772" i="1"/>
  <c r="AC1772" i="1"/>
  <c r="AD1771" i="1"/>
  <c r="AC1771" i="1"/>
  <c r="AD1770" i="1"/>
  <c r="AC1770" i="1"/>
  <c r="AD1769" i="1"/>
  <c r="AC1769" i="1"/>
  <c r="AD1768" i="1"/>
  <c r="AC1768" i="1"/>
  <c r="AD1767" i="1"/>
  <c r="AC1767" i="1"/>
  <c r="AD1766" i="1"/>
  <c r="AC1766" i="1"/>
  <c r="AD1765" i="1"/>
  <c r="AC1765" i="1"/>
  <c r="AD1764" i="1"/>
  <c r="AC1764" i="1"/>
  <c r="AD1763" i="1"/>
  <c r="AC1763" i="1"/>
  <c r="AD1762" i="1"/>
  <c r="AC1762" i="1"/>
  <c r="AD1761" i="1"/>
  <c r="AC1761" i="1"/>
  <c r="AD1760" i="1"/>
  <c r="AC1760" i="1"/>
  <c r="AD1759" i="1"/>
  <c r="AC1759" i="1"/>
  <c r="AD1758" i="1"/>
  <c r="AC1758" i="1"/>
  <c r="AD1757" i="1"/>
  <c r="AC1757" i="1"/>
  <c r="AD1756" i="1"/>
  <c r="AC1756" i="1"/>
  <c r="AD1755" i="1"/>
  <c r="AC1755" i="1"/>
  <c r="AD1754" i="1"/>
  <c r="AC1754" i="1"/>
  <c r="AD1753" i="1"/>
  <c r="AC1753" i="1"/>
  <c r="AD1752" i="1"/>
  <c r="AC1752" i="1"/>
  <c r="AD1751" i="1"/>
  <c r="AC1751" i="1"/>
  <c r="AD1750" i="1"/>
  <c r="AC1750" i="1"/>
  <c r="AD1749" i="1"/>
  <c r="AC1749" i="1"/>
  <c r="AD1748" i="1"/>
  <c r="AC1748" i="1"/>
  <c r="AD1747" i="1"/>
  <c r="AC1747" i="1"/>
  <c r="AD1746" i="1"/>
  <c r="AC1746" i="1"/>
  <c r="AD1745" i="1"/>
  <c r="AC1745" i="1"/>
  <c r="AD1744" i="1"/>
  <c r="AC1744" i="1"/>
  <c r="AD1743" i="1"/>
  <c r="AC1743" i="1"/>
  <c r="AD1742" i="1"/>
  <c r="AC1742" i="1"/>
  <c r="AD1741" i="1"/>
  <c r="AC1741" i="1"/>
  <c r="AD1740" i="1"/>
  <c r="AC1740" i="1"/>
  <c r="AD1739" i="1"/>
  <c r="AC1739" i="1"/>
  <c r="AD1738" i="1"/>
  <c r="AC1738" i="1"/>
  <c r="AD1737" i="1"/>
  <c r="AC1737" i="1"/>
  <c r="AD1736" i="1"/>
  <c r="AC1736" i="1"/>
  <c r="AD1735" i="1"/>
  <c r="AC1735" i="1"/>
  <c r="AD1734" i="1"/>
  <c r="AC1734" i="1"/>
  <c r="AD1733" i="1"/>
  <c r="AC1733" i="1"/>
  <c r="AD1732" i="1"/>
  <c r="AC1732" i="1"/>
  <c r="AD1731" i="1"/>
  <c r="AC1731" i="1"/>
  <c r="AD1730" i="1"/>
  <c r="AC1730" i="1"/>
  <c r="AD1729" i="1"/>
  <c r="AC1729" i="1"/>
  <c r="AD1728" i="1"/>
  <c r="AC1728" i="1"/>
  <c r="AD1727" i="1"/>
  <c r="AC1727" i="1"/>
  <c r="AD1726" i="1"/>
  <c r="AC1726" i="1"/>
  <c r="AD1725" i="1"/>
  <c r="AC1725" i="1"/>
  <c r="AD1724" i="1"/>
  <c r="AC1724" i="1"/>
  <c r="AD1723" i="1"/>
  <c r="AC1723" i="1"/>
  <c r="AD1722" i="1"/>
  <c r="AC1722" i="1"/>
  <c r="AD1721" i="1"/>
  <c r="AC1721" i="1"/>
  <c r="AD1720" i="1"/>
  <c r="AC1720" i="1"/>
  <c r="AD1719" i="1"/>
  <c r="AC1719" i="1"/>
  <c r="AD1718" i="1"/>
  <c r="AC1718" i="1"/>
  <c r="AD1717" i="1"/>
  <c r="AC1717" i="1"/>
  <c r="AD1716" i="1"/>
  <c r="AC1716" i="1"/>
  <c r="AD1715" i="1"/>
  <c r="AC1715" i="1"/>
  <c r="AD1714" i="1"/>
  <c r="AC1714" i="1"/>
  <c r="AD1713" i="1"/>
  <c r="AC1713" i="1"/>
  <c r="AD1712" i="1"/>
  <c r="AC1712" i="1"/>
  <c r="AD1711" i="1"/>
  <c r="AC1711" i="1"/>
  <c r="AD1710" i="1"/>
  <c r="AC1710" i="1"/>
  <c r="AD1709" i="1"/>
  <c r="AC1709" i="1"/>
  <c r="AD1708" i="1"/>
  <c r="AC1708" i="1"/>
  <c r="AD1707" i="1"/>
  <c r="AC1707" i="1"/>
  <c r="AD1706" i="1"/>
  <c r="AC1706" i="1"/>
  <c r="AD1705" i="1"/>
  <c r="AC1705" i="1"/>
  <c r="AD1704" i="1"/>
  <c r="AC1704" i="1"/>
  <c r="AD1703" i="1"/>
  <c r="AC1703" i="1"/>
  <c r="AD1702" i="1"/>
  <c r="AC1702" i="1"/>
  <c r="AD1701" i="1"/>
  <c r="AC1701" i="1"/>
  <c r="AD1700" i="1"/>
  <c r="AC1700" i="1"/>
  <c r="AD1699" i="1"/>
  <c r="AC1699" i="1"/>
  <c r="AD1698" i="1"/>
  <c r="AC1698" i="1"/>
  <c r="AD1697" i="1"/>
  <c r="AC1697" i="1"/>
  <c r="AD1696" i="1"/>
  <c r="AC1696" i="1"/>
  <c r="AD1695" i="1"/>
  <c r="AC1695" i="1"/>
  <c r="AD1694" i="1"/>
  <c r="AC1694" i="1"/>
  <c r="AD1693" i="1"/>
  <c r="AC1693" i="1"/>
  <c r="AD1692" i="1"/>
  <c r="AC1692" i="1"/>
  <c r="AD1691" i="1"/>
  <c r="AC1691" i="1"/>
  <c r="AD1690" i="1"/>
  <c r="AC1690" i="1"/>
  <c r="AD1689" i="1"/>
  <c r="AC1689" i="1"/>
  <c r="AD1688" i="1"/>
  <c r="AC1688" i="1"/>
  <c r="AD1687" i="1"/>
  <c r="AC1687" i="1"/>
  <c r="AD1686" i="1"/>
  <c r="AC1686" i="1"/>
  <c r="AD1685" i="1"/>
  <c r="AC1685" i="1"/>
  <c r="AD1684" i="1"/>
  <c r="AC1684" i="1"/>
  <c r="AD1683" i="1"/>
  <c r="AC1683" i="1"/>
  <c r="AD1682" i="1"/>
  <c r="AC1682" i="1"/>
  <c r="AD1681" i="1"/>
  <c r="AC1681" i="1"/>
  <c r="AD1680" i="1"/>
  <c r="AC1680" i="1"/>
  <c r="AD1679" i="1"/>
  <c r="AC1679" i="1"/>
  <c r="AD1678" i="1"/>
  <c r="AC1678" i="1"/>
  <c r="AD1677" i="1"/>
  <c r="AC1677" i="1"/>
  <c r="AD1676" i="1"/>
  <c r="AC1676" i="1"/>
  <c r="AD1675" i="1"/>
  <c r="AC1675" i="1"/>
  <c r="AD1674" i="1"/>
  <c r="AC1674" i="1"/>
  <c r="AD1673" i="1"/>
  <c r="AC1673" i="1"/>
  <c r="AD1672" i="1"/>
  <c r="AC1672" i="1"/>
  <c r="AD1671" i="1"/>
  <c r="AC1671" i="1"/>
  <c r="AD1670" i="1"/>
  <c r="AC1670" i="1"/>
  <c r="AD1669" i="1"/>
  <c r="AC1669" i="1"/>
  <c r="AD1668" i="1"/>
  <c r="AC1668" i="1"/>
  <c r="AD1667" i="1"/>
  <c r="AC1667" i="1"/>
  <c r="AD1666" i="1"/>
  <c r="AC1666" i="1"/>
  <c r="AD1665" i="1"/>
  <c r="AC1665" i="1"/>
  <c r="AD1664" i="1"/>
  <c r="AC1664" i="1"/>
  <c r="AD1663" i="1"/>
  <c r="AC1663" i="1"/>
  <c r="AD1662" i="1"/>
  <c r="AC1662" i="1"/>
  <c r="AD1661" i="1"/>
  <c r="AC1661" i="1"/>
  <c r="AD1660" i="1"/>
  <c r="AC1660" i="1"/>
  <c r="AD1659" i="1"/>
  <c r="AC1659" i="1"/>
  <c r="AD1658" i="1"/>
  <c r="AC1658" i="1"/>
  <c r="AD1657" i="1"/>
  <c r="AC1657" i="1"/>
  <c r="AD1656" i="1"/>
  <c r="AC1656" i="1"/>
  <c r="AD1655" i="1"/>
  <c r="AC1655" i="1"/>
  <c r="AD1654" i="1"/>
  <c r="AC1654" i="1"/>
  <c r="AD1653" i="1"/>
  <c r="AC1653" i="1"/>
  <c r="AD1652" i="1"/>
  <c r="AC1652" i="1"/>
  <c r="AD1651" i="1"/>
  <c r="AC1651" i="1"/>
  <c r="AD1650" i="1"/>
  <c r="AC1650" i="1"/>
  <c r="AD1649" i="1"/>
  <c r="AC1649" i="1"/>
  <c r="AD1648" i="1"/>
  <c r="AC1648" i="1"/>
  <c r="AD1647" i="1"/>
  <c r="AC1647" i="1"/>
  <c r="AD1646" i="1"/>
  <c r="AC1646" i="1"/>
  <c r="AD1645" i="1"/>
  <c r="AC1645" i="1"/>
  <c r="AD1644" i="1"/>
  <c r="AC1644" i="1"/>
  <c r="AD1643" i="1"/>
  <c r="AC1643" i="1"/>
  <c r="AD1642" i="1"/>
  <c r="AC1642" i="1"/>
  <c r="AD1641" i="1"/>
  <c r="AC1641" i="1"/>
  <c r="AD1640" i="1"/>
  <c r="AC1640" i="1"/>
  <c r="AD1639" i="1"/>
  <c r="AC1639" i="1"/>
  <c r="AD1638" i="1"/>
  <c r="AC1638" i="1"/>
  <c r="AD1637" i="1"/>
  <c r="AC1637" i="1"/>
  <c r="AD1636" i="1"/>
  <c r="AC1636" i="1"/>
  <c r="AD1635" i="1"/>
  <c r="AC1635" i="1"/>
  <c r="AD1634" i="1"/>
  <c r="AC1634" i="1"/>
  <c r="AD1633" i="1"/>
  <c r="AC1633" i="1"/>
  <c r="AD1632" i="1"/>
  <c r="AC1632" i="1"/>
  <c r="AD1631" i="1"/>
  <c r="AC1631" i="1"/>
  <c r="AD1630" i="1"/>
  <c r="AC1630" i="1"/>
  <c r="AD1629" i="1"/>
  <c r="AC1629" i="1"/>
  <c r="AD1628" i="1"/>
  <c r="AC1628" i="1"/>
  <c r="AD1627" i="1"/>
  <c r="AC1627" i="1"/>
  <c r="AD1626" i="1"/>
  <c r="AC1626" i="1"/>
  <c r="AD1625" i="1"/>
  <c r="AC1625" i="1"/>
  <c r="AD1624" i="1"/>
  <c r="AC1624" i="1"/>
  <c r="AD1623" i="1"/>
  <c r="AC1623" i="1"/>
  <c r="AD1622" i="1"/>
  <c r="AC1622" i="1"/>
  <c r="AD1621" i="1"/>
  <c r="AC1621" i="1"/>
  <c r="AD1620" i="1"/>
  <c r="AC1620" i="1"/>
  <c r="AD1619" i="1"/>
  <c r="AC1619" i="1"/>
  <c r="AD1618" i="1"/>
  <c r="AC1618" i="1"/>
  <c r="AD1617" i="1"/>
  <c r="AC1617" i="1"/>
  <c r="AD1616" i="1"/>
  <c r="AC1616" i="1"/>
  <c r="AD1615" i="1"/>
  <c r="AC1615" i="1"/>
  <c r="AD1614" i="1"/>
  <c r="AC1614" i="1"/>
  <c r="AD1613" i="1"/>
  <c r="AC1613" i="1"/>
  <c r="AD1612" i="1"/>
  <c r="AC1612" i="1"/>
  <c r="AD1611" i="1"/>
  <c r="AC1611" i="1"/>
  <c r="AD1610" i="1"/>
  <c r="AC1610" i="1"/>
  <c r="AD1609" i="1"/>
  <c r="AC1609" i="1"/>
  <c r="AD1608" i="1"/>
  <c r="AC1608" i="1"/>
  <c r="AD1607" i="1"/>
  <c r="AC1607" i="1"/>
  <c r="AD1606" i="1"/>
  <c r="AC1606" i="1"/>
  <c r="AD1605" i="1"/>
  <c r="AC1605" i="1"/>
  <c r="AD1604" i="1"/>
  <c r="AC1604" i="1"/>
  <c r="AD1603" i="1"/>
  <c r="AC1603" i="1"/>
  <c r="AD1602" i="1"/>
  <c r="AC1602" i="1"/>
  <c r="AD1601" i="1"/>
  <c r="AC1601" i="1"/>
  <c r="AD1600" i="1"/>
  <c r="AC1600" i="1"/>
  <c r="AD1599" i="1"/>
  <c r="AC1599" i="1"/>
  <c r="AD1598" i="1"/>
  <c r="AC1598" i="1"/>
  <c r="AD1597" i="1"/>
  <c r="AC1597" i="1"/>
  <c r="AD1596" i="1"/>
  <c r="AC1596" i="1"/>
  <c r="AD1595" i="1"/>
  <c r="AC1595" i="1"/>
  <c r="AD1594" i="1"/>
  <c r="AC1594" i="1"/>
  <c r="AD1593" i="1"/>
  <c r="AC1593" i="1"/>
  <c r="AD1592" i="1"/>
  <c r="AC1592" i="1"/>
  <c r="AD1591" i="1"/>
  <c r="AC1591" i="1"/>
  <c r="AD1590" i="1"/>
  <c r="AC1590" i="1"/>
  <c r="AD1589" i="1"/>
  <c r="AC1589" i="1"/>
  <c r="AD1588" i="1"/>
  <c r="AC1588" i="1"/>
  <c r="AD1587" i="1"/>
  <c r="AC1587" i="1"/>
  <c r="AD1586" i="1"/>
  <c r="AC1586" i="1"/>
  <c r="AD1585" i="1"/>
  <c r="AC1585" i="1"/>
  <c r="AD1584" i="1"/>
  <c r="AC1584" i="1"/>
  <c r="AD1583" i="1"/>
  <c r="AC1583" i="1"/>
  <c r="AD1582" i="1"/>
  <c r="AC1582" i="1"/>
  <c r="AD1581" i="1"/>
  <c r="AC1581" i="1"/>
  <c r="AD1580" i="1"/>
  <c r="AC1580" i="1"/>
  <c r="AD1579" i="1"/>
  <c r="AC1579" i="1"/>
  <c r="AD1578" i="1"/>
  <c r="AC1578" i="1"/>
  <c r="AD1577" i="1"/>
  <c r="AC1577" i="1"/>
  <c r="AD1576" i="1"/>
  <c r="AC1576" i="1"/>
  <c r="AD1575" i="1"/>
  <c r="AC1575" i="1"/>
  <c r="AD1574" i="1"/>
  <c r="AC1574" i="1"/>
  <c r="AD1573" i="1"/>
  <c r="AC1573" i="1"/>
  <c r="AD1572" i="1"/>
  <c r="AC1572" i="1"/>
  <c r="AD1571" i="1"/>
  <c r="AC1571" i="1"/>
  <c r="AD1570" i="1"/>
  <c r="AC1570" i="1"/>
  <c r="AD1569" i="1"/>
  <c r="AC1569" i="1"/>
  <c r="AD1568" i="1"/>
  <c r="AC1568" i="1"/>
  <c r="AD1567" i="1"/>
  <c r="AC1567" i="1"/>
  <c r="AD1566" i="1"/>
  <c r="AC1566" i="1"/>
  <c r="AD1565" i="1"/>
  <c r="AC1565" i="1"/>
  <c r="AD1564" i="1"/>
  <c r="AC1564" i="1"/>
  <c r="AD1563" i="1"/>
  <c r="AC1563" i="1"/>
  <c r="AD1562" i="1"/>
  <c r="AC1562" i="1"/>
  <c r="AD1561" i="1"/>
  <c r="AC1561" i="1"/>
  <c r="AD1560" i="1"/>
  <c r="AC1560" i="1"/>
  <c r="AD1559" i="1"/>
  <c r="AC1559" i="1"/>
  <c r="AD1558" i="1"/>
  <c r="AC1558" i="1"/>
  <c r="AD1557" i="1"/>
  <c r="AC1557" i="1"/>
  <c r="AD1556" i="1"/>
  <c r="AC1556" i="1"/>
  <c r="AD1555" i="1"/>
  <c r="AC1555" i="1"/>
  <c r="AD1554" i="1"/>
  <c r="AC1554" i="1"/>
  <c r="AD1553" i="1"/>
  <c r="AC1553" i="1"/>
  <c r="AD1552" i="1"/>
  <c r="AC1552" i="1"/>
  <c r="AD1551" i="1"/>
  <c r="AC1551" i="1"/>
  <c r="AD1550" i="1"/>
  <c r="AC1550" i="1"/>
  <c r="AD1549" i="1"/>
  <c r="AC1549" i="1"/>
  <c r="AD1548" i="1"/>
  <c r="AC1548" i="1"/>
  <c r="AD1547" i="1"/>
  <c r="AC1547" i="1"/>
  <c r="AD1546" i="1"/>
  <c r="AC1546" i="1"/>
  <c r="AD1545" i="1"/>
  <c r="AC1545" i="1"/>
  <c r="AD1544" i="1"/>
  <c r="AC1544" i="1"/>
  <c r="AD1543" i="1"/>
  <c r="AC1543" i="1"/>
  <c r="AD1542" i="1"/>
  <c r="AC1542" i="1"/>
  <c r="AD1541" i="1"/>
  <c r="AC1541" i="1"/>
  <c r="AD1540" i="1"/>
  <c r="AC1540" i="1"/>
  <c r="AD1539" i="1"/>
  <c r="AC1539" i="1"/>
  <c r="AD1538" i="1"/>
  <c r="AC1538" i="1"/>
  <c r="AD1537" i="1"/>
  <c r="AC1537" i="1"/>
  <c r="AD1536" i="1"/>
  <c r="AC1536" i="1"/>
  <c r="AD1535" i="1"/>
  <c r="AC1535" i="1"/>
  <c r="AD1534" i="1"/>
  <c r="AC1534" i="1"/>
  <c r="AD1533" i="1"/>
  <c r="AC1533" i="1"/>
  <c r="AD1532" i="1"/>
  <c r="AC1532" i="1"/>
  <c r="AD1531" i="1"/>
  <c r="AC1531" i="1"/>
  <c r="AD1530" i="1"/>
  <c r="AC1530" i="1"/>
  <c r="AD1529" i="1"/>
  <c r="AC1529" i="1"/>
  <c r="AD1528" i="1"/>
  <c r="AC1528" i="1"/>
  <c r="AD1527" i="1"/>
  <c r="AC1527" i="1"/>
  <c r="AD1526" i="1"/>
  <c r="AC1526" i="1"/>
  <c r="AD1525" i="1"/>
  <c r="AC1525" i="1"/>
  <c r="AD1524" i="1"/>
  <c r="AC1524" i="1"/>
  <c r="AD1523" i="1"/>
  <c r="AC1523" i="1"/>
  <c r="AD1522" i="1"/>
  <c r="AC1522" i="1"/>
  <c r="AD1521" i="1"/>
  <c r="AC1521" i="1"/>
  <c r="AD1520" i="1"/>
  <c r="AC1520" i="1"/>
  <c r="AD1519" i="1"/>
  <c r="AC1519" i="1"/>
  <c r="AD1518" i="1"/>
  <c r="AC1518" i="1"/>
  <c r="AD1517" i="1"/>
  <c r="AC1517" i="1"/>
  <c r="AD1516" i="1"/>
  <c r="AC1516" i="1"/>
  <c r="AD1515" i="1"/>
  <c r="AC1515" i="1"/>
  <c r="AD1514" i="1"/>
  <c r="AC1514" i="1"/>
  <c r="AD1513" i="1"/>
  <c r="AC1513" i="1"/>
  <c r="AD1512" i="1"/>
  <c r="AC1512" i="1"/>
  <c r="AD1511" i="1"/>
  <c r="AC1511" i="1"/>
  <c r="AD1510" i="1"/>
  <c r="AC1510" i="1"/>
  <c r="AD1509" i="1"/>
  <c r="AC1509" i="1"/>
  <c r="AD1508" i="1"/>
  <c r="AC1508" i="1"/>
  <c r="AD1507" i="1"/>
  <c r="AC1507" i="1"/>
  <c r="AD1506" i="1"/>
  <c r="AC1506" i="1"/>
  <c r="AD1505" i="1"/>
  <c r="AC1505" i="1"/>
  <c r="AD1504" i="1"/>
  <c r="AC1504" i="1"/>
  <c r="AD1503" i="1"/>
  <c r="AC1503" i="1"/>
  <c r="AD1502" i="1"/>
  <c r="AC1502" i="1"/>
  <c r="AD1501" i="1"/>
  <c r="AC1501" i="1"/>
  <c r="AD1500" i="1"/>
  <c r="AC1500" i="1"/>
  <c r="AD1499" i="1"/>
  <c r="AC1499" i="1"/>
  <c r="AD1498" i="1"/>
  <c r="AC1498" i="1"/>
  <c r="AD1497" i="1"/>
  <c r="AC1497" i="1"/>
  <c r="AD1496" i="1"/>
  <c r="AC1496" i="1"/>
  <c r="AD1495" i="1"/>
  <c r="AC1495" i="1"/>
  <c r="AD1494" i="1"/>
  <c r="AC1494" i="1"/>
  <c r="AD1493" i="1"/>
  <c r="AC1493" i="1"/>
  <c r="AD1492" i="1"/>
  <c r="AC1492" i="1"/>
  <c r="AD1491" i="1"/>
  <c r="AC1491" i="1"/>
  <c r="AD1490" i="1"/>
  <c r="AC1490" i="1"/>
  <c r="AD1489" i="1"/>
  <c r="AC1489" i="1"/>
  <c r="AD1488" i="1"/>
  <c r="AC1488" i="1"/>
  <c r="AD1487" i="1"/>
  <c r="AC1487" i="1"/>
  <c r="AD1486" i="1"/>
  <c r="AC1486" i="1"/>
  <c r="AD1485" i="1"/>
  <c r="AC1485" i="1"/>
  <c r="AD1484" i="1"/>
  <c r="AC1484" i="1"/>
  <c r="AD1483" i="1"/>
  <c r="AC1483" i="1"/>
  <c r="AD1482" i="1"/>
  <c r="AC1482" i="1"/>
  <c r="AD1481" i="1"/>
  <c r="AC1481" i="1"/>
  <c r="AD1480" i="1"/>
  <c r="AC1480" i="1"/>
  <c r="AD1479" i="1"/>
  <c r="AC1479" i="1"/>
  <c r="AD1478" i="1"/>
  <c r="AC1478" i="1"/>
  <c r="AD1477" i="1"/>
  <c r="AC1477" i="1"/>
  <c r="AD1476" i="1"/>
  <c r="AC1476" i="1"/>
  <c r="AD1475" i="1"/>
  <c r="AC1475" i="1"/>
  <c r="AD1474" i="1"/>
  <c r="AC1474" i="1"/>
  <c r="AD1473" i="1"/>
  <c r="AC1473" i="1"/>
  <c r="AD1472" i="1"/>
  <c r="AC1472" i="1"/>
  <c r="AD1471" i="1"/>
  <c r="AC1471" i="1"/>
  <c r="AD1470" i="1"/>
  <c r="AC1470" i="1"/>
  <c r="AD1469" i="1"/>
  <c r="AC1469" i="1"/>
  <c r="AD1468" i="1"/>
  <c r="AC1468" i="1"/>
  <c r="AD1467" i="1"/>
  <c r="AC1467" i="1"/>
  <c r="AD1466" i="1"/>
  <c r="AC1466" i="1"/>
  <c r="AD1465" i="1"/>
  <c r="AC1465" i="1"/>
  <c r="AD1464" i="1"/>
  <c r="AC1464" i="1"/>
  <c r="AD1463" i="1"/>
  <c r="AC1463" i="1"/>
  <c r="AD1462" i="1"/>
  <c r="AC1462" i="1"/>
  <c r="AD1461" i="1"/>
  <c r="AC1461" i="1"/>
  <c r="AD1460" i="1"/>
  <c r="AC1460" i="1"/>
  <c r="AD1459" i="1"/>
  <c r="AC1459" i="1"/>
  <c r="AD1458" i="1"/>
  <c r="AC1458" i="1"/>
  <c r="AD1457" i="1"/>
  <c r="AC1457" i="1"/>
  <c r="AD1456" i="1"/>
  <c r="AC1456" i="1"/>
  <c r="AD1455" i="1"/>
  <c r="AC1455" i="1"/>
  <c r="AD1454" i="1"/>
  <c r="AC1454" i="1"/>
  <c r="AD1453" i="1"/>
  <c r="AC1453" i="1"/>
  <c r="AD1452" i="1"/>
  <c r="AC1452" i="1"/>
  <c r="AD1451" i="1"/>
  <c r="AC1451" i="1"/>
  <c r="AD1450" i="1"/>
  <c r="AC1450" i="1"/>
  <c r="AD1449" i="1"/>
  <c r="AC1449" i="1"/>
  <c r="AD1448" i="1"/>
  <c r="AC1448" i="1"/>
  <c r="AD1447" i="1"/>
  <c r="AC1447" i="1"/>
  <c r="AD1446" i="1"/>
  <c r="AC1446" i="1"/>
  <c r="AD1445" i="1"/>
  <c r="AC1445" i="1"/>
  <c r="AD1444" i="1"/>
  <c r="AC1444" i="1"/>
  <c r="AD1443" i="1"/>
  <c r="AC1443" i="1"/>
  <c r="AD1442" i="1"/>
  <c r="AC1442" i="1"/>
  <c r="AD1441" i="1"/>
  <c r="AC1441" i="1"/>
  <c r="AD1440" i="1"/>
  <c r="AC1440" i="1"/>
  <c r="AD1439" i="1"/>
  <c r="AC1439" i="1"/>
  <c r="AD1438" i="1"/>
  <c r="AC1438" i="1"/>
  <c r="AD1437" i="1"/>
  <c r="AC1437" i="1"/>
  <c r="AD1436" i="1"/>
  <c r="AC1436" i="1"/>
  <c r="AD1435" i="1"/>
  <c r="AC1435" i="1"/>
  <c r="AD1434" i="1"/>
  <c r="AC1434" i="1"/>
  <c r="AD1433" i="1"/>
  <c r="AC1433" i="1"/>
  <c r="AD1432" i="1"/>
  <c r="AC1432" i="1"/>
  <c r="AD1431" i="1"/>
  <c r="AC1431" i="1"/>
  <c r="AD1430" i="1"/>
  <c r="AC1430" i="1"/>
  <c r="AD1429" i="1"/>
  <c r="AC1429" i="1"/>
  <c r="AD1428" i="1"/>
  <c r="AC1428" i="1"/>
  <c r="AD1427" i="1"/>
  <c r="AC1427" i="1"/>
  <c r="AD1426" i="1"/>
  <c r="AC1426" i="1"/>
  <c r="AD1425" i="1"/>
  <c r="AC1425" i="1"/>
  <c r="AD1424" i="1"/>
  <c r="AC1424" i="1"/>
  <c r="AD1423" i="1"/>
  <c r="AC1423" i="1"/>
  <c r="AD1422" i="1"/>
  <c r="AC1422" i="1"/>
  <c r="AD1421" i="1"/>
  <c r="AC1421" i="1"/>
  <c r="AD1420" i="1"/>
  <c r="AC1420" i="1"/>
  <c r="AD1419" i="1"/>
  <c r="AC1419" i="1"/>
  <c r="AD1418" i="1"/>
  <c r="AC1418" i="1"/>
  <c r="AD1417" i="1"/>
  <c r="AC1417" i="1"/>
  <c r="AD1416" i="1"/>
  <c r="AC1416" i="1"/>
  <c r="AD1415" i="1"/>
  <c r="AC1415" i="1"/>
  <c r="AD1414" i="1"/>
  <c r="AC1414" i="1"/>
  <c r="AD1413" i="1"/>
  <c r="AC1413" i="1"/>
  <c r="AD1412" i="1"/>
  <c r="AC1412" i="1"/>
  <c r="AD1411" i="1"/>
  <c r="AC1411" i="1"/>
  <c r="AD1410" i="1"/>
  <c r="AC1410" i="1"/>
  <c r="AD1409" i="1"/>
  <c r="AC1409" i="1"/>
  <c r="AD1408" i="1"/>
  <c r="AC1408" i="1"/>
  <c r="AD1407" i="1"/>
  <c r="AC1407" i="1"/>
  <c r="AD1406" i="1"/>
  <c r="AC1406" i="1"/>
  <c r="AD1405" i="1"/>
  <c r="AC1405" i="1"/>
  <c r="AD1404" i="1"/>
  <c r="AC1404" i="1"/>
  <c r="AD1403" i="1"/>
  <c r="AC1403" i="1"/>
  <c r="AD1402" i="1"/>
  <c r="AC1402" i="1"/>
  <c r="AD1401" i="1"/>
  <c r="AC1401" i="1"/>
  <c r="AD1400" i="1"/>
  <c r="AC1400" i="1"/>
  <c r="AD1399" i="1"/>
  <c r="AC1399" i="1"/>
  <c r="AD1398" i="1"/>
  <c r="AC1398" i="1"/>
  <c r="AD1397" i="1"/>
  <c r="AC1397" i="1"/>
  <c r="AD1396" i="1"/>
  <c r="AC1396" i="1"/>
  <c r="AD1395" i="1"/>
  <c r="AC1395" i="1"/>
  <c r="AD1394" i="1"/>
  <c r="AC1394" i="1"/>
  <c r="AD1393" i="1"/>
  <c r="AC1393" i="1"/>
  <c r="AD1392" i="1"/>
  <c r="AC1392" i="1"/>
  <c r="AD1391" i="1"/>
  <c r="AC1391" i="1"/>
  <c r="AD1390" i="1"/>
  <c r="AC1390" i="1"/>
  <c r="AD1389" i="1"/>
  <c r="AC1389" i="1"/>
  <c r="AD1388" i="1"/>
  <c r="AC1388" i="1"/>
  <c r="AD1387" i="1"/>
  <c r="AC1387" i="1"/>
  <c r="AD1386" i="1"/>
  <c r="AC1386" i="1"/>
  <c r="AD1385" i="1"/>
  <c r="AC1385" i="1"/>
  <c r="AD1384" i="1"/>
  <c r="AC1384" i="1"/>
  <c r="AD1383" i="1"/>
  <c r="AC1383" i="1"/>
  <c r="AD1382" i="1"/>
  <c r="AC1382" i="1"/>
  <c r="AD1381" i="1"/>
  <c r="AC1381" i="1"/>
  <c r="AD1380" i="1"/>
  <c r="AC1380" i="1"/>
  <c r="AD1379" i="1"/>
  <c r="AC1379" i="1"/>
  <c r="AD1378" i="1"/>
  <c r="AC1378" i="1"/>
  <c r="AD1377" i="1"/>
  <c r="AC1377" i="1"/>
  <c r="AD1376" i="1"/>
  <c r="AC1376" i="1"/>
  <c r="AD1375" i="1"/>
  <c r="AC1375" i="1"/>
  <c r="AD1374" i="1"/>
  <c r="AC1374" i="1"/>
  <c r="AD1373" i="1"/>
  <c r="AC1373" i="1"/>
  <c r="AD1372" i="1"/>
  <c r="AC1372" i="1"/>
  <c r="AD1371" i="1"/>
  <c r="AC1371" i="1"/>
  <c r="AD1370" i="1"/>
  <c r="AC1370" i="1"/>
  <c r="AD1369" i="1"/>
  <c r="AC1369" i="1"/>
  <c r="AD1368" i="1"/>
  <c r="AC1368" i="1"/>
  <c r="AD1367" i="1"/>
  <c r="AC1367" i="1"/>
  <c r="AD1366" i="1"/>
  <c r="AC1366" i="1"/>
  <c r="AD1365" i="1"/>
  <c r="AC1365" i="1"/>
  <c r="AD1364" i="1"/>
  <c r="AC1364" i="1"/>
  <c r="AD1363" i="1"/>
  <c r="AC1363" i="1"/>
  <c r="AD1362" i="1"/>
  <c r="AC1362" i="1"/>
  <c r="AD1361" i="1"/>
  <c r="AC1361" i="1"/>
  <c r="AD1360" i="1"/>
  <c r="AC1360" i="1"/>
  <c r="AD1359" i="1"/>
  <c r="AC1359" i="1"/>
  <c r="AD1358" i="1"/>
  <c r="AC1358" i="1"/>
  <c r="AD1357" i="1"/>
  <c r="AC1357" i="1"/>
  <c r="AD1356" i="1"/>
  <c r="AC1356" i="1"/>
  <c r="AD1355" i="1"/>
  <c r="AC1355" i="1"/>
  <c r="AD1354" i="1"/>
  <c r="AC1354" i="1"/>
  <c r="AD1353" i="1"/>
  <c r="AC1353" i="1"/>
  <c r="AD1352" i="1"/>
  <c r="AC1352" i="1"/>
  <c r="AD1351" i="1"/>
  <c r="AC1351" i="1"/>
  <c r="AD1350" i="1"/>
  <c r="AC1350" i="1"/>
  <c r="AD1349" i="1"/>
  <c r="AC1349" i="1"/>
  <c r="AD1348" i="1"/>
  <c r="AC1348" i="1"/>
  <c r="AD1347" i="1"/>
  <c r="AC1347" i="1"/>
  <c r="AD1346" i="1"/>
  <c r="AC1346" i="1"/>
  <c r="AD1345" i="1"/>
  <c r="AC1345" i="1"/>
  <c r="AD1344" i="1"/>
  <c r="AC1344" i="1"/>
  <c r="AD1343" i="1"/>
  <c r="AC1343" i="1"/>
  <c r="AD1342" i="1"/>
  <c r="AC1342" i="1"/>
  <c r="AD1341" i="1"/>
  <c r="AC1341" i="1"/>
  <c r="AD1340" i="1"/>
  <c r="AC1340" i="1"/>
  <c r="AD1339" i="1"/>
  <c r="AC1339" i="1"/>
  <c r="AD1338" i="1"/>
  <c r="AC1338" i="1"/>
  <c r="AD1337" i="1"/>
  <c r="AC1337" i="1"/>
  <c r="AD1336" i="1"/>
  <c r="AC1336" i="1"/>
  <c r="AD1335" i="1"/>
  <c r="AC1335" i="1"/>
  <c r="AD1334" i="1"/>
  <c r="AC1334" i="1"/>
  <c r="AD1333" i="1"/>
  <c r="AC1333" i="1"/>
  <c r="AD1332" i="1"/>
  <c r="AC1332" i="1"/>
  <c r="AD1331" i="1"/>
  <c r="AC1331" i="1"/>
  <c r="AD1330" i="1"/>
  <c r="AC1330" i="1"/>
  <c r="AD1329" i="1"/>
  <c r="AC1329" i="1"/>
  <c r="AD1328" i="1"/>
  <c r="AC1328" i="1"/>
  <c r="AD1327" i="1"/>
  <c r="AC1327" i="1"/>
  <c r="AD1326" i="1"/>
  <c r="AC1326" i="1"/>
  <c r="AD1325" i="1"/>
  <c r="AC1325" i="1"/>
  <c r="AD1324" i="1"/>
  <c r="AC1324" i="1"/>
  <c r="AD1323" i="1"/>
  <c r="AC1323" i="1"/>
  <c r="AD1322" i="1"/>
  <c r="AC1322" i="1"/>
  <c r="AD1321" i="1"/>
  <c r="AC1321" i="1"/>
  <c r="AD1320" i="1"/>
  <c r="AC1320" i="1"/>
  <c r="AD1319" i="1"/>
  <c r="AC1319" i="1"/>
  <c r="AD1318" i="1"/>
  <c r="AC1318" i="1"/>
  <c r="AD1317" i="1"/>
  <c r="AC1317" i="1"/>
  <c r="AD1316" i="1"/>
  <c r="AC1316" i="1"/>
  <c r="AD1315" i="1"/>
  <c r="AC1315" i="1"/>
  <c r="AD1314" i="1"/>
  <c r="AC1314" i="1"/>
  <c r="AD1313" i="1"/>
  <c r="AC1313" i="1"/>
  <c r="AD1312" i="1"/>
  <c r="AC1312" i="1"/>
  <c r="AD1311" i="1"/>
  <c r="AC1311" i="1"/>
  <c r="AD1310" i="1"/>
  <c r="AC1310" i="1"/>
  <c r="AD1309" i="1"/>
  <c r="AC1309" i="1"/>
  <c r="AD1308" i="1"/>
  <c r="AC1308" i="1"/>
  <c r="AD1307" i="1"/>
  <c r="AC1307" i="1"/>
  <c r="AD1306" i="1"/>
  <c r="AC1306" i="1"/>
  <c r="AD1305" i="1"/>
  <c r="AC1305" i="1"/>
  <c r="AD1304" i="1"/>
  <c r="AC1304" i="1"/>
  <c r="AD1303" i="1"/>
  <c r="AC1303" i="1"/>
  <c r="AD1302" i="1"/>
  <c r="AC1302" i="1"/>
  <c r="AD1301" i="1"/>
  <c r="AC1301" i="1"/>
  <c r="AD1300" i="1"/>
  <c r="AC1300" i="1"/>
  <c r="AD1299" i="1"/>
  <c r="AC1299" i="1"/>
  <c r="AD1298" i="1"/>
  <c r="AC1298" i="1"/>
  <c r="AD1297" i="1"/>
  <c r="AC1297" i="1"/>
  <c r="AD1296" i="1"/>
  <c r="AC1296" i="1"/>
  <c r="AD1295" i="1"/>
  <c r="AC1295" i="1"/>
  <c r="AD1294" i="1"/>
  <c r="AC1294" i="1"/>
  <c r="AD1293" i="1"/>
  <c r="AC1293" i="1"/>
  <c r="AD1292" i="1"/>
  <c r="AC1292" i="1"/>
  <c r="AD1291" i="1"/>
  <c r="AC1291" i="1"/>
  <c r="AD1290" i="1"/>
  <c r="AC1290" i="1"/>
  <c r="AD1289" i="1"/>
  <c r="AC1289" i="1"/>
  <c r="AD1288" i="1"/>
  <c r="AC1288" i="1"/>
  <c r="AD1287" i="1"/>
  <c r="AC1287" i="1"/>
  <c r="AD1286" i="1"/>
  <c r="AC1286" i="1"/>
  <c r="AD1285" i="1"/>
  <c r="AC1285" i="1"/>
  <c r="AD1284" i="1"/>
  <c r="AC1284" i="1"/>
  <c r="AD1283" i="1"/>
  <c r="AC1283" i="1"/>
  <c r="AD1282" i="1"/>
  <c r="AC1282" i="1"/>
  <c r="AD1281" i="1"/>
  <c r="AC1281" i="1"/>
  <c r="AD1280" i="1"/>
  <c r="AC1280" i="1"/>
  <c r="AD1279" i="1"/>
  <c r="AC1279" i="1"/>
  <c r="AD1278" i="1"/>
  <c r="AC1278" i="1"/>
  <c r="AD1277" i="1"/>
  <c r="AC1277" i="1"/>
  <c r="AD1276" i="1"/>
  <c r="AC1276" i="1"/>
  <c r="AD1275" i="1"/>
  <c r="AC1275" i="1"/>
  <c r="AD1274" i="1"/>
  <c r="AC1274" i="1"/>
  <c r="AD1273" i="1"/>
  <c r="AC1273" i="1"/>
  <c r="AD1272" i="1"/>
  <c r="AC1272" i="1"/>
  <c r="AD1271" i="1"/>
  <c r="AC1271" i="1"/>
  <c r="AD1270" i="1"/>
  <c r="AC1270" i="1"/>
  <c r="AD1269" i="1"/>
  <c r="AC1269" i="1"/>
  <c r="AD1268" i="1"/>
  <c r="AC1268" i="1"/>
  <c r="AD1267" i="1"/>
  <c r="AC1267" i="1"/>
  <c r="AD1266" i="1"/>
  <c r="AC1266" i="1"/>
  <c r="AD1265" i="1"/>
  <c r="AC1265" i="1"/>
  <c r="AD1264" i="1"/>
  <c r="AC1264" i="1"/>
  <c r="AD1263" i="1"/>
  <c r="AC1263" i="1"/>
  <c r="AD1262" i="1"/>
  <c r="AC1262" i="1"/>
  <c r="AD1261" i="1"/>
  <c r="AC1261" i="1"/>
  <c r="AD1260" i="1"/>
  <c r="AC1260" i="1"/>
  <c r="AD1259" i="1"/>
  <c r="AC1259" i="1"/>
  <c r="AD1258" i="1"/>
  <c r="AC1258" i="1"/>
  <c r="AD1257" i="1"/>
  <c r="AC1257" i="1"/>
  <c r="AD1256" i="1"/>
  <c r="AC1256" i="1"/>
  <c r="AD1255" i="1"/>
  <c r="AC1255" i="1"/>
  <c r="AD1254" i="1"/>
  <c r="AC1254" i="1"/>
  <c r="AD1253" i="1"/>
  <c r="AC1253" i="1"/>
  <c r="AD1252" i="1"/>
  <c r="AC1252" i="1"/>
  <c r="AD1251" i="1"/>
  <c r="AC1251" i="1"/>
  <c r="AD1250" i="1"/>
  <c r="AC1250" i="1"/>
  <c r="AD1249" i="1"/>
  <c r="AC1249" i="1"/>
  <c r="AD1248" i="1"/>
  <c r="AC1248" i="1"/>
  <c r="AD1247" i="1"/>
  <c r="AC1247" i="1"/>
  <c r="AD1246" i="1"/>
  <c r="AC1246" i="1"/>
  <c r="AD1245" i="1"/>
  <c r="AC1245" i="1"/>
  <c r="AD1244" i="1"/>
  <c r="AC1244" i="1"/>
  <c r="AD1243" i="1"/>
  <c r="AC1243" i="1"/>
  <c r="AD1242" i="1"/>
  <c r="AC1242" i="1"/>
  <c r="AD1241" i="1"/>
  <c r="AC1241" i="1"/>
  <c r="AD1240" i="1"/>
  <c r="AC1240" i="1"/>
  <c r="AD1239" i="1"/>
  <c r="AC1239" i="1"/>
  <c r="AD1238" i="1"/>
  <c r="AC1238" i="1"/>
  <c r="AD1237" i="1"/>
  <c r="AC1237" i="1"/>
  <c r="AD1236" i="1"/>
  <c r="AC1236" i="1"/>
  <c r="AD1235" i="1"/>
  <c r="AC1235" i="1"/>
  <c r="AD1234" i="1"/>
  <c r="AC1234" i="1"/>
  <c r="AD1233" i="1"/>
  <c r="AC1233" i="1"/>
  <c r="AD1232" i="1"/>
  <c r="AC1232" i="1"/>
  <c r="AD1231" i="1"/>
  <c r="AC1231" i="1"/>
  <c r="AD1230" i="1"/>
  <c r="AC1230" i="1"/>
  <c r="AD1229" i="1"/>
  <c r="AC1229" i="1"/>
  <c r="AD1228" i="1"/>
  <c r="AC1228" i="1"/>
  <c r="AD1227" i="1"/>
  <c r="AC1227" i="1"/>
  <c r="AD1226" i="1"/>
  <c r="AC1226" i="1"/>
  <c r="AD1225" i="1"/>
  <c r="AC1225" i="1"/>
  <c r="AD1224" i="1"/>
  <c r="AC1224" i="1"/>
  <c r="AD1223" i="1"/>
  <c r="AC1223" i="1"/>
  <c r="AD1222" i="1"/>
  <c r="AC1222" i="1"/>
  <c r="AD1221" i="1"/>
  <c r="AC1221" i="1"/>
  <c r="AD1220" i="1"/>
  <c r="AC1220" i="1"/>
  <c r="AD1219" i="1"/>
  <c r="AC1219" i="1"/>
  <c r="AD1218" i="1"/>
  <c r="AC1218" i="1"/>
  <c r="AD1217" i="1"/>
  <c r="AC1217" i="1"/>
  <c r="AD1216" i="1"/>
  <c r="AC1216" i="1"/>
  <c r="AD1215" i="1"/>
  <c r="AC1215" i="1"/>
  <c r="AD1214" i="1"/>
  <c r="AC1214" i="1"/>
  <c r="AD1213" i="1"/>
  <c r="AC1213" i="1"/>
  <c r="AD1212" i="1"/>
  <c r="AC1212" i="1"/>
  <c r="AD1211" i="1"/>
  <c r="AC1211" i="1"/>
  <c r="AD1210" i="1"/>
  <c r="AC1210" i="1"/>
  <c r="AD1209" i="1"/>
  <c r="AC1209" i="1"/>
  <c r="AD1208" i="1"/>
  <c r="AC1208" i="1"/>
  <c r="AD1207" i="1"/>
  <c r="AC1207" i="1"/>
  <c r="AD1206" i="1"/>
  <c r="AC1206" i="1"/>
  <c r="AD1205" i="1"/>
  <c r="AC1205" i="1"/>
  <c r="AD1204" i="1"/>
  <c r="AC1204" i="1"/>
  <c r="AD1203" i="1"/>
  <c r="AC1203" i="1"/>
  <c r="AD1202" i="1"/>
  <c r="AC1202" i="1"/>
  <c r="AD1201" i="1"/>
  <c r="AC1201" i="1"/>
  <c r="AD1200" i="1"/>
  <c r="AC1200" i="1"/>
  <c r="AD1199" i="1"/>
  <c r="AC1199" i="1"/>
  <c r="AD1198" i="1"/>
  <c r="AC1198" i="1"/>
  <c r="AD1197" i="1"/>
  <c r="AC1197" i="1"/>
  <c r="AD1196" i="1"/>
  <c r="AC1196" i="1"/>
  <c r="AD1195" i="1"/>
  <c r="AC1195" i="1"/>
  <c r="AD1194" i="1"/>
  <c r="AC1194" i="1"/>
  <c r="AD1193" i="1"/>
  <c r="AC1193" i="1"/>
  <c r="AD1192" i="1"/>
  <c r="AC1192" i="1"/>
  <c r="AD1191" i="1"/>
  <c r="AC1191" i="1"/>
  <c r="AD1190" i="1"/>
  <c r="AC1190" i="1"/>
  <c r="AD1189" i="1"/>
  <c r="AC1189" i="1"/>
  <c r="AD1188" i="1"/>
  <c r="AC1188" i="1"/>
  <c r="AD1187" i="1"/>
  <c r="AC1187" i="1"/>
  <c r="AD1186" i="1"/>
  <c r="AC1186" i="1"/>
  <c r="AD1185" i="1"/>
  <c r="AC1185" i="1"/>
  <c r="AD1184" i="1"/>
  <c r="AC1184" i="1"/>
  <c r="AD1183" i="1"/>
  <c r="AC1183" i="1"/>
  <c r="AD1182" i="1"/>
  <c r="AC1182" i="1"/>
  <c r="AD1181" i="1"/>
  <c r="AC1181" i="1"/>
  <c r="AD1180" i="1"/>
  <c r="AC1180" i="1"/>
  <c r="AD1179" i="1"/>
  <c r="AC1179" i="1"/>
  <c r="AD1178" i="1"/>
  <c r="AC1178" i="1"/>
  <c r="AD1177" i="1"/>
  <c r="AC1177" i="1"/>
  <c r="AD1176" i="1"/>
  <c r="AC1176" i="1"/>
  <c r="AD1175" i="1"/>
  <c r="AC1175" i="1"/>
  <c r="AD1174" i="1"/>
  <c r="AC1174" i="1"/>
  <c r="AD1173" i="1"/>
  <c r="AC1173" i="1"/>
  <c r="AD1172" i="1"/>
  <c r="AC1172" i="1"/>
  <c r="AD1171" i="1"/>
  <c r="AC1171" i="1"/>
  <c r="AD1170" i="1"/>
  <c r="AC1170" i="1"/>
  <c r="AD1169" i="1"/>
  <c r="AC1169" i="1"/>
  <c r="AD1168" i="1"/>
  <c r="AC1168" i="1"/>
  <c r="AD1167" i="1"/>
  <c r="AC1167" i="1"/>
  <c r="AD1166" i="1"/>
  <c r="AC1166" i="1"/>
  <c r="AD1165" i="1"/>
  <c r="AC1165" i="1"/>
  <c r="AD1164" i="1"/>
  <c r="AC1164" i="1"/>
  <c r="AD1163" i="1"/>
  <c r="AC1163" i="1"/>
  <c r="AD1162" i="1"/>
  <c r="AC1162" i="1"/>
  <c r="AD1161" i="1"/>
  <c r="AC1161" i="1"/>
  <c r="AD1160" i="1"/>
  <c r="AC1160" i="1"/>
  <c r="AD1159" i="1"/>
  <c r="AC1159" i="1"/>
  <c r="AD1158" i="1"/>
  <c r="AC1158" i="1"/>
  <c r="AD1157" i="1"/>
  <c r="AC1157" i="1"/>
  <c r="AD1156" i="1"/>
  <c r="AC1156" i="1"/>
  <c r="AD1155" i="1"/>
  <c r="AC1155" i="1"/>
  <c r="AD1154" i="1"/>
  <c r="AC1154" i="1"/>
  <c r="AD1153" i="1"/>
  <c r="AC1153" i="1"/>
  <c r="AD1152" i="1"/>
  <c r="AC1152" i="1"/>
  <c r="AD1151" i="1"/>
  <c r="AC1151" i="1"/>
  <c r="AD1150" i="1"/>
  <c r="AC1150" i="1"/>
  <c r="AD1149" i="1"/>
  <c r="AC1149" i="1"/>
  <c r="AD1148" i="1"/>
  <c r="AC1148" i="1"/>
  <c r="AD1147" i="1"/>
  <c r="AC1147" i="1"/>
  <c r="AD1146" i="1"/>
  <c r="AC1146" i="1"/>
  <c r="AD1145" i="1"/>
  <c r="AC1145" i="1"/>
  <c r="AD1144" i="1"/>
  <c r="AC1144" i="1"/>
  <c r="AD1143" i="1"/>
  <c r="AC1143" i="1"/>
  <c r="AD1142" i="1"/>
  <c r="AC1142" i="1"/>
  <c r="AD1141" i="1"/>
  <c r="AC1141" i="1"/>
  <c r="AD1140" i="1"/>
  <c r="AC1140" i="1"/>
  <c r="AD1139" i="1"/>
  <c r="AC1139" i="1"/>
  <c r="AD1138" i="1"/>
  <c r="AC1138" i="1"/>
  <c r="AD1137" i="1"/>
  <c r="AC1137" i="1"/>
  <c r="AD1136" i="1"/>
  <c r="AC1136" i="1"/>
  <c r="AD1135" i="1"/>
  <c r="AC1135" i="1"/>
  <c r="AD1134" i="1"/>
  <c r="AC1134" i="1"/>
  <c r="AD1133" i="1"/>
  <c r="AC1133" i="1"/>
  <c r="AD1132" i="1"/>
  <c r="AC1132" i="1"/>
  <c r="AD1131" i="1"/>
  <c r="AC1131" i="1"/>
  <c r="AD1130" i="1"/>
  <c r="AC1130" i="1"/>
  <c r="AD1129" i="1"/>
  <c r="AC1129" i="1"/>
  <c r="AD1128" i="1"/>
  <c r="AC1128" i="1"/>
  <c r="AD1127" i="1"/>
  <c r="AC1127" i="1"/>
  <c r="AD1126" i="1"/>
  <c r="AC1126" i="1"/>
  <c r="AD1125" i="1"/>
  <c r="AC1125" i="1"/>
  <c r="AD1124" i="1"/>
  <c r="AC1124" i="1"/>
  <c r="AD1123" i="1"/>
  <c r="AC1123" i="1"/>
  <c r="AD1122" i="1"/>
  <c r="AC1122" i="1"/>
  <c r="AD1121" i="1"/>
  <c r="AC1121" i="1"/>
  <c r="AD1120" i="1"/>
  <c r="AC1120" i="1"/>
  <c r="AD1119" i="1"/>
  <c r="AC1119" i="1"/>
  <c r="AD1118" i="1"/>
  <c r="AC1118" i="1"/>
  <c r="AD1117" i="1"/>
  <c r="AC1117" i="1"/>
  <c r="AD1116" i="1"/>
  <c r="AC1116" i="1"/>
  <c r="AD1115" i="1"/>
  <c r="AC1115" i="1"/>
  <c r="AD1114" i="1"/>
  <c r="AC1114" i="1"/>
  <c r="AD1113" i="1"/>
  <c r="AC1113" i="1"/>
  <c r="AD1112" i="1"/>
  <c r="AC1112" i="1"/>
  <c r="AD1111" i="1"/>
  <c r="AC1111" i="1"/>
  <c r="AD1110" i="1"/>
  <c r="AC1110" i="1"/>
  <c r="AD1109" i="1"/>
  <c r="AC1109" i="1"/>
  <c r="AD1108" i="1"/>
  <c r="AC1108" i="1"/>
  <c r="AD1107" i="1"/>
  <c r="AC1107" i="1"/>
  <c r="AD1106" i="1"/>
  <c r="AC1106" i="1"/>
  <c r="AD1105" i="1"/>
  <c r="AC1105" i="1"/>
  <c r="AD1104" i="1"/>
  <c r="AC1104" i="1"/>
  <c r="AD1103" i="1"/>
  <c r="AC1103" i="1"/>
  <c r="AD1102" i="1"/>
  <c r="AC1102" i="1"/>
  <c r="AD1101" i="1"/>
  <c r="AC1101" i="1"/>
  <c r="AD1100" i="1"/>
  <c r="AC1100" i="1"/>
  <c r="AD1099" i="1"/>
  <c r="AC1099" i="1"/>
  <c r="AD1098" i="1"/>
  <c r="AC1098" i="1"/>
  <c r="AD1097" i="1"/>
  <c r="AC1097" i="1"/>
  <c r="AD1096" i="1"/>
  <c r="AC1096" i="1"/>
  <c r="AD1095" i="1"/>
  <c r="AC1095" i="1"/>
  <c r="AD1094" i="1"/>
  <c r="AC1094" i="1"/>
  <c r="AD1093" i="1"/>
  <c r="AC1093" i="1"/>
  <c r="AD1092" i="1"/>
  <c r="AC1092" i="1"/>
  <c r="AD1091" i="1"/>
  <c r="AC1091" i="1"/>
  <c r="AD1090" i="1"/>
  <c r="AC1090" i="1"/>
  <c r="AD1089" i="1"/>
  <c r="AC1089" i="1"/>
  <c r="AD1088" i="1"/>
  <c r="AC1088" i="1"/>
  <c r="AD1087" i="1"/>
  <c r="AC1087" i="1"/>
  <c r="AD1086" i="1"/>
  <c r="AC1086" i="1"/>
  <c r="AD1085" i="1"/>
  <c r="AC1085" i="1"/>
  <c r="AD1084" i="1"/>
  <c r="AC1084" i="1"/>
  <c r="AD1083" i="1"/>
  <c r="AC1083" i="1"/>
  <c r="AD1082" i="1"/>
  <c r="AC1082" i="1"/>
  <c r="AD1081" i="1"/>
  <c r="AC1081" i="1"/>
  <c r="AD1080" i="1"/>
  <c r="AC1080" i="1"/>
  <c r="AD1079" i="1"/>
  <c r="AC1079" i="1"/>
  <c r="AD1078" i="1"/>
  <c r="AC1078" i="1"/>
  <c r="AD1077" i="1"/>
  <c r="AC1077" i="1"/>
  <c r="AD1076" i="1"/>
  <c r="AC1076" i="1"/>
  <c r="AD1075" i="1"/>
  <c r="AC1075" i="1"/>
  <c r="AD1074" i="1"/>
  <c r="AC1074" i="1"/>
  <c r="AD1073" i="1"/>
  <c r="AC1073" i="1"/>
  <c r="AD1072" i="1"/>
  <c r="AC1072" i="1"/>
  <c r="AD1071" i="1"/>
  <c r="AC1071" i="1"/>
  <c r="AD1070" i="1"/>
  <c r="AC1070" i="1"/>
  <c r="AD1069" i="1"/>
  <c r="AC1069" i="1"/>
  <c r="AD1068" i="1"/>
  <c r="AC1068" i="1"/>
  <c r="AD1067" i="1"/>
  <c r="AC1067" i="1"/>
  <c r="AD1066" i="1"/>
  <c r="AC1066" i="1"/>
  <c r="AD1065" i="1"/>
  <c r="AC1065" i="1"/>
  <c r="AD1064" i="1"/>
  <c r="AC1064" i="1"/>
  <c r="AD1063" i="1"/>
  <c r="AC1063" i="1"/>
  <c r="AD1062" i="1"/>
  <c r="AC1062" i="1"/>
  <c r="AD1061" i="1"/>
  <c r="AC1061" i="1"/>
  <c r="AD1060" i="1"/>
  <c r="AC1060" i="1"/>
  <c r="AD1059" i="1"/>
  <c r="AC1059" i="1"/>
  <c r="AD1058" i="1"/>
  <c r="AC1058" i="1"/>
  <c r="AD1057" i="1"/>
  <c r="AC1057" i="1"/>
  <c r="AD1056" i="1"/>
  <c r="AC1056" i="1"/>
  <c r="AD1055" i="1"/>
  <c r="AC1055" i="1"/>
  <c r="AD1054" i="1"/>
  <c r="AC1054" i="1"/>
  <c r="AD1053" i="1"/>
  <c r="AC1053" i="1"/>
  <c r="AD1052" i="1"/>
  <c r="AC1052" i="1"/>
  <c r="AD1051" i="1"/>
  <c r="AC1051" i="1"/>
  <c r="AD1050" i="1"/>
  <c r="AC1050" i="1"/>
  <c r="AD1049" i="1"/>
  <c r="AC1049" i="1"/>
  <c r="AD1048" i="1"/>
  <c r="AC1048" i="1"/>
  <c r="AD1047" i="1"/>
  <c r="AC1047" i="1"/>
  <c r="AD1046" i="1"/>
  <c r="AC1046" i="1"/>
  <c r="AD1045" i="1"/>
  <c r="AC1045" i="1"/>
  <c r="AD1044" i="1"/>
  <c r="AC1044" i="1"/>
  <c r="AD1043" i="1"/>
  <c r="AC1043" i="1"/>
  <c r="AD1042" i="1"/>
  <c r="AC1042" i="1"/>
  <c r="AD1041" i="1"/>
  <c r="AC1041" i="1"/>
  <c r="AD1040" i="1"/>
  <c r="AC1040" i="1"/>
  <c r="AD1039" i="1"/>
  <c r="AC1039" i="1"/>
  <c r="AD1038" i="1"/>
  <c r="AC1038" i="1"/>
  <c r="AD1037" i="1"/>
  <c r="AC1037" i="1"/>
  <c r="AD1036" i="1"/>
  <c r="AC1036" i="1"/>
  <c r="AD1035" i="1"/>
  <c r="AC1035" i="1"/>
  <c r="AD1034" i="1"/>
  <c r="AC1034" i="1"/>
  <c r="AD1033" i="1"/>
  <c r="AC1033" i="1"/>
  <c r="AD1032" i="1"/>
  <c r="AC1032" i="1"/>
  <c r="AD1031" i="1"/>
  <c r="AC1031" i="1"/>
  <c r="AD1030" i="1"/>
  <c r="AC1030" i="1"/>
  <c r="AD1029" i="1"/>
  <c r="AC1029" i="1"/>
  <c r="AD1028" i="1"/>
  <c r="AC1028" i="1"/>
  <c r="AD1027" i="1"/>
  <c r="AC1027" i="1"/>
  <c r="AD1026" i="1"/>
  <c r="AC1026" i="1"/>
  <c r="AD1025" i="1"/>
  <c r="AC1025" i="1"/>
  <c r="AD1024" i="1"/>
  <c r="AC1024" i="1"/>
  <c r="AD1023" i="1"/>
  <c r="AC1023" i="1"/>
  <c r="AD1022" i="1"/>
  <c r="AC1022" i="1"/>
  <c r="AD1021" i="1"/>
  <c r="AC1021" i="1"/>
  <c r="AD1020" i="1"/>
  <c r="AC1020" i="1"/>
  <c r="AD1019" i="1"/>
  <c r="AC1019" i="1"/>
  <c r="AD1018" i="1"/>
  <c r="AC1018" i="1"/>
  <c r="AD1017" i="1"/>
  <c r="AC1017" i="1"/>
  <c r="AD1016" i="1"/>
  <c r="AC1016" i="1"/>
  <c r="AD1015" i="1"/>
  <c r="AC1015" i="1"/>
  <c r="AD1014" i="1"/>
  <c r="AC1014" i="1"/>
  <c r="AD1013" i="1"/>
  <c r="AC1013" i="1"/>
  <c r="AD1012" i="1"/>
  <c r="AC1012" i="1"/>
  <c r="AD1011" i="1"/>
  <c r="AC1011" i="1"/>
  <c r="AD1010" i="1"/>
  <c r="AC1010" i="1"/>
  <c r="AD1009" i="1"/>
  <c r="AC1009" i="1"/>
  <c r="AD1008" i="1"/>
  <c r="AC1008" i="1"/>
  <c r="AD1007" i="1"/>
  <c r="AC1007" i="1"/>
  <c r="AD1006" i="1"/>
  <c r="AC1006" i="1"/>
  <c r="AD1005" i="1"/>
  <c r="AC1005" i="1"/>
  <c r="AD1004" i="1"/>
  <c r="AC1004" i="1"/>
  <c r="AD1003" i="1"/>
  <c r="AC1003" i="1"/>
  <c r="AD1002" i="1"/>
  <c r="AC1002" i="1"/>
  <c r="AD1001" i="1"/>
  <c r="AC1001" i="1"/>
  <c r="AD1000" i="1"/>
  <c r="AC1000" i="1"/>
  <c r="AD999" i="1"/>
  <c r="AC999" i="1"/>
  <c r="AD998" i="1"/>
  <c r="AC998" i="1"/>
  <c r="AD997" i="1"/>
  <c r="AC997" i="1"/>
  <c r="AD996" i="1"/>
  <c r="AC996" i="1"/>
  <c r="AD995" i="1"/>
  <c r="AC995" i="1"/>
  <c r="AD994" i="1"/>
  <c r="AC994" i="1"/>
  <c r="AD993" i="1"/>
  <c r="AC993" i="1"/>
  <c r="AD992" i="1"/>
  <c r="AC992" i="1"/>
  <c r="AD991" i="1"/>
  <c r="AC991" i="1"/>
  <c r="AD990" i="1"/>
  <c r="AC990" i="1"/>
  <c r="AD989" i="1"/>
  <c r="AC989" i="1"/>
  <c r="AD988" i="1"/>
  <c r="AC988" i="1"/>
  <c r="AD987" i="1"/>
  <c r="AC987" i="1"/>
  <c r="AD986" i="1"/>
  <c r="AC986" i="1"/>
  <c r="AD985" i="1"/>
  <c r="AC985" i="1"/>
  <c r="AD984" i="1"/>
  <c r="AC984" i="1"/>
  <c r="AD983" i="1"/>
  <c r="AC983" i="1"/>
  <c r="AD982" i="1"/>
  <c r="AC982" i="1"/>
  <c r="AD981" i="1"/>
  <c r="AC981" i="1"/>
  <c r="AD980" i="1"/>
  <c r="AC980" i="1"/>
  <c r="AD979" i="1"/>
  <c r="AC979" i="1"/>
  <c r="AD978" i="1"/>
  <c r="AC978" i="1"/>
  <c r="AD977" i="1"/>
  <c r="AC977" i="1"/>
  <c r="AD976" i="1"/>
  <c r="AC976" i="1"/>
  <c r="AD975" i="1"/>
  <c r="AC975" i="1"/>
  <c r="AD974" i="1"/>
  <c r="AC974" i="1"/>
  <c r="AD973" i="1"/>
  <c r="AC973" i="1"/>
  <c r="AD972" i="1"/>
  <c r="AC972" i="1"/>
  <c r="AD971" i="1"/>
  <c r="AC971" i="1"/>
  <c r="AD970" i="1"/>
  <c r="AC970" i="1"/>
  <c r="AD969" i="1"/>
  <c r="AC969" i="1"/>
  <c r="AD968" i="1"/>
  <c r="AC968" i="1"/>
  <c r="AD967" i="1"/>
  <c r="AC967" i="1"/>
  <c r="AD966" i="1"/>
  <c r="AC966" i="1"/>
  <c r="AD965" i="1"/>
  <c r="AC965" i="1"/>
  <c r="AD964" i="1"/>
  <c r="AC964" i="1"/>
  <c r="AD963" i="1"/>
  <c r="AC963" i="1"/>
  <c r="AD962" i="1"/>
  <c r="AC962" i="1"/>
  <c r="AD961" i="1"/>
  <c r="AC961" i="1"/>
  <c r="AD960" i="1"/>
  <c r="AC960" i="1"/>
  <c r="AD959" i="1"/>
  <c r="AC959" i="1"/>
  <c r="AD958" i="1"/>
  <c r="AC958" i="1"/>
  <c r="AD957" i="1"/>
  <c r="AC957" i="1"/>
  <c r="AD956" i="1"/>
  <c r="AC956" i="1"/>
  <c r="AD955" i="1"/>
  <c r="AC955" i="1"/>
  <c r="AD954" i="1"/>
  <c r="AC954" i="1"/>
  <c r="AD953" i="1"/>
  <c r="AC953" i="1"/>
  <c r="AD952" i="1"/>
  <c r="AC952" i="1"/>
  <c r="AD951" i="1"/>
  <c r="AC951" i="1"/>
  <c r="AD950" i="1"/>
  <c r="AC950" i="1"/>
  <c r="AD949" i="1"/>
  <c r="AC949" i="1"/>
  <c r="AD948" i="1"/>
  <c r="AC948" i="1"/>
  <c r="AD947" i="1"/>
  <c r="AC947" i="1"/>
  <c r="AD946" i="1"/>
  <c r="AC946" i="1"/>
  <c r="AD945" i="1"/>
  <c r="AC945" i="1"/>
  <c r="AD944" i="1"/>
  <c r="AC944" i="1"/>
  <c r="AD943" i="1"/>
  <c r="AC943" i="1"/>
  <c r="AD942" i="1"/>
  <c r="AC942" i="1"/>
  <c r="AD941" i="1"/>
  <c r="AC941" i="1"/>
  <c r="AD940" i="1"/>
  <c r="AC940" i="1"/>
  <c r="AD939" i="1"/>
  <c r="AC939" i="1"/>
  <c r="AD938" i="1"/>
  <c r="AC938" i="1"/>
  <c r="AD937" i="1"/>
  <c r="AC937" i="1"/>
  <c r="AD936" i="1"/>
  <c r="AC936" i="1"/>
  <c r="AD935" i="1"/>
  <c r="AC935" i="1"/>
  <c r="AD934" i="1"/>
  <c r="AC934" i="1"/>
  <c r="AD933" i="1"/>
  <c r="AC933" i="1"/>
  <c r="AD932" i="1"/>
  <c r="AC932" i="1"/>
  <c r="AD931" i="1"/>
  <c r="AC931" i="1"/>
  <c r="AD930" i="1"/>
  <c r="AC930" i="1"/>
  <c r="AD929" i="1"/>
  <c r="AC929" i="1"/>
  <c r="AD928" i="1"/>
  <c r="AC928" i="1"/>
  <c r="AD927" i="1"/>
  <c r="AC927" i="1"/>
  <c r="AD926" i="1"/>
  <c r="AC926" i="1"/>
  <c r="AD925" i="1"/>
  <c r="AC925" i="1"/>
  <c r="AD924" i="1"/>
  <c r="AC924" i="1"/>
  <c r="AD923" i="1"/>
  <c r="AC923" i="1"/>
  <c r="AD922" i="1"/>
  <c r="AC922" i="1"/>
  <c r="AD921" i="1"/>
  <c r="AC921" i="1"/>
  <c r="AD920" i="1"/>
  <c r="AC920" i="1"/>
  <c r="AD919" i="1"/>
  <c r="AC919" i="1"/>
  <c r="AD918" i="1"/>
  <c r="AC918" i="1"/>
  <c r="AD917" i="1"/>
  <c r="AC917" i="1"/>
  <c r="AD916" i="1"/>
  <c r="AC916" i="1"/>
  <c r="AD915" i="1"/>
  <c r="AC915" i="1"/>
  <c r="AD914" i="1"/>
  <c r="AC914" i="1"/>
  <c r="AD913" i="1"/>
  <c r="AC913" i="1"/>
  <c r="AD912" i="1"/>
  <c r="AC912" i="1"/>
  <c r="AD911" i="1"/>
  <c r="AC911" i="1"/>
  <c r="AD910" i="1"/>
  <c r="AC910" i="1"/>
  <c r="AD909" i="1"/>
  <c r="AC909" i="1"/>
  <c r="AD908" i="1"/>
  <c r="AC908" i="1"/>
  <c r="AD907" i="1"/>
  <c r="AC907" i="1"/>
  <c r="AD906" i="1"/>
  <c r="AC906" i="1"/>
  <c r="AD905" i="1"/>
  <c r="AC905" i="1"/>
  <c r="AD904" i="1"/>
  <c r="AC904" i="1"/>
  <c r="AD903" i="1"/>
  <c r="AC903" i="1"/>
  <c r="AD902" i="1"/>
  <c r="AC902" i="1"/>
  <c r="AD901" i="1"/>
  <c r="AC901" i="1"/>
  <c r="AD900" i="1"/>
  <c r="AC900" i="1"/>
  <c r="AD899" i="1"/>
  <c r="AC899" i="1"/>
  <c r="AD898" i="1"/>
  <c r="AC898" i="1"/>
  <c r="AD897" i="1"/>
  <c r="AC897" i="1"/>
  <c r="AD896" i="1"/>
  <c r="AC896" i="1"/>
  <c r="AD895" i="1"/>
  <c r="AC895" i="1"/>
  <c r="AD894" i="1"/>
  <c r="AC894" i="1"/>
  <c r="AD893" i="1"/>
  <c r="AC893" i="1"/>
  <c r="AD892" i="1"/>
  <c r="AC892" i="1"/>
  <c r="AD891" i="1"/>
  <c r="AC891" i="1"/>
  <c r="AD890" i="1"/>
  <c r="AC890" i="1"/>
  <c r="AD889" i="1"/>
  <c r="AC889" i="1"/>
  <c r="AD888" i="1"/>
  <c r="AC888" i="1"/>
  <c r="AD887" i="1"/>
  <c r="AC887" i="1"/>
  <c r="AD886" i="1"/>
  <c r="AC886" i="1"/>
  <c r="AD885" i="1"/>
  <c r="AC885" i="1"/>
  <c r="AD884" i="1"/>
  <c r="AC884" i="1"/>
  <c r="AD883" i="1"/>
  <c r="AC883" i="1"/>
  <c r="AD882" i="1"/>
  <c r="AC882" i="1"/>
  <c r="AD881" i="1"/>
  <c r="AC881" i="1"/>
  <c r="AD880" i="1"/>
  <c r="AC880" i="1"/>
  <c r="AD879" i="1"/>
  <c r="AC879" i="1"/>
  <c r="AD878" i="1"/>
  <c r="AC878" i="1"/>
  <c r="AD877" i="1"/>
  <c r="AC877" i="1"/>
  <c r="AD876" i="1"/>
  <c r="AC876" i="1"/>
  <c r="AD875" i="1"/>
  <c r="AC875" i="1"/>
  <c r="AD874" i="1"/>
  <c r="AC874" i="1"/>
  <c r="AD873" i="1"/>
  <c r="AC873" i="1"/>
  <c r="AD872" i="1"/>
  <c r="AC872" i="1"/>
  <c r="AD871" i="1"/>
  <c r="AC871" i="1"/>
  <c r="AD870" i="1"/>
  <c r="AC870" i="1"/>
  <c r="AD869" i="1"/>
  <c r="AC869" i="1"/>
  <c r="AD868" i="1"/>
  <c r="AC868" i="1"/>
  <c r="AD867" i="1"/>
  <c r="AC867" i="1"/>
  <c r="AD866" i="1"/>
  <c r="AC866" i="1"/>
  <c r="AD865" i="1"/>
  <c r="AC865" i="1"/>
  <c r="AD864" i="1"/>
  <c r="AC864" i="1"/>
  <c r="AD863" i="1"/>
  <c r="AC863" i="1"/>
  <c r="AD862" i="1"/>
  <c r="AC862" i="1"/>
  <c r="AD861" i="1"/>
  <c r="AC861" i="1"/>
  <c r="AD860" i="1"/>
  <c r="AC860" i="1"/>
  <c r="AD859" i="1"/>
  <c r="AC859" i="1"/>
  <c r="AD858" i="1"/>
  <c r="AC858" i="1"/>
  <c r="AD857" i="1"/>
  <c r="AC857" i="1"/>
  <c r="AD856" i="1"/>
  <c r="AC856" i="1"/>
  <c r="AD855" i="1"/>
  <c r="AC855" i="1"/>
  <c r="AD854" i="1"/>
  <c r="AC854" i="1"/>
  <c r="AD853" i="1"/>
  <c r="AC853" i="1"/>
  <c r="AD852" i="1"/>
  <c r="AC852" i="1"/>
  <c r="AD851" i="1"/>
  <c r="AC851" i="1"/>
  <c r="AD850" i="1"/>
  <c r="AC850" i="1"/>
  <c r="AD849" i="1"/>
  <c r="AC849" i="1"/>
  <c r="AD848" i="1"/>
  <c r="AC848" i="1"/>
  <c r="AD847" i="1"/>
  <c r="AC847" i="1"/>
  <c r="AD846" i="1"/>
  <c r="AC846" i="1"/>
  <c r="AD845" i="1"/>
  <c r="AC845" i="1"/>
  <c r="AD844" i="1"/>
  <c r="AC844" i="1"/>
  <c r="AD843" i="1"/>
  <c r="AC843" i="1"/>
  <c r="AD842" i="1"/>
  <c r="AC842" i="1"/>
  <c r="AD841" i="1"/>
  <c r="AC841" i="1"/>
  <c r="AD840" i="1"/>
  <c r="AC840" i="1"/>
  <c r="AD839" i="1"/>
  <c r="AC839" i="1"/>
  <c r="AD838" i="1"/>
  <c r="AC838" i="1"/>
  <c r="AD837" i="1"/>
  <c r="AC837" i="1"/>
  <c r="AD836" i="1"/>
  <c r="AC836" i="1"/>
  <c r="AD835" i="1"/>
  <c r="AC835" i="1"/>
  <c r="AD834" i="1"/>
  <c r="AC834" i="1"/>
  <c r="AD833" i="1"/>
  <c r="AC833" i="1"/>
  <c r="AD832" i="1"/>
  <c r="AC832" i="1"/>
  <c r="AD831" i="1"/>
  <c r="AC831" i="1"/>
  <c r="AD830" i="1"/>
  <c r="AC830" i="1"/>
  <c r="AD829" i="1"/>
  <c r="AC829" i="1"/>
  <c r="AD828" i="1"/>
  <c r="AC828" i="1"/>
  <c r="AD827" i="1"/>
  <c r="AC827" i="1"/>
  <c r="AD826" i="1"/>
  <c r="AC826" i="1"/>
  <c r="AD825" i="1"/>
  <c r="AC825" i="1"/>
  <c r="AD824" i="1"/>
  <c r="AC824" i="1"/>
  <c r="AD823" i="1"/>
  <c r="AC823" i="1"/>
  <c r="AD822" i="1"/>
  <c r="AC822" i="1"/>
  <c r="AD821" i="1"/>
  <c r="AC821" i="1"/>
  <c r="AD820" i="1"/>
  <c r="AC820" i="1"/>
  <c r="AD819" i="1"/>
  <c r="AC819" i="1"/>
  <c r="AD818" i="1"/>
  <c r="AC818" i="1"/>
  <c r="AD817" i="1"/>
  <c r="AC817" i="1"/>
  <c r="AD816" i="1"/>
  <c r="AC816" i="1"/>
  <c r="AD815" i="1"/>
  <c r="AC815" i="1"/>
  <c r="AD814" i="1"/>
  <c r="AC814" i="1"/>
  <c r="AD813" i="1"/>
  <c r="AC813" i="1"/>
  <c r="AD812" i="1"/>
  <c r="AC812" i="1"/>
  <c r="AD811" i="1"/>
  <c r="AC811" i="1"/>
  <c r="AD810" i="1"/>
  <c r="AC810" i="1"/>
  <c r="AD809" i="1"/>
  <c r="AC809" i="1"/>
  <c r="AD808" i="1"/>
  <c r="AC808" i="1"/>
  <c r="AD807" i="1"/>
  <c r="AC807" i="1"/>
  <c r="AD806" i="1"/>
  <c r="AC806" i="1"/>
  <c r="AD805" i="1"/>
  <c r="AC805" i="1"/>
  <c r="AD804" i="1"/>
  <c r="AC804" i="1"/>
  <c r="AD803" i="1"/>
  <c r="AC803" i="1"/>
  <c r="AD802" i="1"/>
  <c r="AC802" i="1"/>
  <c r="AD801" i="1"/>
  <c r="AC801" i="1"/>
  <c r="AD800" i="1"/>
  <c r="AC800" i="1"/>
  <c r="AD799" i="1"/>
  <c r="AC799" i="1"/>
  <c r="AD798" i="1"/>
  <c r="AC798" i="1"/>
  <c r="AD797" i="1"/>
  <c r="AC797" i="1"/>
  <c r="AD796" i="1"/>
  <c r="AC796" i="1"/>
  <c r="AD795" i="1"/>
  <c r="AC795" i="1"/>
  <c r="AD794" i="1"/>
  <c r="AC794" i="1"/>
  <c r="AD793" i="1"/>
  <c r="AC793" i="1"/>
  <c r="AD792" i="1"/>
  <c r="AC792" i="1"/>
  <c r="AD791" i="1"/>
  <c r="AC791" i="1"/>
  <c r="AD790" i="1"/>
  <c r="AC790" i="1"/>
  <c r="AD789" i="1"/>
  <c r="AC789" i="1"/>
  <c r="AD788" i="1"/>
  <c r="AC788" i="1"/>
  <c r="AD787" i="1"/>
  <c r="AC787" i="1"/>
  <c r="AD786" i="1"/>
  <c r="AC786" i="1"/>
  <c r="AD785" i="1"/>
  <c r="AC785" i="1"/>
  <c r="AD784" i="1"/>
  <c r="AC784" i="1"/>
  <c r="AD783" i="1"/>
  <c r="AC783" i="1"/>
  <c r="AD782" i="1"/>
  <c r="AC782" i="1"/>
  <c r="AD781" i="1"/>
  <c r="AC781" i="1"/>
  <c r="AD780" i="1"/>
  <c r="AC780" i="1"/>
  <c r="AD779" i="1"/>
  <c r="AC779" i="1"/>
  <c r="AD778" i="1"/>
  <c r="AC778" i="1"/>
  <c r="AD777" i="1"/>
  <c r="AC777" i="1"/>
  <c r="AD776" i="1"/>
  <c r="AC776" i="1"/>
  <c r="AD775" i="1"/>
  <c r="AC775" i="1"/>
  <c r="AD774" i="1"/>
  <c r="AC774" i="1"/>
  <c r="AD773" i="1"/>
  <c r="AC773" i="1"/>
  <c r="AD772" i="1"/>
  <c r="AC772" i="1"/>
  <c r="AD771" i="1"/>
  <c r="AC771" i="1"/>
  <c r="AD770" i="1"/>
  <c r="AC770" i="1"/>
  <c r="AD769" i="1"/>
  <c r="AC769" i="1"/>
  <c r="AD768" i="1"/>
  <c r="AC768" i="1"/>
  <c r="AD767" i="1"/>
  <c r="AC767" i="1"/>
  <c r="AD766" i="1"/>
  <c r="AC766" i="1"/>
  <c r="AD765" i="1"/>
  <c r="AC765" i="1"/>
  <c r="AD764" i="1"/>
  <c r="AC764" i="1"/>
  <c r="AD763" i="1"/>
  <c r="AC763" i="1"/>
  <c r="AD762" i="1"/>
  <c r="AC762" i="1"/>
  <c r="AD761" i="1"/>
  <c r="AC761" i="1"/>
  <c r="AD760" i="1"/>
  <c r="AC760" i="1"/>
  <c r="AD759" i="1"/>
  <c r="AC759" i="1"/>
  <c r="AD758" i="1"/>
  <c r="AC758" i="1"/>
  <c r="AD757" i="1"/>
  <c r="AC757" i="1"/>
  <c r="AD756" i="1"/>
  <c r="AC756" i="1"/>
  <c r="AD755" i="1"/>
  <c r="AC755" i="1"/>
  <c r="AD754" i="1"/>
  <c r="AC754" i="1"/>
  <c r="AD753" i="1"/>
  <c r="AC753" i="1"/>
  <c r="AD752" i="1"/>
  <c r="AC752" i="1"/>
  <c r="AD751" i="1"/>
  <c r="AC751" i="1"/>
  <c r="AD750" i="1"/>
  <c r="AC750" i="1"/>
  <c r="AD749" i="1"/>
  <c r="AC749" i="1"/>
  <c r="AD748" i="1"/>
  <c r="AC748" i="1"/>
  <c r="AD747" i="1"/>
  <c r="AC747" i="1"/>
  <c r="AD746" i="1"/>
  <c r="AC746" i="1"/>
  <c r="AD745" i="1"/>
  <c r="AC745" i="1"/>
  <c r="AD744" i="1"/>
  <c r="AC744" i="1"/>
  <c r="AD743" i="1"/>
  <c r="AC743" i="1"/>
  <c r="AD742" i="1"/>
  <c r="AC742" i="1"/>
  <c r="AD741" i="1"/>
  <c r="AC741" i="1"/>
  <c r="AD740" i="1"/>
  <c r="AC740" i="1"/>
  <c r="AD739" i="1"/>
  <c r="AC739" i="1"/>
  <c r="AD738" i="1"/>
  <c r="AC738" i="1"/>
  <c r="AD737" i="1"/>
  <c r="AC737" i="1"/>
  <c r="AD736" i="1"/>
  <c r="AC736" i="1"/>
  <c r="AD735" i="1"/>
  <c r="AC735" i="1"/>
  <c r="AD734" i="1"/>
  <c r="AC734" i="1"/>
  <c r="AD733" i="1"/>
  <c r="AC733" i="1"/>
  <c r="AD732" i="1"/>
  <c r="AC732" i="1"/>
  <c r="AD731" i="1"/>
  <c r="AC731" i="1"/>
  <c r="AD730" i="1"/>
  <c r="AC730" i="1"/>
  <c r="AD729" i="1"/>
  <c r="AC729" i="1"/>
  <c r="AD728" i="1"/>
  <c r="AC728" i="1"/>
  <c r="AD727" i="1"/>
  <c r="AC727" i="1"/>
  <c r="AD726" i="1"/>
  <c r="AC726" i="1"/>
  <c r="AD725" i="1"/>
  <c r="AC725" i="1"/>
  <c r="AD724" i="1"/>
  <c r="AC724" i="1"/>
  <c r="AD723" i="1"/>
  <c r="AC723" i="1"/>
  <c r="AD722" i="1"/>
  <c r="AC722" i="1"/>
  <c r="AD721" i="1"/>
  <c r="AC721" i="1"/>
  <c r="AD720" i="1"/>
  <c r="AC720" i="1"/>
  <c r="AD719" i="1"/>
  <c r="AC719" i="1"/>
  <c r="AD718" i="1"/>
  <c r="AC718" i="1"/>
  <c r="AD717" i="1"/>
  <c r="AC717" i="1"/>
  <c r="AD716" i="1"/>
  <c r="AC716" i="1"/>
  <c r="AD715" i="1"/>
  <c r="AC715" i="1"/>
  <c r="AD714" i="1"/>
  <c r="AC714" i="1"/>
  <c r="AD713" i="1"/>
  <c r="AC713" i="1"/>
  <c r="AD712" i="1"/>
  <c r="AC712" i="1"/>
  <c r="AD711" i="1"/>
  <c r="AC711" i="1"/>
  <c r="AD710" i="1"/>
  <c r="AC710" i="1"/>
  <c r="AD709" i="1"/>
  <c r="AC709" i="1"/>
  <c r="AD708" i="1"/>
  <c r="AC708" i="1"/>
  <c r="AD707" i="1"/>
  <c r="AC707" i="1"/>
  <c r="AD706" i="1"/>
  <c r="AC706" i="1"/>
  <c r="AD705" i="1"/>
  <c r="AC705" i="1"/>
  <c r="AD704" i="1"/>
  <c r="AC704" i="1"/>
  <c r="AD703" i="1"/>
  <c r="AC703" i="1"/>
  <c r="AD702" i="1"/>
  <c r="AC702" i="1"/>
  <c r="AD701" i="1"/>
  <c r="AC701" i="1"/>
  <c r="AD700" i="1"/>
  <c r="AC700" i="1"/>
  <c r="AD699" i="1"/>
  <c r="AC699" i="1"/>
  <c r="AD698" i="1"/>
  <c r="AC698" i="1"/>
  <c r="AD697" i="1"/>
  <c r="AC697" i="1"/>
  <c r="AD696" i="1"/>
  <c r="AC696" i="1"/>
  <c r="AD695" i="1"/>
  <c r="AC695" i="1"/>
  <c r="AD694" i="1"/>
  <c r="AC694" i="1"/>
  <c r="AD693" i="1"/>
  <c r="AC693" i="1"/>
  <c r="AD692" i="1"/>
  <c r="AC692" i="1"/>
  <c r="AD691" i="1"/>
  <c r="AC691" i="1"/>
  <c r="AD690" i="1"/>
  <c r="AC690" i="1"/>
  <c r="AD689" i="1"/>
  <c r="AC689" i="1"/>
  <c r="AD688" i="1"/>
  <c r="AC688" i="1"/>
  <c r="AD687" i="1"/>
  <c r="AC687" i="1"/>
  <c r="AD686" i="1"/>
  <c r="AC686" i="1"/>
  <c r="AD685" i="1"/>
  <c r="AC685" i="1"/>
  <c r="AD684" i="1"/>
  <c r="AC684" i="1"/>
  <c r="AD683" i="1"/>
  <c r="AC683" i="1"/>
  <c r="AD682" i="1"/>
  <c r="AC682" i="1"/>
  <c r="AD681" i="1"/>
  <c r="AC681" i="1"/>
  <c r="AD680" i="1"/>
  <c r="AC680" i="1"/>
  <c r="AD679" i="1"/>
  <c r="AC679" i="1"/>
  <c r="AD678" i="1"/>
  <c r="AC678" i="1"/>
  <c r="AD677" i="1"/>
  <c r="AC677" i="1"/>
  <c r="AD676" i="1"/>
  <c r="AC676" i="1"/>
  <c r="AD675" i="1"/>
  <c r="AC675" i="1"/>
  <c r="AD674" i="1"/>
  <c r="AC674" i="1"/>
  <c r="AD673" i="1"/>
  <c r="AC673" i="1"/>
  <c r="AD672" i="1"/>
  <c r="AC672" i="1"/>
  <c r="AD671" i="1"/>
  <c r="AC671" i="1"/>
  <c r="AD670" i="1"/>
  <c r="AC670" i="1"/>
  <c r="AD669" i="1"/>
  <c r="AC669" i="1"/>
  <c r="AD668" i="1"/>
  <c r="AC668" i="1"/>
  <c r="AD667" i="1"/>
  <c r="AC667" i="1"/>
  <c r="AD666" i="1"/>
  <c r="AC666" i="1"/>
  <c r="AD665" i="1"/>
  <c r="AC665" i="1"/>
  <c r="AD664" i="1"/>
  <c r="AC664" i="1"/>
  <c r="AD663" i="1"/>
  <c r="AC663" i="1"/>
  <c r="AD662" i="1"/>
  <c r="AC662" i="1"/>
  <c r="AD661" i="1"/>
  <c r="AC661" i="1"/>
  <c r="AD660" i="1"/>
  <c r="AC660" i="1"/>
  <c r="AD659" i="1"/>
  <c r="AC659" i="1"/>
  <c r="AD658" i="1"/>
  <c r="AC658" i="1"/>
  <c r="AD657" i="1"/>
  <c r="AC657" i="1"/>
  <c r="AD656" i="1"/>
  <c r="AC656" i="1"/>
  <c r="AD655" i="1"/>
  <c r="AC655" i="1"/>
  <c r="AD654" i="1"/>
  <c r="AC654" i="1"/>
  <c r="AD653" i="1"/>
  <c r="AC653" i="1"/>
  <c r="AD652" i="1"/>
  <c r="AC652" i="1"/>
  <c r="AD651" i="1"/>
  <c r="AC651" i="1"/>
  <c r="AD650" i="1"/>
  <c r="AC650" i="1"/>
  <c r="AD649" i="1"/>
  <c r="AC649" i="1"/>
  <c r="AD648" i="1"/>
  <c r="AC648" i="1"/>
  <c r="AD647" i="1"/>
  <c r="AC647" i="1"/>
  <c r="AD646" i="1"/>
  <c r="AC646" i="1"/>
  <c r="AD645" i="1"/>
  <c r="AC645" i="1"/>
  <c r="AD644" i="1"/>
  <c r="AC644" i="1"/>
  <c r="AD643" i="1"/>
  <c r="AC643" i="1"/>
  <c r="AD642" i="1"/>
  <c r="AC642" i="1"/>
  <c r="AD641" i="1"/>
  <c r="AC641" i="1"/>
  <c r="AD640" i="1"/>
  <c r="AC640" i="1"/>
  <c r="AD639" i="1"/>
  <c r="AC639" i="1"/>
  <c r="AD638" i="1"/>
  <c r="AC638" i="1"/>
  <c r="AD637" i="1"/>
  <c r="AC637" i="1"/>
  <c r="AD636" i="1"/>
  <c r="AC636" i="1"/>
  <c r="AD635" i="1"/>
  <c r="AC635" i="1"/>
  <c r="AD634" i="1"/>
  <c r="AC634" i="1"/>
  <c r="AD633" i="1"/>
  <c r="AC633" i="1"/>
  <c r="AD632" i="1"/>
  <c r="AC632" i="1"/>
  <c r="AD631" i="1"/>
  <c r="AC631" i="1"/>
  <c r="AD630" i="1"/>
  <c r="AC630" i="1"/>
  <c r="AD629" i="1"/>
  <c r="AC629" i="1"/>
  <c r="AD628" i="1"/>
  <c r="AC628" i="1"/>
  <c r="AD627" i="1"/>
  <c r="AC627" i="1"/>
  <c r="AD626" i="1"/>
  <c r="AC626" i="1"/>
  <c r="AD625" i="1"/>
  <c r="AC625" i="1"/>
  <c r="AD624" i="1"/>
  <c r="AC624" i="1"/>
  <c r="AD623" i="1"/>
  <c r="AC623" i="1"/>
  <c r="AD622" i="1"/>
  <c r="AC622" i="1"/>
  <c r="AD621" i="1"/>
  <c r="AC621" i="1"/>
  <c r="AD620" i="1"/>
  <c r="AC620" i="1"/>
  <c r="AD619" i="1"/>
  <c r="AC619" i="1"/>
  <c r="AD618" i="1"/>
  <c r="AC618" i="1"/>
  <c r="AD617" i="1"/>
  <c r="AC617" i="1"/>
  <c r="AD616" i="1"/>
  <c r="AC616" i="1"/>
  <c r="AD615" i="1"/>
  <c r="AC615" i="1"/>
  <c r="AD614" i="1"/>
  <c r="AC614" i="1"/>
  <c r="AD613" i="1"/>
  <c r="AC613" i="1"/>
  <c r="AD612" i="1"/>
  <c r="AC612" i="1"/>
  <c r="AD611" i="1"/>
  <c r="AC611" i="1"/>
  <c r="AD610" i="1"/>
  <c r="AC610" i="1"/>
  <c r="AD609" i="1"/>
  <c r="AC609" i="1"/>
  <c r="AD608" i="1"/>
  <c r="AC608" i="1"/>
  <c r="AD607" i="1"/>
  <c r="AC607" i="1"/>
  <c r="AD606" i="1"/>
  <c r="AC606" i="1"/>
  <c r="AD605" i="1"/>
  <c r="AC605" i="1"/>
  <c r="AD604" i="1"/>
  <c r="AC604" i="1"/>
  <c r="AD603" i="1"/>
  <c r="AC603" i="1"/>
  <c r="AD602" i="1"/>
  <c r="AC602" i="1"/>
  <c r="AD601" i="1"/>
  <c r="AC601" i="1"/>
  <c r="AD600" i="1"/>
  <c r="AC600" i="1"/>
  <c r="AD599" i="1"/>
  <c r="AC599" i="1"/>
  <c r="AD598" i="1"/>
  <c r="AC598" i="1"/>
  <c r="AD597" i="1"/>
  <c r="AC597" i="1"/>
  <c r="AD596" i="1"/>
  <c r="AC596" i="1"/>
  <c r="AD595" i="1"/>
  <c r="AC595" i="1"/>
  <c r="AD594" i="1"/>
  <c r="AC594" i="1"/>
  <c r="AD593" i="1"/>
  <c r="AC593" i="1"/>
  <c r="AD592" i="1"/>
  <c r="AC592" i="1"/>
  <c r="AD591" i="1"/>
  <c r="AC591" i="1"/>
  <c r="AD590" i="1"/>
  <c r="AC590" i="1"/>
  <c r="AD589" i="1"/>
  <c r="AC589" i="1"/>
  <c r="AD588" i="1"/>
  <c r="AC588" i="1"/>
  <c r="AD587" i="1"/>
  <c r="AC587" i="1"/>
  <c r="AD586" i="1"/>
  <c r="AC586" i="1"/>
  <c r="AD585" i="1"/>
  <c r="AC585" i="1"/>
  <c r="AD584" i="1"/>
  <c r="AC584" i="1"/>
  <c r="AD583" i="1"/>
  <c r="AC583" i="1"/>
  <c r="AD582" i="1"/>
  <c r="AC582" i="1"/>
  <c r="AD581" i="1"/>
  <c r="AC581" i="1"/>
  <c r="AD580" i="1"/>
  <c r="AC580" i="1"/>
  <c r="AD579" i="1"/>
  <c r="AC579" i="1"/>
  <c r="AD578" i="1"/>
  <c r="AC578" i="1"/>
  <c r="AD577" i="1"/>
  <c r="AC577" i="1"/>
  <c r="AD576" i="1"/>
  <c r="AC576" i="1"/>
  <c r="AD575" i="1"/>
  <c r="AC575" i="1"/>
  <c r="AD574" i="1"/>
  <c r="AC574" i="1"/>
  <c r="AD573" i="1"/>
  <c r="AC573" i="1"/>
  <c r="AD572" i="1"/>
  <c r="AC572" i="1"/>
  <c r="AD571" i="1"/>
  <c r="AC571" i="1"/>
  <c r="AD570" i="1"/>
  <c r="AC570" i="1"/>
  <c r="AD569" i="1"/>
  <c r="AC569" i="1"/>
  <c r="AD568" i="1"/>
  <c r="AC568" i="1"/>
  <c r="AD567" i="1"/>
  <c r="AC567" i="1"/>
  <c r="AD566" i="1"/>
  <c r="AC566" i="1"/>
  <c r="AD565" i="1"/>
  <c r="AC565" i="1"/>
  <c r="AD564" i="1"/>
  <c r="AC564" i="1"/>
  <c r="AD563" i="1"/>
  <c r="AC563" i="1"/>
  <c r="AD562" i="1"/>
  <c r="AC562" i="1"/>
  <c r="AD561" i="1"/>
  <c r="AC561" i="1"/>
  <c r="AD560" i="1"/>
  <c r="AC560" i="1"/>
  <c r="AD559" i="1"/>
  <c r="AC559" i="1"/>
  <c r="AD558" i="1"/>
  <c r="AC558" i="1"/>
  <c r="AD557" i="1"/>
  <c r="AC557" i="1"/>
  <c r="AD556" i="1"/>
  <c r="AC556" i="1"/>
  <c r="AD555" i="1"/>
  <c r="AC555" i="1"/>
  <c r="AD554" i="1"/>
  <c r="AC554" i="1"/>
  <c r="AD553" i="1"/>
  <c r="AC553" i="1"/>
  <c r="AD552" i="1"/>
  <c r="AC552" i="1"/>
  <c r="AD551" i="1"/>
  <c r="AC551" i="1"/>
  <c r="AD550" i="1"/>
  <c r="AC550" i="1"/>
  <c r="AD549" i="1"/>
  <c r="AC549" i="1"/>
  <c r="AD548" i="1"/>
  <c r="AC548" i="1"/>
  <c r="AD547" i="1"/>
  <c r="AC547" i="1"/>
  <c r="AD546" i="1"/>
  <c r="AC546" i="1"/>
  <c r="AD545" i="1"/>
  <c r="AC545" i="1"/>
  <c r="AD544" i="1"/>
  <c r="AC544" i="1"/>
  <c r="AD543" i="1"/>
  <c r="AC543" i="1"/>
  <c r="AD542" i="1"/>
  <c r="AC542" i="1"/>
  <c r="AD541" i="1"/>
  <c r="AC541" i="1"/>
  <c r="AD540" i="1"/>
  <c r="AC540" i="1"/>
  <c r="AD539" i="1"/>
  <c r="AC539" i="1"/>
  <c r="AD538" i="1"/>
  <c r="AC538" i="1"/>
  <c r="AD537" i="1"/>
  <c r="AC537" i="1"/>
  <c r="AD536" i="1"/>
  <c r="AC536" i="1"/>
  <c r="AD535" i="1"/>
  <c r="AC535" i="1"/>
  <c r="AD534" i="1"/>
  <c r="AC534" i="1"/>
  <c r="AD533" i="1"/>
  <c r="AC533" i="1"/>
  <c r="AD532" i="1"/>
  <c r="AC532" i="1"/>
  <c r="AD531" i="1"/>
  <c r="AC531" i="1"/>
  <c r="AD530" i="1"/>
  <c r="AC530" i="1"/>
  <c r="AD529" i="1"/>
  <c r="AC529" i="1"/>
  <c r="AD528" i="1"/>
  <c r="AC528" i="1"/>
  <c r="AD527" i="1"/>
  <c r="AC527" i="1"/>
  <c r="AD526" i="1"/>
  <c r="AC526" i="1"/>
  <c r="AD525" i="1"/>
  <c r="AC525" i="1"/>
  <c r="AD524" i="1"/>
  <c r="AC524" i="1"/>
  <c r="AD523" i="1"/>
  <c r="AC523" i="1"/>
  <c r="AD522" i="1"/>
  <c r="AC522" i="1"/>
  <c r="AD521" i="1"/>
  <c r="AC521" i="1"/>
  <c r="AD520" i="1"/>
  <c r="AC520" i="1"/>
  <c r="AD519" i="1"/>
  <c r="AC519" i="1"/>
  <c r="AD518" i="1"/>
  <c r="AC518" i="1"/>
  <c r="AD517" i="1"/>
  <c r="AC517" i="1"/>
  <c r="AD516" i="1"/>
  <c r="AC516" i="1"/>
  <c r="AD515" i="1"/>
  <c r="AC515" i="1"/>
  <c r="AD514" i="1"/>
  <c r="AC514" i="1"/>
  <c r="AD513" i="1"/>
  <c r="AC513" i="1"/>
  <c r="AD512" i="1"/>
  <c r="AC512" i="1"/>
  <c r="AD511" i="1"/>
  <c r="AC511" i="1"/>
  <c r="AD510" i="1"/>
  <c r="AC510" i="1"/>
  <c r="AD509" i="1"/>
  <c r="AC509" i="1"/>
  <c r="AD508" i="1"/>
  <c r="AC508" i="1"/>
  <c r="AD507" i="1"/>
  <c r="AC507" i="1"/>
  <c r="AD506" i="1"/>
  <c r="AC506" i="1"/>
  <c r="AD505" i="1"/>
  <c r="AC505" i="1"/>
  <c r="AD504" i="1"/>
  <c r="AC504" i="1"/>
  <c r="AD503" i="1"/>
  <c r="AC503" i="1"/>
  <c r="AD502" i="1"/>
  <c r="AC502" i="1"/>
  <c r="AD501" i="1"/>
  <c r="AC501" i="1"/>
  <c r="AD500" i="1"/>
  <c r="AC500" i="1"/>
  <c r="AD499" i="1"/>
  <c r="AC499" i="1"/>
  <c r="AD498" i="1"/>
  <c r="AC498" i="1"/>
  <c r="AD497" i="1"/>
  <c r="AC497" i="1"/>
  <c r="AD496" i="1"/>
  <c r="AC496" i="1"/>
  <c r="AD495" i="1"/>
  <c r="AC495" i="1"/>
  <c r="AD494" i="1"/>
  <c r="AC494" i="1"/>
  <c r="AD493" i="1"/>
  <c r="AC493" i="1"/>
  <c r="AD492" i="1"/>
  <c r="AC492" i="1"/>
  <c r="AD491" i="1"/>
  <c r="AC491" i="1"/>
  <c r="AD490" i="1"/>
  <c r="AC490" i="1"/>
  <c r="AD489" i="1"/>
  <c r="AC489" i="1"/>
  <c r="AD488" i="1"/>
  <c r="AC488" i="1"/>
  <c r="AD487" i="1"/>
  <c r="AC487" i="1"/>
  <c r="AD486" i="1"/>
  <c r="AC486" i="1"/>
  <c r="AD485" i="1"/>
  <c r="AC485" i="1"/>
  <c r="AD484" i="1"/>
  <c r="AC484" i="1"/>
  <c r="AD483" i="1"/>
  <c r="AC483" i="1"/>
  <c r="AD482" i="1"/>
  <c r="AC482" i="1"/>
  <c r="AD481" i="1"/>
  <c r="AC481" i="1"/>
  <c r="AD480" i="1"/>
  <c r="AC480" i="1"/>
  <c r="AD479" i="1"/>
  <c r="AC479" i="1"/>
  <c r="AD478" i="1"/>
  <c r="AC478" i="1"/>
  <c r="AD477" i="1"/>
  <c r="AC477" i="1"/>
  <c r="AD476" i="1"/>
  <c r="AC476" i="1"/>
  <c r="AD475" i="1"/>
  <c r="AC475" i="1"/>
  <c r="AD474" i="1"/>
  <c r="AC474" i="1"/>
  <c r="AD473" i="1"/>
  <c r="AC473" i="1"/>
  <c r="AD472" i="1"/>
  <c r="AC472" i="1"/>
  <c r="AD471" i="1"/>
  <c r="AC471" i="1"/>
  <c r="AD470" i="1"/>
  <c r="AC470" i="1"/>
  <c r="AD469" i="1"/>
  <c r="AC469" i="1"/>
  <c r="AD468" i="1"/>
  <c r="AC468" i="1"/>
  <c r="AD467" i="1"/>
  <c r="AC467" i="1"/>
  <c r="AD466" i="1"/>
  <c r="AC466" i="1"/>
  <c r="AD465" i="1"/>
  <c r="AC465" i="1"/>
  <c r="AD464" i="1"/>
  <c r="AC464" i="1"/>
  <c r="AD463" i="1"/>
  <c r="AC463" i="1"/>
  <c r="AD462" i="1"/>
  <c r="AC462" i="1"/>
  <c r="AD461" i="1"/>
  <c r="AC461" i="1"/>
  <c r="AD460" i="1"/>
  <c r="AC460" i="1"/>
  <c r="AD459" i="1"/>
  <c r="AC459" i="1"/>
  <c r="AD458" i="1"/>
  <c r="AC458" i="1"/>
  <c r="AD457" i="1"/>
  <c r="AC457" i="1"/>
  <c r="AD456" i="1"/>
  <c r="AC456" i="1"/>
  <c r="AD455" i="1"/>
  <c r="AC455" i="1"/>
  <c r="AD454" i="1"/>
  <c r="AC454" i="1"/>
  <c r="AD453" i="1"/>
  <c r="AC453" i="1"/>
  <c r="AD452" i="1"/>
  <c r="AC452" i="1"/>
  <c r="AD451" i="1"/>
  <c r="AC451" i="1"/>
  <c r="AD450" i="1"/>
  <c r="AC450" i="1"/>
  <c r="AD449" i="1"/>
  <c r="AC449" i="1"/>
  <c r="AD448" i="1"/>
  <c r="AC448" i="1"/>
  <c r="AD447" i="1"/>
  <c r="AC447" i="1"/>
  <c r="AD446" i="1"/>
  <c r="AC446" i="1"/>
  <c r="AD445" i="1"/>
  <c r="AC445" i="1"/>
  <c r="AD444" i="1"/>
  <c r="AC444" i="1"/>
  <c r="AD443" i="1"/>
  <c r="AC443" i="1"/>
  <c r="AD442" i="1"/>
  <c r="AC442" i="1"/>
  <c r="AD441" i="1"/>
  <c r="AC441" i="1"/>
  <c r="AD440" i="1"/>
  <c r="AC440" i="1"/>
  <c r="AD439" i="1"/>
  <c r="AC439" i="1"/>
  <c r="AD438" i="1"/>
  <c r="AC438" i="1"/>
  <c r="AD437" i="1"/>
  <c r="AC437" i="1"/>
  <c r="AD436" i="1"/>
  <c r="AC436" i="1"/>
  <c r="AD435" i="1"/>
  <c r="AC435" i="1"/>
  <c r="AD434" i="1"/>
  <c r="AC434" i="1"/>
  <c r="AD433" i="1"/>
  <c r="AC433" i="1"/>
  <c r="AD432" i="1"/>
  <c r="AC432" i="1"/>
  <c r="AD431" i="1"/>
  <c r="AC431" i="1"/>
  <c r="AD430" i="1"/>
  <c r="AC430" i="1"/>
  <c r="AD429" i="1"/>
  <c r="AC429" i="1"/>
  <c r="AD428" i="1"/>
  <c r="AC428" i="1"/>
  <c r="AD427" i="1"/>
  <c r="AC427" i="1"/>
  <c r="AD426" i="1"/>
  <c r="AC426" i="1"/>
  <c r="AD425" i="1"/>
  <c r="AC425" i="1"/>
  <c r="AD424" i="1"/>
  <c r="AC424" i="1"/>
  <c r="AD423" i="1"/>
  <c r="AC423" i="1"/>
  <c r="AD422" i="1"/>
  <c r="AC422" i="1"/>
  <c r="AD421" i="1"/>
  <c r="AC421" i="1"/>
  <c r="AD420" i="1"/>
  <c r="AC420" i="1"/>
  <c r="AD419" i="1"/>
  <c r="AC419" i="1"/>
  <c r="AD418" i="1"/>
  <c r="AC418" i="1"/>
  <c r="AD417" i="1"/>
  <c r="AC417" i="1"/>
  <c r="AD416" i="1"/>
  <c r="AC416" i="1"/>
  <c r="AD415" i="1"/>
  <c r="AC415" i="1"/>
  <c r="AD414" i="1"/>
  <c r="AC414" i="1"/>
  <c r="AD413" i="1"/>
  <c r="AC413" i="1"/>
  <c r="AD412" i="1"/>
  <c r="AC412" i="1"/>
  <c r="AD411" i="1"/>
  <c r="AC411" i="1"/>
  <c r="AD410" i="1"/>
  <c r="AC410" i="1"/>
  <c r="AD409" i="1"/>
  <c r="AC409" i="1"/>
  <c r="AD408" i="1"/>
  <c r="AC408" i="1"/>
  <c r="AD407" i="1"/>
  <c r="AC407" i="1"/>
  <c r="AD406" i="1"/>
  <c r="AC406" i="1"/>
  <c r="AD405" i="1"/>
  <c r="AC405" i="1"/>
  <c r="AD404" i="1"/>
  <c r="AC404" i="1"/>
  <c r="AD403" i="1"/>
  <c r="AC403" i="1"/>
  <c r="AD402" i="1"/>
  <c r="AC402" i="1"/>
  <c r="AD401" i="1"/>
  <c r="AC401" i="1"/>
  <c r="AD400" i="1"/>
  <c r="AC400" i="1"/>
  <c r="AD399" i="1"/>
  <c r="AC399" i="1"/>
  <c r="AD398" i="1"/>
  <c r="AC398" i="1"/>
  <c r="AD397" i="1"/>
  <c r="AC397" i="1"/>
  <c r="AD396" i="1"/>
  <c r="AC396" i="1"/>
  <c r="AD395" i="1"/>
  <c r="AC395" i="1"/>
  <c r="AD394" i="1"/>
  <c r="AC394" i="1"/>
  <c r="AD393" i="1"/>
  <c r="AC393" i="1"/>
  <c r="AD392" i="1"/>
  <c r="AC392" i="1"/>
  <c r="AD391" i="1"/>
  <c r="AC391" i="1"/>
  <c r="AD390" i="1"/>
  <c r="AC390" i="1"/>
  <c r="AD389" i="1"/>
  <c r="AC389" i="1"/>
  <c r="AD388" i="1"/>
  <c r="AC388" i="1"/>
  <c r="AD387" i="1"/>
  <c r="AC387" i="1"/>
  <c r="AD386" i="1"/>
  <c r="AC386" i="1"/>
  <c r="AD385" i="1"/>
  <c r="AC385" i="1"/>
  <c r="AD384" i="1"/>
  <c r="AC384" i="1"/>
  <c r="AD383" i="1"/>
  <c r="AC383" i="1"/>
  <c r="AD382" i="1"/>
  <c r="AC382" i="1"/>
  <c r="AD381" i="1"/>
  <c r="AC381" i="1"/>
  <c r="AD380" i="1"/>
  <c r="AC380" i="1"/>
  <c r="AD379" i="1"/>
  <c r="AC379" i="1"/>
  <c r="AD378" i="1"/>
  <c r="AC378" i="1"/>
  <c r="AD377" i="1"/>
  <c r="AC377" i="1"/>
  <c r="AD376" i="1"/>
  <c r="AC376" i="1"/>
  <c r="AD375" i="1"/>
  <c r="AC375" i="1"/>
  <c r="AD374" i="1"/>
  <c r="AC374" i="1"/>
  <c r="AD373" i="1"/>
  <c r="AC373" i="1"/>
  <c r="AD372" i="1"/>
  <c r="AC372" i="1"/>
  <c r="AD371" i="1"/>
  <c r="AC371" i="1"/>
  <c r="AD370" i="1"/>
  <c r="AC370" i="1"/>
  <c r="AD369" i="1"/>
  <c r="AC369" i="1"/>
  <c r="AD368" i="1"/>
  <c r="AC368" i="1"/>
  <c r="AD367" i="1"/>
  <c r="AC367" i="1"/>
  <c r="AD366" i="1"/>
  <c r="AC366" i="1"/>
  <c r="AD365" i="1"/>
  <c r="AC365" i="1"/>
  <c r="AD364" i="1"/>
  <c r="AC364" i="1"/>
  <c r="AD363" i="1"/>
  <c r="AC363" i="1"/>
  <c r="AD362" i="1"/>
  <c r="AC362" i="1"/>
  <c r="AD361" i="1"/>
  <c r="AC361" i="1"/>
  <c r="AD360" i="1"/>
  <c r="AC360" i="1"/>
  <c r="AD359" i="1"/>
  <c r="AC359" i="1"/>
  <c r="AD358" i="1"/>
  <c r="AC358" i="1"/>
  <c r="AD357" i="1"/>
  <c r="AC357" i="1"/>
  <c r="AD356" i="1"/>
  <c r="AC356" i="1"/>
  <c r="AD355" i="1"/>
  <c r="AC355" i="1"/>
  <c r="AD354" i="1"/>
  <c r="AC354" i="1"/>
  <c r="AD353" i="1"/>
  <c r="AC353" i="1"/>
  <c r="AD352" i="1"/>
  <c r="AC352" i="1"/>
  <c r="AD351" i="1"/>
  <c r="AC351" i="1"/>
  <c r="AD350" i="1"/>
  <c r="AC350" i="1"/>
  <c r="AD349" i="1"/>
  <c r="AC349" i="1"/>
  <c r="AD348" i="1"/>
  <c r="AC348" i="1"/>
  <c r="AD347" i="1"/>
  <c r="AC347" i="1"/>
  <c r="AD346" i="1"/>
  <c r="AC346" i="1"/>
  <c r="AD345" i="1"/>
  <c r="AC345" i="1"/>
  <c r="AD344" i="1"/>
  <c r="AC344" i="1"/>
  <c r="AD343" i="1"/>
  <c r="AC343" i="1"/>
  <c r="AD342" i="1"/>
  <c r="AC342" i="1"/>
  <c r="AD341" i="1"/>
  <c r="AC341" i="1"/>
  <c r="AD340" i="1"/>
  <c r="AC340" i="1"/>
  <c r="AD339" i="1"/>
  <c r="AC339" i="1"/>
  <c r="AD338" i="1"/>
  <c r="AC338" i="1"/>
  <c r="AD337" i="1"/>
  <c r="AC337" i="1"/>
  <c r="AD336" i="1"/>
  <c r="AC336" i="1"/>
  <c r="AD335" i="1"/>
  <c r="AC335" i="1"/>
  <c r="AD334" i="1"/>
  <c r="AC334" i="1"/>
  <c r="AD333" i="1"/>
  <c r="AC333" i="1"/>
  <c r="AD332" i="1"/>
  <c r="AC332" i="1"/>
  <c r="AD331" i="1"/>
  <c r="AC331" i="1"/>
  <c r="AD330" i="1"/>
  <c r="AC330" i="1"/>
  <c r="AD329" i="1"/>
  <c r="AC329" i="1"/>
  <c r="AD328" i="1"/>
  <c r="AC328" i="1"/>
  <c r="AD327" i="1"/>
  <c r="AC327" i="1"/>
  <c r="AD326" i="1"/>
  <c r="AC326" i="1"/>
  <c r="AD325" i="1"/>
  <c r="AC325" i="1"/>
  <c r="AD324" i="1"/>
  <c r="AC324" i="1"/>
  <c r="AD323" i="1"/>
  <c r="AC323" i="1"/>
  <c r="AD322" i="1"/>
  <c r="AC322" i="1"/>
  <c r="AD321" i="1"/>
  <c r="AC321" i="1"/>
  <c r="AD320" i="1"/>
  <c r="AC320" i="1"/>
  <c r="AD319" i="1"/>
  <c r="AC319" i="1"/>
  <c r="AD318" i="1"/>
  <c r="AC318" i="1"/>
  <c r="AD317" i="1"/>
  <c r="AC317" i="1"/>
  <c r="AD316" i="1"/>
  <c r="AC316" i="1"/>
  <c r="AD315" i="1"/>
  <c r="AC315" i="1"/>
  <c r="AD314" i="1"/>
  <c r="AC314" i="1"/>
  <c r="AD313" i="1"/>
  <c r="AC313" i="1"/>
  <c r="AD312" i="1"/>
  <c r="AC312" i="1"/>
  <c r="AD311" i="1"/>
  <c r="AC311" i="1"/>
  <c r="AD310" i="1"/>
  <c r="AC310" i="1"/>
  <c r="AD309" i="1"/>
  <c r="AC309" i="1"/>
  <c r="AD308" i="1"/>
  <c r="AC308" i="1"/>
  <c r="AD307" i="1"/>
  <c r="AC307" i="1"/>
  <c r="AD306" i="1"/>
  <c r="AC306" i="1"/>
  <c r="AD305" i="1"/>
  <c r="AC305" i="1"/>
  <c r="AD304" i="1"/>
  <c r="AC304" i="1"/>
  <c r="AD303" i="1"/>
  <c r="AC303" i="1"/>
  <c r="AD302" i="1"/>
  <c r="AC302" i="1"/>
  <c r="AD301" i="1"/>
  <c r="AC301" i="1"/>
  <c r="AD300" i="1"/>
  <c r="AC300" i="1"/>
  <c r="AD299" i="1"/>
  <c r="AC299" i="1"/>
  <c r="AD298" i="1"/>
  <c r="AC298" i="1"/>
  <c r="AD297" i="1"/>
  <c r="AC297" i="1"/>
  <c r="AD296" i="1"/>
  <c r="AC296" i="1"/>
  <c r="AD295" i="1"/>
  <c r="AC295" i="1"/>
  <c r="AD294" i="1"/>
  <c r="AC294" i="1"/>
  <c r="AD293" i="1"/>
  <c r="AC293" i="1"/>
  <c r="AD292" i="1"/>
  <c r="AC292" i="1"/>
  <c r="AD291" i="1"/>
  <c r="AC291" i="1"/>
  <c r="AD290" i="1"/>
  <c r="AC290" i="1"/>
  <c r="AD289" i="1"/>
  <c r="AC289" i="1"/>
  <c r="AD288" i="1"/>
  <c r="AC288" i="1"/>
  <c r="AD287" i="1"/>
  <c r="AC287" i="1"/>
  <c r="AD286" i="1"/>
  <c r="AC286" i="1"/>
  <c r="AD285" i="1"/>
  <c r="AC285" i="1"/>
  <c r="AD284" i="1"/>
  <c r="AC284" i="1"/>
  <c r="AD283" i="1"/>
  <c r="AC283" i="1"/>
  <c r="AD282" i="1"/>
  <c r="AC282" i="1"/>
  <c r="AD281" i="1"/>
  <c r="AC281" i="1"/>
  <c r="AD280" i="1"/>
  <c r="AC280" i="1"/>
  <c r="AD279" i="1"/>
  <c r="AC279" i="1"/>
  <c r="AD278" i="1"/>
  <c r="AC278" i="1"/>
  <c r="AD277" i="1"/>
  <c r="AC277" i="1"/>
  <c r="AD276" i="1"/>
  <c r="AC276" i="1"/>
  <c r="AD275" i="1"/>
  <c r="AC275" i="1"/>
  <c r="AD274" i="1"/>
  <c r="AC274" i="1"/>
  <c r="AD273" i="1"/>
  <c r="AC273" i="1"/>
  <c r="AD272" i="1"/>
  <c r="AC272" i="1"/>
  <c r="AD271" i="1"/>
  <c r="AC271" i="1"/>
  <c r="AD270" i="1"/>
  <c r="AC270" i="1"/>
  <c r="AD269" i="1"/>
  <c r="AC269" i="1"/>
  <c r="AD268" i="1"/>
  <c r="AC268" i="1"/>
  <c r="AD267" i="1"/>
  <c r="AC267" i="1"/>
  <c r="AD266" i="1"/>
  <c r="AC266" i="1"/>
  <c r="AD265" i="1"/>
  <c r="AC265" i="1"/>
  <c r="AD264" i="1"/>
  <c r="AC264" i="1"/>
  <c r="AD263" i="1"/>
  <c r="AC263" i="1"/>
  <c r="AD262" i="1"/>
  <c r="AC262" i="1"/>
  <c r="AD261" i="1"/>
  <c r="AC261" i="1"/>
  <c r="AD260" i="1"/>
  <c r="AC260" i="1"/>
  <c r="AD259" i="1"/>
  <c r="AC259" i="1"/>
  <c r="AD258" i="1"/>
  <c r="AC258" i="1"/>
  <c r="AD257" i="1"/>
  <c r="AC257" i="1"/>
  <c r="AD256" i="1"/>
  <c r="AC256" i="1"/>
  <c r="AD255" i="1"/>
  <c r="AC255" i="1"/>
  <c r="AD254" i="1"/>
  <c r="AC254" i="1"/>
  <c r="AD253" i="1"/>
  <c r="AC253" i="1"/>
  <c r="AD252" i="1"/>
  <c r="AC252" i="1"/>
  <c r="AD251" i="1"/>
  <c r="AC251" i="1"/>
  <c r="AD250" i="1"/>
  <c r="AC250" i="1"/>
  <c r="AD249" i="1"/>
  <c r="AC249" i="1"/>
  <c r="AD248" i="1"/>
  <c r="AC248" i="1"/>
  <c r="AD247" i="1"/>
  <c r="AC247" i="1"/>
  <c r="AD246" i="1"/>
  <c r="AC246" i="1"/>
  <c r="AD245" i="1"/>
  <c r="AC245" i="1"/>
  <c r="AD244" i="1"/>
  <c r="AC244" i="1"/>
  <c r="AD243" i="1"/>
  <c r="AC243" i="1"/>
  <c r="AD242" i="1"/>
  <c r="AC242" i="1"/>
  <c r="AD241" i="1"/>
  <c r="AC241" i="1"/>
  <c r="AD240" i="1"/>
  <c r="AC240" i="1"/>
  <c r="AD239" i="1"/>
  <c r="AC239" i="1"/>
  <c r="AD238" i="1"/>
  <c r="AC238" i="1"/>
  <c r="AD237" i="1"/>
  <c r="AC237" i="1"/>
  <c r="AD236" i="1"/>
  <c r="AC236" i="1"/>
  <c r="AD235" i="1"/>
  <c r="AC235" i="1"/>
  <c r="AD234" i="1"/>
  <c r="AC234" i="1"/>
  <c r="AD233" i="1"/>
  <c r="AC233" i="1"/>
  <c r="AD232" i="1"/>
  <c r="AC232" i="1"/>
  <c r="AD231" i="1"/>
  <c r="AC231" i="1"/>
  <c r="AD230" i="1"/>
  <c r="AC230" i="1"/>
  <c r="AD229" i="1"/>
  <c r="AC229" i="1"/>
  <c r="AD228" i="1"/>
  <c r="AC228" i="1"/>
  <c r="AD227" i="1"/>
  <c r="AC227" i="1"/>
  <c r="AD226" i="1"/>
  <c r="AC226" i="1"/>
  <c r="AD225" i="1"/>
  <c r="AC225" i="1"/>
  <c r="AD224" i="1"/>
  <c r="AC224" i="1"/>
  <c r="AD223" i="1"/>
  <c r="AC223" i="1"/>
  <c r="AD222" i="1"/>
  <c r="AC222" i="1"/>
  <c r="AD221" i="1"/>
  <c r="AC221" i="1"/>
  <c r="AD220" i="1"/>
  <c r="AC220" i="1"/>
  <c r="AD219" i="1"/>
  <c r="AC219" i="1"/>
  <c r="AD218" i="1"/>
  <c r="AC218" i="1"/>
  <c r="AD217" i="1"/>
  <c r="AC217" i="1"/>
  <c r="AD216" i="1"/>
  <c r="AC216" i="1"/>
  <c r="AD215" i="1"/>
  <c r="AC215" i="1"/>
  <c r="AD214" i="1"/>
  <c r="AC214" i="1"/>
  <c r="AD213" i="1"/>
  <c r="AC213" i="1"/>
  <c r="AD212" i="1"/>
  <c r="AC212" i="1"/>
  <c r="AD211" i="1"/>
  <c r="AC211" i="1"/>
  <c r="AD210" i="1"/>
  <c r="AC210" i="1"/>
  <c r="AD209" i="1"/>
  <c r="AC209" i="1"/>
  <c r="AD208" i="1"/>
  <c r="AC208" i="1"/>
  <c r="AD207" i="1"/>
  <c r="AC207" i="1"/>
  <c r="AD206" i="1"/>
  <c r="AC206" i="1"/>
  <c r="AD205" i="1"/>
  <c r="AC205" i="1"/>
  <c r="AD204" i="1"/>
  <c r="AC204" i="1"/>
  <c r="AD203" i="1"/>
  <c r="AC203" i="1"/>
  <c r="AD202" i="1"/>
  <c r="AC202" i="1"/>
  <c r="AD201" i="1"/>
  <c r="AC201" i="1"/>
  <c r="AD200" i="1"/>
  <c r="AC200" i="1"/>
  <c r="AD199" i="1"/>
  <c r="AC199" i="1"/>
  <c r="AD198" i="1"/>
  <c r="AC198" i="1"/>
  <c r="AD197" i="1"/>
  <c r="AC197" i="1"/>
  <c r="AD196" i="1"/>
  <c r="AC196" i="1"/>
  <c r="AD195" i="1"/>
  <c r="AC195" i="1"/>
  <c r="AD194" i="1"/>
  <c r="AC194" i="1"/>
  <c r="AD193" i="1"/>
  <c r="AC193" i="1"/>
  <c r="AD192" i="1"/>
  <c r="AC192" i="1"/>
  <c r="AD191" i="1"/>
  <c r="AC191" i="1"/>
  <c r="AD190" i="1"/>
  <c r="AC190" i="1"/>
  <c r="AD189" i="1"/>
  <c r="AC189" i="1"/>
  <c r="AD188" i="1"/>
  <c r="AC188" i="1"/>
  <c r="AD187" i="1"/>
  <c r="AC187" i="1"/>
  <c r="AD186" i="1"/>
  <c r="AC186" i="1"/>
  <c r="AD185" i="1"/>
  <c r="AC185" i="1"/>
  <c r="AD184" i="1"/>
  <c r="AC184" i="1"/>
  <c r="AD183" i="1"/>
  <c r="AC183" i="1"/>
  <c r="AD182" i="1"/>
  <c r="AC182" i="1"/>
  <c r="AD181" i="1"/>
  <c r="AC181" i="1"/>
  <c r="AD180" i="1"/>
  <c r="AC180" i="1"/>
  <c r="AD179" i="1"/>
  <c r="AC179" i="1"/>
  <c r="AD178" i="1"/>
  <c r="AC178" i="1"/>
  <c r="AD177" i="1"/>
  <c r="AC177" i="1"/>
  <c r="AD176" i="1"/>
  <c r="AC176" i="1"/>
  <c r="AD175" i="1"/>
  <c r="AC175" i="1"/>
  <c r="AD174" i="1"/>
  <c r="AC174" i="1"/>
  <c r="AD173" i="1"/>
  <c r="AC173" i="1"/>
  <c r="AD172" i="1"/>
  <c r="AC172" i="1"/>
  <c r="AD171" i="1"/>
  <c r="AC171" i="1"/>
  <c r="AD170" i="1"/>
  <c r="AC170" i="1"/>
  <c r="AD169" i="1"/>
  <c r="AC169" i="1"/>
  <c r="AD168" i="1"/>
  <c r="AC168" i="1"/>
  <c r="AD167" i="1"/>
  <c r="AC167" i="1"/>
  <c r="AD166" i="1"/>
  <c r="AC166" i="1"/>
  <c r="AD165" i="1"/>
  <c r="AC165" i="1"/>
  <c r="AD164" i="1"/>
  <c r="AC164" i="1"/>
  <c r="AD163" i="1"/>
  <c r="AC163" i="1"/>
  <c r="AD162" i="1"/>
  <c r="AC162" i="1"/>
  <c r="AD161" i="1"/>
  <c r="AC161" i="1"/>
  <c r="AD160" i="1"/>
  <c r="AC160" i="1"/>
  <c r="AD159" i="1"/>
  <c r="AC159" i="1"/>
  <c r="AD158" i="1"/>
  <c r="AC158" i="1"/>
  <c r="AD157" i="1"/>
  <c r="AC157" i="1"/>
  <c r="AD156" i="1"/>
  <c r="AC156" i="1"/>
  <c r="AD155" i="1"/>
  <c r="AC155" i="1"/>
  <c r="AD154" i="1"/>
  <c r="AC154" i="1"/>
  <c r="AD153" i="1"/>
  <c r="AC153" i="1"/>
  <c r="AD152" i="1"/>
  <c r="AC152" i="1"/>
  <c r="AD151" i="1"/>
  <c r="AC151" i="1"/>
  <c r="AD150" i="1"/>
  <c r="AC150" i="1"/>
  <c r="AD149" i="1"/>
  <c r="AC149" i="1"/>
  <c r="AD148" i="1"/>
  <c r="AC148" i="1"/>
  <c r="AD147" i="1"/>
  <c r="AC147" i="1"/>
  <c r="AD146" i="1"/>
  <c r="AC146" i="1"/>
  <c r="AD145" i="1"/>
  <c r="AC145" i="1"/>
  <c r="AD144" i="1"/>
  <c r="AC144" i="1"/>
  <c r="AD143" i="1"/>
  <c r="AC143" i="1"/>
  <c r="AD142" i="1"/>
  <c r="AC142" i="1"/>
  <c r="AD141" i="1"/>
  <c r="AC141" i="1"/>
  <c r="AD140" i="1"/>
  <c r="AC140" i="1"/>
  <c r="AD139" i="1"/>
  <c r="AC139" i="1"/>
  <c r="AD138" i="1"/>
  <c r="AC138" i="1"/>
  <c r="AD137" i="1"/>
  <c r="AC137" i="1"/>
  <c r="AD136" i="1"/>
  <c r="AC136" i="1"/>
  <c r="AD135" i="1"/>
  <c r="AC135" i="1"/>
  <c r="AD134" i="1"/>
  <c r="AC134" i="1"/>
  <c r="AD133" i="1"/>
  <c r="AC133" i="1"/>
  <c r="AD132" i="1"/>
  <c r="AC132" i="1"/>
  <c r="AD131" i="1"/>
  <c r="AC131" i="1"/>
  <c r="AD130" i="1"/>
  <c r="AC130" i="1"/>
  <c r="AD129" i="1"/>
  <c r="AC129" i="1"/>
  <c r="AD128" i="1"/>
  <c r="AC128" i="1"/>
  <c r="AD127" i="1"/>
  <c r="AC127" i="1"/>
  <c r="AD126" i="1"/>
  <c r="AC126" i="1"/>
  <c r="AD125" i="1"/>
  <c r="AC125" i="1"/>
  <c r="AD124" i="1"/>
  <c r="AC124" i="1"/>
  <c r="AD123" i="1"/>
  <c r="AC123" i="1"/>
  <c r="AD122" i="1"/>
  <c r="AC122" i="1"/>
  <c r="AD121" i="1"/>
  <c r="AC121" i="1"/>
  <c r="AD120" i="1"/>
  <c r="AC120" i="1"/>
  <c r="AD119" i="1"/>
  <c r="AC119" i="1"/>
  <c r="AD118" i="1"/>
  <c r="AC118" i="1"/>
  <c r="AD117" i="1"/>
  <c r="AC117" i="1"/>
  <c r="AD116" i="1"/>
  <c r="AC116" i="1"/>
  <c r="AD115" i="1"/>
  <c r="AC115" i="1"/>
  <c r="AD114" i="1"/>
  <c r="AC114" i="1"/>
  <c r="AD113" i="1"/>
  <c r="AC113" i="1"/>
  <c r="AD112" i="1"/>
  <c r="AC112" i="1"/>
  <c r="AD111" i="1"/>
  <c r="AC111" i="1"/>
  <c r="AD110" i="1"/>
  <c r="AC110" i="1"/>
  <c r="AD109" i="1"/>
  <c r="AC109" i="1"/>
  <c r="AD108" i="1"/>
  <c r="AC108" i="1"/>
  <c r="AD107" i="1"/>
  <c r="AC107" i="1"/>
  <c r="AD106" i="1"/>
  <c r="AC106" i="1"/>
  <c r="AD105" i="1"/>
  <c r="AC105" i="1"/>
  <c r="AD104" i="1"/>
  <c r="AC104" i="1"/>
  <c r="AD103" i="1"/>
  <c r="AC103" i="1"/>
  <c r="AD102" i="1"/>
  <c r="AC102" i="1"/>
  <c r="AD101" i="1"/>
  <c r="AC101" i="1"/>
  <c r="AD100" i="1"/>
  <c r="AC100" i="1"/>
  <c r="AD99" i="1"/>
  <c r="AC99" i="1"/>
  <c r="AD98" i="1"/>
  <c r="AC98" i="1"/>
  <c r="AD97" i="1"/>
  <c r="AC97" i="1"/>
  <c r="AD96" i="1"/>
  <c r="AC96" i="1"/>
  <c r="AD95" i="1"/>
  <c r="AC95" i="1"/>
  <c r="AD94" i="1"/>
  <c r="AC94" i="1"/>
  <c r="AD93" i="1"/>
  <c r="AC93" i="1"/>
  <c r="AD92" i="1"/>
  <c r="AC92" i="1"/>
  <c r="AD91" i="1"/>
  <c r="AC91" i="1"/>
  <c r="AD90" i="1"/>
  <c r="AC90" i="1"/>
  <c r="AD89" i="1"/>
  <c r="AC89" i="1"/>
  <c r="AD88" i="1"/>
  <c r="AC88" i="1"/>
  <c r="AD87" i="1"/>
  <c r="AC87" i="1"/>
  <c r="AD86" i="1"/>
  <c r="AC86" i="1"/>
  <c r="AD85" i="1"/>
  <c r="AC85" i="1"/>
  <c r="AD84" i="1"/>
  <c r="AC84" i="1"/>
  <c r="AD83" i="1"/>
  <c r="AC83" i="1"/>
  <c r="AD82" i="1"/>
  <c r="AC82" i="1"/>
  <c r="AD81" i="1"/>
  <c r="AC81" i="1"/>
  <c r="AD80" i="1"/>
  <c r="AC80" i="1"/>
  <c r="AD79" i="1"/>
  <c r="AC79" i="1"/>
  <c r="AD78" i="1"/>
  <c r="AC78" i="1"/>
  <c r="AD77" i="1"/>
  <c r="AC77" i="1"/>
  <c r="AD76" i="1"/>
  <c r="AC76" i="1"/>
  <c r="AD75" i="1"/>
  <c r="AC75" i="1"/>
  <c r="AD74" i="1"/>
  <c r="AC74" i="1"/>
  <c r="AD73" i="1"/>
  <c r="AC73" i="1"/>
  <c r="AD72" i="1"/>
  <c r="AC72" i="1"/>
  <c r="AD71" i="1"/>
  <c r="AC71" i="1"/>
  <c r="AD70" i="1"/>
  <c r="AC70" i="1"/>
  <c r="AD69" i="1"/>
  <c r="AC69" i="1"/>
  <c r="AD68" i="1"/>
  <c r="AC68" i="1"/>
  <c r="AD67" i="1"/>
  <c r="AC67" i="1"/>
  <c r="AD66" i="1"/>
  <c r="AC66" i="1"/>
  <c r="AD65" i="1"/>
  <c r="AC65" i="1"/>
  <c r="AD64" i="1"/>
  <c r="AC64" i="1"/>
  <c r="AD63" i="1"/>
  <c r="AC63" i="1"/>
  <c r="AD62" i="1"/>
  <c r="AC62" i="1"/>
  <c r="AD61" i="1"/>
  <c r="AC61" i="1"/>
  <c r="AD60" i="1"/>
  <c r="AC60" i="1"/>
  <c r="AD59" i="1"/>
  <c r="AC59" i="1"/>
  <c r="AD58" i="1"/>
  <c r="AC58" i="1"/>
  <c r="AD57" i="1"/>
  <c r="AC57" i="1"/>
  <c r="AD56" i="1"/>
  <c r="AC56" i="1"/>
  <c r="AD55" i="1"/>
  <c r="AC55" i="1"/>
  <c r="AD54" i="1"/>
  <c r="AC54" i="1"/>
  <c r="AD53" i="1"/>
  <c r="AC53" i="1"/>
  <c r="AD52" i="1"/>
  <c r="AC52" i="1"/>
  <c r="AD51" i="1"/>
  <c r="AC51" i="1"/>
  <c r="AD50" i="1"/>
  <c r="AC50" i="1"/>
  <c r="AD49" i="1"/>
  <c r="AC49" i="1"/>
  <c r="AD48" i="1"/>
  <c r="AC48" i="1"/>
  <c r="AD47" i="1"/>
  <c r="AC47" i="1"/>
  <c r="AD46" i="1"/>
  <c r="AC46" i="1"/>
  <c r="AD45" i="1"/>
  <c r="AC45" i="1"/>
  <c r="AD44" i="1"/>
  <c r="AC44" i="1"/>
  <c r="AD43" i="1"/>
  <c r="AC43" i="1"/>
  <c r="AD42" i="1"/>
  <c r="AC42" i="1"/>
  <c r="AD41" i="1"/>
  <c r="AC41" i="1"/>
  <c r="AD40" i="1"/>
  <c r="AC40" i="1"/>
  <c r="AD39" i="1"/>
  <c r="AC39" i="1"/>
  <c r="AD38" i="1"/>
  <c r="AC38" i="1"/>
  <c r="AD37" i="1"/>
  <c r="AC37" i="1"/>
  <c r="AD36" i="1"/>
  <c r="AC36" i="1"/>
  <c r="AD35" i="1"/>
  <c r="AC35" i="1"/>
  <c r="AD34" i="1"/>
  <c r="AC34" i="1"/>
  <c r="AD33" i="1"/>
  <c r="AC33" i="1"/>
  <c r="AD32" i="1"/>
  <c r="AC32" i="1"/>
  <c r="AD31" i="1"/>
  <c r="AC31" i="1"/>
  <c r="AD30" i="1"/>
  <c r="AC30" i="1"/>
  <c r="AD29" i="1"/>
  <c r="AC29" i="1"/>
  <c r="AD28" i="1"/>
  <c r="AC28" i="1"/>
  <c r="AD27" i="1"/>
  <c r="AC27" i="1"/>
  <c r="AD26" i="1"/>
  <c r="AC26" i="1"/>
  <c r="AD25" i="1"/>
  <c r="AC25" i="1"/>
  <c r="AD24" i="1"/>
  <c r="AC24" i="1"/>
  <c r="AD23" i="1"/>
  <c r="AC23" i="1"/>
  <c r="AD22" i="1"/>
  <c r="AC22" i="1"/>
  <c r="AD21" i="1"/>
  <c r="AC21" i="1"/>
  <c r="AD20" i="1"/>
  <c r="AC20" i="1"/>
  <c r="AD19" i="1"/>
  <c r="AC19" i="1"/>
  <c r="AD18" i="1"/>
  <c r="AC18" i="1"/>
  <c r="AD17" i="1"/>
  <c r="AC17" i="1"/>
  <c r="AD16" i="1"/>
  <c r="AC16" i="1"/>
  <c r="AD15" i="1"/>
  <c r="AC15" i="1"/>
  <c r="AD14" i="1"/>
  <c r="AC14" i="1"/>
  <c r="AD13" i="1"/>
  <c r="AC13" i="1"/>
  <c r="AD12" i="1"/>
  <c r="AC12" i="1"/>
  <c r="AD11" i="1"/>
  <c r="AC11" i="1"/>
  <c r="AD10" i="1"/>
  <c r="AC10" i="1"/>
  <c r="AD9" i="1"/>
  <c r="AC9" i="1"/>
  <c r="AD8" i="1"/>
  <c r="AC8" i="1"/>
  <c r="AD7" i="1"/>
  <c r="AC7" i="1"/>
  <c r="AD6" i="1"/>
  <c r="AC6" i="1"/>
  <c r="AD5" i="1"/>
  <c r="AC5" i="1"/>
  <c r="AD4" i="1"/>
  <c r="AC4" i="1"/>
  <c r="AD3" i="1"/>
  <c r="AC3" i="1"/>
  <c r="AD3752" i="1"/>
  <c r="AC3752" i="1"/>
  <c r="AD2" i="1"/>
  <c r="AC2" i="1"/>
</calcChain>
</file>

<file path=xl/sharedStrings.xml><?xml version="1.0" encoding="utf-8"?>
<sst xmlns="http://schemas.openxmlformats.org/spreadsheetml/2006/main" count="58742" uniqueCount="2117">
  <si>
    <t>Datum vytvoření</t>
  </si>
  <si>
    <t>Číslo skladové výdejky</t>
  </si>
  <si>
    <t>Kód zboží</t>
  </si>
  <si>
    <t>Název zboží</t>
  </si>
  <si>
    <t>Množství (sklad.j.)</t>
  </si>
  <si>
    <t>MJ</t>
  </si>
  <si>
    <t>Cena za jednotku</t>
  </si>
  <si>
    <t>Cena celkem</t>
  </si>
  <si>
    <t>xHospodářské středisko</t>
  </si>
  <si>
    <t>Norma jakosti</t>
  </si>
  <si>
    <t>xNázev hospodářského střediska</t>
  </si>
  <si>
    <t>Katalogové číslo</t>
  </si>
  <si>
    <t>Skladový pohyb</t>
  </si>
  <si>
    <t>Vytvořil</t>
  </si>
  <si>
    <t>Stav skladového dokladu</t>
  </si>
  <si>
    <t>Věcná skupina zboží</t>
  </si>
  <si>
    <t>Název věcné skupiny zboží</t>
  </si>
  <si>
    <t>Číslo Faktury přijaté</t>
  </si>
  <si>
    <t>Odběratel</t>
  </si>
  <si>
    <t>Dodavatel</t>
  </si>
  <si>
    <t>xNázev kalkulační jednice</t>
  </si>
  <si>
    <t>xKalkulační jednice</t>
  </si>
  <si>
    <t>xAkce</t>
  </si>
  <si>
    <t>Kód VZP</t>
  </si>
  <si>
    <t>Kód povolené účetní skupiny</t>
  </si>
  <si>
    <t>Hmotnost položky</t>
  </si>
  <si>
    <t>EAN zboží</t>
  </si>
  <si>
    <t>xEAN</t>
  </si>
  <si>
    <t>SVIOP-2018-SZM1-000098</t>
  </si>
  <si>
    <t>ZK884</t>
  </si>
  <si>
    <t>Kohout trojcestný discofix modrý 4095111</t>
  </si>
  <si>
    <t>ks</t>
  </si>
  <si>
    <t>3011</t>
  </si>
  <si>
    <t>2IK-GER: lůžkové oddělení 46</t>
  </si>
  <si>
    <t>4095111</t>
  </si>
  <si>
    <t>Výdej do spotřeby z IOP</t>
  </si>
  <si>
    <t>Aujeská Ivana</t>
  </si>
  <si>
    <t>Promítnut do stavu zásob</t>
  </si>
  <si>
    <t>ZOST_OSTAT</t>
  </si>
  <si>
    <t>Ostatní - všeobecný materiál</t>
  </si>
  <si>
    <t>B. Braun Medical s.r.o.</t>
  </si>
  <si>
    <t>nemá</t>
  </si>
  <si>
    <t>Z 503_OSTAT</t>
  </si>
  <si>
    <t>ZE079</t>
  </si>
  <si>
    <t>Set transfúzní non PVC s odvzdušněním a bakteriálním filtrem ZAR-I-TS</t>
  </si>
  <si>
    <t>ZAR-I-TS</t>
  </si>
  <si>
    <t>ZSETY</t>
  </si>
  <si>
    <t>Sety</t>
  </si>
  <si>
    <t>Distrimed s.r.o.</t>
  </si>
  <si>
    <t>Z 528 SETY</t>
  </si>
  <si>
    <t>ZD808</t>
  </si>
  <si>
    <t>Kanyla vasofix 22G modrá safety 4269098S-01</t>
  </si>
  <si>
    <t>4269098S-01</t>
  </si>
  <si>
    <t>ZOST_KANYL</t>
  </si>
  <si>
    <t>Kanyly mimo chirurgické nástroje</t>
  </si>
  <si>
    <t>SVIOP-2018-SZM1-000130</t>
  </si>
  <si>
    <t>ZP946</t>
  </si>
  <si>
    <t>Rukavice vyšetřovací nitril basic bez pudru modré S bal. á 200 ks 44750</t>
  </si>
  <si>
    <t>3012</t>
  </si>
  <si>
    <t>2IK-GER: lůžkové oddělení 48</t>
  </si>
  <si>
    <t>44750</t>
  </si>
  <si>
    <t>Oklešťková Helena</t>
  </si>
  <si>
    <t>ZRUK_NEST</t>
  </si>
  <si>
    <t>Rukavice  nesterilní</t>
  </si>
  <si>
    <t>Gatebo s.r.o.</t>
  </si>
  <si>
    <t>KALNEX CZ s.r.o.</t>
  </si>
  <si>
    <t>Z 532 RUK</t>
  </si>
  <si>
    <t>VZ-2017-000517</t>
  </si>
  <si>
    <t>ZA601</t>
  </si>
  <si>
    <t>Obinadlo fixa crep 12 cm x 4 m 1323100105</t>
  </si>
  <si>
    <t>1323100105</t>
  </si>
  <si>
    <t>ZOBV_OB</t>
  </si>
  <si>
    <t>obinadla, obvazy, gáza, vata, vložky</t>
  </si>
  <si>
    <t>LINON CZ s.r.o.</t>
  </si>
  <si>
    <t>Z 502_OBVAZ</t>
  </si>
  <si>
    <t>SVIOP-2018-SZM1-000133</t>
  </si>
  <si>
    <t>ZM294</t>
  </si>
  <si>
    <t>Rukavice vyšetřovací nitril  bez pudru nesterilní sempercare XL bal. á 180 ks 30818</t>
  </si>
  <si>
    <t>30818</t>
  </si>
  <si>
    <t>Chráněná dílna TiRO Blansko s.r.o.</t>
  </si>
  <si>
    <t>SVIOP-2018-SZM2-000080</t>
  </si>
  <si>
    <t>ZD934</t>
  </si>
  <si>
    <t>Obinadlo elastické idealflex krátkotažné 12 cm x 5 m 931324</t>
  </si>
  <si>
    <t>931324</t>
  </si>
  <si>
    <t>Kánská Zdeňka</t>
  </si>
  <si>
    <t>HARTMANN - RICO a.s.</t>
  </si>
  <si>
    <t>ZA588</t>
  </si>
  <si>
    <t>Sada k odstranění stehů PEHA bal. á 30 ks 9919004</t>
  </si>
  <si>
    <t>9919004</t>
  </si>
  <si>
    <t>ZOBV_OBVAZ</t>
  </si>
  <si>
    <t>Obvazový materiál</t>
  </si>
  <si>
    <t>SVIOP-2018-SZM1-000094</t>
  </si>
  <si>
    <t>ZB771</t>
  </si>
  <si>
    <t>Držák jehly základní 450201</t>
  </si>
  <si>
    <t>450201</t>
  </si>
  <si>
    <t>ZOST_OD</t>
  </si>
  <si>
    <t>Odběrové systémy</t>
  </si>
  <si>
    <t>Dialab spol. s r.o.</t>
  </si>
  <si>
    <t>ZA728</t>
  </si>
  <si>
    <t>Lopatka ústní dřevěná lékařská nesterilní bal. á 100 ks 1320100655</t>
  </si>
  <si>
    <t>1320100655</t>
  </si>
  <si>
    <t>ZA835</t>
  </si>
  <si>
    <t>Jehla injekční 0,6 x 25 mm modrá 4657667</t>
  </si>
  <si>
    <t>4657667</t>
  </si>
  <si>
    <t>ZJEHLY</t>
  </si>
  <si>
    <t>Jehly</t>
  </si>
  <si>
    <t>Z 530 JEHLY</t>
  </si>
  <si>
    <t>ZA834</t>
  </si>
  <si>
    <t>Jehla injekční 0,7 x 40 mm černá 4660021</t>
  </si>
  <si>
    <t>4660021</t>
  </si>
  <si>
    <t>ZA832</t>
  </si>
  <si>
    <t>Jehla injekční 0,9 x 40 mm žlutá 4657519</t>
  </si>
  <si>
    <t>4657519</t>
  </si>
  <si>
    <t>ZA539</t>
  </si>
  <si>
    <t>Kompresa NT 10 x 10 cm nesterilní 06103</t>
  </si>
  <si>
    <t>06103</t>
  </si>
  <si>
    <t>PANEP CZ s.r.o.</t>
  </si>
  <si>
    <t>ZA789</t>
  </si>
  <si>
    <t>Stříkačka injekční 2-dílná 2 ml L Inject Solo 4606027V - povoleno pouze pro KNM</t>
  </si>
  <si>
    <t>4606027V</t>
  </si>
  <si>
    <t>ZOST_STRIK</t>
  </si>
  <si>
    <t>Stříkačky</t>
  </si>
  <si>
    <t>ZK799</t>
  </si>
  <si>
    <t>Zátka combi červená 4495101</t>
  </si>
  <si>
    <t>4495101</t>
  </si>
  <si>
    <t>ZB556</t>
  </si>
  <si>
    <t>Jehla injekční 1,2 x 40 mm růžová 4665120</t>
  </si>
  <si>
    <t>4665120</t>
  </si>
  <si>
    <t>ZC506</t>
  </si>
  <si>
    <t>Kompresa NT 10 x 10 cm/5 ks sterilní 1325020275</t>
  </si>
  <si>
    <t>1325020275</t>
  </si>
  <si>
    <t>ZOBV_HO</t>
  </si>
  <si>
    <t>hojení ran - obvazový materiál</t>
  </si>
  <si>
    <t>ZP948</t>
  </si>
  <si>
    <t>Rukavice vyšetřovací nitril basic bez pudru modré L bal. á 200 ks 44752</t>
  </si>
  <si>
    <t>44752</t>
  </si>
  <si>
    <t>ZP947</t>
  </si>
  <si>
    <t>Rukavice vyšetřovací nitril basic bez pudru modré M bal. á 200 ks 44751</t>
  </si>
  <si>
    <t>44751</t>
  </si>
  <si>
    <t>ZA790</t>
  </si>
  <si>
    <t xml:space="preserve">Stříkačka injekční 2-dílná 5 ml L Inject Solo4606051V </t>
  </si>
  <si>
    <t>4606051V</t>
  </si>
  <si>
    <t>ZA593</t>
  </si>
  <si>
    <t>Tampon sterilní stáčený 20 x 20 cm / 5 ks 28003+</t>
  </si>
  <si>
    <t>28003+</t>
  </si>
  <si>
    <t>ZP357</t>
  </si>
  <si>
    <t>Tyčinka vatová zvlhčující glycerín + citron bal. á 75 ks FTL-LS-15 - firma již nedodává</t>
  </si>
  <si>
    <t>FTL-LS-15</t>
  </si>
  <si>
    <t>MEDISUN profi s.r.o.</t>
  </si>
  <si>
    <t>ZA787</t>
  </si>
  <si>
    <t xml:space="preserve">Stříkačka injekční 2-dílná 10 ml L Inject Solo 4606108V </t>
  </si>
  <si>
    <t>4606108V</t>
  </si>
  <si>
    <t>ZI599</t>
  </si>
  <si>
    <t>Náplast curapor 10 x   8 cm 32913 ( 22121,  náhrada za cosmopor )</t>
  </si>
  <si>
    <t>32913</t>
  </si>
  <si>
    <t>0080577</t>
  </si>
  <si>
    <t>ZA788</t>
  </si>
  <si>
    <t>Stříkačka injekční 2-dílná 20 ml L Inject Solo 4606205V - povoleno pouze pro NOVOROZENECKÉ ODD.</t>
  </si>
  <si>
    <t>4606205V</t>
  </si>
  <si>
    <t>ZB768</t>
  </si>
  <si>
    <t>Jehla vakuová 216/38 mm zelená 450076</t>
  </si>
  <si>
    <t>450076</t>
  </si>
  <si>
    <t>ZB761</t>
  </si>
  <si>
    <t>Zkumavka červená 4 ml 454092</t>
  </si>
  <si>
    <t>454092</t>
  </si>
  <si>
    <t>ZB763</t>
  </si>
  <si>
    <t>Zkumavka červená 9 ml 455092</t>
  </si>
  <si>
    <t>455092</t>
  </si>
  <si>
    <t>ZD903</t>
  </si>
  <si>
    <t>Kontejner+ lopatka 30 ml nesterilní FLME25133</t>
  </si>
  <si>
    <t>FLME25133</t>
  </si>
  <si>
    <t>VWR International s.r.o.</t>
  </si>
  <si>
    <t>CN 2019/2020</t>
  </si>
  <si>
    <t>ZI600</t>
  </si>
  <si>
    <t>Náplast curapor 10 x 15 cm 32914 ( náhrada za cosmopor )</t>
  </si>
  <si>
    <t>32914</t>
  </si>
  <si>
    <t>0081750</t>
  </si>
  <si>
    <t>ZB775</t>
  </si>
  <si>
    <t>Zkumavka koagulace modrá Quick 4 ml modrá 454329</t>
  </si>
  <si>
    <t>454329</t>
  </si>
  <si>
    <t>ZB755</t>
  </si>
  <si>
    <t>Zkumavka 1,0 ml K3 edta fialová 454034</t>
  </si>
  <si>
    <t>454034</t>
  </si>
  <si>
    <t>ZB117</t>
  </si>
  <si>
    <t>Lanceta haemolance modrá plus low flow bal. á 100 ks DIS7371 - nahrazena ZR946</t>
  </si>
  <si>
    <t>DIS7371</t>
  </si>
  <si>
    <t>ZG515</t>
  </si>
  <si>
    <t>Zkumavka močová vacuette 10,5 ml bal. á 50 ks 455007</t>
  </si>
  <si>
    <t>455007</t>
  </si>
  <si>
    <t>ZB777</t>
  </si>
  <si>
    <t>Zkumavka červená 3,5 ml gel 454071</t>
  </si>
  <si>
    <t>454071</t>
  </si>
  <si>
    <t>ZK978</t>
  </si>
  <si>
    <t>Cévka odsávací CH16 s přerušovačem sání, délka 50 cm, P01175a</t>
  </si>
  <si>
    <t>P01175a</t>
  </si>
  <si>
    <t>ZOST_CEVKA</t>
  </si>
  <si>
    <t>Cévky</t>
  </si>
  <si>
    <t>POLYMED medical CZ, a.s.</t>
  </si>
  <si>
    <t>ZB759</t>
  </si>
  <si>
    <t>Zkumavka červená 8 ml gel 455071</t>
  </si>
  <si>
    <t>455071</t>
  </si>
  <si>
    <t>ZC702</t>
  </si>
  <si>
    <t>Krytí tegaderm   6,0 cm x  7,0 cm bal. á 100 ks 1624W</t>
  </si>
  <si>
    <t>1624W</t>
  </si>
  <si>
    <t>ZOBV_NA</t>
  </si>
  <si>
    <t>náplasti - obvazový materiál</t>
  </si>
  <si>
    <t>3M Česko, spol. s r.o.</t>
  </si>
  <si>
    <t>ZA330</t>
  </si>
  <si>
    <t>Obinadlo fixa crep   8 cm x 4 m 1323100103</t>
  </si>
  <si>
    <t>1323100103</t>
  </si>
  <si>
    <t>ZN297</t>
  </si>
  <si>
    <t>Hadička spojovací Gamaplus HS 1,8 x 450 LL NO DOP 606301-ND</t>
  </si>
  <si>
    <t>606301-ND</t>
  </si>
  <si>
    <t>ZOST_HADIC</t>
  </si>
  <si>
    <t>Hadičky spojovací</t>
  </si>
  <si>
    <t>ZC498</t>
  </si>
  <si>
    <t>Držák močových sáčků UH 800800100</t>
  </si>
  <si>
    <t>800800100</t>
  </si>
  <si>
    <t>S. A. B. Impex, s.r.o.</t>
  </si>
  <si>
    <t>ZB249</t>
  </si>
  <si>
    <t>Sáček močový s křížovou výpustí 2000 ml s hadičkou 90 cm ZAR-TNU201601</t>
  </si>
  <si>
    <t>ZAR-TNU201601</t>
  </si>
  <si>
    <t>CN na rok 2018</t>
  </si>
  <si>
    <t>ZN618</t>
  </si>
  <si>
    <t>Brýle kyslíkové pro dospělé bal. á 100 ks A0100</t>
  </si>
  <si>
    <t>A0100</t>
  </si>
  <si>
    <t>ASPIMED CZ s.r.o.</t>
  </si>
  <si>
    <t>ZO543</t>
  </si>
  <si>
    <t>Stříkačka injekční předplněná 0,9% NaCl 10 ml BD PosiFlush SP EMA bal. á 30 ks 306585</t>
  </si>
  <si>
    <t>306585</t>
  </si>
  <si>
    <t>ZOST_STRIK_PREDPL</t>
  </si>
  <si>
    <t>Stříkačky předplněné</t>
  </si>
  <si>
    <t>Becton Dickinson Czechia, s.r.o.</t>
  </si>
  <si>
    <t>ZL688</t>
  </si>
  <si>
    <t>Proužky diagnostické Accu-Check Inform II Strip 50 EU1 á 50 ks 05942861041</t>
  </si>
  <si>
    <t>05942861041</t>
  </si>
  <si>
    <t>ZOST_DIA</t>
  </si>
  <si>
    <t>Diabetologické proužky a roztoky</t>
  </si>
  <si>
    <t>ROCHE s.r.o.</t>
  </si>
  <si>
    <t>SM-2013-617-31</t>
  </si>
  <si>
    <t>ZO372</t>
  </si>
  <si>
    <t>Konektor bezjehlový OptiSyte JIM:JSM4001</t>
  </si>
  <si>
    <t>JIM:JSM4001</t>
  </si>
  <si>
    <t>ZOST_KONEK</t>
  </si>
  <si>
    <t>Konektory</t>
  </si>
  <si>
    <t>Pro-Charitu s.r.o.</t>
  </si>
  <si>
    <t>VZ-2019-000016</t>
  </si>
  <si>
    <t>ZA715</t>
  </si>
  <si>
    <t>Set infuzní intrafix primeline classic 150 cm 4062957</t>
  </si>
  <si>
    <t>4062957</t>
  </si>
  <si>
    <t>SKY &amp; FACILITY s.r.o.</t>
  </si>
  <si>
    <t>VZ-2017-000649</t>
  </si>
  <si>
    <t>ZN477</t>
  </si>
  <si>
    <t>Obinadlo elastické universal 12 cm x 5 m 1323100314</t>
  </si>
  <si>
    <t>1323100314</t>
  </si>
  <si>
    <t>ZE159</t>
  </si>
  <si>
    <t>Nádoba na kontaminovaný odpad 2 l 15-0003</t>
  </si>
  <si>
    <t>15-0003</t>
  </si>
  <si>
    <t>ZOST_NADOBA</t>
  </si>
  <si>
    <t>Nádoby</t>
  </si>
  <si>
    <t>INTERGOS-CZ, s.r.o.</t>
  </si>
  <si>
    <t>ZN620</t>
  </si>
  <si>
    <t>Maska kyslíková dospělá s nebulizací a hadičkou 2 m bal. á 100 ks A0400</t>
  </si>
  <si>
    <t>A0400</t>
  </si>
  <si>
    <t>ZIPOPS</t>
  </si>
  <si>
    <t>Intenzívní péče, operační sály</t>
  </si>
  <si>
    <t>Z 542 INTENZ_PECE</t>
  </si>
  <si>
    <t>ZI182</t>
  </si>
  <si>
    <t>Zkumavka močová + aplikátor s chem.stabilizátorem UriSwab žlutá 802CE.A</t>
  </si>
  <si>
    <t>802CE.A</t>
  </si>
  <si>
    <t>ZOST_OD_MI</t>
  </si>
  <si>
    <t>Odběrové systémy mikrobiologie</t>
  </si>
  <si>
    <t>TRIOS, spol. s r.o.</t>
  </si>
  <si>
    <t>ZI179</t>
  </si>
  <si>
    <t>Zkumavka s mediem+ flovakovaný tampon eSwab růžový nos,krk,vagina,konečník,rány,fekální vzo) 490CE.A</t>
  </si>
  <si>
    <t>490CE.A</t>
  </si>
  <si>
    <t>ZC100</t>
  </si>
  <si>
    <t>Vata buničitá dělená 2 role / 500 ks 40 x 50 mm 1230200310</t>
  </si>
  <si>
    <t>1230200310</t>
  </si>
  <si>
    <t>ZA446</t>
  </si>
  <si>
    <t>Vata buničitá přířezy 20 x 30 cm 1230200129</t>
  </si>
  <si>
    <t>1230200129</t>
  </si>
  <si>
    <t>ZA547</t>
  </si>
  <si>
    <t>Krytí inadine nepřilnavé 9,5 x 9,5 cm 1/10 SYS01512EE</t>
  </si>
  <si>
    <t>SYS01512EE</t>
  </si>
  <si>
    <t>ZL689</t>
  </si>
  <si>
    <t>Roztok Accu-Check Performa Int´l Controls 1+2 level 04861736001</t>
  </si>
  <si>
    <t>04861736001</t>
  </si>
  <si>
    <t>ZL410</t>
  </si>
  <si>
    <t>Krytí gelové Hemagel 100 g A2681147</t>
  </si>
  <si>
    <t>A2681147</t>
  </si>
  <si>
    <t>PHOENIX lékárenský velkoobchod, s.r.o.</t>
  </si>
  <si>
    <t>SVIOP-2018-SZM2-000138</t>
  </si>
  <si>
    <t>ZE748</t>
  </si>
  <si>
    <t>Krytí melgisorb Ag alginátové absorpční 10 x 10 cm bal. á 10 ks 256105</t>
  </si>
  <si>
    <t>256105</t>
  </si>
  <si>
    <t>Masopustová Eva</t>
  </si>
  <si>
    <t>Mölnlycke Health Care, s.r.o.</t>
  </si>
  <si>
    <t>0081960</t>
  </si>
  <si>
    <t>ZG613</t>
  </si>
  <si>
    <t>Krytí mepitel one 8 x 10 cm  bal. á 5 ks 289200-00</t>
  </si>
  <si>
    <t>289200-00</t>
  </si>
  <si>
    <t>0082046</t>
  </si>
  <si>
    <t>ZA476</t>
  </si>
  <si>
    <t>Krytí silikonové pěnové mepilex border lite 10 x 10 cm bal. á 5 ks 281300-00</t>
  </si>
  <si>
    <t>281300-00</t>
  </si>
  <si>
    <t>0008147</t>
  </si>
  <si>
    <t>ZC550</t>
  </si>
  <si>
    <t>Krytí mepilex silikonový Ag 10 x 10 cm bal. á 5 ks 287110-00</t>
  </si>
  <si>
    <t>287110-00</t>
  </si>
  <si>
    <t>0081790</t>
  </si>
  <si>
    <t>ZA537</t>
  </si>
  <si>
    <t>Krytí mepilex heel 13 x 20 cm bal. á 5 ks 288100-01</t>
  </si>
  <si>
    <t>288100-01</t>
  </si>
  <si>
    <t>ZD633</t>
  </si>
  <si>
    <t>Krytí silikonové pěnové mepilex border sacrum 18 x 18 cm bal. á 5 ks 282000-01</t>
  </si>
  <si>
    <t>282000-01</t>
  </si>
  <si>
    <t>SVIOP-2018-SZM1-000100</t>
  </si>
  <si>
    <t>200+100</t>
  </si>
  <si>
    <t>100+200</t>
  </si>
  <si>
    <t>0+100</t>
  </si>
  <si>
    <t>5+4</t>
  </si>
  <si>
    <t>300+300</t>
  </si>
  <si>
    <t>500+500</t>
  </si>
  <si>
    <t>2000+2000</t>
  </si>
  <si>
    <t>4000+4000</t>
  </si>
  <si>
    <t>100+100</t>
  </si>
  <si>
    <t>500+0</t>
  </si>
  <si>
    <t>75+75</t>
  </si>
  <si>
    <t>200+200</t>
  </si>
  <si>
    <t>ZC854</t>
  </si>
  <si>
    <t xml:space="preserve">Kompresa NT 7,5 x 7,5 cm/2 ks sterilní 26510 </t>
  </si>
  <si>
    <t>26510</t>
  </si>
  <si>
    <t>3+0</t>
  </si>
  <si>
    <t>ZC845</t>
  </si>
  <si>
    <t>Kompresa NT 10 x 20 cm/5 ks sterilní 26621</t>
  </si>
  <si>
    <t>26621</t>
  </si>
  <si>
    <t>0+25</t>
  </si>
  <si>
    <t>0+50</t>
  </si>
  <si>
    <t>ZB756</t>
  </si>
  <si>
    <t>Zkumavka 3 ml K3 edta fialová 454086</t>
  </si>
  <si>
    <t>454086</t>
  </si>
  <si>
    <t>10+0</t>
  </si>
  <si>
    <t>ZB757</t>
  </si>
  <si>
    <t>Zkumavka 6 ml K3 edta fialová 456036</t>
  </si>
  <si>
    <t>456036</t>
  </si>
  <si>
    <t>25+25</t>
  </si>
  <si>
    <t>10+10</t>
  </si>
  <si>
    <t>50+50</t>
  </si>
  <si>
    <t>50+100</t>
  </si>
  <si>
    <t>1+1</t>
  </si>
  <si>
    <t>50+0</t>
  </si>
  <si>
    <t>ZA812</t>
  </si>
  <si>
    <t>Uzávěr do katetrů 4435001</t>
  </si>
  <si>
    <t>4435001</t>
  </si>
  <si>
    <t>ZP078</t>
  </si>
  <si>
    <t>Kontejner 25 ml PP šroubový sterilní uzávěr 2680/EST/SG</t>
  </si>
  <si>
    <t>2680/EST/SG</t>
  </si>
  <si>
    <t>HEBIOS, s.r.o.</t>
  </si>
  <si>
    <t>80+60</t>
  </si>
  <si>
    <t>80+80</t>
  </si>
  <si>
    <t>ZA318</t>
  </si>
  <si>
    <t>Náplast transpore 1,25 cm x 9,14 m 1527-0</t>
  </si>
  <si>
    <t>1527-0</t>
  </si>
  <si>
    <t>24+0</t>
  </si>
  <si>
    <t>0080356</t>
  </si>
  <si>
    <t>ZB770</t>
  </si>
  <si>
    <t>Držák jehly excentrický Holdex 450263</t>
  </si>
  <si>
    <t>450263</t>
  </si>
  <si>
    <t>ZB985</t>
  </si>
  <si>
    <t>Zkumavka močová urin-monovette s pístem 10 ml sterilní bal. á 100 ks 10.252.020</t>
  </si>
  <si>
    <t>10.252.020</t>
  </si>
  <si>
    <t>SARSTEDT spol. s r.o.</t>
  </si>
  <si>
    <t>ZF042</t>
  </si>
  <si>
    <t>Krytí mastný tyl jelonet 10 x 10 cm á 10 ks 7404</t>
  </si>
  <si>
    <t>7404</t>
  </si>
  <si>
    <t>20+20</t>
  </si>
  <si>
    <t>PROMEDICA PRAHA GROUP, a.s.</t>
  </si>
  <si>
    <t>0080767</t>
  </si>
  <si>
    <t>20+10</t>
  </si>
  <si>
    <t>0+10</t>
  </si>
  <si>
    <t>ZA831</t>
  </si>
  <si>
    <t>Rourka rektální CH20 délka 40 cm 19-20.100</t>
  </si>
  <si>
    <t>19-20.100</t>
  </si>
  <si>
    <t>5+0</t>
  </si>
  <si>
    <t>Mediform, spol. s r.o.</t>
  </si>
  <si>
    <t>ZA749</t>
  </si>
  <si>
    <t>Stříkačka injekční 3-dílná 50 ml LL Omnifix Solo 4617509F</t>
  </si>
  <si>
    <t>4617509F</t>
  </si>
  <si>
    <t>ZK475</t>
  </si>
  <si>
    <t>Rukavice operační latex s pudrem sterilní ansell, vasco surgical powderet vel. 7 6035526 (303504EU)</t>
  </si>
  <si>
    <t>pár</t>
  </si>
  <si>
    <t>6035526</t>
  </si>
  <si>
    <t>ZRUK_ST</t>
  </si>
  <si>
    <t>Rukavice sterilní</t>
  </si>
  <si>
    <t>ZK476</t>
  </si>
  <si>
    <t>Rukavice operační latex s pudrem sterilní ansell, vasco surgical powderet vel. 7,5 6035534</t>
  </si>
  <si>
    <t>6035534</t>
  </si>
  <si>
    <t>ZH011</t>
  </si>
  <si>
    <t>Náplast micropore 1,25 cm x 9,14 m bal. á 24 ks 1530-0</t>
  </si>
  <si>
    <t>1530-0</t>
  </si>
  <si>
    <t>24+24</t>
  </si>
  <si>
    <t>480+480</t>
  </si>
  <si>
    <t>3+3</t>
  </si>
  <si>
    <t>10+20</t>
  </si>
  <si>
    <t>ZA738</t>
  </si>
  <si>
    <t>Filtr mini spike zelený 4550242</t>
  </si>
  <si>
    <t>4550242</t>
  </si>
  <si>
    <t>ZOST_FI</t>
  </si>
  <si>
    <t>Filtry</t>
  </si>
  <si>
    <t>30+20</t>
  </si>
  <si>
    <t>100+50</t>
  </si>
  <si>
    <t>5+5</t>
  </si>
  <si>
    <t>ZJ672</t>
  </si>
  <si>
    <t>Pohár na moč 250 ml UH GAMA204809</t>
  </si>
  <si>
    <t>GAMA204809</t>
  </si>
  <si>
    <t>0+2</t>
  </si>
  <si>
    <t>3+2</t>
  </si>
  <si>
    <t>6+3</t>
  </si>
  <si>
    <t>0+1</t>
  </si>
  <si>
    <t>SVIOP-2018-SZM1-000102</t>
  </si>
  <si>
    <t>3021</t>
  </si>
  <si>
    <t>2IK-GER: ambulance</t>
  </si>
  <si>
    <t>ZB754</t>
  </si>
  <si>
    <t>Zkumavka černá 2 ml 454073</t>
  </si>
  <si>
    <t>454073</t>
  </si>
  <si>
    <t>ZK977</t>
  </si>
  <si>
    <t>Cévka odsávací CH14 s přerušovačem sání, délka 50 cm, P01173a</t>
  </si>
  <si>
    <t>P01173a</t>
  </si>
  <si>
    <t>SVIOP-2018-SZM2-000218</t>
  </si>
  <si>
    <t>ZB743</t>
  </si>
  <si>
    <t>Manžeta TK k tonometru dospělá dvouhadičková na suchý zip P00171</t>
  </si>
  <si>
    <t>P00171</t>
  </si>
  <si>
    <t>Lukášková Lenka</t>
  </si>
  <si>
    <t>SVIOP-2018-SZM2-000247</t>
  </si>
  <si>
    <t>ZC682</t>
  </si>
  <si>
    <t>Katetr močový nelaton á 100 ks CH12 14-12.100</t>
  </si>
  <si>
    <t>14-12.100</t>
  </si>
  <si>
    <t>30+40+30</t>
  </si>
  <si>
    <t>SVIOP-2018-SZM2-000282</t>
  </si>
  <si>
    <t>ZC052</t>
  </si>
  <si>
    <t>Tlouček drsný 24 x 115 mm JIZE213A/1</t>
  </si>
  <si>
    <t>JIZE213A/1</t>
  </si>
  <si>
    <t>ZLAB_SKLO</t>
  </si>
  <si>
    <t>Laboratorní sklo</t>
  </si>
  <si>
    <t>2+2</t>
  </si>
  <si>
    <t>Z 505_SKLO_LAB MAT</t>
  </si>
  <si>
    <t>SVIOP-2018-SZM2-000287</t>
  </si>
  <si>
    <t>1+0</t>
  </si>
  <si>
    <t>10+</t>
  </si>
  <si>
    <t>SVIOP-2018-SZM2-000317</t>
  </si>
  <si>
    <t>ZP200</t>
  </si>
  <si>
    <t>Krytí - roztok na ošetření ran Aqvitox D s rozprašovačem 500 ml 002745710</t>
  </si>
  <si>
    <t>002745710</t>
  </si>
  <si>
    <t>SVIOP-2018-SZM2-000318</t>
  </si>
  <si>
    <t>SVIOP-2018-SZM2-000414</t>
  </si>
  <si>
    <t>ZD616</t>
  </si>
  <si>
    <t>Set na malé zákroky sterilní pro močovou katetrizaci+ aqua permanent 4 Mediset 4753886</t>
  </si>
  <si>
    <t>4753886</t>
  </si>
  <si>
    <t>ZD746</t>
  </si>
  <si>
    <t>Krytí atrauman Ag 10 x 10 cm bal. á 3 ks 499572</t>
  </si>
  <si>
    <t>499572</t>
  </si>
  <si>
    <t>0081316</t>
  </si>
  <si>
    <t>ZA327</t>
  </si>
  <si>
    <t>Krytí hydrocoll 10 x 10 cm bal. á 10 ks 9007442</t>
  </si>
  <si>
    <t>9007442</t>
  </si>
  <si>
    <t>0080823</t>
  </si>
  <si>
    <t>ZA639</t>
  </si>
  <si>
    <t>Krytí hydroclean advance (tenderwet 24 active-609214+ pův. VZP 0081104) 10 x 10 cm bal. á 10 ks 6097722</t>
  </si>
  <si>
    <t>6097722</t>
  </si>
  <si>
    <t>0170305</t>
  </si>
  <si>
    <t>SVIOP-2018-SZM2-000441</t>
  </si>
  <si>
    <t>SVIOP-2018-SZM2-000503</t>
  </si>
  <si>
    <t>ZN410</t>
  </si>
  <si>
    <t>Katetr močový nelaton 16CH Silasil balónkový 28 dní bal. á 10 ks 186005-000160</t>
  </si>
  <si>
    <t>186005-000160</t>
  </si>
  <si>
    <t>Teleflex Medical s.r.o.</t>
  </si>
  <si>
    <t>SVIOP-2018-SZM2-000517</t>
  </si>
  <si>
    <t>ZN409</t>
  </si>
  <si>
    <t>Katetr močový nelaton 14CH Silasil balónkový 28 dní bal. á 10 ks 186005-000140</t>
  </si>
  <si>
    <t>186005-000140</t>
  </si>
  <si>
    <t>ZN411</t>
  </si>
  <si>
    <t>Katetr močový nelaton 18CH Silasil balónkový 28 dní bal. á 10 ks 186005-000180</t>
  </si>
  <si>
    <t>186005-000180</t>
  </si>
  <si>
    <t>SVIOP-2018-SZM2-000556</t>
  </si>
  <si>
    <t>ZA545</t>
  </si>
  <si>
    <t xml:space="preserve">Krytí hydrogelové nu-gel s algin. 15 g bal. á 10 ks SYSMNG415EE </t>
  </si>
  <si>
    <t>SYSMNG415EE</t>
  </si>
  <si>
    <t>SVIOP-2018-SZM2-000576</t>
  </si>
  <si>
    <t>SVIOP-2018-SZM2-000578</t>
  </si>
  <si>
    <t>SVIOP-2018-SZM2-000691</t>
  </si>
  <si>
    <t>SVIOP-2018-SZM1-000377</t>
  </si>
  <si>
    <t>ZA324</t>
  </si>
  <si>
    <t>Krytí tegaderm 10,0 cm x 12,0 cm bal. á 50 ks 1626W</t>
  </si>
  <si>
    <t>1626W</t>
  </si>
  <si>
    <t>0080732</t>
  </si>
  <si>
    <t>SVIOP-2018-SZM1-000378</t>
  </si>
  <si>
    <t>ZB006</t>
  </si>
  <si>
    <t>Teploměr digitální thermoval basic 9250391 - dlouhodobý výpadek srpen 2019</t>
  </si>
  <si>
    <t>9250391</t>
  </si>
  <si>
    <t>SVIOP-2018-SZM1-000382</t>
  </si>
  <si>
    <t>ZB488</t>
  </si>
  <si>
    <t>Sprej cavilon 28 ml bal. á 12 ks 3346E</t>
  </si>
  <si>
    <t>3346E</t>
  </si>
  <si>
    <t>SVIOP-2018-SZM1-000383</t>
  </si>
  <si>
    <t>SVIOP-2018-SZM2-000806</t>
  </si>
  <si>
    <t>ZL667</t>
  </si>
  <si>
    <t>Krytí tegaderm i.v. advanced 6,5 cm x 7,0 cm bal. á 400 ks 1683 - povolenou pouze pro HOK</t>
  </si>
  <si>
    <t>1683</t>
  </si>
  <si>
    <t>SVIOP-2018-SZM2-000807</t>
  </si>
  <si>
    <t>SVIOP-2018-SZM2-000987</t>
  </si>
  <si>
    <t>SVIOP-2018-SZM2-001004</t>
  </si>
  <si>
    <t>ZB320</t>
  </si>
  <si>
    <t>Irigátor z PVC kompl</t>
  </si>
  <si>
    <t>KARDIO VS s.r.o.</t>
  </si>
  <si>
    <t>SVIOP-2018-SZM1-000537</t>
  </si>
  <si>
    <t>ZP949</t>
  </si>
  <si>
    <t>Rukavice vyšetřovací nitril basic bez pudru modré XL bal. á 170 ks 44753</t>
  </si>
  <si>
    <t>44753</t>
  </si>
  <si>
    <t>0+1700</t>
  </si>
  <si>
    <t>SVIOP-2018-SZM2-001351</t>
  </si>
  <si>
    <t>Z997</t>
  </si>
  <si>
    <t xml:space="preserve">Zaokrouhlení 3 SZM2 </t>
  </si>
  <si>
    <t>ZAOKROUHLENI</t>
  </si>
  <si>
    <t>Zaokrouhlovací rozdíly</t>
  </si>
  <si>
    <t>ZAOKROUHLENI SZM</t>
  </si>
  <si>
    <t>ZB372</t>
  </si>
  <si>
    <t>Ambuvak pro dospělé vak 1,0 l 7153000</t>
  </si>
  <si>
    <t>7153000</t>
  </si>
  <si>
    <t>Intersurgical, s.r.o.</t>
  </si>
  <si>
    <t>SVIOP-2018-SZM1-000599</t>
  </si>
  <si>
    <t>SVIOP-2018-SZM1-000765</t>
  </si>
  <si>
    <t>ZA331</t>
  </si>
  <si>
    <t>Obinadlo fixa crep 10 cm x 4 m 1323100104</t>
  </si>
  <si>
    <t>1323100104</t>
  </si>
  <si>
    <t>SVIOP-2018-SZM1-000766</t>
  </si>
  <si>
    <t>Zdařilová Ivana</t>
  </si>
  <si>
    <t>SVIOP-2018-SZM1-000741</t>
  </si>
  <si>
    <t>100+0</t>
  </si>
  <si>
    <t>ZA833</t>
  </si>
  <si>
    <t>Jehla injekční 0,8 x 40 mm zelená 4657527</t>
  </si>
  <si>
    <t>4657527</t>
  </si>
  <si>
    <t>4+3</t>
  </si>
  <si>
    <t>400+400</t>
  </si>
  <si>
    <t>1000+2000</t>
  </si>
  <si>
    <t>6000+4000</t>
  </si>
  <si>
    <t>4000+3000</t>
  </si>
  <si>
    <t>75+0</t>
  </si>
  <si>
    <t>10+15</t>
  </si>
  <si>
    <t>ZB893</t>
  </si>
  <si>
    <t>Stříkačka inzulinová omnican 0,5 ml 100j s jehlou 30 G bal. á 100 ks 9151125S - povoleno pouze pro Kožní kliniku + KNM</t>
  </si>
  <si>
    <t>9151125S</t>
  </si>
  <si>
    <t>ZP509</t>
  </si>
  <si>
    <t>Pinzeta UH sterilní I0600</t>
  </si>
  <si>
    <t>I0600</t>
  </si>
  <si>
    <t>80+40</t>
  </si>
  <si>
    <t>ZI601</t>
  </si>
  <si>
    <t>Náplast curapor 10 x 20 cm 32915 ( náhrada za cosmopor )</t>
  </si>
  <si>
    <t>32915</t>
  </si>
  <si>
    <t>25+0</t>
  </si>
  <si>
    <t>0081751</t>
  </si>
  <si>
    <t>ZE468</t>
  </si>
  <si>
    <t>Zkumavka koagulace modrá Quick 1 ml 454320</t>
  </si>
  <si>
    <t>454320</t>
  </si>
  <si>
    <t>0+20</t>
  </si>
  <si>
    <t>ZN298</t>
  </si>
  <si>
    <t>Hadička spojovací Gamaplus HS 1,8 x 1800 LL NO DOP 606304-ND</t>
  </si>
  <si>
    <t>606304-ND</t>
  </si>
  <si>
    <t>20+0</t>
  </si>
  <si>
    <t>0+5</t>
  </si>
  <si>
    <t>ZK477</t>
  </si>
  <si>
    <t>Rukavice operační latex s pudrem sterilní ansell, vasco surgical powderet vel. 8 6035542 (303506EU)</t>
  </si>
  <si>
    <t>6035542</t>
  </si>
  <si>
    <t>ZH012</t>
  </si>
  <si>
    <t>Náplast micropore 2,50 cm x 9,10 m 840W-1</t>
  </si>
  <si>
    <t>840W-1</t>
  </si>
  <si>
    <t>0+24</t>
  </si>
  <si>
    <t>ZN854</t>
  </si>
  <si>
    <t>Stříkačka injekční arteriální 3 ml bez jehly s heparinem bal. á 100 ks safePICO Aspirator 956-622</t>
  </si>
  <si>
    <t>956-622</t>
  </si>
  <si>
    <t>RADIOMETER s.r.o.</t>
  </si>
  <si>
    <t>VZ-2015-000551</t>
  </si>
  <si>
    <t>50+80</t>
  </si>
  <si>
    <t>200+300+200</t>
  </si>
  <si>
    <t>ZB404</t>
  </si>
  <si>
    <t>Náplast cosmos 8 cm x 1 m 5403353</t>
  </si>
  <si>
    <t>5403353</t>
  </si>
  <si>
    <t>2+0</t>
  </si>
  <si>
    <t>SVIOP-2018-SZM1-000745</t>
  </si>
  <si>
    <t>ZK979</t>
  </si>
  <si>
    <t>Cévka odsávací CH18 s přerušovačem sání, délka 50 cm, P01177a</t>
  </si>
  <si>
    <t>P01177a</t>
  </si>
  <si>
    <t>ZA964</t>
  </si>
  <si>
    <t>Stříkačka janett 3-dílná 60 ml sterilní vyplachovací 050ML3CZ-CEW (MRG564)</t>
  </si>
  <si>
    <t>050ML3CZ-CEW</t>
  </si>
  <si>
    <t>ZA459</t>
  </si>
  <si>
    <t>Kompresa AB 10 x 20 cm/1 ks sterilní NT savá (1230114021) 1327114021</t>
  </si>
  <si>
    <t>1327114021</t>
  </si>
  <si>
    <t>ZJ312</t>
  </si>
  <si>
    <t>Sonda žaludeční CH16 1200 mm s RTG linkou bal. á 50 ks 412016</t>
  </si>
  <si>
    <t>412016</t>
  </si>
  <si>
    <t>A care a.s.</t>
  </si>
  <si>
    <t>ZJ695</t>
  </si>
  <si>
    <t>Sonda žaludeční CH14 1200 mm s RTG linkou bal. á 50 ks 412014</t>
  </si>
  <si>
    <t>412014</t>
  </si>
  <si>
    <t>ZA563</t>
  </si>
  <si>
    <t>Kompresa AB 20 x 20 cm/1 ks sterilní NT savá (1230114041) 1327114041</t>
  </si>
  <si>
    <t>1327114041</t>
  </si>
  <si>
    <t>ZC846</t>
  </si>
  <si>
    <t>Kompresa AB 15 x 25 cm/1 ks sterilní NT savá (1230114031) 1327114031</t>
  </si>
  <si>
    <t>1327114031</t>
  </si>
  <si>
    <t>ZC885</t>
  </si>
  <si>
    <t>Náplast omnifix E 10 cm x 10 m 900650</t>
  </si>
  <si>
    <t>900650</t>
  </si>
  <si>
    <t>ZB103</t>
  </si>
  <si>
    <t>Láhev k odsávačce flovac 2l hadice 1,8 m 000-036-021</t>
  </si>
  <si>
    <t>000-036-021</t>
  </si>
  <si>
    <t>CHEIRÓN a.s.</t>
  </si>
  <si>
    <t>SVIOP-2018-SZM1-000818</t>
  </si>
  <si>
    <t>SVIOP-2018-SZM1-000819</t>
  </si>
  <si>
    <t>SVIOP-2018-SZM1-000838</t>
  </si>
  <si>
    <t>SVIOP-2018-SZM1-000712</t>
  </si>
  <si>
    <t>ZA808</t>
  </si>
  <si>
    <t>Kanyla venofix safety 23G modrá 4056353</t>
  </si>
  <si>
    <t>4056353</t>
  </si>
  <si>
    <t>SVIOP-2018-SVM2-001388</t>
  </si>
  <si>
    <t>VA386</t>
  </si>
  <si>
    <t>Víko k moč.láhvi CUB</t>
  </si>
  <si>
    <t>Škodová Simona</t>
  </si>
  <si>
    <t>V39B</t>
  </si>
  <si>
    <t>Držáky, rukojetě, víka, ostatní</t>
  </si>
  <si>
    <t>R - FIN</t>
  </si>
  <si>
    <t>Z 39_ND ZDRAV TECH</t>
  </si>
  <si>
    <t>SVIOP-2018-SZM2-001679</t>
  </si>
  <si>
    <t>SVIOP-2018-SZM2-001680</t>
  </si>
  <si>
    <t>SVIOP-2018-SZM2-001690</t>
  </si>
  <si>
    <t>ZK405</t>
  </si>
  <si>
    <t xml:space="preserve">Krytí hemostatické gelitaspon standard 80 x 50 mm x 10 mm bal. á 10 ks A2107861 </t>
  </si>
  <si>
    <t>A2107861</t>
  </si>
  <si>
    <t>SVIOP-2018-SZM2-001731</t>
  </si>
  <si>
    <t>ZA748</t>
  </si>
  <si>
    <t>Kanyla venofix 25G oranžová 4056370</t>
  </si>
  <si>
    <t>4056370</t>
  </si>
  <si>
    <t>SVIOP-2018-SZM2-001732</t>
  </si>
  <si>
    <t>SVIOP-2018-SZM2-001747</t>
  </si>
  <si>
    <t>SVIOP-2018-SZM2-001833</t>
  </si>
  <si>
    <t>SVIOP-2018-SZM2-001893</t>
  </si>
  <si>
    <t>ZN895</t>
  </si>
  <si>
    <t>Krytí reston nesterilní 10,0 cm x 5,0 cm x 5 m role 1563L</t>
  </si>
  <si>
    <t>1563L</t>
  </si>
  <si>
    <t>SVIOP-2018-SZM2-001972</t>
  </si>
  <si>
    <t>ZN200</t>
  </si>
  <si>
    <t>Krytí hemostatické traumacel new dent kostky bal. á 50 ks 10115</t>
  </si>
  <si>
    <t>10115</t>
  </si>
  <si>
    <t>BIOSTER, a.s.</t>
  </si>
  <si>
    <t>SVIOP-2018-SZM2-002038</t>
  </si>
  <si>
    <t>ZK649</t>
  </si>
  <si>
    <t>Jehla inzulínová BD 30 G x 8 mm Micro-Fine plus bal. á 100 ks 320214</t>
  </si>
  <si>
    <t>320214</t>
  </si>
  <si>
    <t>Schubert CZ spol. s r.o.</t>
  </si>
  <si>
    <t>0022430</t>
  </si>
  <si>
    <t>SVIOP-2018-SZM2-002046</t>
  </si>
  <si>
    <t>SVIOP-2018-SZM2-002048</t>
  </si>
  <si>
    <t>SVIOP-2018-SZM2-002252</t>
  </si>
  <si>
    <t>SVIOP-2018-SZM2-002427</t>
  </si>
  <si>
    <t>SVIOP-2018-SZM2-002428</t>
  </si>
  <si>
    <t>SVIOP-2018-SZMK-000414</t>
  </si>
  <si>
    <t>KD603</t>
  </si>
  <si>
    <t>katetr močový tiemann 14Ch/40 MPI:120014</t>
  </si>
  <si>
    <t>7505</t>
  </si>
  <si>
    <t>MPI:120014</t>
  </si>
  <si>
    <t>Trochtová Jana</t>
  </si>
  <si>
    <t>KKATETR</t>
  </si>
  <si>
    <t>Katetry</t>
  </si>
  <si>
    <t>MSM, spol. s r. o.</t>
  </si>
  <si>
    <t>Z 513_KATETR</t>
  </si>
  <si>
    <t>SVIOP-2018-SZM2-002453</t>
  </si>
  <si>
    <t>SVIOP-2018-SZM2-002454</t>
  </si>
  <si>
    <t>SVIOP-2018-SZM1-001016</t>
  </si>
  <si>
    <t>SVIOP-2018-SZM2-002886</t>
  </si>
  <si>
    <t>SVIOP-2018-SVM2-002384</t>
  </si>
  <si>
    <t>Utíkalová Jana</t>
  </si>
  <si>
    <t>SVIOP-2018-SZM2-002999</t>
  </si>
  <si>
    <t>SVIOP-2018-SZM1-001345</t>
  </si>
  <si>
    <t>Pavelková Renata</t>
  </si>
  <si>
    <t>SVIOP-2018-SZM2-003032</t>
  </si>
  <si>
    <t>0+6</t>
  </si>
  <si>
    <t>ZE264</t>
  </si>
  <si>
    <t>Krytí hydrofilm 10 cm x 10 m 685792</t>
  </si>
  <si>
    <t>685792</t>
  </si>
  <si>
    <t>SVIOP-2018-SZM2-003033</t>
  </si>
  <si>
    <t>SVIOP-2018-SZM1-001363</t>
  </si>
  <si>
    <t>300+200</t>
  </si>
  <si>
    <t>SVIOP-2018-SZM1-001364</t>
  </si>
  <si>
    <t>SVIOP-2018-SZM1-001258</t>
  </si>
  <si>
    <t>SVIOP-2018-SZM2-003095</t>
  </si>
  <si>
    <t>SVIOP-2018-SZM2-003100</t>
  </si>
  <si>
    <t>1+1+1</t>
  </si>
  <si>
    <t>2+1+2</t>
  </si>
  <si>
    <t>SVIOP-2018-SZM2-003104</t>
  </si>
  <si>
    <t>SVIOP-2018-SZM2-003118</t>
  </si>
  <si>
    <t>ZA478</t>
  </si>
  <si>
    <t>Krytí actisorb plus 10,5 x 10,5 cm bal. á 10 ks s aktivním uhlím SYSMAP105EE</t>
  </si>
  <si>
    <t>SYSMAP105EE</t>
  </si>
  <si>
    <t>SVIOP-2018-SZM2-003155</t>
  </si>
  <si>
    <t>SVIOP-2018-SZM1-001245</t>
  </si>
  <si>
    <t>ZA454</t>
  </si>
  <si>
    <t>Kompresa AB 10 x 10 cm/1 ks sterilní NT savá (1230114011) 1327114011</t>
  </si>
  <si>
    <t>1327114011</t>
  </si>
  <si>
    <t>0+20+0</t>
  </si>
  <si>
    <t>ZA595</t>
  </si>
  <si>
    <t>Krytí tegaderm 6,0 cm x 7,0 cm bal. á 100 ks s výřezem 1623W</t>
  </si>
  <si>
    <t>1623W</t>
  </si>
  <si>
    <t>0080375</t>
  </si>
  <si>
    <t>100+50+50</t>
  </si>
  <si>
    <t>SVIOP-2018-SZM1-001246</t>
  </si>
  <si>
    <t>100+300</t>
  </si>
  <si>
    <t>4+5</t>
  </si>
  <si>
    <t>400+300</t>
  </si>
  <si>
    <t>2000+2600+400</t>
  </si>
  <si>
    <t>0+500</t>
  </si>
  <si>
    <t>25+50</t>
  </si>
  <si>
    <t>200+200+</t>
  </si>
  <si>
    <t>ZB764</t>
  </si>
  <si>
    <t>Zkumavka zelená 4 ml 454051</t>
  </si>
  <si>
    <t>454051</t>
  </si>
  <si>
    <t>150+100</t>
  </si>
  <si>
    <t>40+40</t>
  </si>
  <si>
    <t>40+410</t>
  </si>
  <si>
    <t>ZN476</t>
  </si>
  <si>
    <t>Obinadlo elastické universal 15 cm x 5 m 1323100315</t>
  </si>
  <si>
    <t>1323100315</t>
  </si>
  <si>
    <t>15+15</t>
  </si>
  <si>
    <t>15+10</t>
  </si>
  <si>
    <t>4+4</t>
  </si>
  <si>
    <t>ZP291</t>
  </si>
  <si>
    <t>Katetr CVC 1 lumen 4 Fr x 20 cm midline Arrow set bal. á 5 ks EU-02041-ML</t>
  </si>
  <si>
    <t>EU-02041-ML</t>
  </si>
  <si>
    <t>ZPICC_MI_NA</t>
  </si>
  <si>
    <t>Katetry PICC + MIDLINE + náplasti+ set</t>
  </si>
  <si>
    <t>0193219</t>
  </si>
  <si>
    <t>Z 554 KATETR PICC_MI</t>
  </si>
  <si>
    <t>SVIOP-2018-SZM2-003213</t>
  </si>
  <si>
    <t>ZP956</t>
  </si>
  <si>
    <t>Katetr CVC 1 lumen 4 Fr x 50 cm PICC POWERPICC SOLO 3CG možnost vysokotlakého CT Full tray set (mikro zaváděcí příslušenství a rouškování, sytlet 3CG) 2194108</t>
  </si>
  <si>
    <t>2194108</t>
  </si>
  <si>
    <t>BARD Czech Republic s.r.o.</t>
  </si>
  <si>
    <t>0141578</t>
  </si>
  <si>
    <t>SVIOP-2018-SZM1-001457</t>
  </si>
  <si>
    <t>SVIOP-2018-SZM1-001462</t>
  </si>
  <si>
    <t>SVIOP-2018-SZM2-003293</t>
  </si>
  <si>
    <t>SVIOP-2018-SZM2-003297</t>
  </si>
  <si>
    <t>ZN412</t>
  </si>
  <si>
    <t>Katetr močový nelaton 20CH Silasil balónkový 28 dní bal. á 10 ks 186005-000200</t>
  </si>
  <si>
    <t>186005-000200</t>
  </si>
  <si>
    <t>SVIOP-2018-SZM2-003471</t>
  </si>
  <si>
    <t>SVIOP-2018-SZM1-001526</t>
  </si>
  <si>
    <t>50+50+0</t>
  </si>
  <si>
    <t>SVIOP-2018-SZM2-003518</t>
  </si>
  <si>
    <t>ZK646</t>
  </si>
  <si>
    <t>Krytí tegaderm CHG 8,5 cm x 11,5 cm na CŽK-antibakt. bal. á 25 ks 1657R</t>
  </si>
  <si>
    <t>1657R</t>
  </si>
  <si>
    <t>SVIOP-2018-SZM2-003544</t>
  </si>
  <si>
    <t>ZL669</t>
  </si>
  <si>
    <t>Krytí tegaderm diamond 10,0 cm x 12,0 cm bal. á 50 ks 1686</t>
  </si>
  <si>
    <t>1686</t>
  </si>
  <si>
    <t>Stornován</t>
  </si>
  <si>
    <t>SVIOP-2018-SZM2-003549</t>
  </si>
  <si>
    <t>Storno dokladu</t>
  </si>
  <si>
    <t>SVIOP-2018-SZM2-003550</t>
  </si>
  <si>
    <t>SVIOP-2018-SZM2-003691</t>
  </si>
  <si>
    <t>ZP822</t>
  </si>
  <si>
    <t xml:space="preserve">Uzávěr dezinfekční CUROS k bezjehlovému vstupu se 70% IPA  CFF10-250R </t>
  </si>
  <si>
    <t>CFF10-250R</t>
  </si>
  <si>
    <t>CN pro FNOL</t>
  </si>
  <si>
    <t>SVIOP-2018-SZM2-003697</t>
  </si>
  <si>
    <t>100+150</t>
  </si>
  <si>
    <t>SVIOP-2018-SZM1-001662</t>
  </si>
  <si>
    <t>SVIOP-2018-SZM2-003821</t>
  </si>
  <si>
    <t>ZA564</t>
  </si>
  <si>
    <t>Krytí curagard SP fixace kanyl pro dospělé tvar omega sterilní 6,5 x 7,5 cm bal. á 100 ks (náhrada za Tegaderm i. v.) 30117</t>
  </si>
  <si>
    <t>30117</t>
  </si>
  <si>
    <t>Lohmann &amp; Rauscher, s.r.o.</t>
  </si>
  <si>
    <t>SVIOP-2018-SZM1-001426</t>
  </si>
  <si>
    <t>SVIOP-2018-SZM1-001431</t>
  </si>
  <si>
    <t>ZM985</t>
  </si>
  <si>
    <t xml:space="preserve">Fixace k CVC a PICC atraumatická GripLock bal. á 100 ks 3601CVC </t>
  </si>
  <si>
    <t>3601CVC</t>
  </si>
  <si>
    <t>MEDISYNER s.r.o.</t>
  </si>
  <si>
    <t>SVIOP-2018-SZM1-001771</t>
  </si>
  <si>
    <t>0+1+0</t>
  </si>
  <si>
    <t>SVIOP-2018-SZM1-001921</t>
  </si>
  <si>
    <t>ZQ117</t>
  </si>
  <si>
    <t>Náplast transparentní Airoplast cívka 2,5 cm x 9,14 m (náhrada za transpore) P-AIRO2591</t>
  </si>
  <si>
    <t>P-AIRO2591</t>
  </si>
  <si>
    <t>MEDICAL M spol. s r.o.</t>
  </si>
  <si>
    <t>SVIOP-2018-SZM2-004632</t>
  </si>
  <si>
    <t>ZA615</t>
  </si>
  <si>
    <t>Tampón cavilon 1 ml bal. á 25 ks 3343E</t>
  </si>
  <si>
    <t>3343E</t>
  </si>
  <si>
    <t>0+25+0</t>
  </si>
  <si>
    <t>SVIOP-2018-SZM1-002226</t>
  </si>
  <si>
    <t>50+20</t>
  </si>
  <si>
    <t>30+30</t>
  </si>
  <si>
    <t>ZB066</t>
  </si>
  <si>
    <t>Stříkačka janett 3-dílná 100 ml sterilní vyplachovací adaptér TS-100ML( PLS1710)</t>
  </si>
  <si>
    <t>TS-100ML</t>
  </si>
  <si>
    <t>SVIOP-2018-SZM1-002235</t>
  </si>
  <si>
    <t>Barochová Regina</t>
  </si>
  <si>
    <t>SVIOP-2018-SZM1-002227</t>
  </si>
  <si>
    <t>20+20+10</t>
  </si>
  <si>
    <t>SVIOP-2018-SZM2-004801</t>
  </si>
  <si>
    <t>2+1</t>
  </si>
  <si>
    <t>SVIOP-2018-SZM2-004803</t>
  </si>
  <si>
    <t>SVIOP-2018-SZM1-002106</t>
  </si>
  <si>
    <t>200+300</t>
  </si>
  <si>
    <t>6000+3000</t>
  </si>
  <si>
    <t>2000+1000</t>
  </si>
  <si>
    <t>0+50+50A</t>
  </si>
  <si>
    <t>6+4</t>
  </si>
  <si>
    <t>SVIOP-2018-SZM1-002108</t>
  </si>
  <si>
    <t>100+100+0</t>
  </si>
  <si>
    <t>1+0+1</t>
  </si>
  <si>
    <t>2+2+2</t>
  </si>
  <si>
    <t>ZK404</t>
  </si>
  <si>
    <t>Krytí prontosan roztok 350 ml 400416</t>
  </si>
  <si>
    <t>400416</t>
  </si>
  <si>
    <t>0086760</t>
  </si>
  <si>
    <t>ZK087</t>
  </si>
  <si>
    <t>Krém cavilon ochranný bariérový á 28 g bal. á 12 ks 3391E</t>
  </si>
  <si>
    <t>3391E</t>
  </si>
  <si>
    <t>SVIOP-2018-SZM1-002109</t>
  </si>
  <si>
    <t>SVIOP-2018-SZM2-004866</t>
  </si>
  <si>
    <t>ZC048</t>
  </si>
  <si>
    <t>Miska třecí drsná 211a/0 6,0 cm JIZE211A/0</t>
  </si>
  <si>
    <t>JIZE211A/0</t>
  </si>
  <si>
    <t>SVIOP-2018-SZM2-004884</t>
  </si>
  <si>
    <t>SVIOP-2018-SZM2-004899</t>
  </si>
  <si>
    <t>10+10+3</t>
  </si>
  <si>
    <t>ZA526</t>
  </si>
  <si>
    <t>Krytí sorbalgon 10 x 10 cm bal. á 10 ks 999595</t>
  </si>
  <si>
    <t>999595</t>
  </si>
  <si>
    <t>0005128</t>
  </si>
  <si>
    <t>SVIOP-2018-SZM2-004968</t>
  </si>
  <si>
    <t>ZD770</t>
  </si>
  <si>
    <t>Krytí tubifast 7,5 x 10 m 2438</t>
  </si>
  <si>
    <t>2438-03</t>
  </si>
  <si>
    <t>0081964</t>
  </si>
  <si>
    <t>SVIOP-2018-SZM2-004974</t>
  </si>
  <si>
    <t>SVIOP-2018-SZM2-004986</t>
  </si>
  <si>
    <t>SVIOP-2018-SZM2-004988</t>
  </si>
  <si>
    <t>SVIOP-2018-SZM2-005099</t>
  </si>
  <si>
    <t>SVIOP-2018-SZM2-005105</t>
  </si>
  <si>
    <t>SVIOP-2018-SZM2-005107</t>
  </si>
  <si>
    <t>SVIOP-2018-SZM1-002362</t>
  </si>
  <si>
    <t>50+0+50A</t>
  </si>
  <si>
    <t>SVIOP-2018-SZM2-005278</t>
  </si>
  <si>
    <t>SVIOP-2018-SZM2-005391</t>
  </si>
  <si>
    <t>ZB926</t>
  </si>
  <si>
    <t>Manžeta TK k tonometru Tensoval 32 - 42 cm 9001552</t>
  </si>
  <si>
    <t>9001552</t>
  </si>
  <si>
    <t>SVIOP-2018-SZM2-005598</t>
  </si>
  <si>
    <t>SVIOP-2018-SZM2-005599</t>
  </si>
  <si>
    <t>SVIOP-2018-SZM2-005601</t>
  </si>
  <si>
    <t>SVIOP-2018-SZM2-005874</t>
  </si>
  <si>
    <t>SVIOP-2018-SVM2-004725</t>
  </si>
  <si>
    <t>SVIOP-2018-SZM2-006290</t>
  </si>
  <si>
    <t>ZH403</t>
  </si>
  <si>
    <t xml:space="preserve">Krytí excilon 5 x 5 cm NT i.v. s nástřihem do kříže antiseptický bal. á 70 ks 7089 </t>
  </si>
  <si>
    <t>7089</t>
  </si>
  <si>
    <t>0+70</t>
  </si>
  <si>
    <t>Alliance Healthcare s.r.o.</t>
  </si>
  <si>
    <t>SVIOP-2018-SZM1-002866</t>
  </si>
  <si>
    <t>25+25+0</t>
  </si>
  <si>
    <t>SVIOP-2018-SZM1-002871</t>
  </si>
  <si>
    <t>SVIOP-2018-SZM1-002806</t>
  </si>
  <si>
    <t>0+40</t>
  </si>
  <si>
    <t>ZQ248</t>
  </si>
  <si>
    <t>Hadička spojovací HS 1,8 x 450 mm LL DEPH free 2200 045 ND</t>
  </si>
  <si>
    <t>2200 045ND</t>
  </si>
  <si>
    <t>VZ-2019-000128</t>
  </si>
  <si>
    <t>ZQ249</t>
  </si>
  <si>
    <t>Hadička spojovací HS 1,8 x 1800 mm LL DEPH free 2200 180 ND</t>
  </si>
  <si>
    <t>2200 180ND</t>
  </si>
  <si>
    <t>ZQ156</t>
  </si>
  <si>
    <t>Krytí waysite transparentní voděodolné sterilní 9 x 15 cm bal. á 10 ks (náhrada za tegaderm) 811212 - firma již nedodává</t>
  </si>
  <si>
    <t>811212</t>
  </si>
  <si>
    <t>DAHLHAUSEN CZ, spol. s r.o.</t>
  </si>
  <si>
    <t>3+4</t>
  </si>
  <si>
    <t>200+100+100a</t>
  </si>
  <si>
    <t>10+5</t>
  </si>
  <si>
    <t>ZA967</t>
  </si>
  <si>
    <t>Set flocare pro enterální výživu 800 Pack Transition nový pro vaky ( APA 3386175) 586512</t>
  </si>
  <si>
    <t>586512</t>
  </si>
  <si>
    <t>SVIOP-2018-SZM1-002807</t>
  </si>
  <si>
    <t>SVIOP-2018-SZM2-006375</t>
  </si>
  <si>
    <t>ZA594</t>
  </si>
  <si>
    <t>Fólie incizní opraflex 12 x 17 cm 23420 (25440)</t>
  </si>
  <si>
    <t>23420</t>
  </si>
  <si>
    <t>SVIOP-2018-SZM2-006384</t>
  </si>
  <si>
    <t>SVIOP-2018-SZM1-002775</t>
  </si>
  <si>
    <t>SVIOP-2018-SZM1-002916</t>
  </si>
  <si>
    <t>SVIOP-2018-SZM1-002917</t>
  </si>
  <si>
    <t>SVIOP-2018-SZM1-002918</t>
  </si>
  <si>
    <t>SVIOP-2018-SZM2-006423</t>
  </si>
  <si>
    <t>30+30+40</t>
  </si>
  <si>
    <t>SVIOP-2018-SZM2-006424</t>
  </si>
  <si>
    <t>Z999</t>
  </si>
  <si>
    <t>Zaokrouhlení 2 SZM2</t>
  </si>
  <si>
    <t>SVIOP-2018-SZM2-006444</t>
  </si>
  <si>
    <t>SVIOP-2018-SZM1-002952</t>
  </si>
  <si>
    <t>SVIOP-2018-SZM1-002953</t>
  </si>
  <si>
    <t>SVIOP-2018-SZM1-002967</t>
  </si>
  <si>
    <t>SVIOP-2018-SZM1-002968</t>
  </si>
  <si>
    <t>SVIOP-2018-SZM2-006524</t>
  </si>
  <si>
    <t>ZE775</t>
  </si>
  <si>
    <t>Krytí tegaderm CHG 10,0 cm x 12,0 cm na CŽK-antibakt. bal. á 25 ks 1658R</t>
  </si>
  <si>
    <t>1658R</t>
  </si>
  <si>
    <t>SVIOP-2018-SZM1-003110</t>
  </si>
  <si>
    <t>SVIOP-2018-SZM1-003111</t>
  </si>
  <si>
    <t>SVIOP-2018-SZM2-006570</t>
  </si>
  <si>
    <t>30+0</t>
  </si>
  <si>
    <t>ZD229</t>
  </si>
  <si>
    <t>Krytí hydrosorb gel 15 g 7031320</t>
  </si>
  <si>
    <t>7031320</t>
  </si>
  <si>
    <t>0081793</t>
  </si>
  <si>
    <t>SVIOP-2018-SZM2-006574</t>
  </si>
  <si>
    <t>SVIOP-2018-SZM2-006595</t>
  </si>
  <si>
    <t>SVIOP-2018-SZM2-006610</t>
  </si>
  <si>
    <t>0+0+50a</t>
  </si>
  <si>
    <t>SVIOP-2018-SZM2-006612</t>
  </si>
  <si>
    <t>SVIOP-2018-SZM2-006615</t>
  </si>
  <si>
    <t>1+1+0</t>
  </si>
  <si>
    <t>SVIOP-2018-SZM2-006664</t>
  </si>
  <si>
    <t>SVIOP-2018-SZM2-006681</t>
  </si>
  <si>
    <t>SVIOP-2018-SZM1-003140</t>
  </si>
  <si>
    <t>ZE483</t>
  </si>
  <si>
    <t>Krytí D-Fix - fixace I.V. kanyl transparentní semipermeabilní s výřezem na kratší straně sterilní 6 x 9 cm bal. á 100 ks (náhrada za tegaderm) 70.700.41.071 - firma již nedodává</t>
  </si>
  <si>
    <t>70.700.41.071</t>
  </si>
  <si>
    <t>SVIOP-2018-SZM2-006706</t>
  </si>
  <si>
    <t>SVIOP-2018-SZM2-006707</t>
  </si>
  <si>
    <t>SVIOP-2018-SZM1-003166</t>
  </si>
  <si>
    <t>SVIOP-2018-SZM1-003167</t>
  </si>
  <si>
    <t>SVIOP-2018-SZM2-006842</t>
  </si>
  <si>
    <t>ZF749</t>
  </si>
  <si>
    <t>Fixace nosních katetrů nasofix niko střední S+M, bal. á 100 ks 49-625-S-M</t>
  </si>
  <si>
    <t>49-625-S-M</t>
  </si>
  <si>
    <t>SVIOP-2018-SZM1-003185</t>
  </si>
  <si>
    <t>SVIOP-2018-SZM2-006883</t>
  </si>
  <si>
    <t>SVIOP-2018-SZMK-001834</t>
  </si>
  <si>
    <t>KD604</t>
  </si>
  <si>
    <t>katetr močový tiemann 16Ch/40 MPI:120016</t>
  </si>
  <si>
    <t>MPI:120016</t>
  </si>
  <si>
    <t>SVIOP-2018-SZM2-007173</t>
  </si>
  <si>
    <t>SVIOP-2018-SZM2-007210</t>
  </si>
  <si>
    <t>SVIOP-2018-SZM1-003347</t>
  </si>
  <si>
    <t>SVIOP-2018-SZM1-003417</t>
  </si>
  <si>
    <t>SVIOP-2018-SZM1-003445</t>
  </si>
  <si>
    <t>SVIOP-2018-SZM2-007987</t>
  </si>
  <si>
    <t>ZC736</t>
  </si>
  <si>
    <t>Vzduchovod ústní guedell sv.modrý 120 mm 24109</t>
  </si>
  <si>
    <t>24109</t>
  </si>
  <si>
    <t>ZC734</t>
  </si>
  <si>
    <t>Vzduchovod ústní guedell žlutý 90 mm 24106 - výpadek</t>
  </si>
  <si>
    <t>24106</t>
  </si>
  <si>
    <t>ZB588</t>
  </si>
  <si>
    <t>Vzduchovod nosní PVC 8,5/11 KVS 321034 výpadek do 10/19</t>
  </si>
  <si>
    <t>KVS 321034</t>
  </si>
  <si>
    <t>SVIOP-2018-SZM2-008093</t>
  </si>
  <si>
    <t>ZL995</t>
  </si>
  <si>
    <t>Obinadlo hyrofilní sterilní  6 cm x 5 m  004310190</t>
  </si>
  <si>
    <t>004310190</t>
  </si>
  <si>
    <t>0080569</t>
  </si>
  <si>
    <t>SVIOP-2018-SZM2-008109</t>
  </si>
  <si>
    <t>0+30</t>
  </si>
  <si>
    <t>ZD010</t>
  </si>
  <si>
    <t>Set na malé zákroky sterilní pro žilní katetrizaci Mediset bal. á 16 ks 4752003</t>
  </si>
  <si>
    <t>4752003</t>
  </si>
  <si>
    <t>SVIOP-2018-SZM1-003673</t>
  </si>
  <si>
    <t>SVIOP-2018-SZM1-003686</t>
  </si>
  <si>
    <t>ZN366</t>
  </si>
  <si>
    <t>Náplast poinjekční elastická tkaná jednotl. baleno 19 mm x 72 mm P-CURE1972ELAST</t>
  </si>
  <si>
    <t>P-CURE1972ELAST</t>
  </si>
  <si>
    <t>2000+1600</t>
  </si>
  <si>
    <t>510+0</t>
  </si>
  <si>
    <t>ZL999</t>
  </si>
  <si>
    <t>Rychloobvaz 8 x 4 cm Cosmos strip 001445510 - již se nevyrábí</t>
  </si>
  <si>
    <t>A1445510</t>
  </si>
  <si>
    <t>810+80</t>
  </si>
  <si>
    <t>40+20</t>
  </si>
  <si>
    <t>20+30</t>
  </si>
  <si>
    <t>100+80</t>
  </si>
  <si>
    <t>25+15</t>
  </si>
  <si>
    <t>ZP212</t>
  </si>
  <si>
    <t>Obvaz elastický síťový pruban Tg-fix vel. C paže, noha, loket 25 m 24252</t>
  </si>
  <si>
    <t>24252</t>
  </si>
  <si>
    <t>ZP301</t>
  </si>
  <si>
    <t>Obvaz elastický síťový pruban Tg-fix vel. E silnější trup, kyčel, podpaždí 25 m 24254</t>
  </si>
  <si>
    <t>24254</t>
  </si>
  <si>
    <t>SVIOP-2018-SZM2-008229</t>
  </si>
  <si>
    <t>AKCE 1+1</t>
  </si>
  <si>
    <t>ZE894</t>
  </si>
  <si>
    <t>Krytí mepilex transfer Ag 7,5 x 8,5 cm bal. á 10 ks 394000</t>
  </si>
  <si>
    <t>394000</t>
  </si>
  <si>
    <t>SVIOP-2018-SZM2-008230</t>
  </si>
  <si>
    <t>SVIOP-2018-SZM1-003826</t>
  </si>
  <si>
    <t>SVIOP-2018-SZM1-003828</t>
  </si>
  <si>
    <t>50+30</t>
  </si>
  <si>
    <t>SVIOP-2018-SZM2-008355</t>
  </si>
  <si>
    <t>SVIOP-2018-SZM2-008408</t>
  </si>
  <si>
    <t>SVIOP-2018-SZM2-008422</t>
  </si>
  <si>
    <t>SVIOP-2018-SZM1-003879</t>
  </si>
  <si>
    <t>ZC777</t>
  </si>
  <si>
    <t>Filtr sací MSF 271-022-001</t>
  </si>
  <si>
    <t>271-022-001</t>
  </si>
  <si>
    <t>SVIOP-2018-SZM2-008669</t>
  </si>
  <si>
    <t>SVIOP-2018-SZM2-008706</t>
  </si>
  <si>
    <t>ZK857</t>
  </si>
  <si>
    <t>Láhev zvlhčovače kyslíku RotaOx (970010014)  000-070-507</t>
  </si>
  <si>
    <t>000-070-507</t>
  </si>
  <si>
    <t>SVIOP-2018-SZM1-003916</t>
  </si>
  <si>
    <t>SVIOP-2018-SZM2-008762</t>
  </si>
  <si>
    <t>SVIOP-2018-SZM2-008786</t>
  </si>
  <si>
    <t>ZC941</t>
  </si>
  <si>
    <t>Vak odsávací jednorázový 3000 ml bal. á 24 ks 57187</t>
  </si>
  <si>
    <t>57187</t>
  </si>
  <si>
    <t>8+8+8</t>
  </si>
  <si>
    <t>HZZ, a.s.</t>
  </si>
  <si>
    <t>SVIOP-2018-SZM2-008873</t>
  </si>
  <si>
    <t>ZB586</t>
  </si>
  <si>
    <t>Vzduchovod nosní PVC 7/9 KVS 321028 (579209) výpadek do 10/19</t>
  </si>
  <si>
    <t>KVS 321028</t>
  </si>
  <si>
    <t>SVIOP-2018-SZM2-008925</t>
  </si>
  <si>
    <t>SVIOP-2018-SZM2-009448</t>
  </si>
  <si>
    <t>SVIOP-2018-SZM2-009453</t>
  </si>
  <si>
    <t>SVIOP-2018-SZM2-009457</t>
  </si>
  <si>
    <t>SVIOP-2018-SZM2-009458</t>
  </si>
  <si>
    <t>SVIOP-2018-SZM1-004149</t>
  </si>
  <si>
    <t>SVIOP-2018-SZM2-009564</t>
  </si>
  <si>
    <t>SVIOP-2018-SZM1-004309</t>
  </si>
  <si>
    <t>2000+3000</t>
  </si>
  <si>
    <t>0+1600</t>
  </si>
  <si>
    <t>300+100</t>
  </si>
  <si>
    <t>100+40</t>
  </si>
  <si>
    <t>85+20</t>
  </si>
  <si>
    <t>ZA883</t>
  </si>
  <si>
    <t>Rourka rektální CH18 délka 40 cm 19-18.100</t>
  </si>
  <si>
    <t>19-18.100</t>
  </si>
  <si>
    <t>960+480</t>
  </si>
  <si>
    <t>0+80</t>
  </si>
  <si>
    <t>ZN646</t>
  </si>
  <si>
    <t xml:space="preserve">Fonendoskop oboustranný různé barvy 710045-s </t>
  </si>
  <si>
    <t>710045-s</t>
  </si>
  <si>
    <t>ZP296</t>
  </si>
  <si>
    <t>Katetr CVC 2 lumen 5 Fr x 50 cm PICC POWERPICC SOLO možnost vysokotlakého CT Full tray set ( mikro zaváděcí příslušenství a rouškování) 6295108</t>
  </si>
  <si>
    <t>6295108</t>
  </si>
  <si>
    <t>0141579</t>
  </si>
  <si>
    <t>SVIOP-2018-SZM1-004310</t>
  </si>
  <si>
    <t>30+0+0</t>
  </si>
  <si>
    <t>SVIOP-2018-SZM1-004320</t>
  </si>
  <si>
    <t>ZQ158</t>
  </si>
  <si>
    <t>Krytí 7D-Fix - fixace I.V.kanyl netkaný textil a fólie sterilní 9 x 11,6 cm bal. á 100 ks (náhrada za tegaderm) 812010</t>
  </si>
  <si>
    <t>812010</t>
  </si>
  <si>
    <t>SVIOP-2018-SZM1-004327</t>
  </si>
  <si>
    <t>SVIOP-2018-SZM1-004346</t>
  </si>
  <si>
    <t>SVIOP-2018-SZM2-009836</t>
  </si>
  <si>
    <t>SVIOP-2018-SZM2-009868</t>
  </si>
  <si>
    <t>1+01</t>
  </si>
  <si>
    <t>SVSP-2018-SZM2-000096</t>
  </si>
  <si>
    <t>Výdej do spotřeby</t>
  </si>
  <si>
    <t>SVSP-2018-SZM2-000097</t>
  </si>
  <si>
    <t>SVIOP-2018-SZM2-009900</t>
  </si>
  <si>
    <t>ZQ968</t>
  </si>
  <si>
    <t>Sáček močový s křížovou výpustí 2000 ml s hadičkou 150 cm bal. á 10 ks ZARWMD2000-150</t>
  </si>
  <si>
    <t>ZARWMD2000-150</t>
  </si>
  <si>
    <t>SVIOP-2018-SZM2-009902</t>
  </si>
  <si>
    <t>25+25+50</t>
  </si>
  <si>
    <t>SVIOP-2018-SZM1-004457</t>
  </si>
  <si>
    <t>ZA561</t>
  </si>
  <si>
    <t>Kompresa AB 20 x 40 cm/1 ks sterilní NT savá (1230114051) 1327114051</t>
  </si>
  <si>
    <t>1327114051</t>
  </si>
  <si>
    <t>SVIOP-2018-SZM1-004458</t>
  </si>
  <si>
    <t>SVIOP-2018-SZM2-009956</t>
  </si>
  <si>
    <t>SVIOP-2018-SZM2-009991</t>
  </si>
  <si>
    <t>SVIOP-2018-SZM2-010010</t>
  </si>
  <si>
    <t>SVIOP-2018-SZM2-010012</t>
  </si>
  <si>
    <t>5+5+0</t>
  </si>
  <si>
    <t>SVIOP-2018-SZM1-004501</t>
  </si>
  <si>
    <t>SVIOP-2018-SZM1-004502</t>
  </si>
  <si>
    <t>SVIOP-2018-SZM2-010068</t>
  </si>
  <si>
    <t>SVIOP-2018-SZM2-010275</t>
  </si>
  <si>
    <t>SVIOP-2018-SZM2-010320</t>
  </si>
  <si>
    <t>SVIOP-2018-SZM1-004618</t>
  </si>
  <si>
    <t>SVIOP-2018-SZM1-004619</t>
  </si>
  <si>
    <t>SVIOP-2018-SZM1-004635</t>
  </si>
  <si>
    <t>SVIOP-2018-SZM1-004636</t>
  </si>
  <si>
    <t>SVIOP-2018-SZM1-004637</t>
  </si>
  <si>
    <t>SVIOP-2018-SZM2-010439</t>
  </si>
  <si>
    <t>SVIOP-2018-SZM1-004705</t>
  </si>
  <si>
    <t>SVIOP-2018-SZM2-010664</t>
  </si>
  <si>
    <t>SVIOP-2018-SZM1-004750</t>
  </si>
  <si>
    <t>SVIOP-2018-SZM2-010826</t>
  </si>
  <si>
    <t>SVIOP-2018-SZM2-010827</t>
  </si>
  <si>
    <t>SVIOP-2018-SZM2-011006</t>
  </si>
  <si>
    <t>SVIOP-2018-SZM1-004858</t>
  </si>
  <si>
    <t>SVIOP-2018-SZM2-011212</t>
  </si>
  <si>
    <t>1+0+0</t>
  </si>
  <si>
    <t>SVIOP-2018-SZM1-004991</t>
  </si>
  <si>
    <t>¨</t>
  </si>
  <si>
    <t>50+0+50</t>
  </si>
  <si>
    <t>401+0+0</t>
  </si>
  <si>
    <t>10+0+0</t>
  </si>
  <si>
    <t>3+0+0</t>
  </si>
  <si>
    <t>SVIOP-2018-SZM1-004907</t>
  </si>
  <si>
    <t>SVIOP-2018-SZM1-005001</t>
  </si>
  <si>
    <t>SVIOP-2018-SZM2-011300</t>
  </si>
  <si>
    <t>SVIOP-2018-SZM1-005032</t>
  </si>
  <si>
    <t>SVIOP-2018-SZM2-011495</t>
  </si>
  <si>
    <t>SVIOP-2018-SZM1-005099</t>
  </si>
  <si>
    <t>SVIOP-2018-SZM2-011558</t>
  </si>
  <si>
    <t>150+150</t>
  </si>
  <si>
    <t>SVIOP-2018-SZM1-005105</t>
  </si>
  <si>
    <t>1+2</t>
  </si>
  <si>
    <t>3000+3000</t>
  </si>
  <si>
    <t>150+50</t>
  </si>
  <si>
    <t>60+40</t>
  </si>
  <si>
    <t>85+0</t>
  </si>
  <si>
    <t>0+12</t>
  </si>
  <si>
    <t>100+60</t>
  </si>
  <si>
    <t>ZB084</t>
  </si>
  <si>
    <t>Náplast transpore 2,50 cm x 9,14 m 1527-1 - nahrazeno ZQ117</t>
  </si>
  <si>
    <t>1527-1</t>
  </si>
  <si>
    <t>0080357</t>
  </si>
  <si>
    <t>ZD809</t>
  </si>
  <si>
    <t>Kanyla vasofix 20G růžová safety 4269110S-01</t>
  </si>
  <si>
    <t>4269110S-01</t>
  </si>
  <si>
    <t>ZP300</t>
  </si>
  <si>
    <t>Škrtidlo se sponou pro dospělé bez latexu modré délka 400 mm 09820-B</t>
  </si>
  <si>
    <t>09820-B</t>
  </si>
  <si>
    <t>MAPO medical s.r.o.</t>
  </si>
  <si>
    <t>SVIOP-2018-SZM2-011662</t>
  </si>
  <si>
    <t>15+0+0</t>
  </si>
  <si>
    <t>SVIOP-2018-SZM2-011728</t>
  </si>
  <si>
    <t>SVIOP-2018-SZM2-011769</t>
  </si>
  <si>
    <t>ZD819</t>
  </si>
  <si>
    <t xml:space="preserve">Krytí debrisoft 10 x 10 cm bal. á 5 ks 31222   </t>
  </si>
  <si>
    <t>31222</t>
  </si>
  <si>
    <t>0169075</t>
  </si>
  <si>
    <t>SVIOP-2018-SZM1-005183</t>
  </si>
  <si>
    <t>SVIOP-2018-SZM1-005191</t>
  </si>
  <si>
    <t>SVIOP-2018-SZM2-011801</t>
  </si>
  <si>
    <t>SVIOP-2018-SZM2-011812</t>
  </si>
  <si>
    <t>SVIOP-2018-SZM2-011860</t>
  </si>
  <si>
    <t>ZD815</t>
  </si>
  <si>
    <t>Manžeta TK k tonometru KVS LD7 + k monitoru Philips dospělá 14 x 50 cm KVS M1 5ZOM</t>
  </si>
  <si>
    <t>KVS M1 5ZOM</t>
  </si>
  <si>
    <t>48</t>
  </si>
  <si>
    <t>SVIOP-2018-SZM2-011869</t>
  </si>
  <si>
    <t>SVIOP-2018-SZM2-011904</t>
  </si>
  <si>
    <t>0+0+4</t>
  </si>
  <si>
    <t>0+0+2</t>
  </si>
  <si>
    <t>SVIOP-2018-SZM2-011945</t>
  </si>
  <si>
    <t>SVIOP-2018-SZM2-011967</t>
  </si>
  <si>
    <t>SVIOP-2018-SZM2-012041</t>
  </si>
  <si>
    <t>ZB384</t>
  </si>
  <si>
    <t>Stříkačka injekční 3-dílná 20 ml LL Omnifix Solo se závitem bal. á 100 ks 4617207V</t>
  </si>
  <si>
    <t>4617207V</t>
  </si>
  <si>
    <t>SVIOP-2018-SZM2-012043</t>
  </si>
  <si>
    <t>SVIOP-2018-SZM1-005291</t>
  </si>
  <si>
    <t>ZN473</t>
  </si>
  <si>
    <t>Vata obvazová 200 g nesterilní skládaná 1321900103</t>
  </si>
  <si>
    <t>1321900103</t>
  </si>
  <si>
    <t>SVIOP-2018-SZM1-005306</t>
  </si>
  <si>
    <t>SVIOP-2018-SZM1-005314</t>
  </si>
  <si>
    <t>SVIOP-2018-SZM1-005316</t>
  </si>
  <si>
    <t>SVIOP-2018-SZM2-012230</t>
  </si>
  <si>
    <t>SVIOP-2018-SZM2-012278</t>
  </si>
  <si>
    <t>SVIOP-2018-SZM1-005393</t>
  </si>
  <si>
    <t>SVIOP-2018-SZM1-005413</t>
  </si>
  <si>
    <t>ZH491</t>
  </si>
  <si>
    <t>Stříkačka injekční 3-dílná 50 - 60 ml LL MRG00711</t>
  </si>
  <si>
    <t>MRG00711</t>
  </si>
  <si>
    <t>SVIOP-2018-SZM2-012635</t>
  </si>
  <si>
    <t>SVIOP-2018-SZM2-012661</t>
  </si>
  <si>
    <t>SVIOP-2018-SZM1-005459</t>
  </si>
  <si>
    <t>SVIOP-2018-SZM1-005671</t>
  </si>
  <si>
    <t>SVIOP-2018-SZM2-013096</t>
  </si>
  <si>
    <t>SVIOP-2018-SZM2-013190</t>
  </si>
  <si>
    <t>SVIOP-2018-SZM2-013210</t>
  </si>
  <si>
    <t>SVIOP-2018-SZM1-005839</t>
  </si>
  <si>
    <t>SVIOP-2018-SZM2-013396</t>
  </si>
  <si>
    <t>SVIOP-2018-SZM1-006086</t>
  </si>
  <si>
    <t>SVIOP-2018-SZM2-014126</t>
  </si>
  <si>
    <t>SVIOP-2018-SZM1-006289</t>
  </si>
  <si>
    <t>SVIOP-2018-SZM2-014372</t>
  </si>
  <si>
    <t>SVIOP-2018-SZM2-014388</t>
  </si>
  <si>
    <t>SVIOP-2018-SZM1-006379</t>
  </si>
  <si>
    <t>SVIOP-2018-SZM1-006384</t>
  </si>
  <si>
    <t>SVIOP-2018-SVM2-011259</t>
  </si>
  <si>
    <t>SVIOP-2018-SZM1-006263</t>
  </si>
  <si>
    <t>SVIOP-2018-SZM2-014512</t>
  </si>
  <si>
    <t>akce 2+1</t>
  </si>
  <si>
    <t>ZN201</t>
  </si>
  <si>
    <t>Krytí silikonové pěnové mepilex border heel 18,5 x 24,5 cm bal. á 5 ks 283250</t>
  </si>
  <si>
    <t>283250</t>
  </si>
  <si>
    <t>SVIOP-2018-SZM2-014529</t>
  </si>
  <si>
    <t>SVIOP-2018-SZM1-006327</t>
  </si>
  <si>
    <t>SVIOP-2018-SZM1-006328</t>
  </si>
  <si>
    <t>SVIOP-2018-SZM1-006434</t>
  </si>
  <si>
    <t>SVIOP-2018-SZM1-006435</t>
  </si>
  <si>
    <t>SVIOP-2018-SZM2-014671</t>
  </si>
  <si>
    <t>SVIOP-2018-SZM2-014722</t>
  </si>
  <si>
    <t>SVIOP-2018-SZM2-014739</t>
  </si>
  <si>
    <t>SVIOP-2018-SZM2-014741</t>
  </si>
  <si>
    <t>SVIOP-2018-SZM2-014819</t>
  </si>
  <si>
    <t>SVIOP-2018-SZM1-006517</t>
  </si>
  <si>
    <t>SVIOP-2018-SZM2-015034</t>
  </si>
  <si>
    <t>SVIOP-2018-SZM1-006586</t>
  </si>
  <si>
    <t>SVIOP-2018-SZM1-006604</t>
  </si>
  <si>
    <t>SVIOP-2018-SZM2-015344</t>
  </si>
  <si>
    <t>SVIOP-2018-SVM2-012751</t>
  </si>
  <si>
    <t>SVIOP-2018-SZM1-007143</t>
  </si>
  <si>
    <t>SVIOP-2018-SZM1-007158</t>
  </si>
  <si>
    <t>SVIOP-2018-SZM2-016261</t>
  </si>
  <si>
    <t>SVIOP-2018-SZM2-016262</t>
  </si>
  <si>
    <t>SVIOP-2018-SZM1-007185</t>
  </si>
  <si>
    <t>ZQ569</t>
  </si>
  <si>
    <t>Vata buničitá dělená cellin 2 role / 500 ks 40 x 50 mm 1230206310</t>
  </si>
  <si>
    <t>1230206310</t>
  </si>
  <si>
    <t>SVIOP-2018-SZM1-007186</t>
  </si>
  <si>
    <t>SVIOP-2018-SZM2-016346</t>
  </si>
  <si>
    <t>ZL854</t>
  </si>
  <si>
    <t>Krytí mastný tyl jelonet 10 x 10 cm á 36 ks 66007478</t>
  </si>
  <si>
    <t>66007478</t>
  </si>
  <si>
    <t>0081933</t>
  </si>
  <si>
    <t>SVIOP-2018-SZM1-007088</t>
  </si>
  <si>
    <t>ZK474</t>
  </si>
  <si>
    <t>Rukavice operační latex s pudrem sterilní ansell, vasco surgical powderet vel. 6,5 6035518 (303503)</t>
  </si>
  <si>
    <t>6035518</t>
  </si>
  <si>
    <t>SVIOP-2018-SZM1-007089</t>
  </si>
  <si>
    <t>SVIOP-2018-SZM1-007234</t>
  </si>
  <si>
    <t>SVIOP-2018-SZM1-007236</t>
  </si>
  <si>
    <t>SVIOP-2018-SZM2-016489</t>
  </si>
  <si>
    <t>SVIOP-2018-SZM2-016511</t>
  </si>
  <si>
    <t>SVIOP-2018-SZM2-016513</t>
  </si>
  <si>
    <t>SVIOP-2018-SZM2-016573</t>
  </si>
  <si>
    <t>SVIOP-2018-SZM2-016574</t>
  </si>
  <si>
    <t>SVIOP-2018-SZM2-016576</t>
  </si>
  <si>
    <t>SVIOP-2018-SZM2-016578</t>
  </si>
  <si>
    <t>SVIOP-2018-SZM2-016579</t>
  </si>
  <si>
    <t>SVIOP-2018-SZM2-016637</t>
  </si>
  <si>
    <t>SVIOP-2018-SZM2-016824</t>
  </si>
  <si>
    <t>SVIOP-2018-SZM2-016825</t>
  </si>
  <si>
    <t>SVIOP-2018-SZM2-016829</t>
  </si>
  <si>
    <t>SVIOP-2018-SZM1-007384</t>
  </si>
  <si>
    <t>SVIOP-2018-SZM2-017072</t>
  </si>
  <si>
    <t>SVIOP-2018-SZM2-017073</t>
  </si>
  <si>
    <t>SVIOP-2018-SZM2-017730</t>
  </si>
  <si>
    <t>ZK760</t>
  </si>
  <si>
    <t>Krytí tegaderm + PAD na i. v. vstupy bal. á 25 ks 9 x 10 cm 3586</t>
  </si>
  <si>
    <t>3586</t>
  </si>
  <si>
    <t>SVIOP-2018-SZM2-017755</t>
  </si>
  <si>
    <t>SVIOP-2018-SVM2-014511</t>
  </si>
  <si>
    <t>SVIOP-2018-SZM1-007845</t>
  </si>
  <si>
    <t>ZJ696</t>
  </si>
  <si>
    <t>Sonda žaludeční CH18 1200 mm s RTG linkou bal. á 30 ks 412018</t>
  </si>
  <si>
    <t>412018</t>
  </si>
  <si>
    <t>SVIOP-2018-SZM1-007846</t>
  </si>
  <si>
    <t>46</t>
  </si>
  <si>
    <t>ZN815</t>
  </si>
  <si>
    <t>Krytí roztok k čištění a hojenní ran ActiMaris Forte 300 ml 3098077</t>
  </si>
  <si>
    <t>3098077</t>
  </si>
  <si>
    <t>EMPOLAS s.r.o.</t>
  </si>
  <si>
    <t>SVIOP-2018-SVM2-014649</t>
  </si>
  <si>
    <t>SVIOP-2018-SZM1-007923</t>
  </si>
  <si>
    <t>SVIOP-2018-SZM1-007854</t>
  </si>
  <si>
    <t>MAPO medical .r.o.</t>
  </si>
  <si>
    <t>SVIOP-2018-SZM1-007949</t>
  </si>
  <si>
    <t>SVIOP-2018-SZM1-007950</t>
  </si>
  <si>
    <t>SVIOP-2018-SZM1-007952</t>
  </si>
  <si>
    <t>SVIOP-2018-SZM2-018177</t>
  </si>
  <si>
    <t>SVIOP-2018-SZM2-018203</t>
  </si>
  <si>
    <t>SVIOP-2018-SZM2-018249</t>
  </si>
  <si>
    <t>SVIOP-2018-SZM2-018251</t>
  </si>
  <si>
    <t>SVIOP-2018-SZM2-018346</t>
  </si>
  <si>
    <t>ZP973</t>
  </si>
  <si>
    <t>Krytí sorelex 10 x 10 cm s kys. hyaluronovou a octenidinem bal. á 10 ks (150011) 3901</t>
  </si>
  <si>
    <t>3901</t>
  </si>
  <si>
    <t>0172235</t>
  </si>
  <si>
    <t>SVIOP-2018-SZM2-018352</t>
  </si>
  <si>
    <t>SVIOP-2018-SZM2-018362</t>
  </si>
  <si>
    <t>SVIOP-2018-SZM2-018366</t>
  </si>
  <si>
    <t>ZK352</t>
  </si>
  <si>
    <t xml:space="preserve">Krytí - roztok Hyiodine na chronické rány bal. á 50 ml HYIODINE </t>
  </si>
  <si>
    <t>HYIODINE</t>
  </si>
  <si>
    <t>0081423</t>
  </si>
  <si>
    <t>SVIOP-2018-SZM2-018517</t>
  </si>
  <si>
    <t>ZQ367</t>
  </si>
  <si>
    <t>Set rouškovací PICC Combiset CŽK s celotělovou rouškou (HARTMANN) bal. á 5 ks 2375031</t>
  </si>
  <si>
    <t>2375031</t>
  </si>
  <si>
    <t>SANICARE s.r.o.</t>
  </si>
  <si>
    <t>SVIOP-2018-SZM2-018520</t>
  </si>
  <si>
    <t>SVIOP-2018-SZM2-018531</t>
  </si>
  <si>
    <t>SVIOP-2018-SZM1-008360</t>
  </si>
  <si>
    <t>ZO765</t>
  </si>
  <si>
    <t>Stříkačka injekční předplněná 0,9% NaCl 10 ml Omniflush bal. á 100 ks EM3513576</t>
  </si>
  <si>
    <t>EM3513576</t>
  </si>
  <si>
    <t>SVIOP-2018-SZM1-008361</t>
  </si>
  <si>
    <t>SVIOP-2018-SZM2-018568</t>
  </si>
  <si>
    <t>SVIOP-2018-SZM2-018607</t>
  </si>
  <si>
    <t>akce2+1 (3+3)</t>
  </si>
  <si>
    <t>SVIOP-2018-SZM2-018610</t>
  </si>
  <si>
    <t>SVIOP-2018-SZM1-008528</t>
  </si>
  <si>
    <t>SVIOP-2018-SZM2-019319</t>
  </si>
  <si>
    <t>SVIOP-2018-SZM2-019321</t>
  </si>
  <si>
    <t>SVIOP-2018-SZM1-008218</t>
  </si>
  <si>
    <t>SVIOP-2018-SZM2-019433</t>
  </si>
  <si>
    <t>SVIOP-2018-SZM1-008643</t>
  </si>
  <si>
    <t>SVIOP-2019-SZM1-000088</t>
  </si>
  <si>
    <t>SVIOP-2019-SVM2-000182</t>
  </si>
  <si>
    <t>SVIOP-2019-SZM2-000246</t>
  </si>
  <si>
    <t>SVIOP-2019-SZM2-000259</t>
  </si>
  <si>
    <t>SVIOP-2019-SZM2-000265</t>
  </si>
  <si>
    <t>SVIOP-2019-SZM2-000268</t>
  </si>
  <si>
    <t>SVIOP-2019-SZM1-000478</t>
  </si>
  <si>
    <t>300+0</t>
  </si>
  <si>
    <t>SVIOP-2019-SZM1-000597</t>
  </si>
  <si>
    <t>SVIOP-2019-SZM2-000988</t>
  </si>
  <si>
    <t>SVIOP-2019-SZM2-000990</t>
  </si>
  <si>
    <t>SVIOP-2019-SZM1-000653</t>
  </si>
  <si>
    <t>SVIOP-2019-SZM1-000642</t>
  </si>
  <si>
    <t>SVIOP-2019-SZM1-000688</t>
  </si>
  <si>
    <t>ZB173</t>
  </si>
  <si>
    <t>Maska kyslíková dospělá s hadičkou a nosní svorkou (OS/100) H-103013</t>
  </si>
  <si>
    <t>H-103013</t>
  </si>
  <si>
    <t>ZQ179</t>
  </si>
  <si>
    <t>Katetr CVC 1 lumen 4 Fr x 50 cm PICC ARROW Interventional Radiology set tlakový EU-25041-IR</t>
  </si>
  <si>
    <t>EU-25041-IR</t>
  </si>
  <si>
    <t>0047202</t>
  </si>
  <si>
    <t>SVIOP-2019-SZM2-001232</t>
  </si>
  <si>
    <t>SVIOP-2019-SZM1-000703</t>
  </si>
  <si>
    <t>ZA315</t>
  </si>
  <si>
    <t>Kompresa NT 5 x 5 cm/2 ks sterilní 26501</t>
  </si>
  <si>
    <t>26501</t>
  </si>
  <si>
    <t>ZQ967</t>
  </si>
  <si>
    <t>Stříkačka inzulínová 0,5 ml s jehlou 29 G sterilní bal. á 100 ks IS0529G</t>
  </si>
  <si>
    <t>IS0529G</t>
  </si>
  <si>
    <t>MEDILAB ČR s.r.o.</t>
  </si>
  <si>
    <t>0170895</t>
  </si>
  <si>
    <t>CN 2018, 2019</t>
  </si>
  <si>
    <t>ZA486</t>
  </si>
  <si>
    <t>Krytí mastný tyl jelonet   5 x 5 cm á 50 ks 7403</t>
  </si>
  <si>
    <t>7403</t>
  </si>
  <si>
    <t>0081689</t>
  </si>
  <si>
    <t>SVIOP-2019-SZM1-000750</t>
  </si>
  <si>
    <t>SVIOP-2019-SZM1-000752</t>
  </si>
  <si>
    <t>SVIOP-2019-SZM1-000753</t>
  </si>
  <si>
    <t>SVIOP-2019-SZM2-001315</t>
  </si>
  <si>
    <t>SVIOP-2019-SZM2-001355</t>
  </si>
  <si>
    <t>SVIOP-2019-SZM2-001362</t>
  </si>
  <si>
    <t>SVIOP-2019-SZM2-001369</t>
  </si>
  <si>
    <t>SVIOP-2019-SZM2-001370</t>
  </si>
  <si>
    <t>SVIOP-2019-SZM2-001385</t>
  </si>
  <si>
    <t>SVIOP-2019-SZM1-000762</t>
  </si>
  <si>
    <t>SVIOP-2019-SZM2-001397</t>
  </si>
  <si>
    <t>ZB796</t>
  </si>
  <si>
    <t>Stříkačka injekční 3-dílná 30 ml LL Omnifix Solo bal. á 100 ks 4617304F</t>
  </si>
  <si>
    <t>4617304F</t>
  </si>
  <si>
    <t>SVIOP-2019-SZM2-001432</t>
  </si>
  <si>
    <t>SVIOP-2019-SZM1-000771</t>
  </si>
  <si>
    <t>SVIOP-2019-SZM1-000773</t>
  </si>
  <si>
    <t>SVIOP-2019-SZM1-000778</t>
  </si>
  <si>
    <t>SVIOP-2019-SZM1-000779</t>
  </si>
  <si>
    <t>SVIOP-2019-SZM2-001484</t>
  </si>
  <si>
    <t>ZG612</t>
  </si>
  <si>
    <t>Krytí mepilex 10 x 10 cm bal. á 5 ks 294100</t>
  </si>
  <si>
    <t>294100-13</t>
  </si>
  <si>
    <t>0080573</t>
  </si>
  <si>
    <t>SVIOP-2019-SZM1-000810</t>
  </si>
  <si>
    <t>SVIOP-2019-SZM1-000813</t>
  </si>
  <si>
    <t>SVIOP-2019-SZM1-000814</t>
  </si>
  <si>
    <t>SVIOP-2019-SZM1-000815</t>
  </si>
  <si>
    <t>SVIOP-2019-SZM1-000825</t>
  </si>
  <si>
    <t>ZB762</t>
  </si>
  <si>
    <t>Zkumavka červená 6 ml 456092</t>
  </si>
  <si>
    <t>456092</t>
  </si>
  <si>
    <t>SVIOP-2019-SZM1-000848</t>
  </si>
  <si>
    <t>SVIOP-2019-SZM1-000842</t>
  </si>
  <si>
    <t>SVIOP-2019-SZM2-001704</t>
  </si>
  <si>
    <t>SVIOP-2019-SZM2-001705</t>
  </si>
  <si>
    <t>SVIOP-2019-SZM2-001679</t>
  </si>
  <si>
    <t>SVIOP-2019-SZM2-001680</t>
  </si>
  <si>
    <t>SVSP-2019-SZM1-000013</t>
  </si>
  <si>
    <t>SVSP-2019-SZM2-000012</t>
  </si>
  <si>
    <t>SVIOP-2019-SZM2-001760</t>
  </si>
  <si>
    <t>SVIOP-2019-SVM2-001583</t>
  </si>
  <si>
    <t>SVIOP-2019-SZM2-002013</t>
  </si>
  <si>
    <t>SVIOP-2019-SZM2-002027</t>
  </si>
  <si>
    <t>ZB217</t>
  </si>
  <si>
    <t>Šití dafilon modrý 3/0 (2) bal. á 36 ks C0932353</t>
  </si>
  <si>
    <t>C0932353</t>
  </si>
  <si>
    <t>ZSITI</t>
  </si>
  <si>
    <t>Šití</t>
  </si>
  <si>
    <t>Z 529 SITI</t>
  </si>
  <si>
    <t>SVIOP-2019-SZM1-001352</t>
  </si>
  <si>
    <t>SVIOP-2019-SZM2-002800</t>
  </si>
  <si>
    <t>SVIOP-2019-SZM2-002803</t>
  </si>
  <si>
    <t>SVIOP-2019-SZM1-001460</t>
  </si>
  <si>
    <t>SVIOP-2019-SZM1-001461</t>
  </si>
  <si>
    <t>SVIOP-2019-SZM2-002947</t>
  </si>
  <si>
    <t>SVIOP-2019-SZM2-002949</t>
  </si>
  <si>
    <t>SVIOP-2019-SZM1-001488</t>
  </si>
  <si>
    <t>SVIOP-2019-SZM1-001415</t>
  </si>
  <si>
    <t>¨¨</t>
  </si>
  <si>
    <t>ZA540</t>
  </si>
  <si>
    <t>Náplast omnifix E 15 cm x 10 m 9006513</t>
  </si>
  <si>
    <t>9006513</t>
  </si>
  <si>
    <t>SVIOP-2019-SZM1-001416</t>
  </si>
  <si>
    <t>ZA443</t>
  </si>
  <si>
    <t xml:space="preserve">Šátek trojcípý NT 136 x 96 x 96 cm 20002 </t>
  </si>
  <si>
    <t>20002</t>
  </si>
  <si>
    <t>SVIOP-2019-SZM1-001490</t>
  </si>
  <si>
    <t>SVIOP-2019-SZM2-003022</t>
  </si>
  <si>
    <t>SVIOP-2019-SZM2-003023</t>
  </si>
  <si>
    <t>SVIOP-2019-SZM2-003044</t>
  </si>
  <si>
    <t>SVIOP-2019-SZM2-003047</t>
  </si>
  <si>
    <t>Z998</t>
  </si>
  <si>
    <t xml:space="preserve">Zaokrouhlení 1 SZM2 </t>
  </si>
  <si>
    <t>ZI496</t>
  </si>
  <si>
    <t xml:space="preserve">Elektroda defibrilační pro dospělé QC 11996-000017 </t>
  </si>
  <si>
    <t>11996-000017</t>
  </si>
  <si>
    <t>ZOST_ELEKT</t>
  </si>
  <si>
    <t>Elektrody</t>
  </si>
  <si>
    <t>Medsol s.r.o.</t>
  </si>
  <si>
    <t>0094711</t>
  </si>
  <si>
    <t>SVIOP-2019-SZM1-001495</t>
  </si>
  <si>
    <t>SVIOP-2019-SZM2-003108</t>
  </si>
  <si>
    <t>SVIOP-2019-SZM2-003112</t>
  </si>
  <si>
    <t>SVIOP-2019-SZM2-003115</t>
  </si>
  <si>
    <t>SVIOP-2019-SZM2-003125</t>
  </si>
  <si>
    <t>SVIOP-2019-SZM1-001521</t>
  </si>
  <si>
    <t>SVIOP-2019-SZM1-001523</t>
  </si>
  <si>
    <t>SVIOP-2019-SZM2-003146</t>
  </si>
  <si>
    <t>SVIOP-2019-SZM2-003158</t>
  </si>
  <si>
    <t>SVIOP-2019-SZM2-003162</t>
  </si>
  <si>
    <t>SVIOP-2019-SVM2-002551</t>
  </si>
  <si>
    <t>Sommerová Iva</t>
  </si>
  <si>
    <t>SVIOP-2019-SZM2-003289</t>
  </si>
  <si>
    <t>ZA065</t>
  </si>
  <si>
    <t>Pás břišní - Verba č. 5 - 105 - 115 cm 932535</t>
  </si>
  <si>
    <t>9325355</t>
  </si>
  <si>
    <t>0005112</t>
  </si>
  <si>
    <t>SVIOP-2019-SZM1-001626</t>
  </si>
  <si>
    <t>ZN475</t>
  </si>
  <si>
    <t>Obinadlo elastické universal   8 cm x 5 m 1323100312</t>
  </si>
  <si>
    <t>1323100312</t>
  </si>
  <si>
    <t>SVIOP-2019-SZM1-001665</t>
  </si>
  <si>
    <t>SVIOP-2019-SZM2-003629</t>
  </si>
  <si>
    <t>SVIOP-2019-SZM1-001804</t>
  </si>
  <si>
    <t>SVIOP-2019-SZM1-001807</t>
  </si>
  <si>
    <t>SVIOP-2019-SZM1-001858</t>
  </si>
  <si>
    <t>SVIOP-2019-SVM2-003090</t>
  </si>
  <si>
    <t>SVIOP-2019-SZM1-001911</t>
  </si>
  <si>
    <t>SVIOP-2019-SZM1-002005</t>
  </si>
  <si>
    <t>ZA664</t>
  </si>
  <si>
    <t>Krytí gelové hydrokoloidní Flamigel 250 ml FLAM250</t>
  </si>
  <si>
    <t>FLAM250</t>
  </si>
  <si>
    <t>0080715</t>
  </si>
  <si>
    <t>SVIOP-2019-SZM1-002067</t>
  </si>
  <si>
    <t>SVIOP-2019-SZM1-002054</t>
  </si>
  <si>
    <t>ZB774</t>
  </si>
  <si>
    <t>Zkumavka červená 5 ml gel 456071</t>
  </si>
  <si>
    <t>456071</t>
  </si>
  <si>
    <t>ZB386</t>
  </si>
  <si>
    <t xml:space="preserve">Kanyla ET 7,5 s manžetou 9475E </t>
  </si>
  <si>
    <t>9475E</t>
  </si>
  <si>
    <t>Medtronic Czechia s.r.o.</t>
  </si>
  <si>
    <t>SVIOP-2019-SZM2-004542</t>
  </si>
  <si>
    <t>SVIOP-2019-SZM2-004546</t>
  </si>
  <si>
    <t>ZO083</t>
  </si>
  <si>
    <t>Konektor flocare transition NOVÝ 30 ks (je součástí setu) 589732</t>
  </si>
  <si>
    <t>589732</t>
  </si>
  <si>
    <t>SVIOP-2019-SZM1-002012</t>
  </si>
  <si>
    <t>ZO087</t>
  </si>
  <si>
    <t>Konektor flocare na aplikační set s konektorem Luer NOVÝ 30 ks 589735</t>
  </si>
  <si>
    <t>589735</t>
  </si>
  <si>
    <t>SVIOP-2019-SZM2-004593</t>
  </si>
  <si>
    <t>SVIOP-2019-SZM2-004614</t>
  </si>
  <si>
    <t>SVIOP-2019-SZM2-004615</t>
  </si>
  <si>
    <t>SVIOP-2019-SZM1-002095</t>
  </si>
  <si>
    <t>SVIOP-2019-SZM2-004620</t>
  </si>
  <si>
    <t>SVIOP-2019-SZM2-004621</t>
  </si>
  <si>
    <t>SVIOP-2019-SZM2-004642</t>
  </si>
  <si>
    <t>SVIOP-2019-SZM2-004643</t>
  </si>
  <si>
    <t>SVIOP-2019-SZM2-004675</t>
  </si>
  <si>
    <t>SVIOP-2019-SZM1-002129</t>
  </si>
  <si>
    <t>SVIOP-2019-SZM1-002209</t>
  </si>
  <si>
    <t>SVIOP-2019-SZM1-002273</t>
  </si>
  <si>
    <t>SVIOP-2019-SZM1-002337</t>
  </si>
  <si>
    <t>SVIOP-2019-SZM1-002481</t>
  </si>
  <si>
    <t>SVIOP-2019-SZM2-005372</t>
  </si>
  <si>
    <t>SVIOP-2019-SZM2-005739</t>
  </si>
  <si>
    <t>SVIOP-2019-SZM2-005955</t>
  </si>
  <si>
    <t>SVIOP-2019-SZM2-005956</t>
  </si>
  <si>
    <t>ZJ687</t>
  </si>
  <si>
    <t xml:space="preserve">Krytí hemostatické gelitaspon tampon   80 x 30 mm bal. á 5 ks GS -210 </t>
  </si>
  <si>
    <t>A2107846</t>
  </si>
  <si>
    <t>SVIOP-2019-SZM2-005963</t>
  </si>
  <si>
    <t>ZD231</t>
  </si>
  <si>
    <t>Krytí hydrotul 10 x 12 cm bal. á 10 ks 499583</t>
  </si>
  <si>
    <t>499583</t>
  </si>
  <si>
    <t>SVIOP-2019-SZM2-005965</t>
  </si>
  <si>
    <t>SVIOP-2019-SZM2-005968</t>
  </si>
  <si>
    <t>SVIOP-2019-SZM2-005975</t>
  </si>
  <si>
    <t>SVIOP-2019-SZM1-002597</t>
  </si>
  <si>
    <t>SVIOP-2019-SZM2-005990</t>
  </si>
  <si>
    <t>SVIOP-2019-SZM2-005999</t>
  </si>
  <si>
    <t>SVIOP-2019-SZM2-006026</t>
  </si>
  <si>
    <t>SVIOP-2019-SZM2-006035</t>
  </si>
  <si>
    <t>SVIOP-2019-SZM2-006038</t>
  </si>
  <si>
    <t>SVIOP-2019-SZM1-002661</t>
  </si>
  <si>
    <t>SVIOP-2019-SZM2-006064</t>
  </si>
  <si>
    <t>ZG614</t>
  </si>
  <si>
    <t>Krytí mepitel one 12 x 15 cm bal. á 5 ks 289400</t>
  </si>
  <si>
    <t>289400</t>
  </si>
  <si>
    <t>SVIOP-2019-SZM2-006065</t>
  </si>
  <si>
    <t>SVIOP-2019-SZM2-006070</t>
  </si>
  <si>
    <t>SVIOP-2019-SZM2-006071</t>
  </si>
  <si>
    <t>ZC743</t>
  </si>
  <si>
    <t>Katetr močový tiemann 14Ch s balonkem bal. á 12 ks 9814-02</t>
  </si>
  <si>
    <t>9814-02</t>
  </si>
  <si>
    <t>G P S  Praha, spol. s r.o.</t>
  </si>
  <si>
    <t>SVIOP-2019-SZM2-006080</t>
  </si>
  <si>
    <t>SVIOP-2019-SZM2-006098</t>
  </si>
  <si>
    <t>SVIOP-2019-SZM2-006099</t>
  </si>
  <si>
    <t>SVIOP-2019-SZM1-002675</t>
  </si>
  <si>
    <t>SVIOP-2019-SZM1-002676</t>
  </si>
  <si>
    <t>SVIOP-2019-SZM1-002571</t>
  </si>
  <si>
    <t>ZA450</t>
  </si>
  <si>
    <t>Náplast omniplast 1,25 cm x 9,1 m bal. á 24 ks 9004520</t>
  </si>
  <si>
    <t>9004520</t>
  </si>
  <si>
    <t>SVIOP-2019-SZM1-002572</t>
  </si>
  <si>
    <t>ZQ490</t>
  </si>
  <si>
    <t>Elektroda EKG pěnová pr. 48 mm pro dospělé pro dlouhodobé použití (ES GS48) H-108003</t>
  </si>
  <si>
    <t>H-108003</t>
  </si>
  <si>
    <t>SVIOP-2019-SZM1-002684</t>
  </si>
  <si>
    <t>SVIOP-2019-SZM2-006160</t>
  </si>
  <si>
    <t>SVIOP-2019-SZM1-002691</t>
  </si>
  <si>
    <t>SVIOP-2019-SZM1-002723</t>
  </si>
  <si>
    <t>SVIOP-2019-SZM1-002724</t>
  </si>
  <si>
    <t>SVIOP-2019-SZM1-002736</t>
  </si>
  <si>
    <t>SVIOP-2019-SZM2-006475</t>
  </si>
  <si>
    <t>SVSP-2019-SZM2-000050</t>
  </si>
  <si>
    <t>ZR126</t>
  </si>
  <si>
    <t>Váleček pod patu PROFI průměr 9, délka 15 261165</t>
  </si>
  <si>
    <t>261165</t>
  </si>
  <si>
    <t>VITAPUR spol. s r. o.</t>
  </si>
  <si>
    <t>VZ-2019-000199</t>
  </si>
  <si>
    <t>ZR106</t>
  </si>
  <si>
    <t>Pás fixační ruce 28 x 10, délka popruhů 140, zapínání- přezka 261595</t>
  </si>
  <si>
    <t>261595</t>
  </si>
  <si>
    <t>ZR105</t>
  </si>
  <si>
    <t>Pás fixační nohy 38 x 10, délka popruhů 140, zapínání- přezka 261596</t>
  </si>
  <si>
    <t>261596</t>
  </si>
  <si>
    <t>ZR130</t>
  </si>
  <si>
    <t>Rukavice ochranná PROFI délka: 24, šířka 19 261618</t>
  </si>
  <si>
    <t>261618</t>
  </si>
  <si>
    <t>ZR104</t>
  </si>
  <si>
    <t>Pás fixační břicho, 60 x 25, délka popruhů 230, zapínání- přezka 261597</t>
  </si>
  <si>
    <t>261597</t>
  </si>
  <si>
    <t>ZR127</t>
  </si>
  <si>
    <t>Váleček pod rameno PROFI průměr 8, délka 20 261611</t>
  </si>
  <si>
    <t>261611</t>
  </si>
  <si>
    <t>ZR123</t>
  </si>
  <si>
    <t>Polštář zdravotní PROFI mEPS "podložní kolo" 45 x 40 291005</t>
  </si>
  <si>
    <t>291005</t>
  </si>
  <si>
    <t>ZR103</t>
  </si>
  <si>
    <t>Pás fixační  + pás (hrudník) , 60 x 25 +pás (hrudník), délka popruhů 230, zapínání- přezka 261603</t>
  </si>
  <si>
    <t>261603</t>
  </si>
  <si>
    <t>ZR122</t>
  </si>
  <si>
    <t>Podpěra hlavy PROFI mEPS vnější průměr: 30, vnitřní průměr: 16, výška: 7 291101</t>
  </si>
  <si>
    <t>291101</t>
  </si>
  <si>
    <t>ZR117</t>
  </si>
  <si>
    <t>Polštář Omega PROFI mEPS 95 x 80 291092</t>
  </si>
  <si>
    <t>291092</t>
  </si>
  <si>
    <t>ZR112</t>
  </si>
  <si>
    <t>Polštář Éčko koník PROFI mEPS 175 x 50 291050</t>
  </si>
  <si>
    <t>291050</t>
  </si>
  <si>
    <t>ZR110</t>
  </si>
  <si>
    <t>Polštář Déčko PROFI mEPS 125 x 90 291094</t>
  </si>
  <si>
    <t>291094</t>
  </si>
  <si>
    <t>ZR113</t>
  </si>
  <si>
    <t>Polštář Géčko PROFI mEPS 150 x 75 291090</t>
  </si>
  <si>
    <t>291090</t>
  </si>
  <si>
    <t>SVSP-2019-SZM2-000051</t>
  </si>
  <si>
    <t>SVIOP-2019-SZM1-002758</t>
  </si>
  <si>
    <t>SVIOP-2019-SVM2-005233</t>
  </si>
  <si>
    <t>SVIOP-2019-SZM1-002964</t>
  </si>
  <si>
    <t>SVIOP-2019-SZM1-002965</t>
  </si>
  <si>
    <t>SVIOP-2019-SZM1-003063</t>
  </si>
  <si>
    <t>SVIOP-2019-SZM1-003064</t>
  </si>
  <si>
    <t>SVIOP-2019-SZM1-003054</t>
  </si>
  <si>
    <t>ZN814</t>
  </si>
  <si>
    <t>Krytí gelové na rány ActiMaris bal. á 20g 3097749</t>
  </si>
  <si>
    <t>3097749</t>
  </si>
  <si>
    <t>SVIOP-2019-SZM1-003102</t>
  </si>
  <si>
    <t>SVIOP-2019-SZM1-003142</t>
  </si>
  <si>
    <t>SVIOP-2019-SZM1-003193</t>
  </si>
  <si>
    <t>SVIOP-2019-SZM1-003194</t>
  </si>
  <si>
    <t>SVIOP-2019-SZM1-003239</t>
  </si>
  <si>
    <t>SVIOP-2019-SZM1-003309</t>
  </si>
  <si>
    <t>SVIOP-2019-SZM1-003324</t>
  </si>
  <si>
    <t>SVIOP-2019-SZM2-007815</t>
  </si>
  <si>
    <t>SVIOP-2019-SZM1-003338</t>
  </si>
  <si>
    <t>SVIOP-2019-SZM1-003339</t>
  </si>
  <si>
    <t>SVIOP-2019-SZM1-003340</t>
  </si>
  <si>
    <t>SVIOP-2019-SZM1-003354</t>
  </si>
  <si>
    <t>SVIOP-2019-SZM1-003355</t>
  </si>
  <si>
    <t>SVIOP-2019-SZM1-003367</t>
  </si>
  <si>
    <t>ZI931</t>
  </si>
  <si>
    <t>Uzávěr dezinfekční k bezjehlovému vstupu se 70% IPA  bal. 250 ks NCF-004</t>
  </si>
  <si>
    <t>NCF-004</t>
  </si>
  <si>
    <t>SVIOP-2019-SZM1-003368</t>
  </si>
  <si>
    <t>SVIOP-2019-SZM2-007997</t>
  </si>
  <si>
    <t>SVIOP-2019-SZM2-007998</t>
  </si>
  <si>
    <t>SVIOP-2019-SZM1-003328</t>
  </si>
  <si>
    <t>ZA884</t>
  </si>
  <si>
    <t>Rourka rektální CH22 délka 40 cm 19-22.100</t>
  </si>
  <si>
    <t>19-22.100</t>
  </si>
  <si>
    <t>SVIOP-2019-SZM1-003332</t>
  </si>
  <si>
    <t>SVIOP-2019-SZM2-008017</t>
  </si>
  <si>
    <t>SVIOP-2019-SZM1-003373</t>
  </si>
  <si>
    <t>SVIOP-2019-SZM2-008069</t>
  </si>
  <si>
    <t>SVIOP-2019-SZM2-008100</t>
  </si>
  <si>
    <t>SVIOP-2019-SZM2-008111</t>
  </si>
  <si>
    <t>SVIOP-2019-SZM2-008115</t>
  </si>
  <si>
    <t>AKCE 2+1</t>
  </si>
  <si>
    <t>SVIOP-2019-SZM2-008116</t>
  </si>
  <si>
    <t>SVIOP-2019-SZM1-003419</t>
  </si>
  <si>
    <t>SVIOP-2019-SZM1-003423</t>
  </si>
  <si>
    <t>SVIOP-2019-SZM2-008190</t>
  </si>
  <si>
    <t>SVIOP-2019-SZM2-008191</t>
  </si>
  <si>
    <t>SVIOP-2019-SZM2-008376</t>
  </si>
  <si>
    <t>SVIOP-2019-SZM1-003639</t>
  </si>
  <si>
    <t>SVIOP-2019-SVM2-006441</t>
  </si>
  <si>
    <t>SVIOP-2019-SZM2-008411</t>
  </si>
  <si>
    <t>SVIOP-2019-SZM1-003748</t>
  </si>
  <si>
    <t>SVIOP-2019-SZM1-003749</t>
  </si>
  <si>
    <t>SVIOP-2019-SZM1-003758</t>
  </si>
  <si>
    <t>SVIOP-2019-SZM2-008933</t>
  </si>
  <si>
    <t>ZA706</t>
  </si>
  <si>
    <t>Katetr močový foley 18CH bal. á 12 ks 1394-02</t>
  </si>
  <si>
    <t>1394-02</t>
  </si>
  <si>
    <t>SVIOP-2019-SZM1-003882</t>
  </si>
  <si>
    <t>SVIOP-2019-SZM1-003883</t>
  </si>
  <si>
    <t>SVIOP-2019-SZM1-003486</t>
  </si>
  <si>
    <t>SVIOP-2019-SZM1-003873</t>
  </si>
  <si>
    <t>SVIOP-2019-SZM1-003874</t>
  </si>
  <si>
    <t>SVSP-2019-SZM2-000089</t>
  </si>
  <si>
    <t>SVIOP-2019-SZM1-004059</t>
  </si>
  <si>
    <t>ZB908</t>
  </si>
  <si>
    <t>Hadička spojovací žlutá 1 mm x 1500 mm pro světlocitlivé léky bal. á 20 ks 1100 1150ND</t>
  </si>
  <si>
    <t>1100 1150ND</t>
  </si>
  <si>
    <t>SVIOP-2019-SZM1-004060</t>
  </si>
  <si>
    <t>SVIOP-2019-SZM2-009331</t>
  </si>
  <si>
    <t>ZA621</t>
  </si>
  <si>
    <t>Krytí hydroclean advance (tenderwet 24 active kulatý-609762+ pův. VZP 0081096) 4 cm bal. á 10 ks 6097622</t>
  </si>
  <si>
    <t>6097622</t>
  </si>
  <si>
    <t>0170301</t>
  </si>
  <si>
    <t>ZF838</t>
  </si>
  <si>
    <t>Krytí hydroclean advance (tenderwet 24 active-609213+ pův VZP 0081102) 7,5 x 7,5 cm bal. á 10 ks 6099768</t>
  </si>
  <si>
    <t>6099768</t>
  </si>
  <si>
    <t>SVIOP-2019-SZM2-009335</t>
  </si>
  <si>
    <t>SVIOP-2019-SZM2-009368</t>
  </si>
  <si>
    <t>SVIOP-2019-SZM2-009369</t>
  </si>
  <si>
    <t>SVIOP-2019-SZM1-003982</t>
  </si>
  <si>
    <t>ZR290</t>
  </si>
  <si>
    <t>Tyčinka vatová zvlhčující na hygienu dutiny ústní 10 cm dlouhá bal. á 75 ks 32.000.00.020</t>
  </si>
  <si>
    <t>32.000.00.020</t>
  </si>
  <si>
    <t>ZP221</t>
  </si>
  <si>
    <t>Obvaz elastický síťový pruban Tg-fix vel. D větší hlava, slabší trup 25 m 24253</t>
  </si>
  <si>
    <t>24253</t>
  </si>
  <si>
    <t>SVIOP-2019-SZM1-003983</t>
  </si>
  <si>
    <t>ZB388</t>
  </si>
  <si>
    <t xml:space="preserve">Kanyla ET 8,5 s manžetou 9485E </t>
  </si>
  <si>
    <t>9485E</t>
  </si>
  <si>
    <t>ZB387</t>
  </si>
  <si>
    <t xml:space="preserve">Kanyla ET 8,0 s manžetou 9480E </t>
  </si>
  <si>
    <t>9480E</t>
  </si>
  <si>
    <t>ZE027</t>
  </si>
  <si>
    <t>Katetr CVC 1 lumen 5 Fr x 30 cm certofix mono ECO 330 bal. á 10 ks 4160282E</t>
  </si>
  <si>
    <t>4160282E</t>
  </si>
  <si>
    <t>ZKATETR</t>
  </si>
  <si>
    <t>194473</t>
  </si>
  <si>
    <t>SVIOP-2019-SZM2-009446</t>
  </si>
  <si>
    <t>SVIOP-2019-SZM2-009456</t>
  </si>
  <si>
    <t>ZO863</t>
  </si>
  <si>
    <t>Krytí silikonové pěnové mepilex border flex 13,5 x 16,5 cm bal. á 5 ks 283370</t>
  </si>
  <si>
    <t>283370</t>
  </si>
  <si>
    <t>SVIOP-2019-SZM2-009457</t>
  </si>
  <si>
    <t>SVSP-2019-SZM2-000099</t>
  </si>
  <si>
    <t>ZR161</t>
  </si>
  <si>
    <t>Podložka antidekubitní váleček do dlaně délka 15, průměr 9 cm Sláva váleček A 210-SvalecekA-V</t>
  </si>
  <si>
    <t>210-SvalecekA-V</t>
  </si>
  <si>
    <t>IF FACILITY a.s.</t>
  </si>
  <si>
    <t>ZI162</t>
  </si>
  <si>
    <t>Podložka antidekubitní podkova C 80 x 70 cm Viktorie 14A 210-V14Aoc-V</t>
  </si>
  <si>
    <t>210-V14Aoc-V</t>
  </si>
  <si>
    <t>ZR152</t>
  </si>
  <si>
    <t>Podložka antidekubitní polštář anatomický 60 x 32 x 9 cm Sláva 20C 210-S20B-V</t>
  </si>
  <si>
    <t>210-S20C-V</t>
  </si>
  <si>
    <t>ZR143</t>
  </si>
  <si>
    <t>Podložka antidekubitní klín 60 x 17 x 70 cm Sláva 28 210-S28-V</t>
  </si>
  <si>
    <t>210-S28-V</t>
  </si>
  <si>
    <t>ZR149</t>
  </si>
  <si>
    <t>Podložka antidekubitní opěradlo Sláva vertikalizační klín 50 x 60 x 40 cm 210-VK-V</t>
  </si>
  <si>
    <t>210-VK-V</t>
  </si>
  <si>
    <t>SVSP-2019-SZM2-000100</t>
  </si>
  <si>
    <t>SVSP-2019-SZM2-000102</t>
  </si>
  <si>
    <t>SVIOP-2019-SZM1-004137</t>
  </si>
  <si>
    <t>ZF159</t>
  </si>
  <si>
    <t>Nádoba na kontaminovaný odpad 1 l 15-0002</t>
  </si>
  <si>
    <t>15-0002</t>
  </si>
  <si>
    <t>SVIOP-2019-SZM2-009519</t>
  </si>
  <si>
    <t>SVIOP-2019-SZM2-009520</t>
  </si>
  <si>
    <t>SVIOP-2019-SZM1-004164</t>
  </si>
  <si>
    <t>SVIOP-2019-SZM2-009676</t>
  </si>
  <si>
    <t>ZE089</t>
  </si>
  <si>
    <t>Kleště na svorky manipler AZ 783102</t>
  </si>
  <si>
    <t>783102</t>
  </si>
  <si>
    <t>ZOST_NA</t>
  </si>
  <si>
    <t>Nástroje chirurgické do 1 roku</t>
  </si>
  <si>
    <t>VZ-2019-000680</t>
  </si>
  <si>
    <t>SVIOP-2019-SZM1-004191</t>
  </si>
  <si>
    <t>SVIOP-2019-SZM2-009719</t>
  </si>
  <si>
    <t>SVIOP-2019-SZM2-009726</t>
  </si>
  <si>
    <t>SVIOP-2019-SZM2-009740</t>
  </si>
  <si>
    <t>SVIOP-2019-SZM2-009741</t>
  </si>
  <si>
    <t>SVIOP-2019-SZM2-009756</t>
  </si>
  <si>
    <t>14+10</t>
  </si>
  <si>
    <t>SVIOP-2019-SZM1-004236</t>
  </si>
  <si>
    <t>SVIOP-2019-SZM1-004238</t>
  </si>
  <si>
    <t>SVIOP-2019-SZM1-004239</t>
  </si>
  <si>
    <t>SVIOP-2019-SZM1-004335</t>
  </si>
  <si>
    <t>SVIOP-2019-SZM1-004410</t>
  </si>
  <si>
    <t>SVIOP-2019-SZM1-004411</t>
  </si>
  <si>
    <t>SVIOP-2019-SVM2-007922</t>
  </si>
  <si>
    <t>VF365</t>
  </si>
  <si>
    <t xml:space="preserve">Víko na podložní mísu Maxi jednorázové Vernacare </t>
  </si>
  <si>
    <t>kat.č. 194ZS100</t>
  </si>
  <si>
    <t>S.A.B.Impex</t>
  </si>
  <si>
    <t>SVIOP-2019-SZM1-004509</t>
  </si>
  <si>
    <t>SVIOP-2019-SZM1-004510</t>
  </si>
  <si>
    <t>SVIOP-2019-SZM1-004546</t>
  </si>
  <si>
    <t>SVIOP-2019-SZM1-004562</t>
  </si>
  <si>
    <t>SVIOP-2019-SZM1-004620</t>
  </si>
  <si>
    <t>SVIOP-2019-SZM2-010860</t>
  </si>
  <si>
    <t>SVIOP-2019-SZM2-010872</t>
  </si>
  <si>
    <t>SVIOP-2019-SZM2-010949</t>
  </si>
  <si>
    <t>SVIOP-2019-SZM2-010950</t>
  </si>
  <si>
    <t>SVIOP-2019-SZM2-010988</t>
  </si>
  <si>
    <t>ZR426</t>
  </si>
  <si>
    <t>Katetr močový Foley TIEMANN  16Ch s balonkem  5/15ml, muži, bal. á 10 ks 2FC16TM</t>
  </si>
  <si>
    <t>2FC16TM</t>
  </si>
  <si>
    <t>VZ-2019-000686</t>
  </si>
  <si>
    <t>SVIOP-2019-SZM2-010996</t>
  </si>
  <si>
    <t>SVIOP-2019-SZM2-011014</t>
  </si>
  <si>
    <t>SVIOP-2019-SZM2-011020</t>
  </si>
  <si>
    <t>SVIOP-2019-SZM2-011021</t>
  </si>
  <si>
    <t>SVIOP-2019-SZM2-011022</t>
  </si>
  <si>
    <t>SVIOP-2019-SZM2-011040</t>
  </si>
  <si>
    <t>SVIOP-2019-SZM2-011041</t>
  </si>
  <si>
    <t>SVIOP-2019-SZM1-004621</t>
  </si>
  <si>
    <t>ZI949</t>
  </si>
  <si>
    <t>Teploměr digitální TOP4 s pevným hrotem P03283</t>
  </si>
  <si>
    <t>P03283</t>
  </si>
  <si>
    <t>CN 100900180</t>
  </si>
  <si>
    <t>SVIOP-2019-SZM2-011058</t>
  </si>
  <si>
    <t>ZO865</t>
  </si>
  <si>
    <t>Krytí silikonové pěnové mepilex border flex 7,8 x 10 cm bal. á 5 ks 583500-00</t>
  </si>
  <si>
    <t>583500-00</t>
  </si>
  <si>
    <t>SVIOP-2019-SZM2-011059</t>
  </si>
  <si>
    <t>SVIOP-2019-SZM1-004652</t>
  </si>
  <si>
    <t>SVIOP-2019-SZM2-011097</t>
  </si>
  <si>
    <t>SVIOP-2019-SZM1-004613</t>
  </si>
  <si>
    <t>ZD945</t>
  </si>
  <si>
    <t>Filtr antibakteriální a virový 1344000S</t>
  </si>
  <si>
    <t>1344000S</t>
  </si>
  <si>
    <t>SVIOP-2019-SZM1-004669</t>
  </si>
  <si>
    <t>SVIOP-2019-SZM1-004295</t>
  </si>
  <si>
    <t>SVIOP-2019-SZM2-011156</t>
  </si>
  <si>
    <t>SVIOP-2019-SZM1-004686</t>
  </si>
  <si>
    <t>SVIOP-2019-SZM1-004687</t>
  </si>
  <si>
    <t>SVIOP-2019-SZM1-004735</t>
  </si>
  <si>
    <t>SVIOP-2019-SZM1-004671</t>
  </si>
  <si>
    <t>SVIOP-2019-SZM1-004743</t>
  </si>
  <si>
    <t>SVIOP-2019-SZM2-011683</t>
  </si>
  <si>
    <t>SVIOP-2019-SZM2-011686</t>
  </si>
  <si>
    <t>SVIOP-2019-SZM1-004701</t>
  </si>
  <si>
    <t>SVIOP-2019-SZM2-011328</t>
  </si>
  <si>
    <t>SVIOP-2019-SZM2-011329</t>
  </si>
  <si>
    <t>SVIOP-2019-SZM2-011330</t>
  </si>
  <si>
    <t>SVIOP-2019-SVM2-008779</t>
  </si>
  <si>
    <t>Zdražilová Šárka</t>
  </si>
  <si>
    <t>SVIOP-2019-SZM2-011377</t>
  </si>
  <si>
    <t>SVIOP-2019-SZM1-004791</t>
  </si>
  <si>
    <t>SVIOP-2019-SZM1-004764</t>
  </si>
  <si>
    <t>SVIOP-2019-SZM2-011445</t>
  </si>
  <si>
    <t>SVIOP-2019-SVM2-009140</t>
  </si>
  <si>
    <t>SVIOP-2019-SVM2-009141</t>
  </si>
  <si>
    <t>SVIOP-2019-SZM2-012011</t>
  </si>
  <si>
    <t>ZB439</t>
  </si>
  <si>
    <t xml:space="preserve">Odstraňovač náplastí Convacare á 100 ks 0011279 37443 </t>
  </si>
  <si>
    <t>37443</t>
  </si>
  <si>
    <t>ConvaTec   Česká republika s.r.o.</t>
  </si>
  <si>
    <t>0011279</t>
  </si>
  <si>
    <t>SVIOP-2019-SZM2-012013</t>
  </si>
  <si>
    <t>SVIOP-2019-SZM1-005058</t>
  </si>
  <si>
    <t>SVIOP-2019-SZM2-012403</t>
  </si>
  <si>
    <t>ZA627</t>
  </si>
  <si>
    <t>Krytí granuflex extra thin 5 x 10 cm á 10 ks 0021661 187959</t>
  </si>
  <si>
    <t>187959</t>
  </si>
  <si>
    <t>0021661</t>
  </si>
  <si>
    <t>SVIOP-2019-SZM1-005251</t>
  </si>
  <si>
    <t>SVIOP-2019-SZM1-005258</t>
  </si>
  <si>
    <t>SVIOP-2019-SZM1-005259</t>
  </si>
  <si>
    <t>SVIOP-2019-SZM2-012482</t>
  </si>
  <si>
    <t>SVIOP-2019-SZM2-012483</t>
  </si>
  <si>
    <t>SVIOP-2019-SZM2-012508</t>
  </si>
  <si>
    <t>SVIOP-2019-SZM2-012554</t>
  </si>
  <si>
    <t>SVIOP-2019-SZM2-012574</t>
  </si>
  <si>
    <t>SVIOP-2019-SZM2-012575</t>
  </si>
  <si>
    <t>SVIOP-2019-SZM2-012582</t>
  </si>
  <si>
    <t>SVIOP-2019-SZM1-005210</t>
  </si>
  <si>
    <t>ZR397</t>
  </si>
  <si>
    <t>Stříkačka injekční 2-dílná 10 ml L DISCARDIT LE 309110</t>
  </si>
  <si>
    <t>309110</t>
  </si>
  <si>
    <t>Z2019-007154</t>
  </si>
  <si>
    <t>SVIOP-2019-SZM1-005211</t>
  </si>
  <si>
    <t>SVIOP-2019-SZM1-005212</t>
  </si>
  <si>
    <t>ZR396</t>
  </si>
  <si>
    <t>Stříkačka injekční 2-dílná 5 ml L DISCARDIT LE 309050</t>
  </si>
  <si>
    <t>309050</t>
  </si>
  <si>
    <t>SVIOP-2019-SZM1-005305</t>
  </si>
  <si>
    <t>SVIOP-2019-SZM1-005306</t>
  </si>
  <si>
    <t>SVIOP-2019-SZM1-004864</t>
  </si>
  <si>
    <t>SVIOP-2019-SZM2-012659</t>
  </si>
  <si>
    <t>SVIOP-2019-SZM2-012663</t>
  </si>
  <si>
    <t>ZL668</t>
  </si>
  <si>
    <t>Náplast silikon tape 2,5 cm x 5 m bal. á 12 ks 2770-1</t>
  </si>
  <si>
    <t>2770-1</t>
  </si>
  <si>
    <t>SVIOP-2019-SZM2-012681</t>
  </si>
  <si>
    <t>ZA572</t>
  </si>
  <si>
    <t>Set na malé zákroky sterilní pro převaz rány Mediset bal. 75 ks 4706321</t>
  </si>
  <si>
    <t>4706321</t>
  </si>
  <si>
    <t>SVIOP-2019-SZM1-005318</t>
  </si>
  <si>
    <t>ZB751</t>
  </si>
  <si>
    <t>Hadice PVC 8/12 á 30 m P00468</t>
  </si>
  <si>
    <t>m</t>
  </si>
  <si>
    <t>P00468</t>
  </si>
  <si>
    <t>SVIOP-2019-SZM1-005323</t>
  </si>
  <si>
    <t>SVIOP-2019-SZM1-005324</t>
  </si>
  <si>
    <t>SVIOP-2019-SZM2-012897</t>
  </si>
  <si>
    <t>SVIOP-2019-SVM2-009964</t>
  </si>
  <si>
    <t>SVIOP-2019-SZM2-013034</t>
  </si>
  <si>
    <t>SVIOP-2019-SZM2-013091</t>
  </si>
  <si>
    <t>SVIOP-2019-SZM2-013231</t>
  </si>
  <si>
    <t>SVIOP-2019-SZM2-013589</t>
  </si>
  <si>
    <t>SVIOP-2019-SZM2-013616</t>
  </si>
  <si>
    <t>SVIOP-2019-SZM1-005650</t>
  </si>
  <si>
    <t>SVIOP-2019-SZM1-005859</t>
  </si>
  <si>
    <t>ZR395</t>
  </si>
  <si>
    <t>Stříkačka injekční 2-dílná 2 ml L DISCARDIT LC 300928</t>
  </si>
  <si>
    <t>300928</t>
  </si>
  <si>
    <t>SVIOP-2019-SZM1-005860</t>
  </si>
  <si>
    <t>SVIOP-2019-SZM1-005877</t>
  </si>
  <si>
    <t>SVIOP-2019-SZM1-005905</t>
  </si>
  <si>
    <t>SVIOP-2019-SZM1-005908</t>
  </si>
  <si>
    <t>SVIOP-2019-SZM2-014182</t>
  </si>
  <si>
    <t>SVIOP-2019-SZM2-014183</t>
  </si>
  <si>
    <t>SVIOP-2019-SZM2-014193</t>
  </si>
  <si>
    <t>SVIOP-2019-SZM2-014194</t>
  </si>
  <si>
    <t>SVIOP-2019-SZM2-014270</t>
  </si>
  <si>
    <t>SVIOP-2019-SZM2-014277</t>
  </si>
  <si>
    <t>SVIOP-2019-SZM1-005822</t>
  </si>
  <si>
    <t>SVIOP-2019-SZM1-005823</t>
  </si>
  <si>
    <t>ZR398</t>
  </si>
  <si>
    <t>Stříkačka injekční 2-dílná 20 ml L DISCARDIT LE bal. á 80 ks 300296</t>
  </si>
  <si>
    <t>300296</t>
  </si>
  <si>
    <t>SVIOP-2019-SZM1-005824</t>
  </si>
  <si>
    <t>SVIOP-2019-SZM2-014309</t>
  </si>
  <si>
    <t>ZC297</t>
  </si>
  <si>
    <t>Manžeta TK k tonometru dvouhadičková zavinovací obézní 17 x 60 cm - látková KVS M2 K6O</t>
  </si>
  <si>
    <t>KVS M2 K6O</t>
  </si>
  <si>
    <t>SVKMAJ-2019-SZM3-000075</t>
  </si>
  <si>
    <t>ZB058</t>
  </si>
  <si>
    <t xml:space="preserve">Tonometr digitální automatický BD8700 ( BD8000) </t>
  </si>
  <si>
    <t>BD8700</t>
  </si>
  <si>
    <t>Výdej do krátkodobého majetku</t>
  </si>
  <si>
    <t>ZDHM_DHM</t>
  </si>
  <si>
    <t>DHM zdravotnický materiál a nástroje (od 3000 Kč)</t>
  </si>
  <si>
    <t>+ široká manžeta cca 17cm pro obézní</t>
  </si>
  <si>
    <t>Z 510_DDHM NAS</t>
  </si>
  <si>
    <t>SVIOP-2019-SZM2-014330</t>
  </si>
  <si>
    <t>SVIOP-2019-SZM1-005944</t>
  </si>
  <si>
    <t>SVIOP-2019-SZM1-005945</t>
  </si>
  <si>
    <t>SVIOP-2019-SZM1-005946</t>
  </si>
  <si>
    <t>SVIOP-2019-SZM2-014337</t>
  </si>
  <si>
    <t>SVIOP-2019-SZM2-014348</t>
  </si>
  <si>
    <t>SVIOP-2019-SZM2-014349</t>
  </si>
  <si>
    <t>SVIOP-2019-SZM2-014404</t>
  </si>
  <si>
    <t>SVIOP-2019-SZM2-014405</t>
  </si>
  <si>
    <t>SVIOP-2019-SZM1-005970</t>
  </si>
  <si>
    <t>SVIOP-2019-SZM2-014433</t>
  </si>
  <si>
    <t>SVIOP-2019-SZM2-014474</t>
  </si>
  <si>
    <t>SVIOP-2019-SZM2-014475</t>
  </si>
  <si>
    <t>SVIOP-2019-SVM2-011278</t>
  </si>
  <si>
    <t>SVIOP-2019-SZM2-014632</t>
  </si>
  <si>
    <t>SVIOP-2019-SVM2-011468</t>
  </si>
  <si>
    <t>SVIOP-2019-SZM2-015042</t>
  </si>
  <si>
    <t>SVIOP-2019-SZM2-015044</t>
  </si>
  <si>
    <t>SVIOP-2019-SZM1-006281</t>
  </si>
  <si>
    <t>SVIOP-2019-SZM2-015221</t>
  </si>
  <si>
    <t>SVIOP-2019-SZM2-015668</t>
  </si>
  <si>
    <t>SVIOP-2019-SZM1-006553</t>
  </si>
  <si>
    <t>SVIOP-2019-SZM2-016019</t>
  </si>
  <si>
    <t>ZQ491</t>
  </si>
  <si>
    <t>Krytí ZETUVIT Plus vysoce savé, sterilní 20 x 25 cm bal. á 10 ks  4137138</t>
  </si>
  <si>
    <t>4137138</t>
  </si>
  <si>
    <t>SVIOP-2019-SZM2-016079</t>
  </si>
  <si>
    <t>SVIOP-2019-SZM1-006664</t>
  </si>
  <si>
    <t>SVIOP-2019-SZM1-006673</t>
  </si>
  <si>
    <t>ZB533</t>
  </si>
  <si>
    <t>Zkumavka na kovy 6 ml 456080</t>
  </si>
  <si>
    <t>456080</t>
  </si>
  <si>
    <t>SVIOP-2019-SZM1-006681</t>
  </si>
  <si>
    <t>SVIOP-2019-SZM1-006682</t>
  </si>
  <si>
    <t>SVIOP-2019-SZM2-016190</t>
  </si>
  <si>
    <t>ZR063</t>
  </si>
  <si>
    <t>Krytí sterilní se stříbrem StopBac Sterile Aquastop 10 x 10 cm bal. á 50 ks 1324610116</t>
  </si>
  <si>
    <t>1324610116</t>
  </si>
  <si>
    <t>0172625</t>
  </si>
  <si>
    <t>CN190530</t>
  </si>
  <si>
    <t>ZR064</t>
  </si>
  <si>
    <t>Krytí sterilní se stříbrem StopBac Sterile Aquastop 10 x 20 cm bal. á 50 ks 1324610117</t>
  </si>
  <si>
    <t>1324610117</t>
  </si>
  <si>
    <t>BATIST Medical a.s.</t>
  </si>
  <si>
    <t>0172626</t>
  </si>
  <si>
    <t>SVIOP-2019-SZM2-016227</t>
  </si>
  <si>
    <t>SVIOP-2019-SZM2-016231</t>
  </si>
  <si>
    <t>SVIOP-2019-SZM1-006660</t>
  </si>
  <si>
    <t>ZN816</t>
  </si>
  <si>
    <t>Krytí roztok k výplachu a čištění ran ActiMaris Sensitiv 300 ml 3098093</t>
  </si>
  <si>
    <t>3098093</t>
  </si>
  <si>
    <t>SVIOP-2019-SZM2-016292</t>
  </si>
  <si>
    <t>SVIOP-2019-SZM2-016293</t>
  </si>
  <si>
    <t>SVIOP-2019-SZM2-016301</t>
  </si>
  <si>
    <t>SVIOP-2019-SZM2-016302</t>
  </si>
  <si>
    <t>SVIOP-2019-SZM2-016368</t>
  </si>
  <si>
    <t>SVIOP-2019-SZM2-016370</t>
  </si>
  <si>
    <t>SVIOP-2019-SZM1-006734</t>
  </si>
  <si>
    <t>SVIOP-2019-SZM2-016383</t>
  </si>
  <si>
    <t>ZD153</t>
  </si>
  <si>
    <t>Sáček flexi seal bal. á 10 ks  FMS 411108</t>
  </si>
  <si>
    <t>411108</t>
  </si>
  <si>
    <t>ASQA a.s.</t>
  </si>
  <si>
    <t>ZD254</t>
  </si>
  <si>
    <t>Souprava pro rektální inkontinenci flexi seal FMS (možno objednávat na kusy) 418000</t>
  </si>
  <si>
    <t>418000</t>
  </si>
  <si>
    <t>ZOST_SOUPR</t>
  </si>
  <si>
    <t>Souprava</t>
  </si>
  <si>
    <t>SVIOP-2019-SZM2-016407</t>
  </si>
  <si>
    <t>SVIOP-2019-SZM2-016408</t>
  </si>
  <si>
    <t>SVIOP-2019-SZM2-016409</t>
  </si>
  <si>
    <t>SVIOP-2019-SZM2-016410</t>
  </si>
  <si>
    <t>SVIOP-2019-SZM2-016416</t>
  </si>
  <si>
    <t>SVIOP-2019-SZM2-016438</t>
  </si>
  <si>
    <t>SVIOP-2019-SZM2-016441</t>
  </si>
  <si>
    <t>SVIOP-2019-SZM2-016452</t>
  </si>
  <si>
    <t>SVIOP-2019-SZM1-006779</t>
  </si>
  <si>
    <t>SVIOP-2019-SZM1-006780</t>
  </si>
  <si>
    <t>SVIOP-2019-SVM2-012752</t>
  </si>
  <si>
    <t>SVIOP-2019-SZM2-016519</t>
  </si>
  <si>
    <t>SVIOP-2019-SZM2-016630</t>
  </si>
  <si>
    <t>SVIOP-2019-SZM2-016805</t>
  </si>
  <si>
    <t>SVIOP-2019-SZM2-016831</t>
  </si>
  <si>
    <t>ZF423</t>
  </si>
  <si>
    <t>Krytí suprasorb F 10 x 10 cm role nesterilní foliový obvaz 20468</t>
  </si>
  <si>
    <t>20468</t>
  </si>
  <si>
    <t>SVIOP-2019-SZM2-016921</t>
  </si>
  <si>
    <t>SVIOP-2019-SZM2-016966</t>
  </si>
  <si>
    <t>ZC715</t>
  </si>
  <si>
    <t>Krytí suprasorb X 5 x 5 cm antimikr.steril. bal. á 5 ks 20540</t>
  </si>
  <si>
    <t>20540</t>
  </si>
  <si>
    <t>0081735</t>
  </si>
  <si>
    <t>ZA492</t>
  </si>
  <si>
    <t>Krytí suprasorb H 10 x 10 cm hydrokoloidní standard bal. á 10 ks 20403</t>
  </si>
  <si>
    <t>20403</t>
  </si>
  <si>
    <t>0081454</t>
  </si>
  <si>
    <t>SVIOP-2019-SZM1-007110</t>
  </si>
  <si>
    <t>SVIOP-2019-SZM1-007112</t>
  </si>
  <si>
    <t>SVIOP-2019-SZM2-017161</t>
  </si>
  <si>
    <t>ZH543</t>
  </si>
  <si>
    <t>Víčko zvlhčovače 0,25 l autoklávovatelný P00441</t>
  </si>
  <si>
    <t>P00441</t>
  </si>
  <si>
    <t>SVIOP-2019-SZM1-007341</t>
  </si>
  <si>
    <t>SVIOP-2019-SZM2-017850</t>
  </si>
  <si>
    <t>SVIOP-2019-SZM2-017854</t>
  </si>
  <si>
    <t>SVIOP-2019-SZM2-017856</t>
  </si>
  <si>
    <t>ZQ896</t>
  </si>
  <si>
    <t>Krytí promogran 28 cm2 tvar šestiúhelníka kolagen 55% a celuloza oxidovaná 45% bal. á 10 ks M772028_1/4</t>
  </si>
  <si>
    <t>M772028_1/4</t>
  </si>
  <si>
    <t>SVIOP-2019-SZM2-017893</t>
  </si>
  <si>
    <t>SVIOP-2019-SZM2-017895</t>
  </si>
  <si>
    <t>SVIOP-2019-SZM1-007381</t>
  </si>
  <si>
    <t>SVIOP-2019-SZM2-017959</t>
  </si>
  <si>
    <t>SVIOP-2019-SZM1-007387</t>
  </si>
  <si>
    <t>SVIOP-2019-SZM1-007389</t>
  </si>
  <si>
    <t>SVIOP-2019-SZM2-017984</t>
  </si>
  <si>
    <t>SVIOP-2019-SZM2-017986</t>
  </si>
  <si>
    <t>SVIOP-2019-SZM2-018001</t>
  </si>
  <si>
    <t>ZQ512</t>
  </si>
  <si>
    <t>Krytí silikonové pěnové mepilex border sacrum 16 x 20 cm bal. á 5 ks 282050</t>
  </si>
  <si>
    <t>282050</t>
  </si>
  <si>
    <t>akce 2+1 PUP</t>
  </si>
  <si>
    <t>SVIOP-2019-SZM2-018003</t>
  </si>
  <si>
    <t>SVIOP-2019-SZM2-018004</t>
  </si>
  <si>
    <t>SVIOP-2019-SZM2-018005</t>
  </si>
  <si>
    <t>SVIOP-2019-SZM2-018008</t>
  </si>
  <si>
    <t>SVIOP-2019-SZM1-007280</t>
  </si>
  <si>
    <t>SVIOP-2019-SZM2-018039</t>
  </si>
  <si>
    <t>SVIOP-2019-SZM1-007285</t>
  </si>
  <si>
    <t>SVIOP-2019-SZM1-007342</t>
  </si>
  <si>
    <t>SVIOP-2019-SZM1-007398</t>
  </si>
  <si>
    <t>SVIOP-2019-SZM1-007399</t>
  </si>
  <si>
    <t>SVIOP-2019-SZM1-007419</t>
  </si>
  <si>
    <t>SVIOP-2019-SZM2-018077</t>
  </si>
  <si>
    <t>SVIOP-2019-SZM2-018082</t>
  </si>
  <si>
    <t>SVIOP-2019-SZM2-018152</t>
  </si>
  <si>
    <t>SVIOP-2019-SZM2-018154</t>
  </si>
  <si>
    <t>SVIOP-2019-SZM1-007441</t>
  </si>
  <si>
    <t>SVIOP-2019-SZM1-007442</t>
  </si>
  <si>
    <t>SVIOP-2019-SZM1-007446</t>
  </si>
  <si>
    <t>SVIOP-2019-SZM2-018183</t>
  </si>
  <si>
    <t>SVIOP-2019-SZM2-018329</t>
  </si>
  <si>
    <t>SVIOP-2019-SZM2-018192</t>
  </si>
  <si>
    <t>SVIOP-2019-SZM2-018210</t>
  </si>
  <si>
    <t>SVIOP-2019-SZM1-007448</t>
  </si>
  <si>
    <t>SVIOP-2019-SZM2-018277</t>
  </si>
  <si>
    <t>SVIOP-2019-SZM2-018312</t>
  </si>
  <si>
    <t>ZR302</t>
  </si>
  <si>
    <t>Krytí silikonové pěnové mepilex border flex 10 x 10 cm sterilní bal.á 5 ks 595300</t>
  </si>
  <si>
    <t>595300</t>
  </si>
  <si>
    <t>VZ-2019-000646</t>
  </si>
  <si>
    <t>SVIOP-2019-SZM2-018313</t>
  </si>
  <si>
    <t>SVIOP-2019-SZM1-007472</t>
  </si>
  <si>
    <t>SVIOP-2019-SZM1-007486</t>
  </si>
  <si>
    <t>SVIOP-2019-SZM1-007479</t>
  </si>
  <si>
    <t>SVIOP-2019-SZM1-007480</t>
  </si>
  <si>
    <t>SVIOP-2019-SVM2-014449</t>
  </si>
  <si>
    <t>SVIOP-2019-SZM1-007654</t>
  </si>
  <si>
    <t>SVIOP-2019-SZM2-018435</t>
  </si>
  <si>
    <t>SVIOP-2019-SZM2-018437</t>
  </si>
  <si>
    <t>SVIOP-2019-SZM2-018447</t>
  </si>
  <si>
    <t>SVIOP-2019-SZM2-018451</t>
  </si>
  <si>
    <t>SVIOP-2019-SZM2-018452</t>
  </si>
  <si>
    <t>SVIOP-2019-SZM2-018521</t>
  </si>
  <si>
    <t>jsou "lepší" pro seniory</t>
  </si>
  <si>
    <t>SVIOP-2019-SZM2-018531</t>
  </si>
  <si>
    <t>SVIOP-2019-SZM2-018553</t>
  </si>
  <si>
    <t>SVIOP-2019-SZM2-018554</t>
  </si>
  <si>
    <t>SVIOP-2019-SZM2-018591</t>
  </si>
  <si>
    <t>SVIOP-2019-SVM2-014636</t>
  </si>
  <si>
    <t>SVIOP-2019-SVM2-014637</t>
  </si>
  <si>
    <t>SVIOP-2019-SVM2-014718</t>
  </si>
  <si>
    <t>SVIOP-2019-SZM2-018769</t>
  </si>
  <si>
    <t>SVIOP-2019-SZM1-007851</t>
  </si>
  <si>
    <t>SVIOP-2019-SZM1-007855</t>
  </si>
  <si>
    <t>SVIOP-2019-SZM2-018869</t>
  </si>
  <si>
    <t>ZA658</t>
  </si>
  <si>
    <t>Krytí granuflex 10 x 10 cm á 10 ks 0015902 187639</t>
  </si>
  <si>
    <t>187639</t>
  </si>
  <si>
    <t>0015902</t>
  </si>
  <si>
    <t>SVIOP-2019-SZM2-018945</t>
  </si>
  <si>
    <t>SVIOP-2019-SZM2-019068</t>
  </si>
  <si>
    <t>SVIOP-2019-SZM2-019070</t>
  </si>
  <si>
    <t>SVIOP-2019-SZM2-019354</t>
  </si>
  <si>
    <t>SVIOP-2019-SZM2-019522</t>
  </si>
  <si>
    <t>SVIOP-2019-SZM1-008127</t>
  </si>
  <si>
    <t>SVIOP-2019-SZM2-019989</t>
  </si>
  <si>
    <t>SVIOP-2019-SZM1-008150</t>
  </si>
  <si>
    <t>SVIOP-2019-SZM1-008155</t>
  </si>
  <si>
    <t>ZA329</t>
  </si>
  <si>
    <t>Obinadlo fixa crep   6 cm x 4 m 1323100102</t>
  </si>
  <si>
    <t>1323100102</t>
  </si>
  <si>
    <t>SVIOP-2019-SZM1-008156</t>
  </si>
  <si>
    <t>ZK976</t>
  </si>
  <si>
    <t>Cévka odsávací CH12 s přerušovačem sání, délka 50 cm, P01171a</t>
  </si>
  <si>
    <t>P01171a</t>
  </si>
  <si>
    <t>rok</t>
  </si>
  <si>
    <t>měsíc</t>
  </si>
  <si>
    <t>Celkový součet</t>
  </si>
  <si>
    <t>Součet z Cena celkem</t>
  </si>
  <si>
    <t>2019-2018</t>
  </si>
  <si>
    <t>2019/2018</t>
  </si>
  <si>
    <t>Součet z Množství (sklad.j.)</t>
  </si>
  <si>
    <t>Průměr z Cena za jednotku</t>
  </si>
  <si>
    <t>Hodnoty</t>
  </si>
  <si>
    <t>Průměrné ceny</t>
  </si>
  <si>
    <t>CELKEM</t>
  </si>
  <si>
    <t>Změna ceny</t>
  </si>
  <si>
    <t>Změna množství</t>
  </si>
  <si>
    <t>Změna struktury</t>
  </si>
  <si>
    <t>2019-2018 (ks)</t>
  </si>
  <si>
    <t>2019-2018 (Kč)</t>
  </si>
  <si>
    <t>Jednotková cena</t>
  </si>
  <si>
    <t>Dopad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</si>
</sst>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d/mm/yyyy\ h:mm:ss"/>
    <numFmt numFmtId="165" formatCode="0.00;\-0.00"/>
    <numFmt numFmtId="166" formatCode="#,##0_ ;[Red]\-#,##0\ "/>
    <numFmt numFmtId="167" formatCode="0_ ;[Red]\-0\ "/>
  </numFmts>
  <fonts count="9" x14ac:knownFonts="1">
    <font>
      <sz val="10"/>
      <color rgb="FF000000"/>
      <name val="Arial"/>
    </font>
    <font>
      <b/>
      <sz val="11"/>
      <color theme="1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9"/>
      <color rgb="FF0070C0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rgb="FF0070C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theme="4" tint="0.39994506668294322"/>
      </right>
      <top/>
      <bottom/>
      <diagonal/>
    </border>
    <border>
      <left style="thin">
        <color theme="4" tint="0.39994506668294322"/>
      </left>
      <right/>
      <top/>
      <bottom/>
      <diagonal/>
    </border>
    <border>
      <left/>
      <right/>
      <top style="thin">
        <color theme="4" tint="0.39994506668294322"/>
      </top>
      <bottom/>
      <diagonal/>
    </border>
    <border>
      <left style="thin">
        <color theme="4" tint="0.39994506668294322"/>
      </left>
      <right/>
      <top style="thin">
        <color theme="4" tint="0.39994506668294322"/>
      </top>
      <bottom/>
      <diagonal/>
    </border>
  </borders>
  <cellStyleXfs count="2">
    <xf numFmtId="0" fontId="0" fillId="0" borderId="0"/>
    <xf numFmtId="0" fontId="2" fillId="0" borderId="0"/>
  </cellStyleXfs>
  <cellXfs count="50">
    <xf numFmtId="0" fontId="0" fillId="0" borderId="0" xfId="0"/>
    <xf numFmtId="0" fontId="0" fillId="0" borderId="0" xfId="0" applyFont="1" applyFill="1" applyAlignment="1">
      <alignment vertical="top"/>
    </xf>
    <xf numFmtId="164" fontId="0" fillId="0" borderId="0" xfId="0" applyNumberFormat="1" applyFont="1" applyFill="1" applyAlignment="1">
      <alignment horizontal="right" vertical="top"/>
    </xf>
    <xf numFmtId="165" fontId="0" fillId="0" borderId="0" xfId="0" applyNumberFormat="1" applyFont="1" applyFill="1" applyAlignment="1">
      <alignment horizontal="right" vertical="top"/>
    </xf>
    <xf numFmtId="0" fontId="0" fillId="0" borderId="0" xfId="0" pivotButton="1"/>
    <xf numFmtId="3" fontId="0" fillId="0" borderId="0" xfId="0" applyNumberFormat="1"/>
    <xf numFmtId="3" fontId="3" fillId="2" borderId="0" xfId="0" applyNumberFormat="1" applyFont="1" applyFill="1"/>
    <xf numFmtId="0" fontId="0" fillId="2" borderId="0" xfId="0" applyFill="1"/>
    <xf numFmtId="0" fontId="3" fillId="2" borderId="0" xfId="0" applyFont="1" applyFill="1" applyAlignment="1">
      <alignment horizontal="center"/>
    </xf>
    <xf numFmtId="10" fontId="0" fillId="0" borderId="0" xfId="0" applyNumberFormat="1"/>
    <xf numFmtId="10" fontId="3" fillId="2" borderId="0" xfId="0" applyNumberFormat="1" applyFont="1" applyFill="1"/>
    <xf numFmtId="166" fontId="0" fillId="0" borderId="0" xfId="0" applyNumberFormat="1"/>
    <xf numFmtId="166" fontId="3" fillId="2" borderId="0" xfId="0" applyNumberFormat="1" applyFont="1" applyFill="1"/>
    <xf numFmtId="0" fontId="0" fillId="3" borderId="0" xfId="0" applyFill="1"/>
    <xf numFmtId="3" fontId="0" fillId="3" borderId="0" xfId="0" applyNumberFormat="1" applyFill="1"/>
    <xf numFmtId="166" fontId="0" fillId="3" borderId="0" xfId="0" applyNumberFormat="1" applyFill="1"/>
    <xf numFmtId="10" fontId="0" fillId="3" borderId="0" xfId="0" applyNumberFormat="1" applyFill="1"/>
    <xf numFmtId="0" fontId="0" fillId="0" borderId="0" xfId="0" applyAlignment="1">
      <alignment wrapText="1"/>
    </xf>
    <xf numFmtId="0" fontId="2" fillId="2" borderId="0" xfId="1" applyFill="1"/>
    <xf numFmtId="0" fontId="2" fillId="2" borderId="1" xfId="1" applyFill="1" applyBorder="1"/>
    <xf numFmtId="0" fontId="4" fillId="0" borderId="0" xfId="1" applyFont="1" applyAlignment="1">
      <alignment horizontal="center"/>
    </xf>
    <xf numFmtId="166" fontId="5" fillId="0" borderId="0" xfId="1" applyNumberFormat="1" applyFont="1" applyAlignment="1">
      <alignment horizontal="center"/>
    </xf>
    <xf numFmtId="0" fontId="1" fillId="4" borderId="2" xfId="1" applyFont="1" applyFill="1" applyBorder="1" applyAlignment="1">
      <alignment horizontal="center" vertical="top"/>
    </xf>
    <xf numFmtId="0" fontId="1" fillId="4" borderId="0" xfId="1" applyFont="1" applyFill="1" applyAlignment="1">
      <alignment horizontal="center" vertical="top"/>
    </xf>
    <xf numFmtId="3" fontId="6" fillId="4" borderId="1" xfId="1" applyNumberFormat="1" applyFont="1" applyFill="1" applyBorder="1" applyAlignment="1">
      <alignment horizontal="center" vertical="top"/>
    </xf>
    <xf numFmtId="167" fontId="4" fillId="0" borderId="0" xfId="1" applyNumberFormat="1" applyFont="1" applyAlignment="1">
      <alignment horizontal="center" vertical="top" wrapText="1"/>
    </xf>
    <xf numFmtId="166" fontId="5" fillId="0" borderId="0" xfId="1" applyNumberFormat="1" applyFont="1" applyAlignment="1">
      <alignment horizontal="center" vertical="center" wrapText="1"/>
    </xf>
    <xf numFmtId="3" fontId="6" fillId="4" borderId="2" xfId="1" applyNumberFormat="1" applyFont="1" applyFill="1" applyBorder="1" applyAlignment="1">
      <alignment horizontal="center" vertical="top" wrapText="1"/>
    </xf>
    <xf numFmtId="3" fontId="1" fillId="4" borderId="0" xfId="1" applyNumberFormat="1" applyFont="1" applyFill="1" applyAlignment="1">
      <alignment horizontal="center" vertical="top" wrapText="1"/>
    </xf>
    <xf numFmtId="3" fontId="6" fillId="4" borderId="0" xfId="1" applyNumberFormat="1" applyFont="1" applyFill="1" applyAlignment="1">
      <alignment horizontal="center" vertical="top" wrapText="1"/>
    </xf>
    <xf numFmtId="3" fontId="6" fillId="4" borderId="1" xfId="1" applyNumberFormat="1" applyFont="1" applyFill="1" applyBorder="1" applyAlignment="1">
      <alignment horizontal="center" vertical="top" wrapText="1"/>
    </xf>
    <xf numFmtId="166" fontId="7" fillId="0" borderId="3" xfId="1" applyNumberFormat="1" applyFont="1" applyBorder="1"/>
    <xf numFmtId="166" fontId="8" fillId="0" borderId="3" xfId="1" applyNumberFormat="1" applyFont="1" applyBorder="1"/>
    <xf numFmtId="166" fontId="8" fillId="0" borderId="4" xfId="1" applyNumberFormat="1" applyFont="1" applyBorder="1"/>
    <xf numFmtId="166" fontId="8" fillId="0" borderId="0" xfId="1" applyNumberFormat="1" applyFont="1"/>
    <xf numFmtId="166" fontId="8" fillId="0" borderId="1" xfId="1" applyNumberFormat="1" applyFont="1" applyBorder="1"/>
    <xf numFmtId="166" fontId="7" fillId="0" borderId="0" xfId="1" applyNumberFormat="1" applyFont="1"/>
    <xf numFmtId="166" fontId="8" fillId="0" borderId="2" xfId="1" applyNumberFormat="1" applyFont="1" applyBorder="1"/>
    <xf numFmtId="0" fontId="3" fillId="2" borderId="0" xfId="0" pivotButton="1" applyFont="1" applyFill="1" applyAlignment="1">
      <alignment horizontal="center"/>
    </xf>
    <xf numFmtId="166" fontId="0" fillId="0" borderId="0" xfId="0" applyNumberFormat="1" applyFill="1"/>
    <xf numFmtId="10" fontId="0" fillId="0" borderId="0" xfId="0" applyNumberFormat="1" applyFill="1"/>
    <xf numFmtId="166" fontId="3" fillId="0" borderId="0" xfId="0" applyNumberFormat="1" applyFont="1" applyFill="1"/>
    <xf numFmtId="10" fontId="3" fillId="0" borderId="0" xfId="0" applyNumberFormat="1" applyFont="1" applyFill="1"/>
    <xf numFmtId="0" fontId="0" fillId="5" borderId="0" xfId="0" applyFill="1"/>
    <xf numFmtId="3" fontId="0" fillId="5" borderId="0" xfId="0" applyNumberFormat="1" applyFill="1"/>
    <xf numFmtId="0" fontId="3" fillId="2" borderId="0" xfId="0" applyFont="1" applyFill="1"/>
    <xf numFmtId="166" fontId="7" fillId="3" borderId="0" xfId="1" applyNumberFormat="1" applyFont="1" applyFill="1"/>
    <xf numFmtId="166" fontId="8" fillId="3" borderId="0" xfId="1" applyNumberFormat="1" applyFont="1" applyFill="1"/>
    <xf numFmtId="166" fontId="8" fillId="3" borderId="2" xfId="1" applyNumberFormat="1" applyFont="1" applyFill="1" applyBorder="1"/>
    <xf numFmtId="166" fontId="8" fillId="3" borderId="1" xfId="1" applyNumberFormat="1" applyFont="1" applyFill="1" applyBorder="1"/>
  </cellXfs>
  <cellStyles count="2">
    <cellStyle name="Normální" xfId="0" builtinId="0"/>
    <cellStyle name="Normální 2 2" xfId="1" xr:uid="{A4D5751C-2F3C-4BBB-A8FC-D1DE17094060}"/>
  </cellStyles>
  <dxfs count="64"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numFmt numFmtId="3" formatCode="#,##0"/>
    </dxf>
    <dxf>
      <alignment wrapText="1"/>
    </dxf>
    <dxf>
      <alignment wrapText="1"/>
    </dxf>
    <dxf>
      <numFmt numFmtId="3" formatCode="#,##0"/>
    </dxf>
    <dxf>
      <alignment wrapText="1"/>
    </dxf>
    <dxf>
      <alignment wrapText="1"/>
    </dxf>
    <dxf>
      <numFmt numFmtId="3" formatCode="#,##0"/>
    </dxf>
    <dxf>
      <alignment wrapText="1"/>
    </dxf>
    <dxf>
      <alignment wrapText="1"/>
    </dxf>
    <dxf>
      <numFmt numFmtId="3" formatCode="#,##0"/>
    </dxf>
    <dxf>
      <alignment wrapText="1"/>
    </dxf>
    <dxf>
      <alignment wrapText="1"/>
    </dxf>
    <dxf>
      <numFmt numFmtId="3" formatCode="#,##0"/>
    </dxf>
    <dxf>
      <alignment wrapText="1"/>
    </dxf>
    <dxf>
      <alignment wrapText="1"/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numFmt numFmtId="3" formatCode="#,##0"/>
    </dxf>
    <dxf>
      <font>
        <b/>
        <family val="2"/>
        <charset val="238"/>
      </font>
    </dxf>
    <dxf>
      <fill>
        <patternFill patternType="solid">
          <bgColor theme="4" tint="0.79998168889431442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numFmt numFmtId="3" formatCode="#,##0"/>
    </dxf>
    <dxf>
      <font>
        <b/>
        <family val="2"/>
        <charset val="238"/>
      </font>
    </dxf>
    <dxf>
      <fill>
        <patternFill patternType="solid">
          <bgColor theme="4" tint="0.79998168889431442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alignment wrapText="1"/>
    </dxf>
    <dxf>
      <alignment wrapText="1"/>
    </dxf>
    <dxf>
      <numFmt numFmtId="3" formatCode="#,##0"/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theme="4" tint="0.79998168889431442"/>
        </patternFill>
      </fill>
    </dxf>
    <dxf>
      <font>
        <b/>
        <family val="2"/>
        <charset val="238"/>
      </font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živatel systému Windows" refreshedDate="43894.486904282407" createdVersion="6" refreshedVersion="6" minRefreshableVersion="3" recordCount="3751" xr:uid="{98A1CFAD-38D4-45B9-BD67-69EFAA1BF261}">
  <cacheSource type="worksheet">
    <worksheetSource ref="A1:AD3752" sheet="Sheet1"/>
  </cacheSource>
  <cacheFields count="30">
    <cacheField name="Datum vytvoření" numFmtId="164">
      <sharedItems containsSemiMixedTypes="0" containsNonDate="0" containsDate="1" containsString="0" minDate="2018-01-08T10:09:43" maxDate="2019-12-19T07:40:52"/>
    </cacheField>
    <cacheField name="Číslo skladové výdejky" numFmtId="0">
      <sharedItems/>
    </cacheField>
    <cacheField name="Kód zboží" numFmtId="0">
      <sharedItems count="297">
        <s v="ZK884"/>
        <s v="ZE079"/>
        <s v="ZD808"/>
        <s v="ZP946"/>
        <s v="ZA601"/>
        <s v="ZM294"/>
        <s v="ZD934"/>
        <s v="ZA588"/>
        <s v="ZB771"/>
        <s v="ZA728"/>
        <s v="ZA835"/>
        <s v="ZA834"/>
        <s v="ZA832"/>
        <s v="ZA539"/>
        <s v="ZA789"/>
        <s v="ZK799"/>
        <s v="ZB556"/>
        <s v="ZC506"/>
        <s v="ZP948"/>
        <s v="ZP947"/>
        <s v="ZA790"/>
        <s v="ZA593"/>
        <s v="ZP357"/>
        <s v="ZA787"/>
        <s v="ZI599"/>
        <s v="ZA788"/>
        <s v="ZB768"/>
        <s v="ZB761"/>
        <s v="ZB763"/>
        <s v="ZD903"/>
        <s v="ZI600"/>
        <s v="ZB775"/>
        <s v="ZB755"/>
        <s v="ZB117"/>
        <s v="ZG515"/>
        <s v="ZB777"/>
        <s v="ZK978"/>
        <s v="ZB759"/>
        <s v="ZC702"/>
        <s v="ZA330"/>
        <s v="ZN297"/>
        <s v="ZC498"/>
        <s v="ZB249"/>
        <s v="ZN618"/>
        <s v="ZO543"/>
        <s v="ZL688"/>
        <s v="ZO372"/>
        <s v="ZA715"/>
        <s v="ZN477"/>
        <s v="ZE159"/>
        <s v="ZN620"/>
        <s v="ZI182"/>
        <s v="ZI179"/>
        <s v="ZC100"/>
        <s v="ZA446"/>
        <s v="ZA547"/>
        <s v="ZL689"/>
        <s v="ZL410"/>
        <s v="ZE748"/>
        <s v="ZG613"/>
        <s v="ZA476"/>
        <s v="ZC550"/>
        <s v="ZA537"/>
        <s v="ZD633"/>
        <s v="ZC854"/>
        <s v="ZC845"/>
        <s v="ZB756"/>
        <s v="ZB757"/>
        <s v="ZA812"/>
        <s v="ZP078"/>
        <s v="ZA318"/>
        <s v="ZB770"/>
        <s v="ZB985"/>
        <s v="ZF042"/>
        <s v="ZA831"/>
        <s v="ZA749"/>
        <s v="ZK475"/>
        <s v="ZK476"/>
        <s v="ZH011"/>
        <s v="ZA738"/>
        <s v="ZJ672"/>
        <s v="ZB754"/>
        <s v="ZK977"/>
        <s v="ZB743"/>
        <s v="ZC682"/>
        <s v="ZC052"/>
        <s v="ZP200"/>
        <s v="ZD616"/>
        <s v="ZD746"/>
        <s v="ZA327"/>
        <s v="ZA639"/>
        <s v="ZN410"/>
        <s v="ZN409"/>
        <s v="ZN411"/>
        <s v="ZA545"/>
        <s v="ZA324"/>
        <s v="ZB006"/>
        <s v="ZB488"/>
        <s v="ZL667"/>
        <s v="ZB320"/>
        <s v="ZP949"/>
        <s v="Z997"/>
        <s v="ZB372"/>
        <s v="ZA331"/>
        <s v="ZA833"/>
        <s v="ZB893"/>
        <s v="ZP509"/>
        <s v="ZI601"/>
        <s v="ZE468"/>
        <s v="ZN298"/>
        <s v="ZK477"/>
        <s v="ZH012"/>
        <s v="ZN854"/>
        <s v="ZB404"/>
        <s v="ZK979"/>
        <s v="ZA964"/>
        <s v="ZA459"/>
        <s v="ZJ312"/>
        <s v="ZJ695"/>
        <s v="ZA563"/>
        <s v="ZC846"/>
        <s v="ZC885"/>
        <s v="ZB103"/>
        <s v="ZA808"/>
        <s v="VA386"/>
        <s v="ZK405"/>
        <s v="ZA748"/>
        <s v="ZN895"/>
        <s v="ZN200"/>
        <s v="ZK649"/>
        <s v="KD603"/>
        <s v="ZE264"/>
        <s v="ZA478"/>
        <s v="ZA454"/>
        <s v="ZA595"/>
        <s v="ZB764"/>
        <s v="ZN476"/>
        <s v="ZP291"/>
        <s v="ZP956"/>
        <s v="ZN412"/>
        <s v="ZK646"/>
        <s v="ZL669"/>
        <s v="ZP822"/>
        <s v="ZA564"/>
        <s v="ZM985"/>
        <s v="ZQ117"/>
        <s v="ZA615"/>
        <s v="ZB066"/>
        <s v="ZK404"/>
        <s v="ZK087"/>
        <s v="ZC048"/>
        <s v="ZA526"/>
        <s v="ZD770"/>
        <s v="ZB926"/>
        <s v="ZH403"/>
        <s v="ZQ248"/>
        <s v="ZQ249"/>
        <s v="ZQ156"/>
        <s v="ZA967"/>
        <s v="ZA594"/>
        <s v="Z999"/>
        <s v="ZE775"/>
        <s v="ZD229"/>
        <s v="ZE483"/>
        <s v="ZF749"/>
        <s v="KD604"/>
        <s v="ZC736"/>
        <s v="ZC734"/>
        <s v="ZB588"/>
        <s v="ZL995"/>
        <s v="ZD010"/>
        <s v="ZN366"/>
        <s v="ZL999"/>
        <s v="ZP212"/>
        <s v="ZP301"/>
        <s v="ZE894"/>
        <s v="ZC777"/>
        <s v="ZK857"/>
        <s v="ZC941"/>
        <s v="ZB586"/>
        <s v="ZA883"/>
        <s v="ZN646"/>
        <s v="ZP296"/>
        <s v="ZQ158"/>
        <s v="ZQ968"/>
        <s v="ZA561"/>
        <s v="ZB084"/>
        <s v="ZD809"/>
        <s v="ZP300"/>
        <s v="ZD819"/>
        <s v="ZD815"/>
        <s v="ZB384"/>
        <s v="ZN473"/>
        <s v="ZH491"/>
        <s v="ZN201"/>
        <s v="ZQ569"/>
        <s v="ZL854"/>
        <s v="ZK474"/>
        <s v="ZK760"/>
        <s v="ZJ696"/>
        <s v="ZN815"/>
        <s v="ZP973"/>
        <s v="ZK352"/>
        <s v="ZQ367"/>
        <s v="ZO765"/>
        <s v="ZB173"/>
        <s v="ZQ179"/>
        <s v="ZA315"/>
        <s v="ZQ967"/>
        <s v="ZA486"/>
        <s v="ZB796"/>
        <s v="ZG612"/>
        <s v="ZB762"/>
        <s v="ZB217"/>
        <s v="ZA540"/>
        <s v="ZA443"/>
        <s v="Z998"/>
        <s v="ZI496"/>
        <s v="ZA065"/>
        <s v="ZN475"/>
        <s v="ZA664"/>
        <s v="ZB774"/>
        <s v="ZB386"/>
        <s v="ZO083"/>
        <s v="ZO087"/>
        <s v="ZJ687"/>
        <s v="ZD231"/>
        <s v="ZG614"/>
        <s v="ZC743"/>
        <s v="ZA450"/>
        <s v="ZQ490"/>
        <s v="ZR126"/>
        <s v="ZR106"/>
        <s v="ZR105"/>
        <s v="ZR130"/>
        <s v="ZR104"/>
        <s v="ZR127"/>
        <s v="ZR123"/>
        <s v="ZR103"/>
        <s v="ZR122"/>
        <s v="ZR117"/>
        <s v="ZR112"/>
        <s v="ZR110"/>
        <s v="ZR113"/>
        <s v="ZN814"/>
        <s v="ZI931"/>
        <s v="ZA884"/>
        <s v="ZA706"/>
        <s v="ZB908"/>
        <s v="ZA621"/>
        <s v="ZF838"/>
        <s v="ZR290"/>
        <s v="ZP221"/>
        <s v="ZB388"/>
        <s v="ZB387"/>
        <s v="ZE027"/>
        <s v="ZO863"/>
        <s v="ZR161"/>
        <s v="ZI162"/>
        <s v="ZR152"/>
        <s v="ZR143"/>
        <s v="ZR149"/>
        <s v="ZF159"/>
        <s v="ZE089"/>
        <s v="VF365"/>
        <s v="ZR426"/>
        <s v="ZI949"/>
        <s v="ZO865"/>
        <s v="ZD945"/>
        <s v="ZB439"/>
        <s v="ZA627"/>
        <s v="ZR397"/>
        <s v="ZR396"/>
        <s v="ZL668"/>
        <s v="ZA572"/>
        <s v="ZB751"/>
        <s v="ZR395"/>
        <s v="ZR398"/>
        <s v="ZC297"/>
        <s v="ZB058"/>
        <s v="ZQ491"/>
        <s v="ZB533"/>
        <s v="ZR063"/>
        <s v="ZR064"/>
        <s v="ZN816"/>
        <s v="ZD153"/>
        <s v="ZD254"/>
        <s v="ZF423"/>
        <s v="ZC715"/>
        <s v="ZA492"/>
        <s v="ZH543"/>
        <s v="ZQ896"/>
        <s v="ZQ512"/>
        <s v="ZR302"/>
        <s v="ZA658"/>
        <s v="ZA329"/>
        <s v="ZK976"/>
      </sharedItems>
    </cacheField>
    <cacheField name="Název zboží" numFmtId="0">
      <sharedItems count="297">
        <s v="Kohout trojcestný discofix modrý 4095111"/>
        <s v="Set transfúzní non PVC s odvzdušněním a bakteriálním filtrem ZAR-I-TS"/>
        <s v="Kanyla vasofix 22G modrá safety 4269098S-01"/>
        <s v="Rukavice vyšetřovací nitril basic bez pudru modré S bal. á 200 ks 44750"/>
        <s v="Obinadlo fixa crep 12 cm x 4 m 1323100105"/>
        <s v="Rukavice vyšetřovací nitril  bez pudru nesterilní sempercare XL bal. á 180 ks 30818"/>
        <s v="Obinadlo elastické idealflex krátkotažné 12 cm x 5 m 931324"/>
        <s v="Sada k odstranění stehů PEHA bal. á 30 ks 9919004"/>
        <s v="Držák jehly základní 450201"/>
        <s v="Lopatka ústní dřevěná lékařská nesterilní bal. á 100 ks 1320100655"/>
        <s v="Jehla injekční 0,6 x 25 mm modrá 4657667"/>
        <s v="Jehla injekční 0,7 x 40 mm černá 4660021"/>
        <s v="Jehla injekční 0,9 x 40 mm žlutá 4657519"/>
        <s v="Kompresa NT 10 x 10 cm nesterilní 06103"/>
        <s v="Stříkačka injekční 2-dílná 2 ml L Inject Solo 4606027V - povoleno pouze pro KNM"/>
        <s v="Zátka combi červená 4495101"/>
        <s v="Jehla injekční 1,2 x 40 mm růžová 4665120"/>
        <s v="Kompresa NT 10 x 10 cm/5 ks sterilní 1325020275"/>
        <s v="Rukavice vyšetřovací nitril basic bez pudru modré L bal. á 200 ks 44752"/>
        <s v="Rukavice vyšetřovací nitril basic bez pudru modré M bal. á 200 ks 44751"/>
        <s v="Stříkačka injekční 2-dílná 5 ml L Inject Solo4606051V "/>
        <s v="Tampon sterilní stáčený 20 x 20 cm / 5 ks 28003+"/>
        <s v="Tyčinka vatová zvlhčující glycerín + citron bal. á 75 ks FTL-LS-15 - firma již nedodává"/>
        <s v="Stříkačka injekční 2-dílná 10 ml L Inject Solo 4606108V "/>
        <s v="Náplast curapor 10 x   8 cm 32913 ( 22121,  náhrada za cosmopor )"/>
        <s v="Stříkačka injekční 2-dílná 20 ml L Inject Solo 4606205V - povoleno pouze pro NOVOROZENECKÉ ODD."/>
        <s v="Jehla vakuová 216/38 mm zelená 450076"/>
        <s v="Zkumavka červená 4 ml 454092"/>
        <s v="Zkumavka červená 9 ml 455092"/>
        <s v="Kontejner+ lopatka 30 ml nesterilní FLME25133"/>
        <s v="Náplast curapor 10 x 15 cm 32914 ( náhrada za cosmopor )"/>
        <s v="Zkumavka koagulace modrá Quick 4 ml modrá 454329"/>
        <s v="Zkumavka 1,0 ml K3 edta fialová 454034"/>
        <s v="Lanceta haemolance modrá plus low flow bal. á 100 ks DIS7371 - nahrazena ZR946"/>
        <s v="Zkumavka močová vacuette 10,5 ml bal. á 50 ks 455007"/>
        <s v="Zkumavka červená 3,5 ml gel 454071"/>
        <s v="Cévka odsávací CH16 s přerušovačem sání, délka 50 cm, P01175a"/>
        <s v="Zkumavka červená 8 ml gel 455071"/>
        <s v="Krytí tegaderm   6,0 cm x  7,0 cm bal. á 100 ks 1624W"/>
        <s v="Obinadlo fixa crep   8 cm x 4 m 1323100103"/>
        <s v="Hadička spojovací Gamaplus HS 1,8 x 450 LL NO DOP 606301-ND"/>
        <s v="Držák močových sáčků UH 800800100"/>
        <s v="Sáček močový s křížovou výpustí 2000 ml s hadičkou 90 cm ZAR-TNU201601"/>
        <s v="Brýle kyslíkové pro dospělé bal. á 100 ks A0100"/>
        <s v="Stříkačka injekční předplněná 0,9% NaCl 10 ml BD PosiFlush SP EMA bal. á 30 ks 306585"/>
        <s v="Proužky diagnostické Accu-Check Inform II Strip 50 EU1 á 50 ks 05942861041"/>
        <s v="Konektor bezjehlový OptiSyte JIM:JSM4001"/>
        <s v="Set infuzní intrafix primeline classic 150 cm 4062957"/>
        <s v="Obinadlo elastické universal 12 cm x 5 m 1323100314"/>
        <s v="Nádoba na kontaminovaný odpad 2 l 15-0003"/>
        <s v="Maska kyslíková dospělá s nebulizací a hadičkou 2 m bal. á 100 ks A0400"/>
        <s v="Zkumavka močová + aplikátor s chem.stabilizátorem UriSwab žlutá 802CE.A"/>
        <s v="Zkumavka s mediem+ flovakovaný tampon eSwab růžový nos,krk,vagina,konečník,rány,fekální vzo) 490CE.A"/>
        <s v="Vata buničitá dělená 2 role / 500 ks 40 x 50 mm 1230200310"/>
        <s v="Vata buničitá přířezy 20 x 30 cm 1230200129"/>
        <s v="Krytí inadine nepřilnavé 9,5 x 9,5 cm 1/10 SYS01512EE"/>
        <s v="Roztok Accu-Check Performa Int´l Controls 1+2 level 04861736001"/>
        <s v="Krytí gelové Hemagel 100 g A2681147"/>
        <s v="Krytí melgisorb Ag alginátové absorpční 10 x 10 cm bal. á 10 ks 256105"/>
        <s v="Krytí mepitel one 8 x 10 cm  bal. á 5 ks 289200-00"/>
        <s v="Krytí silikonové pěnové mepilex border lite 10 x 10 cm bal. á 5 ks 281300-00"/>
        <s v="Krytí mepilex silikonový Ag 10 x 10 cm bal. á 5 ks 287110-00"/>
        <s v="Krytí mepilex heel 13 x 20 cm bal. á 5 ks 288100-01"/>
        <s v="Krytí silikonové pěnové mepilex border sacrum 18 x 18 cm bal. á 5 ks 282000-01"/>
        <s v="Kompresa NT 7,5 x 7,5 cm/2 ks sterilní 26510 "/>
        <s v="Kompresa NT 10 x 20 cm/5 ks sterilní 26621"/>
        <s v="Zkumavka 3 ml K3 edta fialová 454086"/>
        <s v="Zkumavka 6 ml K3 edta fialová 456036"/>
        <s v="Uzávěr do katetrů 4435001"/>
        <s v="Kontejner 25 ml PP šroubový sterilní uzávěr 2680/EST/SG"/>
        <s v="Náplast transpore 1,25 cm x 9,14 m 1527-0"/>
        <s v="Držák jehly excentrický Holdex 450263"/>
        <s v="Zkumavka močová urin-monovette s pístem 10 ml sterilní bal. á 100 ks 10.252.020"/>
        <s v="Krytí mastný tyl jelonet 10 x 10 cm á 10 ks 7404"/>
        <s v="Rourka rektální CH20 délka 40 cm 19-20.100"/>
        <s v="Stříkačka injekční 3-dílná 50 ml LL Omnifix Solo 4617509F"/>
        <s v="Rukavice operační latex s pudrem sterilní ansell, vasco surgical powderet vel. 7 6035526 (303504EU)"/>
        <s v="Rukavice operační latex s pudrem sterilní ansell, vasco surgical powderet vel. 7,5 6035534"/>
        <s v="Náplast micropore 1,25 cm x 9,14 m bal. á 24 ks 1530-0"/>
        <s v="Filtr mini spike zelený 4550242"/>
        <s v="Pohár na moč 250 ml UH GAMA204809"/>
        <s v="Zkumavka černá 2 ml 454073"/>
        <s v="Cévka odsávací CH14 s přerušovačem sání, délka 50 cm, P01173a"/>
        <s v="Manžeta TK k tonometru dospělá dvouhadičková na suchý zip P00171"/>
        <s v="Katetr močový nelaton á 100 ks CH12 14-12.100"/>
        <s v="Tlouček drsný 24 x 115 mm JIZE213A/1"/>
        <s v="Krytí - roztok na ošetření ran Aqvitox D s rozprašovačem 500 ml 002745710"/>
        <s v="Set na malé zákroky sterilní pro močovou katetrizaci+ aqua permanent 4 Mediset 4753886"/>
        <s v="Krytí atrauman Ag 10 x 10 cm bal. á 3 ks 499572"/>
        <s v="Krytí hydrocoll 10 x 10 cm bal. á 10 ks 9007442"/>
        <s v="Krytí hydroclean advance (tenderwet 24 active-609214+ pův. VZP 0081104) 10 x 10 cm bal. á 10 ks 6097722"/>
        <s v="Katetr močový nelaton 16CH Silasil balónkový 28 dní bal. á 10 ks 186005-000160"/>
        <s v="Katetr močový nelaton 14CH Silasil balónkový 28 dní bal. á 10 ks 186005-000140"/>
        <s v="Katetr močový nelaton 18CH Silasil balónkový 28 dní bal. á 10 ks 186005-000180"/>
        <s v="Krytí hydrogelové nu-gel s algin. 15 g bal. á 10 ks SYSMNG415EE "/>
        <s v="Krytí tegaderm 10,0 cm x 12,0 cm bal. á 50 ks 1626W"/>
        <s v="Teploměr digitální thermoval basic 9250391 - dlouhodobý výpadek srpen 2019"/>
        <s v="Sprej cavilon 28 ml bal. á 12 ks 3346E"/>
        <s v="Krytí tegaderm i.v. advanced 6,5 cm x 7,0 cm bal. á 400 ks 1683 - povolenou pouze pro HOK"/>
        <s v="Irigátor z PVC kompl"/>
        <s v="Rukavice vyšetřovací nitril basic bez pudru modré XL bal. á 170 ks 44753"/>
        <s v="Zaokrouhlení 3 SZM2 "/>
        <s v="Ambuvak pro dospělé vak 1,0 l 7153000"/>
        <s v="Obinadlo fixa crep 10 cm x 4 m 1323100104"/>
        <s v="Jehla injekční 0,8 x 40 mm zelená 4657527"/>
        <s v="Stříkačka inzulinová omnican 0,5 ml 100j s jehlou 30 G bal. á 100 ks 9151125S - povoleno pouze pro Kožní kliniku + KNM"/>
        <s v="Pinzeta UH sterilní I0600"/>
        <s v="Náplast curapor 10 x 20 cm 32915 ( náhrada za cosmopor )"/>
        <s v="Zkumavka koagulace modrá Quick 1 ml 454320"/>
        <s v="Hadička spojovací Gamaplus HS 1,8 x 1800 LL NO DOP 606304-ND"/>
        <s v="Rukavice operační latex s pudrem sterilní ansell, vasco surgical powderet vel. 8 6035542 (303506EU)"/>
        <s v="Náplast micropore 2,50 cm x 9,10 m 840W-1"/>
        <s v="Stříkačka injekční arteriální 3 ml bez jehly s heparinem bal. á 100 ks safePICO Aspirator 956-622"/>
        <s v="Náplast cosmos 8 cm x 1 m 5403353"/>
        <s v="Cévka odsávací CH18 s přerušovačem sání, délka 50 cm, P01177a"/>
        <s v="Stříkačka janett 3-dílná 60 ml sterilní vyplachovací 050ML3CZ-CEW (MRG564)"/>
        <s v="Kompresa AB 10 x 20 cm/1 ks sterilní NT savá (1230114021) 1327114021"/>
        <s v="Sonda žaludeční CH16 1200 mm s RTG linkou bal. á 50 ks 412016"/>
        <s v="Sonda žaludeční CH14 1200 mm s RTG linkou bal. á 50 ks 412014"/>
        <s v="Kompresa AB 20 x 20 cm/1 ks sterilní NT savá (1230114041) 1327114041"/>
        <s v="Kompresa AB 15 x 25 cm/1 ks sterilní NT savá (1230114031) 1327114031"/>
        <s v="Náplast omnifix E 10 cm x 10 m 900650"/>
        <s v="Láhev k odsávačce flovac 2l hadice 1,8 m 000-036-021"/>
        <s v="Kanyla venofix safety 23G modrá 4056353"/>
        <s v="Víko k moč.láhvi CUB"/>
        <s v="Krytí hemostatické gelitaspon standard 80 x 50 mm x 10 mm bal. á 10 ks A2107861 "/>
        <s v="Kanyla venofix 25G oranžová 4056370"/>
        <s v="Krytí reston nesterilní 10,0 cm x 5,0 cm x 5 m role 1563L"/>
        <s v="Krytí hemostatické traumacel new dent kostky bal. á 50 ks 10115"/>
        <s v="Jehla inzulínová BD 30 G x 8 mm Micro-Fine plus bal. á 100 ks 320214"/>
        <s v="katetr močový tiemann 14Ch/40 MPI:120014"/>
        <s v="Krytí hydrofilm 10 cm x 10 m 685792"/>
        <s v="Krytí actisorb plus 10,5 x 10,5 cm bal. á 10 ks s aktivním uhlím SYSMAP105EE"/>
        <s v="Kompresa AB 10 x 10 cm/1 ks sterilní NT savá (1230114011) 1327114011"/>
        <s v="Krytí tegaderm 6,0 cm x 7,0 cm bal. á 100 ks s výřezem 1623W"/>
        <s v="Zkumavka zelená 4 ml 454051"/>
        <s v="Obinadlo elastické universal 15 cm x 5 m 1323100315"/>
        <s v="Katetr CVC 1 lumen 4 Fr x 20 cm midline Arrow set bal. á 5 ks EU-02041-ML"/>
        <s v="Katetr CVC 1 lumen 4 Fr x 50 cm PICC POWERPICC SOLO 3CG možnost vysokotlakého CT Full tray set (mikro zaváděcí příslušenství a rouškování, sytlet 3CG) 2194108"/>
        <s v="Katetr močový nelaton 20CH Silasil balónkový 28 dní bal. á 10 ks 186005-000200"/>
        <s v="Krytí tegaderm CHG 8,5 cm x 11,5 cm na CŽK-antibakt. bal. á 25 ks 1657R"/>
        <s v="Krytí tegaderm diamond 10,0 cm x 12,0 cm bal. á 50 ks 1686"/>
        <s v="Uzávěr dezinfekční CUROS k bezjehlovému vstupu se 70% IPA  CFF10-250R "/>
        <s v="Krytí curagard SP fixace kanyl pro dospělé tvar omega sterilní 6,5 x 7,5 cm bal. á 100 ks (náhrada za Tegaderm i. v.) 30117"/>
        <s v="Fixace k CVC a PICC atraumatická GripLock bal. á 100 ks 3601CVC "/>
        <s v="Náplast transparentní Airoplast cívka 2,5 cm x 9,14 m (náhrada za transpore) P-AIRO2591"/>
        <s v="Tampón cavilon 1 ml bal. á 25 ks 3343E"/>
        <s v="Stříkačka janett 3-dílná 100 ml sterilní vyplachovací adaptér TS-100ML( PLS1710)"/>
        <s v="Krytí prontosan roztok 350 ml 400416"/>
        <s v="Krém cavilon ochranný bariérový á 28 g bal. á 12 ks 3391E"/>
        <s v="Miska třecí drsná 211a/0 6,0 cm JIZE211A/0"/>
        <s v="Krytí sorbalgon 10 x 10 cm bal. á 10 ks 999595"/>
        <s v="Krytí tubifast 7,5 x 10 m 2438"/>
        <s v="Manžeta TK k tonometru Tensoval 32 - 42 cm 9001552"/>
        <s v="Krytí excilon 5 x 5 cm NT i.v. s nástřihem do kříže antiseptický bal. á 70 ks 7089 "/>
        <s v="Hadička spojovací HS 1,8 x 450 mm LL DEPH free 2200 045 ND"/>
        <s v="Hadička spojovací HS 1,8 x 1800 mm LL DEPH free 2200 180 ND"/>
        <s v="Krytí waysite transparentní voděodolné sterilní 9 x 15 cm bal. á 10 ks (náhrada za tegaderm) 811212 - firma již nedodává"/>
        <s v="Set flocare pro enterální výživu 800 Pack Transition nový pro vaky ( APA 3386175) 586512"/>
        <s v="Fólie incizní opraflex 12 x 17 cm 23420 (25440)"/>
        <s v="Zaokrouhlení 2 SZM2"/>
        <s v="Krytí tegaderm CHG 10,0 cm x 12,0 cm na CŽK-antibakt. bal. á 25 ks 1658R"/>
        <s v="Krytí hydrosorb gel 15 g 7031320"/>
        <s v="Krytí D-Fix - fixace I.V. kanyl transparentní semipermeabilní s výřezem na kratší straně sterilní 6 x 9 cm bal. á 100 ks (náhrada za tegaderm) 70.700.41.071 - firma již nedodává"/>
        <s v="Fixace nosních katetrů nasofix niko střední S+M, bal. á 100 ks 49-625-S-M"/>
        <s v="katetr močový tiemann 16Ch/40 MPI:120016"/>
        <s v="Vzduchovod ústní guedell sv.modrý 120 mm 24109"/>
        <s v="Vzduchovod ústní guedell žlutý 90 mm 24106 - výpadek"/>
        <s v="Vzduchovod nosní PVC 8,5/11 KVS 321034 výpadek do 10/19"/>
        <s v="Obinadlo hyrofilní sterilní  6 cm x 5 m  004310190"/>
        <s v="Set na malé zákroky sterilní pro žilní katetrizaci Mediset bal. á 16 ks 4752003"/>
        <s v="Náplast poinjekční elastická tkaná jednotl. baleno 19 mm x 72 mm P-CURE1972ELAST"/>
        <s v="Rychloobvaz 8 x 4 cm Cosmos strip 001445510 - již se nevyrábí"/>
        <s v="Obvaz elastický síťový pruban Tg-fix vel. C paže, noha, loket 25 m 24252"/>
        <s v="Obvaz elastický síťový pruban Tg-fix vel. E silnější trup, kyčel, podpaždí 25 m 24254"/>
        <s v="Krytí mepilex transfer Ag 7,5 x 8,5 cm bal. á 10 ks 394000"/>
        <s v="Filtr sací MSF 271-022-001"/>
        <s v="Láhev zvlhčovače kyslíku RotaOx (970010014)  000-070-507"/>
        <s v="Vak odsávací jednorázový 3000 ml bal. á 24 ks 57187"/>
        <s v="Vzduchovod nosní PVC 7/9 KVS 321028 (579209) výpadek do 10/19"/>
        <s v="Rourka rektální CH18 délka 40 cm 19-18.100"/>
        <s v="Fonendoskop oboustranný různé barvy 710045-s "/>
        <s v="Katetr CVC 2 lumen 5 Fr x 50 cm PICC POWERPICC SOLO možnost vysokotlakého CT Full tray set ( mikro zaváděcí příslušenství a rouškování) 6295108"/>
        <s v="Krytí 7D-Fix - fixace I.V.kanyl netkaný textil a fólie sterilní 9 x 11,6 cm bal. á 100 ks (náhrada za tegaderm) 812010"/>
        <s v="Sáček močový s křížovou výpustí 2000 ml s hadičkou 150 cm bal. á 10 ks ZARWMD2000-150"/>
        <s v="Kompresa AB 20 x 40 cm/1 ks sterilní NT savá (1230114051) 1327114051"/>
        <s v="Náplast transpore 2,50 cm x 9,14 m 1527-1 - nahrazeno ZQ117"/>
        <s v="Kanyla vasofix 20G růžová safety 4269110S-01"/>
        <s v="Škrtidlo se sponou pro dospělé bez latexu modré délka 400 mm 09820-B"/>
        <s v="Krytí debrisoft 10 x 10 cm bal. á 5 ks 31222   "/>
        <s v="Manžeta TK k tonometru KVS LD7 + k monitoru Philips dospělá 14 x 50 cm KVS M1 5ZOM"/>
        <s v="Stříkačka injekční 3-dílná 20 ml LL Omnifix Solo se závitem bal. á 100 ks 4617207V"/>
        <s v="Vata obvazová 200 g nesterilní skládaná 1321900103"/>
        <s v="Stříkačka injekční 3-dílná 50 - 60 ml LL MRG00711"/>
        <s v="Krytí silikonové pěnové mepilex border heel 18,5 x 24,5 cm bal. á 5 ks 283250"/>
        <s v="Vata buničitá dělená cellin 2 role / 500 ks 40 x 50 mm 1230206310"/>
        <s v="Krytí mastný tyl jelonet 10 x 10 cm á 36 ks 66007478"/>
        <s v="Rukavice operační latex s pudrem sterilní ansell, vasco surgical powderet vel. 6,5 6035518 (303503)"/>
        <s v="Krytí tegaderm + PAD na i. v. vstupy bal. á 25 ks 9 x 10 cm 3586"/>
        <s v="Sonda žaludeční CH18 1200 mm s RTG linkou bal. á 30 ks 412018"/>
        <s v="Krytí roztok k čištění a hojenní ran ActiMaris Forte 300 ml 3098077"/>
        <s v="Krytí sorelex 10 x 10 cm s kys. hyaluronovou a octenidinem bal. á 10 ks (150011) 3901"/>
        <s v="Krytí - roztok Hyiodine na chronické rány bal. á 50 ml HYIODINE "/>
        <s v="Set rouškovací PICC Combiset CŽK s celotělovou rouškou (HARTMANN) bal. á 5 ks 2375031"/>
        <s v="Stříkačka injekční předplněná 0,9% NaCl 10 ml Omniflush bal. á 100 ks EM3513576"/>
        <s v="Maska kyslíková dospělá s hadičkou a nosní svorkou (OS/100) H-103013"/>
        <s v="Katetr CVC 1 lumen 4 Fr x 50 cm PICC ARROW Interventional Radiology set tlakový EU-25041-IR"/>
        <s v="Kompresa NT 5 x 5 cm/2 ks sterilní 26501"/>
        <s v="Stříkačka inzulínová 0,5 ml s jehlou 29 G sterilní bal. á 100 ks IS0529G"/>
        <s v="Krytí mastný tyl jelonet   5 x 5 cm á 50 ks 7403"/>
        <s v="Stříkačka injekční 3-dílná 30 ml LL Omnifix Solo bal. á 100 ks 4617304F"/>
        <s v="Krytí mepilex 10 x 10 cm bal. á 5 ks 294100"/>
        <s v="Zkumavka červená 6 ml 456092"/>
        <s v="Šití dafilon modrý 3/0 (2) bal. á 36 ks C0932353"/>
        <s v="Náplast omnifix E 15 cm x 10 m 9006513"/>
        <s v="Šátek trojcípý NT 136 x 96 x 96 cm 20002 "/>
        <s v="Zaokrouhlení 1 SZM2 "/>
        <s v="Elektroda defibrilační pro dospělé QC 11996-000017 "/>
        <s v="Pás břišní - Verba č. 5 - 105 - 115 cm 932535"/>
        <s v="Obinadlo elastické universal   8 cm x 5 m 1323100312"/>
        <s v="Krytí gelové hydrokoloidní Flamigel 250 ml FLAM250"/>
        <s v="Zkumavka červená 5 ml gel 456071"/>
        <s v="Kanyla ET 7,5 s manžetou 9475E "/>
        <s v="Konektor flocare transition NOVÝ 30 ks (je součástí setu) 589732"/>
        <s v="Konektor flocare na aplikační set s konektorem Luer NOVÝ 30 ks 589735"/>
        <s v="Krytí hemostatické gelitaspon tampon   80 x 30 mm bal. á 5 ks GS -210 "/>
        <s v="Krytí hydrotul 10 x 12 cm bal. á 10 ks 499583"/>
        <s v="Krytí mepitel one 12 x 15 cm bal. á 5 ks 289400"/>
        <s v="Katetr močový tiemann 14Ch s balonkem bal. á 12 ks 9814-02"/>
        <s v="Náplast omniplast 1,25 cm x 9,1 m bal. á 24 ks 9004520"/>
        <s v="Elektroda EKG pěnová pr. 48 mm pro dospělé pro dlouhodobé použití (ES GS48) H-108003"/>
        <s v="Váleček pod patu PROFI průměr 9, délka 15 261165"/>
        <s v="Pás fixační ruce 28 x 10, délka popruhů 140, zapínání- přezka 261595"/>
        <s v="Pás fixační nohy 38 x 10, délka popruhů 140, zapínání- přezka 261596"/>
        <s v="Rukavice ochranná PROFI délka: 24, šířka 19 261618"/>
        <s v="Pás fixační břicho, 60 x 25, délka popruhů 230, zapínání- přezka 261597"/>
        <s v="Váleček pod rameno PROFI průměr 8, délka 20 261611"/>
        <s v="Polštář zdravotní PROFI mEPS &quot;podložní kolo&quot; 45 x 40 291005"/>
        <s v="Pás fixační  + pás (hrudník) , 60 x 25 +pás (hrudník), délka popruhů 230, zapínání- přezka 261603"/>
        <s v="Podpěra hlavy PROFI mEPS vnější průměr: 30, vnitřní průměr: 16, výška: 7 291101"/>
        <s v="Polštář Omega PROFI mEPS 95 x 80 291092"/>
        <s v="Polštář Éčko koník PROFI mEPS 175 x 50 291050"/>
        <s v="Polštář Déčko PROFI mEPS 125 x 90 291094"/>
        <s v="Polštář Géčko PROFI mEPS 150 x 75 291090"/>
        <s v="Krytí gelové na rány ActiMaris bal. á 20g 3097749"/>
        <s v="Uzávěr dezinfekční k bezjehlovému vstupu se 70% IPA  bal. 250 ks NCF-004"/>
        <s v="Rourka rektální CH22 délka 40 cm 19-22.100"/>
        <s v="Katetr močový foley 18CH bal. á 12 ks 1394-02"/>
        <s v="Hadička spojovací žlutá 1 mm x 1500 mm pro světlocitlivé léky bal. á 20 ks 1100 1150ND"/>
        <s v="Krytí hydroclean advance (tenderwet 24 active kulatý-609762+ pův. VZP 0081096) 4 cm bal. á 10 ks 6097622"/>
        <s v="Krytí hydroclean advance (tenderwet 24 active-609213+ pův VZP 0081102) 7,5 x 7,5 cm bal. á 10 ks 6099768"/>
        <s v="Tyčinka vatová zvlhčující na hygienu dutiny ústní 10 cm dlouhá bal. á 75 ks 32.000.00.020"/>
        <s v="Obvaz elastický síťový pruban Tg-fix vel. D větší hlava, slabší trup 25 m 24253"/>
        <s v="Kanyla ET 8,5 s manžetou 9485E "/>
        <s v="Kanyla ET 8,0 s manžetou 9480E "/>
        <s v="Katetr CVC 1 lumen 5 Fr x 30 cm certofix mono ECO 330 bal. á 10 ks 4160282E"/>
        <s v="Krytí silikonové pěnové mepilex border flex 13,5 x 16,5 cm bal. á 5 ks 283370"/>
        <s v="Podložka antidekubitní váleček do dlaně délka 15, průměr 9 cm Sláva váleček A 210-SvalecekA-V"/>
        <s v="Podložka antidekubitní podkova C 80 x 70 cm Viktorie 14A 210-V14Aoc-V"/>
        <s v="Podložka antidekubitní polštář anatomický 60 x 32 x 9 cm Sláva 20C 210-S20B-V"/>
        <s v="Podložka antidekubitní klín 60 x 17 x 70 cm Sláva 28 210-S28-V"/>
        <s v="Podložka antidekubitní opěradlo Sláva vertikalizační klín 50 x 60 x 40 cm 210-VK-V"/>
        <s v="Nádoba na kontaminovaný odpad 1 l 15-0002"/>
        <s v="Kleště na svorky manipler AZ 783102"/>
        <s v="Víko na podložní mísu Maxi jednorázové Vernacare "/>
        <s v="Katetr močový Foley TIEMANN  16Ch s balonkem  5/15ml, muži, bal. á 10 ks 2FC16TM"/>
        <s v="Teploměr digitální TOP4 s pevným hrotem P03283"/>
        <s v="Krytí silikonové pěnové mepilex border flex 7,8 x 10 cm bal. á 5 ks 583500-00"/>
        <s v="Filtr antibakteriální a virový 1344000S"/>
        <s v="Odstraňovač náplastí Convacare á 100 ks 0011279 37443 "/>
        <s v="Krytí granuflex extra thin 5 x 10 cm á 10 ks 0021661 187959"/>
        <s v="Stříkačka injekční 2-dílná 10 ml L DISCARDIT LE 309110"/>
        <s v="Stříkačka injekční 2-dílná 5 ml L DISCARDIT LE 309050"/>
        <s v="Náplast silikon tape 2,5 cm x 5 m bal. á 12 ks 2770-1"/>
        <s v="Set na malé zákroky sterilní pro převaz rány Mediset bal. 75 ks 4706321"/>
        <s v="Hadice PVC 8/12 á 30 m P00468"/>
        <s v="Stříkačka injekční 2-dílná 2 ml L DISCARDIT LC 300928"/>
        <s v="Stříkačka injekční 2-dílná 20 ml L DISCARDIT LE bal. á 80 ks 300296"/>
        <s v="Manžeta TK k tonometru dvouhadičková zavinovací obézní 17 x 60 cm - látková KVS M2 K6O"/>
        <s v="Tonometr digitální automatický BD8700 ( BD8000) "/>
        <s v="Krytí ZETUVIT Plus vysoce savé, sterilní 20 x 25 cm bal. á 10 ks  4137138"/>
        <s v="Zkumavka na kovy 6 ml 456080"/>
        <s v="Krytí sterilní se stříbrem StopBac Sterile Aquastop 10 x 10 cm bal. á 50 ks 1324610116"/>
        <s v="Krytí sterilní se stříbrem StopBac Sterile Aquastop 10 x 20 cm bal. á 50 ks 1324610117"/>
        <s v="Krytí roztok k výplachu a čištění ran ActiMaris Sensitiv 300 ml 3098093"/>
        <s v="Sáček flexi seal bal. á 10 ks  FMS 411108"/>
        <s v="Souprava pro rektální inkontinenci flexi seal FMS (možno objednávat na kusy) 418000"/>
        <s v="Krytí suprasorb F 10 x 10 cm role nesterilní foliový obvaz 20468"/>
        <s v="Krytí suprasorb X 5 x 5 cm antimikr.steril. bal. á 5 ks 20540"/>
        <s v="Krytí suprasorb H 10 x 10 cm hydrokoloidní standard bal. á 10 ks 20403"/>
        <s v="Víčko zvlhčovače 0,25 l autoklávovatelný P00441"/>
        <s v="Krytí promogran 28 cm2 tvar šestiúhelníka kolagen 55% a celuloza oxidovaná 45% bal. á 10 ks M772028_1/4"/>
        <s v="Krytí silikonové pěnové mepilex border sacrum 16 x 20 cm bal. á 5 ks 282050"/>
        <s v="Krytí silikonové pěnové mepilex border flex 10 x 10 cm sterilní bal.á 5 ks 595300"/>
        <s v="Krytí granuflex 10 x 10 cm á 10 ks 0015902 187639"/>
        <s v="Obinadlo fixa crep   6 cm x 4 m 1323100102"/>
        <s v="Cévka odsávací CH12 s přerušovačem sání, délka 50 cm, P01171a"/>
      </sharedItems>
    </cacheField>
    <cacheField name="Množství (sklad.j.)" numFmtId="0">
      <sharedItems containsString="0" containsBlank="1" containsNumber="1" containsInteger="1" minValue="-2000" maxValue="10000"/>
    </cacheField>
    <cacheField name="MJ" numFmtId="0">
      <sharedItems/>
    </cacheField>
    <cacheField name="Cena za jednotku" numFmtId="0">
      <sharedItems containsString="0" containsBlank="1" containsNumber="1" minValue="-0.4" maxValue="5526.06"/>
    </cacheField>
    <cacheField name="Cena celkem" numFmtId="165">
      <sharedItems containsSemiMixedTypes="0" containsString="0" containsNumber="1" minValue="-4500.92" maxValue="23250"/>
    </cacheField>
    <cacheField name="xHospodářské středisko" numFmtId="0">
      <sharedItems count="3">
        <s v="3011"/>
        <s v="3012"/>
        <s v="3021"/>
      </sharedItems>
    </cacheField>
    <cacheField name="Norma jakosti" numFmtId="0">
      <sharedItems containsBlank="1"/>
    </cacheField>
    <cacheField name="xNázev hospodářského střediska" numFmtId="0">
      <sharedItems/>
    </cacheField>
    <cacheField name="Katalogové číslo" numFmtId="0">
      <sharedItems containsBlank="1"/>
    </cacheField>
    <cacheField name="Skladový pohyb" numFmtId="0">
      <sharedItems/>
    </cacheField>
    <cacheField name="Vytvořil" numFmtId="0">
      <sharedItems/>
    </cacheField>
    <cacheField name="Stav skladového dokladu" numFmtId="0">
      <sharedItems/>
    </cacheField>
    <cacheField name="Věcná skupina zboží" numFmtId="0">
      <sharedItems/>
    </cacheField>
    <cacheField name="Název věcné skupiny zboží" numFmtId="0">
      <sharedItems/>
    </cacheField>
    <cacheField name="Číslo Faktury přijaté" numFmtId="0">
      <sharedItems containsBlank="1"/>
    </cacheField>
    <cacheField name="Odběratel" numFmtId="0">
      <sharedItems containsNonDate="0" containsString="0" containsBlank="1"/>
    </cacheField>
    <cacheField name="Dodavatel" numFmtId="0">
      <sharedItems containsBlank="1"/>
    </cacheField>
    <cacheField name="xNázev kalkulační jednice" numFmtId="0">
      <sharedItems containsNonDate="0" containsString="0" containsBlank="1"/>
    </cacheField>
    <cacheField name="xKalkulační jednice" numFmtId="0">
      <sharedItems containsNonDate="0" containsString="0" containsBlank="1"/>
    </cacheField>
    <cacheField name="xAkce" numFmtId="0">
      <sharedItems containsNonDate="0" containsString="0" containsBlank="1"/>
    </cacheField>
    <cacheField name="Kód VZP" numFmtId="0">
      <sharedItems containsBlank="1"/>
    </cacheField>
    <cacheField name="Kód povolené účetní skupiny" numFmtId="0">
      <sharedItems count="13">
        <s v="Z 503_OSTAT"/>
        <s v="Z 528 SETY"/>
        <s v="Z 532 RUK"/>
        <s v="Z 502_OBVAZ"/>
        <s v="Z 530 JEHLY"/>
        <s v="Z 542 INTENZ_PECE"/>
        <s v="Z 505_SKLO_LAB MAT"/>
        <s v="ZAOKROUHLENI SZM"/>
        <s v="Z 39_ND ZDRAV TECH"/>
        <s v="Z 513_KATETR"/>
        <s v="Z 554 KATETR PICC_MI"/>
        <s v="Z 529 SITI"/>
        <s v="Z 510_DDHM NAS"/>
      </sharedItems>
    </cacheField>
    <cacheField name="Hmotnost položky" numFmtId="165">
      <sharedItems containsSemiMixedTypes="0" containsString="0" containsNumber="1" containsInteger="1" minValue="0" maxValue="0"/>
    </cacheField>
    <cacheField name="EAN zboží" numFmtId="0">
      <sharedItems containsBlank="1"/>
    </cacheField>
    <cacheField name="xEAN" numFmtId="0">
      <sharedItems containsBlank="1"/>
    </cacheField>
    <cacheField name="rok" numFmtId="0">
      <sharedItems containsSemiMixedTypes="0" containsString="0" containsNumber="1" containsInteger="1" minValue="2018" maxValue="2019" count="2">
        <n v="2018"/>
        <n v="2019"/>
      </sharedItems>
    </cacheField>
    <cacheField name="měsíc" numFmtId="0">
      <sharedItems containsSemiMixedTypes="0" containsString="0" containsNumber="1" containsInteger="1" minValue="1" maxValue="1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751">
  <r>
    <d v="2018-01-08T10:09:43"/>
    <s v="SVIOP-2018-SZM1-000098"/>
    <x v="0"/>
    <x v="0"/>
    <n v="50"/>
    <s v="ks"/>
    <n v="4.03"/>
    <n v="201.5"/>
    <x v="0"/>
    <m/>
    <s v="2IK-GER: lůžkové oddělení 46"/>
    <s v="409511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1"/>
  </r>
  <r>
    <d v="2018-01-08T10:09:43"/>
    <s v="SVIOP-2018-SZM1-000098"/>
    <x v="1"/>
    <x v="1"/>
    <n v="20"/>
    <s v="ks"/>
    <n v="7.01"/>
    <n v="140.19999999999999"/>
    <x v="0"/>
    <m/>
    <s v="2IK-GER: lůžkové oddělení 46"/>
    <s v="ZAR-I-TS"/>
    <s v="Výdej do spotřeby z IOP"/>
    <s v="Aujeská Ivana"/>
    <s v="Promítnut do stavu zásob"/>
    <s v="ZSETY"/>
    <s v="Sety"/>
    <m/>
    <m/>
    <s v="Distrimed s.r.o."/>
    <m/>
    <m/>
    <m/>
    <s v="nemá"/>
    <x v="1"/>
    <n v="0"/>
    <m/>
    <m/>
    <x v="0"/>
    <n v="1"/>
  </r>
  <r>
    <d v="2018-01-08T10:09:43"/>
    <s v="SVIOP-2018-SZM1-000098"/>
    <x v="2"/>
    <x v="2"/>
    <n v="50"/>
    <s v="ks"/>
    <n v="17.98"/>
    <n v="899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1"/>
  </r>
  <r>
    <d v="2018-01-09T06:57:17"/>
    <s v="SVIOP-2018-SZM1-000130"/>
    <x v="3"/>
    <x v="3"/>
    <n v="1000"/>
    <s v="ks"/>
    <n v="0.63"/>
    <n v="630"/>
    <x v="1"/>
    <m/>
    <s v="2IK-GER: lůžkové oddělení 48"/>
    <s v="44750"/>
    <s v="Výdej do spotřeby z IOP"/>
    <s v="Oklešťková Helena"/>
    <s v="Promítnut do stavu zásob"/>
    <s v="ZRUK_NEST"/>
    <s v="Rukavice  nesterilní"/>
    <s v="Gatebo s.r.o."/>
    <m/>
    <s v="KALNEX CZ s.r.o."/>
    <m/>
    <m/>
    <m/>
    <s v="nemá"/>
    <x v="2"/>
    <n v="0"/>
    <s v="VZ-2017-000517"/>
    <s v="VZ-2017-000517"/>
    <x v="0"/>
    <n v="1"/>
  </r>
  <r>
    <d v="2018-01-09T06:57:17"/>
    <s v="SVIOP-2018-SZM1-000130"/>
    <x v="4"/>
    <x v="4"/>
    <n v="40"/>
    <s v="ks"/>
    <n v="4.49"/>
    <n v="179.6"/>
    <x v="1"/>
    <m/>
    <s v="2IK-GER: lůžkové oddělení 48"/>
    <s v="1323100105"/>
    <s v="Výdej do spotřeby z IOP"/>
    <s v="Oklešťková Helena"/>
    <s v="Promítnut do stavu zásob"/>
    <s v="ZOBV_OB"/>
    <s v="obinadla, obvazy, gáza, vata, vložky"/>
    <s v="LINON CZ s.r.o."/>
    <m/>
    <s v="LINON CZ s.r.o."/>
    <m/>
    <m/>
    <m/>
    <s v="nemá"/>
    <x v="3"/>
    <n v="0"/>
    <m/>
    <m/>
    <x v="0"/>
    <n v="1"/>
  </r>
  <r>
    <d v="2018-01-09T07:09:46"/>
    <s v="SVIOP-2018-SZM1-000133"/>
    <x v="3"/>
    <x v="3"/>
    <n v="4000"/>
    <s v="ks"/>
    <n v="0.63"/>
    <n v="2520"/>
    <x v="0"/>
    <m/>
    <s v="2IK-GER: lůžkové oddělení 46"/>
    <s v="44750"/>
    <s v="Výdej do spotřeby z IOP"/>
    <s v="Oklešťková Helena"/>
    <s v="Promítnut do stavu zásob"/>
    <s v="ZRUK_NEST"/>
    <s v="Rukavice  nesterilní"/>
    <s v="Gatebo s.r.o."/>
    <m/>
    <s v="KALNEX CZ s.r.o."/>
    <m/>
    <m/>
    <m/>
    <s v="nemá"/>
    <x v="2"/>
    <n v="0"/>
    <s v="VZ-2017-000517"/>
    <s v="VZ-2017-000517"/>
    <x v="0"/>
    <n v="1"/>
  </r>
  <r>
    <d v="2018-01-09T07:09:46"/>
    <s v="SVIOP-2018-SZM1-000133"/>
    <x v="5"/>
    <x v="5"/>
    <n v="1080"/>
    <s v="ks"/>
    <n v="0.69"/>
    <n v="745.2"/>
    <x v="0"/>
    <m/>
    <s v="2IK-GER: lůžkové oddělení 46"/>
    <s v="30818"/>
    <s v="Výdej do spotřeby z IOP"/>
    <s v="Oklešťková Helena"/>
    <s v="Promítnut do stavu zásob"/>
    <s v="ZRUK_NEST"/>
    <s v="Rukavice  nesterilní"/>
    <s v="Chráněná dílna TiRO Blansko s.r.o."/>
    <m/>
    <s v="Chráněná dílna TiRO Blansko s.r.o."/>
    <m/>
    <m/>
    <m/>
    <s v="nemá"/>
    <x v="2"/>
    <n v="0"/>
    <m/>
    <m/>
    <x v="0"/>
    <n v="1"/>
  </r>
  <r>
    <d v="2018-01-09T07:09:46"/>
    <s v="SVIOP-2018-SZM1-000133"/>
    <x v="4"/>
    <x v="4"/>
    <n v="120"/>
    <s v="ks"/>
    <n v="4.49"/>
    <n v="538.79999999999995"/>
    <x v="0"/>
    <m/>
    <s v="2IK-GER: lůžkové oddělení 46"/>
    <s v="1323100105"/>
    <s v="Výdej do spotřeby z IOP"/>
    <s v="Oklešťková Helena"/>
    <s v="Promítnut do stavu zásob"/>
    <s v="ZOBV_OB"/>
    <s v="obinadla, obvazy, gáza, vata, vložky"/>
    <s v="LINON CZ s.r.o."/>
    <m/>
    <s v="LINON CZ s.r.o."/>
    <m/>
    <m/>
    <m/>
    <s v="nemá"/>
    <x v="3"/>
    <n v="0"/>
    <m/>
    <m/>
    <x v="0"/>
    <n v="1"/>
  </r>
  <r>
    <d v="2018-01-09T12:02:38"/>
    <s v="SVIOP-2018-SZM2-000080"/>
    <x v="6"/>
    <x v="6"/>
    <n v="1"/>
    <s v="ks"/>
    <n v="12.17"/>
    <n v="12.17"/>
    <x v="1"/>
    <m/>
    <s v="2IK-GER: lůžkové oddělení 48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0"/>
    <n v="1"/>
  </r>
  <r>
    <d v="2018-01-09T12:02:38"/>
    <s v="SVIOP-2018-SZM2-000080"/>
    <x v="7"/>
    <x v="7"/>
    <n v="1"/>
    <s v="ks"/>
    <n v="15.73"/>
    <n v="15.73"/>
    <x v="1"/>
    <m/>
    <s v="2IK-GER: lůžkové oddělení 48"/>
    <s v="9919004"/>
    <s v="Výdej do spotřeby z IOP"/>
    <s v="Kánská Zdeňka"/>
    <s v="Promítnut do stavu zásob"/>
    <s v="ZOBV_OBVAZ"/>
    <s v="Obvazový materiál"/>
    <m/>
    <m/>
    <s v="HARTMANN - RICO a.s."/>
    <m/>
    <m/>
    <m/>
    <s v="nemá"/>
    <x v="3"/>
    <n v="0"/>
    <m/>
    <m/>
    <x v="0"/>
    <n v="1"/>
  </r>
  <r>
    <d v="2018-01-10T08:46:14"/>
    <s v="SVIOP-2018-SZM1-000094"/>
    <x v="8"/>
    <x v="8"/>
    <n v="100"/>
    <s v="ks"/>
    <n v="0.01"/>
    <n v="1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"/>
  </r>
  <r>
    <d v="2018-01-10T08:46:14"/>
    <s v="SVIOP-2018-SZM1-000094"/>
    <x v="9"/>
    <x v="9"/>
    <n v="100"/>
    <s v="ks"/>
    <n v="0.25"/>
    <n v="25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0"/>
    <n v="1"/>
  </r>
  <r>
    <d v="2018-01-10T08:46:14"/>
    <s v="SVIOP-2018-SZM1-000094"/>
    <x v="10"/>
    <x v="10"/>
    <n v="100"/>
    <s v="ks"/>
    <n v="0.26"/>
    <n v="26"/>
    <x v="1"/>
    <m/>
    <s v="2IK-GER: lůžkové oddělení 48"/>
    <s v="465766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1"/>
  </r>
  <r>
    <d v="2018-01-10T08:46:14"/>
    <s v="SVIOP-2018-SZM1-000094"/>
    <x v="11"/>
    <x v="11"/>
    <n v="100"/>
    <s v="ks"/>
    <n v="0.3"/>
    <n v="30"/>
    <x v="1"/>
    <m/>
    <s v="2IK-GER: lůžkové oddělení 48"/>
    <s v="4660021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1"/>
  </r>
  <r>
    <d v="2018-01-10T08:46:14"/>
    <s v="SVIOP-2018-SZM1-000094"/>
    <x v="12"/>
    <x v="12"/>
    <n v="100"/>
    <s v="ks"/>
    <n v="0.3"/>
    <n v="30"/>
    <x v="1"/>
    <m/>
    <s v="2IK-GER: lůžkové oddělení 48"/>
    <s v="4657519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1"/>
  </r>
  <r>
    <d v="2018-01-10T08:46:14"/>
    <s v="SVIOP-2018-SZM1-000094"/>
    <x v="13"/>
    <x v="13"/>
    <n v="200"/>
    <s v="ks"/>
    <n v="0.44"/>
    <n v="88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"/>
  </r>
  <r>
    <d v="2018-01-10T08:46:14"/>
    <s v="SVIOP-2018-SZM1-000094"/>
    <x v="14"/>
    <x v="14"/>
    <n v="100"/>
    <s v="ks"/>
    <n v="0.47"/>
    <n v="47"/>
    <x v="1"/>
    <m/>
    <s v="2IK-GER: lůžkové oddělení 48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"/>
  </r>
  <r>
    <d v="2018-01-10T08:46:14"/>
    <s v="SVIOP-2018-SZM1-000094"/>
    <x v="15"/>
    <x v="15"/>
    <n v="100"/>
    <s v="ks"/>
    <n v="0.47"/>
    <n v="47"/>
    <x v="1"/>
    <m/>
    <s v="2IK-GER: lůžkové oddělení 48"/>
    <s v="44951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1"/>
  </r>
  <r>
    <d v="2018-01-10T08:46:14"/>
    <s v="SVIOP-2018-SZM1-000094"/>
    <x v="16"/>
    <x v="16"/>
    <n v="200"/>
    <s v="ks"/>
    <n v="0.55000000000000004"/>
    <n v="110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1"/>
  </r>
  <r>
    <d v="2018-01-10T08:46:14"/>
    <s v="SVIOP-2018-SZM1-000094"/>
    <x v="17"/>
    <x v="17"/>
    <n v="500"/>
    <s v="ks"/>
    <n v="0.63"/>
    <n v="315"/>
    <x v="1"/>
    <m/>
    <s v="2IK-GER: lůžkové oddělení 48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0"/>
    <n v="1"/>
  </r>
  <r>
    <d v="2018-01-10T08:46:14"/>
    <s v="SVIOP-2018-SZM1-000094"/>
    <x v="18"/>
    <x v="18"/>
    <n v="2000"/>
    <s v="ks"/>
    <n v="0.63"/>
    <n v="126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"/>
  </r>
  <r>
    <d v="2018-01-10T08:46:14"/>
    <s v="SVIOP-2018-SZM1-000094"/>
    <x v="19"/>
    <x v="19"/>
    <n v="4000"/>
    <s v="ks"/>
    <n v="0.63"/>
    <n v="252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"/>
  </r>
  <r>
    <d v="2018-01-10T08:46:14"/>
    <s v="SVIOP-2018-SZM1-000094"/>
    <x v="20"/>
    <x v="20"/>
    <n v="100"/>
    <s v="ks"/>
    <n v="0.67"/>
    <n v="67"/>
    <x v="1"/>
    <m/>
    <s v="2IK-GER: lůžkové oddělení 48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"/>
  </r>
  <r>
    <d v="2018-01-10T08:46:14"/>
    <s v="SVIOP-2018-SZM1-000094"/>
    <x v="21"/>
    <x v="21"/>
    <n v="500"/>
    <s v="ks"/>
    <n v="0.67"/>
    <n v="335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"/>
  </r>
  <r>
    <d v="2018-01-10T08:46:14"/>
    <s v="SVIOP-2018-SZM1-000094"/>
    <x v="22"/>
    <x v="22"/>
    <n v="75"/>
    <s v="ks"/>
    <n v="1.03"/>
    <n v="77.25"/>
    <x v="1"/>
    <m/>
    <s v="2IK-GER: lůžkové oddělení 48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1"/>
  </r>
  <r>
    <d v="2018-01-10T08:46:14"/>
    <s v="SVIOP-2018-SZM1-000094"/>
    <x v="23"/>
    <x v="23"/>
    <n v="200"/>
    <s v="ks"/>
    <n v="1.0900000000000001"/>
    <n v="218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"/>
  </r>
  <r>
    <d v="2018-01-10T08:46:14"/>
    <s v="SVIOP-2018-SZM1-000094"/>
    <x v="24"/>
    <x v="24"/>
    <n v="50"/>
    <s v="ks"/>
    <n v="1.51"/>
    <n v="75.5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1"/>
  </r>
  <r>
    <d v="2018-01-10T08:46:14"/>
    <s v="SVIOP-2018-SZM1-000094"/>
    <x v="25"/>
    <x v="25"/>
    <n v="100"/>
    <s v="ks"/>
    <n v="1.67"/>
    <n v="167"/>
    <x v="1"/>
    <m/>
    <s v="2IK-GER: lůžkové oddělení 48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"/>
  </r>
  <r>
    <d v="2018-01-10T08:46:14"/>
    <s v="SVIOP-2018-SZM1-000094"/>
    <x v="26"/>
    <x v="26"/>
    <n v="100"/>
    <s v="ks"/>
    <n v="1.8"/>
    <n v="180"/>
    <x v="1"/>
    <m/>
    <s v="2IK-GER: lůžkové oddělení 48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1"/>
  </r>
  <r>
    <d v="2018-01-10T08:46:14"/>
    <s v="SVIOP-2018-SZM1-000094"/>
    <x v="27"/>
    <x v="27"/>
    <n v="50"/>
    <s v="ks"/>
    <n v="1.92"/>
    <n v="96"/>
    <x v="1"/>
    <m/>
    <s v="2IK-GER: lůžkové oddělení 48"/>
    <s v="454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"/>
  </r>
  <r>
    <d v="2018-01-10T08:46:14"/>
    <s v="SVIOP-2018-SZM1-000094"/>
    <x v="28"/>
    <x v="28"/>
    <n v="50"/>
    <s v="ks"/>
    <n v="1.92"/>
    <n v="96"/>
    <x v="1"/>
    <m/>
    <s v="2IK-GER: lůžkové oddělení 48"/>
    <s v="455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"/>
  </r>
  <r>
    <d v="2018-01-10T08:46:14"/>
    <s v="SVIOP-2018-SZM1-000094"/>
    <x v="29"/>
    <x v="29"/>
    <n v="10"/>
    <s v="ks"/>
    <n v="2.0499999999999998"/>
    <n v="20.5"/>
    <x v="1"/>
    <m/>
    <s v="2IK-GER: lůžkové oddělení 48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0"/>
    <n v="1"/>
  </r>
  <r>
    <d v="2018-01-10T08:46:14"/>
    <s v="SVIOP-2018-SZM1-000094"/>
    <x v="30"/>
    <x v="30"/>
    <n v="50"/>
    <s v="ks"/>
    <n v="2.06"/>
    <n v="103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0"/>
    <n v="1"/>
  </r>
  <r>
    <d v="2018-01-10T08:46:14"/>
    <s v="SVIOP-2018-SZM1-000094"/>
    <x v="31"/>
    <x v="31"/>
    <n v="50"/>
    <s v="ks"/>
    <n v="2.16"/>
    <n v="108"/>
    <x v="1"/>
    <m/>
    <s v="2IK-GER: lůžkové oddělení 48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"/>
  </r>
  <r>
    <d v="2018-01-10T08:46:14"/>
    <s v="SVIOP-2018-SZM1-000094"/>
    <x v="32"/>
    <x v="32"/>
    <n v="100"/>
    <s v="ks"/>
    <n v="2.37"/>
    <n v="237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"/>
  </r>
  <r>
    <d v="2018-01-10T08:46:14"/>
    <s v="SVIOP-2018-SZM1-000094"/>
    <x v="33"/>
    <x v="33"/>
    <n v="100"/>
    <s v="ks"/>
    <n v="2.46"/>
    <n v="246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0"/>
    <n v="1"/>
  </r>
  <r>
    <d v="2018-01-10T08:46:14"/>
    <s v="SVIOP-2018-SZM1-000094"/>
    <x v="34"/>
    <x v="34"/>
    <n v="50"/>
    <s v="ks"/>
    <n v="2.52"/>
    <n v="126"/>
    <x v="1"/>
    <m/>
    <s v="2IK-GER: lůžkové oddělení 48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"/>
  </r>
  <r>
    <d v="2018-01-10T08:46:14"/>
    <s v="SVIOP-2018-SZM1-000094"/>
    <x v="35"/>
    <x v="35"/>
    <n v="100"/>
    <s v="ks"/>
    <n v="2.7"/>
    <n v="270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"/>
  </r>
  <r>
    <d v="2018-01-10T08:46:14"/>
    <s v="SVIOP-2018-SZM1-000094"/>
    <x v="36"/>
    <x v="36"/>
    <n v="10"/>
    <s v="ks"/>
    <n v="2.91"/>
    <n v="29.1"/>
    <x v="1"/>
    <m/>
    <s v="2IK-GER: lůžkové oddělení 48"/>
    <s v="P01175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0"/>
    <n v="1"/>
  </r>
  <r>
    <d v="2018-01-10T08:46:14"/>
    <s v="SVIOP-2018-SZM1-000094"/>
    <x v="37"/>
    <x v="37"/>
    <n v="50"/>
    <s v="ks"/>
    <n v="3.1"/>
    <n v="155"/>
    <x v="1"/>
    <m/>
    <s v="2IK-GER: lůžkové oddělení 48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"/>
  </r>
  <r>
    <d v="2018-01-10T08:46:14"/>
    <s v="SVIOP-2018-SZM1-000094"/>
    <x v="38"/>
    <x v="38"/>
    <n v="100"/>
    <s v="ks"/>
    <n v="3.25"/>
    <n v="325"/>
    <x v="1"/>
    <m/>
    <s v="2IK-GER: lůžkové oddělení 48"/>
    <s v="1624W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1"/>
  </r>
  <r>
    <d v="2018-01-10T08:46:14"/>
    <s v="SVIOP-2018-SZM1-000094"/>
    <x v="39"/>
    <x v="39"/>
    <n v="40"/>
    <s v="ks"/>
    <n v="3.26"/>
    <n v="130.4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"/>
  </r>
  <r>
    <d v="2018-01-10T08:46:14"/>
    <s v="SVIOP-2018-SZM1-000094"/>
    <x v="40"/>
    <x v="40"/>
    <n v="40"/>
    <s v="ks"/>
    <n v="3.46"/>
    <n v="138.4"/>
    <x v="1"/>
    <m/>
    <s v="2IK-GER: lůžkové oddělení 48"/>
    <s v="606301-ND"/>
    <s v="Výdej do spotřeby z IOP"/>
    <s v="Aujeská Ivana"/>
    <s v="Promítnut do stavu zásob"/>
    <s v="ZOST_HADIC"/>
    <s v="Hadičky spojovací"/>
    <m/>
    <m/>
    <s v="Gatebo s.r.o."/>
    <m/>
    <m/>
    <m/>
    <s v="nemá"/>
    <x v="0"/>
    <n v="0"/>
    <m/>
    <m/>
    <x v="0"/>
    <n v="1"/>
  </r>
  <r>
    <d v="2018-01-10T08:46:14"/>
    <s v="SVIOP-2018-SZM1-000094"/>
    <x v="41"/>
    <x v="41"/>
    <n v="10"/>
    <s v="ks"/>
    <n v="6.05"/>
    <n v="60.5"/>
    <x v="1"/>
    <m/>
    <s v="2IK-GER: lůžkové oddělení 48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0"/>
    <n v="1"/>
  </r>
  <r>
    <d v="2018-01-10T08:46:14"/>
    <s v="SVIOP-2018-SZM1-000094"/>
    <x v="42"/>
    <x v="42"/>
    <n v="50"/>
    <s v="ks"/>
    <n v="6.17"/>
    <n v="308.5"/>
    <x v="1"/>
    <m/>
    <s v="2IK-GER: lůžkové oddělení 48"/>
    <s v="ZAR-TNU201601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0"/>
    <n v="1"/>
  </r>
  <r>
    <d v="2018-01-10T08:46:14"/>
    <s v="SVIOP-2018-SZM1-000094"/>
    <x v="43"/>
    <x v="43"/>
    <n v="10"/>
    <s v="ks"/>
    <n v="6.29"/>
    <n v="62.9"/>
    <x v="1"/>
    <m/>
    <s v="2IK-GER: lůžkové oddělení 48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0"/>
    <n v="1"/>
  </r>
  <r>
    <d v="2018-01-10T08:46:14"/>
    <s v="SVIOP-2018-SZM1-000094"/>
    <x v="1"/>
    <x v="1"/>
    <n v="5"/>
    <s v="ks"/>
    <n v="7"/>
    <n v="35"/>
    <x v="1"/>
    <m/>
    <s v="2IK-GER: lůžkové oddělení 48"/>
    <s v="ZAR-I-TS"/>
    <s v="Výdej do spotřeby z IOP"/>
    <s v="Aujeská Ivana"/>
    <s v="Promítnut do stavu zásob"/>
    <s v="ZSETY"/>
    <s v="Sety"/>
    <m/>
    <m/>
    <s v="Distrimed s.r.o."/>
    <m/>
    <m/>
    <m/>
    <s v="nemá"/>
    <x v="1"/>
    <n v="0"/>
    <m/>
    <m/>
    <x v="0"/>
    <n v="1"/>
  </r>
  <r>
    <d v="2018-01-10T08:46:14"/>
    <s v="SVIOP-2018-SZM1-000094"/>
    <x v="44"/>
    <x v="44"/>
    <n v="480"/>
    <s v="ks"/>
    <n v="8.4700000000000006"/>
    <n v="4065.6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1"/>
  </r>
  <r>
    <d v="2018-01-10T08:46:14"/>
    <s v="SVIOP-2018-SZM1-000094"/>
    <x v="45"/>
    <x v="45"/>
    <n v="150"/>
    <s v="ks"/>
    <n v="9.1999999999999993"/>
    <n v="138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1"/>
  </r>
  <r>
    <d v="2018-01-10T08:46:14"/>
    <s v="SVIOP-2018-SZM1-000094"/>
    <x v="46"/>
    <x v="46"/>
    <n v="50"/>
    <s v="ks"/>
    <n v="9.68"/>
    <n v="484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1"/>
  </r>
  <r>
    <d v="2018-01-10T08:46:14"/>
    <s v="SVIOP-2018-SZM1-000094"/>
    <x v="47"/>
    <x v="47"/>
    <n v="200"/>
    <s v="ks"/>
    <n v="10.17"/>
    <n v="2034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1"/>
  </r>
  <r>
    <d v="2018-01-10T08:46:14"/>
    <s v="SVIOP-2018-SZM1-000094"/>
    <x v="48"/>
    <x v="48"/>
    <n v="10"/>
    <s v="ks"/>
    <n v="10.52"/>
    <n v="105.2"/>
    <x v="1"/>
    <m/>
    <s v="2IK-GER: lůžkové oddělení 48"/>
    <s v="132310031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"/>
  </r>
  <r>
    <d v="2018-01-10T08:46:14"/>
    <s v="SVIOP-2018-SZM1-000094"/>
    <x v="49"/>
    <x v="49"/>
    <n v="20"/>
    <s v="ks"/>
    <n v="13.31"/>
    <n v="266.2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0"/>
    <n v="1"/>
  </r>
  <r>
    <d v="2018-01-10T08:46:14"/>
    <s v="SVIOP-2018-SZM1-000094"/>
    <x v="2"/>
    <x v="2"/>
    <n v="50"/>
    <s v="ks"/>
    <n v="17.98"/>
    <n v="899"/>
    <x v="1"/>
    <m/>
    <s v="2IK-GER: lůžkové oddělení 48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1"/>
  </r>
  <r>
    <d v="2018-01-10T08:46:14"/>
    <s v="SVIOP-2018-SZM1-000094"/>
    <x v="50"/>
    <x v="50"/>
    <n v="5"/>
    <s v="ks"/>
    <n v="19.97"/>
    <n v="99.85"/>
    <x v="1"/>
    <m/>
    <s v="2IK-GER: lůžkové oddělení 48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0"/>
    <n v="1"/>
  </r>
  <r>
    <d v="2018-01-10T08:46:14"/>
    <s v="SVIOP-2018-SZM1-000094"/>
    <x v="51"/>
    <x v="51"/>
    <n v="20"/>
    <s v="ks"/>
    <n v="21.23"/>
    <n v="424.6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"/>
  </r>
  <r>
    <d v="2018-01-10T08:46:14"/>
    <s v="SVIOP-2018-SZM1-000094"/>
    <x v="52"/>
    <x v="52"/>
    <n v="10"/>
    <s v="ks"/>
    <n v="21.24"/>
    <n v="212.4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"/>
  </r>
  <r>
    <d v="2018-01-10T08:46:14"/>
    <s v="SVIOP-2018-SZM1-000094"/>
    <x v="53"/>
    <x v="53"/>
    <n v="2"/>
    <s v="ks"/>
    <n v="27.88"/>
    <n v="55.76"/>
    <x v="1"/>
    <m/>
    <s v="2IK-GER: lůžkové oddělení 48"/>
    <s v="1230200310"/>
    <s v="Výdej do spotřeby z IOP"/>
    <s v="Aujeská Ivana"/>
    <s v="Promítnut do stavu zásob"/>
    <s v="ZOBV_OB"/>
    <s v="obinadla, obvazy, gáza, vata, vložky"/>
    <m/>
    <m/>
    <s v="Pro-Charitu s.r.o."/>
    <m/>
    <m/>
    <m/>
    <s v="nemá"/>
    <x v="3"/>
    <n v="0"/>
    <m/>
    <m/>
    <x v="0"/>
    <n v="1"/>
  </r>
  <r>
    <d v="2018-01-10T08:46:14"/>
    <s v="SVIOP-2018-SZM1-000094"/>
    <x v="54"/>
    <x v="54"/>
    <n v="2"/>
    <s v="ks"/>
    <n v="28.73"/>
    <n v="57.46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"/>
  </r>
  <r>
    <d v="2018-01-10T08:46:14"/>
    <s v="SVIOP-2018-SZM1-000094"/>
    <x v="55"/>
    <x v="55"/>
    <n v="25"/>
    <s v="ks"/>
    <n v="30.17"/>
    <n v="754.25"/>
    <x v="1"/>
    <m/>
    <s v="2IK-GER: lůžkové oddělení 48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1"/>
  </r>
  <r>
    <d v="2018-01-10T08:46:14"/>
    <s v="SVIOP-2018-SZM1-000094"/>
    <x v="56"/>
    <x v="56"/>
    <n v="1"/>
    <s v="ks"/>
    <n v="172.5"/>
    <n v="172.5"/>
    <x v="1"/>
    <m/>
    <s v="2IK-GER: lůžkové oddělení 48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1"/>
  </r>
  <r>
    <d v="2018-01-10T08:46:14"/>
    <s v="SVIOP-2018-SZM1-000094"/>
    <x v="57"/>
    <x v="57"/>
    <n v="1"/>
    <s v="ks"/>
    <n v="790.88"/>
    <n v="790.88"/>
    <x v="1"/>
    <m/>
    <s v="2IK-GER: lůžkové oddělení 48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0"/>
    <n v="1"/>
  </r>
  <r>
    <d v="2018-01-10T10:27:54"/>
    <s v="SVIOP-2018-SZM2-000138"/>
    <x v="58"/>
    <x v="58"/>
    <n v="10"/>
    <s v="ks"/>
    <n v="123.19"/>
    <n v="1231.8800000000001"/>
    <x v="1"/>
    <m/>
    <s v="2IK-GER: lůžkové oddělení 48"/>
    <s v="256105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960"/>
    <x v="3"/>
    <n v="0"/>
    <m/>
    <m/>
    <x v="0"/>
    <n v="1"/>
  </r>
  <r>
    <d v="2018-01-10T10:27:54"/>
    <s v="SVIOP-2018-SZM2-000138"/>
    <x v="59"/>
    <x v="59"/>
    <n v="5"/>
    <s v="ks"/>
    <n v="124.41"/>
    <n v="622.04999999999995"/>
    <x v="1"/>
    <m/>
    <s v="2IK-GER: lůžkové oddělení 48"/>
    <s v="2892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0"/>
    <n v="1"/>
  </r>
  <r>
    <d v="2018-01-10T10:27:54"/>
    <s v="SVIOP-2018-SZM2-000138"/>
    <x v="60"/>
    <x v="60"/>
    <n v="5"/>
    <s v="ks"/>
    <n v="129.26"/>
    <n v="646.29999999999995"/>
    <x v="1"/>
    <m/>
    <s v="2IK-GER: lůžkové oddělení 48"/>
    <s v="2813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0"/>
    <n v="1"/>
  </r>
  <r>
    <d v="2018-01-10T10:27:54"/>
    <s v="SVIOP-2018-SZM2-000138"/>
    <x v="61"/>
    <x v="61"/>
    <n v="5"/>
    <s v="ks"/>
    <n v="159.55000000000001"/>
    <n v="797.75"/>
    <x v="1"/>
    <m/>
    <s v="2IK-GER: lůžkové oddělení 48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0"/>
    <n v="1"/>
  </r>
  <r>
    <d v="2018-01-10T10:27:54"/>
    <s v="SVIOP-2018-SZM2-000138"/>
    <x v="62"/>
    <x v="62"/>
    <n v="5"/>
    <s v="ks"/>
    <n v="233.8"/>
    <n v="1168.98"/>
    <x v="1"/>
    <m/>
    <s v="2IK-GER: lůžkové oddělení 48"/>
    <s v="288100-01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0"/>
    <n v="1"/>
  </r>
  <r>
    <d v="2018-01-10T10:27:54"/>
    <s v="SVIOP-2018-SZM2-000138"/>
    <x v="63"/>
    <x v="63"/>
    <n v="5"/>
    <s v="ks"/>
    <n v="283.02"/>
    <n v="1415.08"/>
    <x v="1"/>
    <m/>
    <s v="2IK-GER: lůžkové oddělení 48"/>
    <s v="282000-01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0"/>
    <n v="1"/>
  </r>
  <r>
    <d v="2018-01-10T12:27:53"/>
    <s v="SVIOP-2018-SZM1-000100"/>
    <x v="8"/>
    <x v="8"/>
    <n v="300"/>
    <s v="ks"/>
    <n v="0.01"/>
    <n v="3"/>
    <x v="0"/>
    <m/>
    <s v="2IK-GER: lůžkové oddělení 46"/>
    <s v="450201"/>
    <s v="Výdej do spotřeby z IOP"/>
    <s v="Aujeská Ivana"/>
    <s v="Promítnut do stavu zásob"/>
    <s v="ZOST_OD"/>
    <s v="Odběrové systémy"/>
    <s v="200+100"/>
    <m/>
    <s v="Dialab spol. s r.o."/>
    <m/>
    <m/>
    <m/>
    <s v="nemá"/>
    <x v="0"/>
    <n v="0"/>
    <m/>
    <m/>
    <x v="0"/>
    <n v="1"/>
  </r>
  <r>
    <d v="2018-01-10T12:27:53"/>
    <s v="SVIOP-2018-SZM1-000100"/>
    <x v="9"/>
    <x v="9"/>
    <n v="300"/>
    <s v="ks"/>
    <n v="0.25"/>
    <n v="75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s v="100+200"/>
    <m/>
    <s v="LINON CZ s.r.o."/>
    <m/>
    <m/>
    <m/>
    <s v="nemá"/>
    <x v="0"/>
    <n v="0"/>
    <m/>
    <m/>
    <x v="0"/>
    <n v="1"/>
  </r>
  <r>
    <d v="2018-01-10T12:27:53"/>
    <s v="SVIOP-2018-SZM1-000100"/>
    <x v="10"/>
    <x v="10"/>
    <n v="100"/>
    <s v="ks"/>
    <n v="0.26"/>
    <n v="26"/>
    <x v="0"/>
    <m/>
    <s v="2IK-GER: lůžkové oddělení 46"/>
    <s v="4657667"/>
    <s v="Výdej do spotřeby z IOP"/>
    <s v="Aujeská Ivana"/>
    <s v="Promítnut do stavu zásob"/>
    <s v="ZJEHLY"/>
    <s v="Jehly"/>
    <s v="0+100"/>
    <m/>
    <s v="B. Braun Medical s.r.o."/>
    <m/>
    <m/>
    <m/>
    <s v="nemá"/>
    <x v="4"/>
    <n v="0"/>
    <m/>
    <m/>
    <x v="0"/>
    <n v="1"/>
  </r>
  <r>
    <d v="2018-01-10T12:27:53"/>
    <s v="SVIOP-2018-SZM1-000100"/>
    <x v="11"/>
    <x v="11"/>
    <n v="100"/>
    <s v="ks"/>
    <n v="0.3"/>
    <n v="30"/>
    <x v="0"/>
    <m/>
    <s v="2IK-GER: lůžkové oddělení 46"/>
    <s v="4660021"/>
    <s v="Výdej do spotřeby z IOP"/>
    <s v="Aujeská Ivana"/>
    <s v="Promítnut do stavu zásob"/>
    <s v="ZJEHLY"/>
    <s v="Jehly"/>
    <s v="0+100"/>
    <m/>
    <s v="B. Braun Medical s.r.o."/>
    <m/>
    <m/>
    <m/>
    <s v="nemá"/>
    <x v="4"/>
    <n v="0"/>
    <m/>
    <m/>
    <x v="0"/>
    <n v="1"/>
  </r>
  <r>
    <d v="2018-01-10T12:27:53"/>
    <s v="SVIOP-2018-SZM1-000100"/>
    <x v="12"/>
    <x v="12"/>
    <n v="100"/>
    <s v="ks"/>
    <n v="0.3"/>
    <n v="30"/>
    <x v="0"/>
    <m/>
    <s v="2IK-GER: lůžkové oddělení 46"/>
    <s v="4657519"/>
    <s v="Výdej do spotřeby z IOP"/>
    <s v="Aujeská Ivana"/>
    <s v="Promítnut do stavu zásob"/>
    <s v="ZJEHLY"/>
    <s v="Jehly"/>
    <s v="0+100"/>
    <m/>
    <s v="B. Braun Medical s.r.o."/>
    <m/>
    <m/>
    <m/>
    <s v="nemá"/>
    <x v="4"/>
    <n v="0"/>
    <m/>
    <m/>
    <x v="0"/>
    <n v="1"/>
  </r>
  <r>
    <d v="2018-01-10T12:27:53"/>
    <s v="SVIOP-2018-SZM1-000100"/>
    <x v="13"/>
    <x v="13"/>
    <n v="900"/>
    <s v="ks"/>
    <n v="0.43"/>
    <n v="387"/>
    <x v="0"/>
    <m/>
    <s v="2IK-GER: lůžkové oddělení 46"/>
    <s v="06103"/>
    <s v="Výdej do spotřeby z IOP"/>
    <s v="Aujeská Ivana"/>
    <s v="Promítnut do stavu zásob"/>
    <s v="ZOBV_OBVAZ"/>
    <s v="Obvazový materiál"/>
    <s v="5+4"/>
    <m/>
    <s v="PANEP CZ s.r.o."/>
    <m/>
    <m/>
    <m/>
    <s v="nemá"/>
    <x v="3"/>
    <n v="0"/>
    <m/>
    <m/>
    <x v="0"/>
    <n v="1"/>
  </r>
  <r>
    <d v="2018-01-10T12:27:53"/>
    <s v="SVIOP-2018-SZM1-000100"/>
    <x v="14"/>
    <x v="14"/>
    <n v="300"/>
    <s v="ks"/>
    <n v="0.48"/>
    <n v="144"/>
    <x v="0"/>
    <m/>
    <s v="2IK-GER: lůžkové oddělení 46"/>
    <s v="4606027V"/>
    <s v="Výdej do spotřeby z IOP"/>
    <s v="Aujeská Ivana"/>
    <s v="Promítnut do stavu zásob"/>
    <s v="ZOST_STRIK"/>
    <s v="Stříkačky"/>
    <s v="200+100"/>
    <m/>
    <s v="B. Braun Medical s.r.o."/>
    <m/>
    <m/>
    <m/>
    <s v="nemá"/>
    <x v="0"/>
    <n v="0"/>
    <m/>
    <m/>
    <x v="0"/>
    <n v="1"/>
  </r>
  <r>
    <d v="2018-01-10T12:27:53"/>
    <s v="SVIOP-2018-SZM1-000100"/>
    <x v="16"/>
    <x v="16"/>
    <n v="600"/>
    <s v="ks"/>
    <n v="0.55000000000000004"/>
    <n v="330"/>
    <x v="0"/>
    <m/>
    <s v="2IK-GER: lůžkové oddělení 46"/>
    <s v="4665120"/>
    <s v="Výdej do spotřeby z IOP"/>
    <s v="Aujeská Ivana"/>
    <s v="Promítnut do stavu zásob"/>
    <s v="ZJEHLY"/>
    <s v="Jehly"/>
    <s v="300+300"/>
    <m/>
    <s v="B. Braun Medical s.r.o."/>
    <m/>
    <m/>
    <m/>
    <s v="nemá"/>
    <x v="4"/>
    <n v="0"/>
    <m/>
    <m/>
    <x v="0"/>
    <n v="1"/>
  </r>
  <r>
    <d v="2018-01-10T12:27:53"/>
    <s v="SVIOP-2018-SZM1-000100"/>
    <x v="17"/>
    <x v="17"/>
    <n v="1000"/>
    <s v="ks"/>
    <n v="0.63"/>
    <n v="630"/>
    <x v="0"/>
    <m/>
    <s v="2IK-GER: lůžkové oddělení 46"/>
    <s v="1325020275"/>
    <s v="Výdej do spotřeby z IOP"/>
    <s v="Aujeská Ivana"/>
    <s v="Promítnut do stavu zásob"/>
    <s v="ZOBV_HO"/>
    <s v="hojení ran - obvazový materiál"/>
    <s v="500+500"/>
    <m/>
    <s v="LINON CZ s.r.o."/>
    <m/>
    <m/>
    <m/>
    <s v="nemá"/>
    <x v="3"/>
    <n v="0"/>
    <m/>
    <m/>
    <x v="0"/>
    <n v="1"/>
  </r>
  <r>
    <d v="2018-01-10T12:27:53"/>
    <s v="SVIOP-2018-SZM1-000100"/>
    <x v="18"/>
    <x v="18"/>
    <n v="4000"/>
    <s v="ks"/>
    <n v="0.63"/>
    <n v="2520"/>
    <x v="0"/>
    <m/>
    <s v="2IK-GER: lůžkové oddělení 46"/>
    <s v="44752"/>
    <s v="Výdej do spotřeby z IOP"/>
    <s v="Aujeská Ivana"/>
    <s v="Promítnut do stavu zásob"/>
    <s v="ZRUK_NEST"/>
    <s v="Rukavice  nesterilní"/>
    <s v="2000+2000"/>
    <m/>
    <s v="KALNEX CZ s.r.o."/>
    <m/>
    <m/>
    <m/>
    <s v="nemá"/>
    <x v="2"/>
    <n v="0"/>
    <s v="VZ-2017-000517"/>
    <s v="VZ-2017-000517"/>
    <x v="0"/>
    <n v="1"/>
  </r>
  <r>
    <d v="2018-01-10T12:27:53"/>
    <s v="SVIOP-2018-SZM1-000100"/>
    <x v="19"/>
    <x v="19"/>
    <n v="8000"/>
    <s v="ks"/>
    <n v="0.63"/>
    <n v="5040"/>
    <x v="0"/>
    <m/>
    <s v="2IK-GER: lůžkové oddělení 46"/>
    <s v="44751"/>
    <s v="Výdej do spotřeby z IOP"/>
    <s v="Aujeská Ivana"/>
    <s v="Promítnut do stavu zásob"/>
    <s v="ZRUK_NEST"/>
    <s v="Rukavice  nesterilní"/>
    <s v="4000+4000"/>
    <m/>
    <s v="KALNEX CZ s.r.o."/>
    <m/>
    <m/>
    <m/>
    <s v="nemá"/>
    <x v="2"/>
    <n v="0"/>
    <s v="VZ-2017-000517"/>
    <s v="VZ-2017-000517"/>
    <x v="0"/>
    <n v="1"/>
  </r>
  <r>
    <d v="2018-01-10T12:27:53"/>
    <s v="SVIOP-2018-SZM1-000100"/>
    <x v="20"/>
    <x v="20"/>
    <n v="200"/>
    <s v="ks"/>
    <n v="0.67"/>
    <n v="134"/>
    <x v="0"/>
    <m/>
    <s v="2IK-GER: lůžkové oddělení 46"/>
    <s v="4606051V"/>
    <s v="Výdej do spotřeby z IOP"/>
    <s v="Aujeská Ivana"/>
    <s v="Promítnut do stavu zásob"/>
    <s v="ZOST_STRIK"/>
    <s v="Stříkačky"/>
    <s v="100+100"/>
    <m/>
    <s v="B. Braun Medical s.r.o."/>
    <m/>
    <m/>
    <m/>
    <s v="nemá"/>
    <x v="0"/>
    <n v="0"/>
    <m/>
    <m/>
    <x v="0"/>
    <n v="1"/>
  </r>
  <r>
    <d v="2018-01-10T12:27:53"/>
    <s v="SVIOP-2018-SZM1-000100"/>
    <x v="21"/>
    <x v="21"/>
    <n v="500"/>
    <s v="ks"/>
    <n v="0.67"/>
    <n v="335"/>
    <x v="0"/>
    <m/>
    <s v="2IK-GER: lůžkové oddělení 46"/>
    <s v="28003+"/>
    <s v="Výdej do spotřeby z IOP"/>
    <s v="Aujeská Ivana"/>
    <s v="Promítnut do stavu zásob"/>
    <s v="ZOBV_OBVAZ"/>
    <s v="Obvazový materiál"/>
    <s v="500+0"/>
    <m/>
    <s v="PANEP CZ s.r.o."/>
    <m/>
    <m/>
    <m/>
    <s v="nemá"/>
    <x v="3"/>
    <n v="0"/>
    <m/>
    <m/>
    <x v="0"/>
    <n v="1"/>
  </r>
  <r>
    <d v="2018-01-10T12:27:53"/>
    <s v="SVIOP-2018-SZM1-000100"/>
    <x v="22"/>
    <x v="22"/>
    <n v="150"/>
    <s v="ks"/>
    <n v="1.03"/>
    <n v="154.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s v="75+75"/>
    <m/>
    <s v="MEDISUN profi s.r.o."/>
    <m/>
    <m/>
    <m/>
    <s v="nemá"/>
    <x v="0"/>
    <n v="0"/>
    <m/>
    <m/>
    <x v="0"/>
    <n v="1"/>
  </r>
  <r>
    <d v="2018-01-10T12:27:53"/>
    <s v="SVIOP-2018-SZM1-000100"/>
    <x v="23"/>
    <x v="23"/>
    <n v="400"/>
    <s v="ks"/>
    <n v="1.0900000000000001"/>
    <n v="436"/>
    <x v="0"/>
    <m/>
    <s v="2IK-GER: lůžkové oddělení 46"/>
    <s v="4606108V"/>
    <s v="Výdej do spotřeby z IOP"/>
    <s v="Aujeská Ivana"/>
    <s v="Promítnut do stavu zásob"/>
    <s v="ZOST_STRIK"/>
    <s v="Stříkačky"/>
    <s v="200+200"/>
    <m/>
    <s v="B. Braun Medical s.r.o."/>
    <m/>
    <m/>
    <m/>
    <s v="nemá"/>
    <x v="0"/>
    <n v="0"/>
    <m/>
    <m/>
    <x v="0"/>
    <n v="1"/>
  </r>
  <r>
    <d v="2018-01-10T12:27:53"/>
    <s v="SVIOP-2018-SZM1-000100"/>
    <x v="64"/>
    <x v="64"/>
    <n v="4"/>
    <s v="ks"/>
    <n v="1.18"/>
    <n v="4.72"/>
    <x v="0"/>
    <m/>
    <s v="2IK-GER: lůžkové oddělení 46"/>
    <s v="26510"/>
    <s v="Výdej do spotřeby z IOP"/>
    <s v="Aujeská Ivana"/>
    <s v="Promítnut do stavu zásob"/>
    <s v="ZOBV_OBVAZ"/>
    <s v="Obvazový materiál"/>
    <s v="3+0"/>
    <m/>
    <s v="PANEP CZ s.r.o."/>
    <m/>
    <m/>
    <m/>
    <s v="nemá"/>
    <x v="3"/>
    <n v="0"/>
    <m/>
    <m/>
    <x v="0"/>
    <n v="1"/>
  </r>
  <r>
    <d v="2018-01-10T12:27:53"/>
    <s v="SVIOP-2018-SZM1-000100"/>
    <x v="65"/>
    <x v="65"/>
    <n v="500"/>
    <s v="ks"/>
    <n v="1.29"/>
    <n v="645"/>
    <x v="0"/>
    <m/>
    <s v="2IK-GER: lůžkové oddělení 46"/>
    <s v="26621"/>
    <s v="Výdej do spotřeby z IOP"/>
    <s v="Aujeská Ivana"/>
    <s v="Promítnut do stavu zásob"/>
    <s v="ZOBV_OBVAZ"/>
    <s v="Obvazový materiál"/>
    <s v="500+0"/>
    <m/>
    <s v="PANEP CZ s.r.o."/>
    <m/>
    <m/>
    <m/>
    <s v="nemá"/>
    <x v="3"/>
    <n v="0"/>
    <m/>
    <m/>
    <x v="0"/>
    <n v="1"/>
  </r>
  <r>
    <d v="2018-01-10T12:27:53"/>
    <s v="SVIOP-2018-SZM1-000100"/>
    <x v="24"/>
    <x v="24"/>
    <n v="50"/>
    <s v="ks"/>
    <n v="1.52"/>
    <n v="76"/>
    <x v="0"/>
    <m/>
    <s v="2IK-GER: lůžkové oddělení 46"/>
    <s v="32913"/>
    <s v="Výdej do spotřeby z IOP"/>
    <s v="Aujeská Ivana"/>
    <s v="Promítnut do stavu zásob"/>
    <s v="ZOBV_OBVAZ"/>
    <s v="Obvazový materiál"/>
    <s v="0+25"/>
    <m/>
    <s v="Chráněná dílna TiRO Blansko s.r.o."/>
    <m/>
    <m/>
    <m/>
    <s v="0080577"/>
    <x v="3"/>
    <n v="0"/>
    <m/>
    <m/>
    <x v="0"/>
    <n v="1"/>
  </r>
  <r>
    <d v="2018-01-10T12:27:53"/>
    <s v="SVIOP-2018-SZM1-000100"/>
    <x v="25"/>
    <x v="25"/>
    <n v="200"/>
    <s v="ks"/>
    <n v="1.67"/>
    <n v="334"/>
    <x v="0"/>
    <m/>
    <s v="2IK-GER: lůžkové oddělení 46"/>
    <s v="4606205V"/>
    <s v="Výdej do spotřeby z IOP"/>
    <s v="Aujeská Ivana"/>
    <s v="Promítnut do stavu zásob"/>
    <s v="ZOST_STRIK"/>
    <s v="Stříkačky"/>
    <s v="100+100"/>
    <m/>
    <s v="B. Braun Medical s.r.o."/>
    <m/>
    <m/>
    <m/>
    <s v="nemá"/>
    <x v="0"/>
    <n v="0"/>
    <m/>
    <m/>
    <x v="0"/>
    <n v="1"/>
  </r>
  <r>
    <d v="2018-01-10T12:27:53"/>
    <s v="SVIOP-2018-SZM1-000100"/>
    <x v="26"/>
    <x v="26"/>
    <n v="400"/>
    <s v="ks"/>
    <n v="1.81"/>
    <n v="724"/>
    <x v="0"/>
    <m/>
    <s v="2IK-GER: lůžkové oddělení 46"/>
    <s v="450076"/>
    <s v="Výdej do spotřeby z IOP"/>
    <s v="Aujeská Ivana"/>
    <s v="Promítnut do stavu zásob"/>
    <s v="ZJEHLY"/>
    <s v="Jehly"/>
    <s v="200+200"/>
    <m/>
    <s v="Dialab spol. s r.o."/>
    <m/>
    <m/>
    <m/>
    <s v="nemá"/>
    <x v="4"/>
    <n v="0"/>
    <m/>
    <m/>
    <x v="0"/>
    <n v="1"/>
  </r>
  <r>
    <d v="2018-01-10T12:27:53"/>
    <s v="SVIOP-2018-SZM1-000100"/>
    <x v="27"/>
    <x v="27"/>
    <n v="50"/>
    <s v="ks"/>
    <n v="1.92"/>
    <n v="96"/>
    <x v="0"/>
    <m/>
    <s v="2IK-GER: lůžkové oddělení 46"/>
    <s v="454092"/>
    <s v="Výdej do spotřeby z IOP"/>
    <s v="Aujeská Ivana"/>
    <s v="Promítnut do stavu zásob"/>
    <s v="ZOST_OD"/>
    <s v="Odběrové systémy"/>
    <s v="0+50"/>
    <m/>
    <s v="Dialab spol. s r.o."/>
    <m/>
    <m/>
    <m/>
    <s v="nemá"/>
    <x v="0"/>
    <n v="0"/>
    <m/>
    <m/>
    <x v="0"/>
    <n v="1"/>
  </r>
  <r>
    <d v="2018-01-10T12:27:53"/>
    <s v="SVIOP-2018-SZM1-000100"/>
    <x v="66"/>
    <x v="66"/>
    <n v="10"/>
    <s v="ks"/>
    <n v="1.98"/>
    <n v="19.8"/>
    <x v="0"/>
    <m/>
    <s v="2IK-GER: lůžkové oddělení 46"/>
    <s v="454086"/>
    <s v="Výdej do spotřeby z IOP"/>
    <s v="Aujeská Ivana"/>
    <s v="Promítnut do stavu zásob"/>
    <s v="ZOST_OD"/>
    <s v="Odběrové systémy"/>
    <s v="10+0"/>
    <m/>
    <s v="Dialab spol. s r.o."/>
    <m/>
    <m/>
    <m/>
    <s v="nemá"/>
    <x v="0"/>
    <n v="0"/>
    <m/>
    <m/>
    <x v="0"/>
    <n v="1"/>
  </r>
  <r>
    <d v="2018-01-10T12:27:53"/>
    <s v="SVIOP-2018-SZM1-000100"/>
    <x v="67"/>
    <x v="67"/>
    <n v="50"/>
    <s v="ks"/>
    <n v="2.0499999999999998"/>
    <n v="102.5"/>
    <x v="0"/>
    <m/>
    <s v="2IK-GER: lůžkové oddělení 46"/>
    <s v="456036"/>
    <s v="Výdej do spotřeby z IOP"/>
    <s v="Aujeská Ivana"/>
    <s v="Promítnut do stavu zásob"/>
    <s v="ZOST_OD"/>
    <s v="Odběrové systémy"/>
    <s v="25+25"/>
    <m/>
    <s v="Dialab spol. s r.o."/>
    <m/>
    <m/>
    <m/>
    <s v="nemá"/>
    <x v="0"/>
    <n v="0"/>
    <m/>
    <m/>
    <x v="0"/>
    <n v="1"/>
  </r>
  <r>
    <d v="2018-01-10T12:27:53"/>
    <s v="SVIOP-2018-SZM1-000100"/>
    <x v="29"/>
    <x v="29"/>
    <n v="20"/>
    <s v="ks"/>
    <n v="2.06"/>
    <n v="41.2"/>
    <x v="0"/>
    <m/>
    <s v="2IK-GER: lůžkové oddělení 46"/>
    <s v="FLME25133"/>
    <s v="Výdej do spotřeby z IOP"/>
    <s v="Aujeská Ivana"/>
    <s v="Promítnut do stavu zásob"/>
    <s v="ZOST_OD"/>
    <s v="Odběrové systémy"/>
    <s v="10+10"/>
    <m/>
    <s v="VWR International s.r.o."/>
    <m/>
    <m/>
    <m/>
    <s v="nemá"/>
    <x v="0"/>
    <n v="0"/>
    <s v="CN 2019/2020"/>
    <s v="CN 2019/2020"/>
    <x v="0"/>
    <n v="1"/>
  </r>
  <r>
    <d v="2018-01-10T12:27:53"/>
    <s v="SVIOP-2018-SZM1-000100"/>
    <x v="30"/>
    <x v="30"/>
    <n v="50"/>
    <s v="ks"/>
    <n v="2.06"/>
    <n v="103"/>
    <x v="0"/>
    <m/>
    <s v="2IK-GER: lůžkové oddělení 46"/>
    <s v="32914"/>
    <s v="Výdej do spotřeby z IOP"/>
    <s v="Aujeská Ivana"/>
    <s v="Promítnut do stavu zásob"/>
    <s v="ZOBV_OBVAZ"/>
    <s v="Obvazový materiál"/>
    <s v="25+25"/>
    <m/>
    <s v="Chráněná dílna TiRO Blansko s.r.o."/>
    <m/>
    <m/>
    <m/>
    <s v="0081750"/>
    <x v="3"/>
    <n v="0"/>
    <m/>
    <m/>
    <x v="0"/>
    <n v="1"/>
  </r>
  <r>
    <d v="2018-01-10T12:27:53"/>
    <s v="SVIOP-2018-SZM1-000100"/>
    <x v="31"/>
    <x v="31"/>
    <n v="100"/>
    <s v="ks"/>
    <n v="2.17"/>
    <n v="217"/>
    <x v="0"/>
    <m/>
    <s v="2IK-GER: lůžkové oddělení 46"/>
    <s v="454329"/>
    <s v="Výdej do spotřeby z IOP"/>
    <s v="Aujeská Ivana"/>
    <s v="Promítnut do stavu zásob"/>
    <s v="ZOST_OD"/>
    <s v="Odběrové systémy"/>
    <s v="50+50"/>
    <m/>
    <s v="Dialab spol. s r.o."/>
    <m/>
    <m/>
    <m/>
    <s v="nemá"/>
    <x v="0"/>
    <n v="0"/>
    <m/>
    <m/>
    <x v="0"/>
    <n v="1"/>
  </r>
  <r>
    <d v="2018-01-10T12:27:53"/>
    <s v="SVIOP-2018-SZM1-000100"/>
    <x v="32"/>
    <x v="32"/>
    <n v="150"/>
    <s v="ks"/>
    <n v="2.37"/>
    <n v="355.5"/>
    <x v="0"/>
    <m/>
    <s v="2IK-GER: lůžkové oddělení 46"/>
    <s v="454034"/>
    <s v="Výdej do spotřeby z IOP"/>
    <s v="Aujeská Ivana"/>
    <s v="Promítnut do stavu zásob"/>
    <s v="ZOST_OD"/>
    <s v="Odběrové systémy"/>
    <s v="50+100"/>
    <m/>
    <s v="Dialab spol. s r.o."/>
    <m/>
    <m/>
    <m/>
    <s v="nemá"/>
    <x v="0"/>
    <n v="0"/>
    <m/>
    <m/>
    <x v="0"/>
    <n v="1"/>
  </r>
  <r>
    <d v="2018-01-10T12:27:53"/>
    <s v="SVIOP-2018-SZM1-000100"/>
    <x v="33"/>
    <x v="33"/>
    <n v="200"/>
    <s v="ks"/>
    <n v="2.46"/>
    <n v="492"/>
    <x v="0"/>
    <m/>
    <s v="2IK-GER: lůžkové oddělení 46"/>
    <s v="DIS7371"/>
    <s v="Výdej do spotřeby z IOP"/>
    <s v="Aujeská Ivana"/>
    <s v="Promítnut do stavu zásob"/>
    <s v="ZOST_OD"/>
    <s v="Odběrové systémy"/>
    <s v="1+1"/>
    <m/>
    <s v="Distrimed s.r.o."/>
    <m/>
    <m/>
    <m/>
    <s v="nemá"/>
    <x v="0"/>
    <n v="0"/>
    <m/>
    <m/>
    <x v="0"/>
    <n v="1"/>
  </r>
  <r>
    <d v="2018-01-10T12:27:53"/>
    <s v="SVIOP-2018-SZM1-000100"/>
    <x v="34"/>
    <x v="34"/>
    <n v="50"/>
    <s v="ks"/>
    <n v="2.52"/>
    <n v="126"/>
    <x v="0"/>
    <m/>
    <s v="2IK-GER: lůžkové oddělení 46"/>
    <s v="455007"/>
    <s v="Výdej do spotřeby z IOP"/>
    <s v="Aujeská Ivana"/>
    <s v="Promítnut do stavu zásob"/>
    <s v="ZOST_OD"/>
    <s v="Odběrové systémy"/>
    <s v="50+0"/>
    <m/>
    <s v="Dialab spol. s r.o."/>
    <m/>
    <m/>
    <m/>
    <s v="nemá"/>
    <x v="0"/>
    <n v="0"/>
    <m/>
    <m/>
    <x v="0"/>
    <n v="1"/>
  </r>
  <r>
    <d v="2018-01-10T12:27:53"/>
    <s v="SVIOP-2018-SZM1-000100"/>
    <x v="35"/>
    <x v="35"/>
    <n v="200"/>
    <s v="ks"/>
    <n v="2.7"/>
    <n v="540"/>
    <x v="0"/>
    <m/>
    <s v="2IK-GER: lůžkové oddělení 46"/>
    <s v="454071"/>
    <s v="Výdej do spotřeby z IOP"/>
    <s v="Aujeská Ivana"/>
    <s v="Promítnut do stavu zásob"/>
    <s v="ZOST_OD"/>
    <s v="Odběrové systémy"/>
    <s v="100+100"/>
    <m/>
    <s v="Dialab spol. s r.o."/>
    <m/>
    <m/>
    <m/>
    <s v="nemá"/>
    <x v="0"/>
    <n v="0"/>
    <m/>
    <m/>
    <x v="0"/>
    <n v="1"/>
  </r>
  <r>
    <d v="2018-01-10T12:27:53"/>
    <s v="SVIOP-2018-SZM1-000100"/>
    <x v="37"/>
    <x v="37"/>
    <n v="50"/>
    <s v="ks"/>
    <n v="3.1"/>
    <n v="155"/>
    <x v="0"/>
    <m/>
    <s v="2IK-GER: lůžkové oddělení 46"/>
    <s v="455071"/>
    <s v="Výdej do spotřeby z IOP"/>
    <s v="Aujeská Ivana"/>
    <s v="Promítnut do stavu zásob"/>
    <s v="ZOST_OD"/>
    <s v="Odběrové systémy"/>
    <s v="0+50"/>
    <m/>
    <s v="Dialab spol. s r.o."/>
    <m/>
    <m/>
    <m/>
    <s v="nemá"/>
    <x v="0"/>
    <n v="0"/>
    <m/>
    <m/>
    <x v="0"/>
    <n v="1"/>
  </r>
  <r>
    <d v="2018-01-10T12:27:53"/>
    <s v="SVIOP-2018-SZM1-000100"/>
    <x v="68"/>
    <x v="68"/>
    <n v="50"/>
    <s v="ks"/>
    <n v="3.13"/>
    <n v="156.5"/>
    <x v="0"/>
    <m/>
    <s v="2IK-GER: lůžkové oddělení 46"/>
    <s v="4435001"/>
    <s v="Výdej do spotřeby z IOP"/>
    <s v="Aujeská Ivana"/>
    <s v="Promítnut do stavu zásob"/>
    <s v="ZOST_OSTAT"/>
    <s v="Ostatní - všeobecný materiál"/>
    <s v="50+0"/>
    <m/>
    <s v="B. Braun Medical s.r.o."/>
    <m/>
    <m/>
    <m/>
    <s v="nemá"/>
    <x v="0"/>
    <n v="0"/>
    <m/>
    <m/>
    <x v="0"/>
    <n v="1"/>
  </r>
  <r>
    <d v="2018-01-10T12:27:53"/>
    <s v="SVIOP-2018-SZM1-000100"/>
    <x v="69"/>
    <x v="69"/>
    <n v="10"/>
    <s v="ks"/>
    <n v="3.15"/>
    <n v="31.5"/>
    <x v="0"/>
    <m/>
    <s v="2IK-GER: lůžkové oddělení 46"/>
    <s v="2680/EST/SG"/>
    <s v="Výdej do spotřeby z IOP"/>
    <s v="Aujeská Ivana"/>
    <s v="Promítnut do stavu zásob"/>
    <s v="ZOST_OD"/>
    <s v="Odběrové systémy"/>
    <s v="10+0"/>
    <m/>
    <s v="HEBIOS, s.r.o."/>
    <m/>
    <m/>
    <m/>
    <s v="nemá"/>
    <x v="0"/>
    <n v="0"/>
    <m/>
    <m/>
    <x v="0"/>
    <n v="1"/>
  </r>
  <r>
    <d v="2018-01-10T12:27:53"/>
    <s v="SVIOP-2018-SZM1-000100"/>
    <x v="38"/>
    <x v="38"/>
    <n v="100"/>
    <s v="ks"/>
    <n v="3.24"/>
    <n v="324"/>
    <x v="0"/>
    <m/>
    <s v="2IK-GER: lůžkové oddělení 46"/>
    <s v="1624W"/>
    <s v="Výdej do spotřeby z IOP"/>
    <s v="Aujeská Ivana"/>
    <s v="Promítnut do stavu zásob"/>
    <s v="ZOBV_NA"/>
    <s v="náplasti - obvazový materiál"/>
    <s v="0+100"/>
    <m/>
    <s v="3M Česko, spol. s r.o."/>
    <m/>
    <m/>
    <m/>
    <s v="nemá"/>
    <x v="3"/>
    <n v="0"/>
    <m/>
    <m/>
    <x v="0"/>
    <n v="1"/>
  </r>
  <r>
    <d v="2018-01-10T12:27:53"/>
    <s v="SVIOP-2018-SZM1-000100"/>
    <x v="39"/>
    <x v="39"/>
    <n v="140"/>
    <s v="ks"/>
    <n v="3.26"/>
    <n v="456.4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s v="80+60"/>
    <m/>
    <s v="LINON CZ s.r.o."/>
    <m/>
    <m/>
    <m/>
    <s v="nemá"/>
    <x v="3"/>
    <n v="0"/>
    <m/>
    <m/>
    <x v="0"/>
    <n v="1"/>
  </r>
  <r>
    <d v="2018-01-10T12:27:53"/>
    <s v="SVIOP-2018-SZM1-000100"/>
    <x v="40"/>
    <x v="40"/>
    <n v="160"/>
    <s v="ks"/>
    <n v="3.46"/>
    <n v="553.6"/>
    <x v="0"/>
    <m/>
    <s v="2IK-GER: lůžkové oddělení 46"/>
    <s v="606301-ND"/>
    <s v="Výdej do spotřeby z IOP"/>
    <s v="Aujeská Ivana"/>
    <s v="Promítnut do stavu zásob"/>
    <s v="ZOST_HADIC"/>
    <s v="Hadičky spojovací"/>
    <s v="80+80"/>
    <m/>
    <s v="Gatebo s.r.o."/>
    <m/>
    <m/>
    <m/>
    <s v="nemá"/>
    <x v="0"/>
    <n v="0"/>
    <m/>
    <m/>
    <x v="0"/>
    <n v="1"/>
  </r>
  <r>
    <d v="2018-01-10T12:27:53"/>
    <s v="SVIOP-2018-SZM1-000100"/>
    <x v="70"/>
    <x v="70"/>
    <n v="24"/>
    <s v="ks"/>
    <n v="4.3099999999999996"/>
    <n v="103.44"/>
    <x v="0"/>
    <m/>
    <s v="2IK-GER: lůžkové oddělení 46"/>
    <s v="1527-0"/>
    <s v="Výdej do spotřeby z IOP"/>
    <s v="Aujeská Ivana"/>
    <s v="Promítnut do stavu zásob"/>
    <s v="ZOBV_OBVAZ"/>
    <s v="Obvazový materiál"/>
    <s v="24+0"/>
    <m/>
    <s v="3M Česko, spol. s r.o."/>
    <m/>
    <m/>
    <m/>
    <s v="0080356"/>
    <x v="3"/>
    <n v="0"/>
    <m/>
    <m/>
    <x v="0"/>
    <n v="1"/>
  </r>
  <r>
    <d v="2018-01-10T12:27:53"/>
    <s v="SVIOP-2018-SZM1-000100"/>
    <x v="71"/>
    <x v="71"/>
    <n v="50"/>
    <s v="ks"/>
    <n v="4.82"/>
    <n v="241"/>
    <x v="0"/>
    <m/>
    <s v="2IK-GER: lůžkové oddělení 46"/>
    <s v="450263"/>
    <s v="Výdej do spotřeby z IOP"/>
    <s v="Aujeská Ivana"/>
    <s v="Promítnut do stavu zásob"/>
    <s v="ZOST_OD"/>
    <s v="Odběrové systémy"/>
    <s v="0+50"/>
    <m/>
    <s v="Dialab spol. s r.o."/>
    <m/>
    <m/>
    <m/>
    <s v="nemá"/>
    <x v="0"/>
    <n v="0"/>
    <m/>
    <m/>
    <x v="0"/>
    <n v="1"/>
  </r>
  <r>
    <d v="2018-01-10T12:27:53"/>
    <s v="SVIOP-2018-SZM1-000100"/>
    <x v="72"/>
    <x v="72"/>
    <n v="100"/>
    <s v="ks"/>
    <n v="5"/>
    <n v="500"/>
    <x v="0"/>
    <m/>
    <s v="2IK-GER: lůžkové oddělení 46"/>
    <s v="10.252.020"/>
    <s v="Výdej do spotřeby z IOP"/>
    <s v="Aujeská Ivana"/>
    <s v="Promítnut do stavu zásob"/>
    <s v="ZOST_OD"/>
    <s v="Odběrové systémy"/>
    <s v="0+100"/>
    <m/>
    <s v="SARSTEDT spol. s r.o."/>
    <m/>
    <m/>
    <m/>
    <s v="nemá"/>
    <x v="0"/>
    <n v="0"/>
    <m/>
    <m/>
    <x v="0"/>
    <n v="1"/>
  </r>
  <r>
    <d v="2018-01-10T12:27:53"/>
    <s v="SVIOP-2018-SZM1-000100"/>
    <x v="73"/>
    <x v="73"/>
    <n v="40"/>
    <s v="ks"/>
    <n v="5.27"/>
    <n v="210.8"/>
    <x v="0"/>
    <m/>
    <s v="2IK-GER: lůžkové oddělení 46"/>
    <s v="7404"/>
    <s v="Výdej do spotřeby z IOP"/>
    <s v="Aujeská Ivana"/>
    <s v="Promítnut do stavu zásob"/>
    <s v="ZOBV_HO"/>
    <s v="hojení ran - obvazový materiál"/>
    <s v="20+20"/>
    <m/>
    <s v="PROMEDICA PRAHA GROUP, a.s."/>
    <m/>
    <m/>
    <m/>
    <s v="0080767"/>
    <x v="3"/>
    <n v="0"/>
    <m/>
    <m/>
    <x v="0"/>
    <n v="1"/>
  </r>
  <r>
    <d v="2018-01-10T12:27:53"/>
    <s v="SVIOP-2018-SZM1-000100"/>
    <x v="41"/>
    <x v="41"/>
    <n v="30"/>
    <s v="ks"/>
    <n v="6.05"/>
    <n v="181.5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s v="20+10"/>
    <m/>
    <s v="S. A. B. Impex, s.r.o."/>
    <m/>
    <m/>
    <m/>
    <s v="nemá"/>
    <x v="0"/>
    <n v="0"/>
    <m/>
    <m/>
    <x v="0"/>
    <n v="1"/>
  </r>
  <r>
    <d v="2018-01-10T12:27:53"/>
    <s v="SVIOP-2018-SZM1-000100"/>
    <x v="42"/>
    <x v="42"/>
    <n v="100"/>
    <s v="ks"/>
    <n v="6.17"/>
    <n v="617"/>
    <x v="0"/>
    <m/>
    <s v="2IK-GER: lůžkové oddělení 46"/>
    <s v="ZAR-TNU201601"/>
    <s v="Výdej do spotřeby z IOP"/>
    <s v="Aujeská Ivana"/>
    <s v="Promítnut do stavu zásob"/>
    <s v="ZOST_OSTAT"/>
    <s v="Ostatní - všeobecný materiál"/>
    <s v="50+50"/>
    <m/>
    <s v="Distrimed s.r.o."/>
    <m/>
    <m/>
    <m/>
    <s v="nemá"/>
    <x v="0"/>
    <n v="0"/>
    <s v="CN na rok 2018"/>
    <s v="CN na rok 2018"/>
    <x v="0"/>
    <n v="1"/>
  </r>
  <r>
    <d v="2018-01-10T12:27:53"/>
    <s v="SVIOP-2018-SZM1-000100"/>
    <x v="43"/>
    <x v="43"/>
    <n v="10"/>
    <s v="ks"/>
    <n v="6.29"/>
    <n v="62.9"/>
    <x v="0"/>
    <m/>
    <s v="2IK-GER: lůžkové oddělení 46"/>
    <s v="A0100"/>
    <s v="Výdej do spotřeby z IOP"/>
    <s v="Aujeská Ivana"/>
    <s v="Promítnut do stavu zásob"/>
    <s v="ZOST_OSTAT"/>
    <s v="Ostatní - všeobecný materiál"/>
    <s v="0+10"/>
    <m/>
    <s v="ASPIMED CZ s.r.o."/>
    <m/>
    <m/>
    <m/>
    <s v="nemá"/>
    <x v="0"/>
    <n v="0"/>
    <m/>
    <m/>
    <x v="0"/>
    <n v="1"/>
  </r>
  <r>
    <d v="2018-01-10T12:27:53"/>
    <s v="SVIOP-2018-SZM1-000100"/>
    <x v="74"/>
    <x v="74"/>
    <n v="5"/>
    <s v="ks"/>
    <n v="6.29"/>
    <n v="31.45"/>
    <x v="0"/>
    <m/>
    <s v="2IK-GER: lůžkové oddělení 46"/>
    <s v="19-20.100"/>
    <s v="Výdej do spotřeby z IOP"/>
    <s v="Aujeská Ivana"/>
    <s v="Promítnut do stavu zásob"/>
    <s v="ZOST_OSTAT"/>
    <s v="Ostatní - všeobecný materiál"/>
    <s v="5+0"/>
    <m/>
    <s v="Mediform, spol. s r.o."/>
    <m/>
    <m/>
    <m/>
    <s v="nemá"/>
    <x v="0"/>
    <n v="0"/>
    <m/>
    <m/>
    <x v="0"/>
    <n v="1"/>
  </r>
  <r>
    <d v="2018-01-10T12:27:53"/>
    <s v="SVIOP-2018-SZM1-000100"/>
    <x v="1"/>
    <x v="1"/>
    <n v="25"/>
    <s v="ks"/>
    <n v="7"/>
    <n v="175"/>
    <x v="0"/>
    <m/>
    <s v="2IK-GER: lůžkové oddělení 46"/>
    <s v="ZAR-I-TS"/>
    <s v="Výdej do spotřeby z IOP"/>
    <s v="Aujeská Ivana"/>
    <s v="Promítnut do stavu zásob"/>
    <s v="ZSETY"/>
    <s v="Sety"/>
    <s v="10+10"/>
    <m/>
    <s v="Distrimed s.r.o."/>
    <m/>
    <m/>
    <m/>
    <s v="nemá"/>
    <x v="1"/>
    <n v="0"/>
    <m/>
    <m/>
    <x v="0"/>
    <n v="1"/>
  </r>
  <r>
    <d v="2018-01-10T12:27:53"/>
    <s v="SVIOP-2018-SZM1-000100"/>
    <x v="75"/>
    <x v="75"/>
    <n v="50"/>
    <s v="ks"/>
    <n v="7.43"/>
    <n v="371.5"/>
    <x v="0"/>
    <m/>
    <s v="2IK-GER: lůžkové oddělení 46"/>
    <s v="4617509F"/>
    <s v="Výdej do spotřeby z IOP"/>
    <s v="Aujeská Ivana"/>
    <s v="Promítnut do stavu zásob"/>
    <s v="ZOST_STRIK"/>
    <s v="Stříkačky"/>
    <s v="50+0"/>
    <m/>
    <s v="B. Braun Medical s.r.o."/>
    <m/>
    <m/>
    <m/>
    <s v="nemá"/>
    <x v="0"/>
    <n v="0"/>
    <m/>
    <m/>
    <x v="0"/>
    <n v="1"/>
  </r>
  <r>
    <d v="2018-01-10T12:27:53"/>
    <s v="SVIOP-2018-SZM1-000100"/>
    <x v="76"/>
    <x v="76"/>
    <n v="10"/>
    <s v="pár"/>
    <n v="7.5"/>
    <n v="75"/>
    <x v="0"/>
    <m/>
    <s v="2IK-GER: lůžkové oddělení 46"/>
    <s v="6035526"/>
    <s v="Výdej do spotřeby z IOP"/>
    <s v="Aujeská Ivana"/>
    <s v="Promítnut do stavu zásob"/>
    <s v="ZRUK_ST"/>
    <s v="Rukavice sterilní"/>
    <s v="0+10"/>
    <m/>
    <s v="B. Braun Medical s.r.o."/>
    <m/>
    <m/>
    <m/>
    <s v="nemá"/>
    <x v="2"/>
    <n v="0"/>
    <m/>
    <m/>
    <x v="0"/>
    <n v="1"/>
  </r>
  <r>
    <d v="2018-01-10T12:27:53"/>
    <s v="SVIOP-2018-SZM1-000100"/>
    <x v="77"/>
    <x v="77"/>
    <n v="20"/>
    <s v="pár"/>
    <n v="7.5"/>
    <n v="150"/>
    <x v="0"/>
    <m/>
    <s v="2IK-GER: lůžkové oddělení 46"/>
    <s v="6035534"/>
    <s v="Výdej do spotřeby z IOP"/>
    <s v="Aujeská Ivana"/>
    <s v="Promítnut do stavu zásob"/>
    <s v="ZRUK_ST"/>
    <s v="Rukavice sterilní"/>
    <s v="10+10"/>
    <m/>
    <s v="B. Braun Medical s.r.o."/>
    <m/>
    <m/>
    <m/>
    <s v="nemá"/>
    <x v="2"/>
    <n v="0"/>
    <m/>
    <m/>
    <x v="0"/>
    <n v="1"/>
  </r>
  <r>
    <d v="2018-01-10T12:27:53"/>
    <s v="SVIOP-2018-SZM1-000100"/>
    <x v="78"/>
    <x v="78"/>
    <n v="50"/>
    <s v="ks"/>
    <n v="7.98"/>
    <n v="399"/>
    <x v="0"/>
    <m/>
    <s v="2IK-GER: lůžkové oddělení 46"/>
    <s v="1530-0"/>
    <s v="Výdej do spotřeby z IOP"/>
    <s v="Aujeská Ivana"/>
    <s v="Promítnut do stavu zásob"/>
    <s v="ZOBV_NA"/>
    <s v="náplasti - obvazový materiál"/>
    <s v="24+24"/>
    <m/>
    <s v="3M Česko, spol. s r.o."/>
    <m/>
    <m/>
    <m/>
    <s v="nemá"/>
    <x v="3"/>
    <n v="0"/>
    <m/>
    <m/>
    <x v="0"/>
    <n v="1"/>
  </r>
  <r>
    <d v="2018-01-10T12:27:53"/>
    <s v="SVIOP-2018-SZM1-000100"/>
    <x v="44"/>
    <x v="44"/>
    <n v="960"/>
    <s v="ks"/>
    <n v="8.4700000000000006"/>
    <n v="8131.2"/>
    <x v="0"/>
    <m/>
    <s v="2IK-GER: lůžkové oddělení 46"/>
    <s v="306585"/>
    <s v="Výdej do spotřeby z IOP"/>
    <s v="Aujeská Ivana"/>
    <s v="Promítnut do stavu zásob"/>
    <s v="ZOST_STRIK_PREDPL"/>
    <s v="Stříkačky předplněné"/>
    <s v="480+480"/>
    <m/>
    <s v="Becton Dickinson Czechia, s.r.o."/>
    <m/>
    <m/>
    <m/>
    <s v="nemá"/>
    <x v="0"/>
    <n v="0"/>
    <m/>
    <m/>
    <x v="0"/>
    <n v="1"/>
  </r>
  <r>
    <d v="2018-01-10T12:27:53"/>
    <s v="SVIOP-2018-SZM1-000100"/>
    <x v="45"/>
    <x v="45"/>
    <n v="300"/>
    <s v="ks"/>
    <n v="9.1999999999999993"/>
    <n v="276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s v="3+3"/>
    <m/>
    <s v="ROCHE s.r.o."/>
    <m/>
    <m/>
    <m/>
    <s v="nemá"/>
    <x v="0"/>
    <n v="0"/>
    <s v="SM-2013-617-31"/>
    <s v="SM-2013-617-31"/>
    <x v="0"/>
    <n v="1"/>
  </r>
  <r>
    <d v="2018-01-10T12:27:53"/>
    <s v="SVIOP-2018-SZM1-000100"/>
    <x v="46"/>
    <x v="46"/>
    <n v="100"/>
    <s v="ks"/>
    <n v="9.68"/>
    <n v="968"/>
    <x v="0"/>
    <m/>
    <s v="2IK-GER: lůžkové oddělení 46"/>
    <s v="JIM:JSM4001"/>
    <s v="Výdej do spotřeby z IOP"/>
    <s v="Aujeská Ivana"/>
    <s v="Promítnut do stavu zásob"/>
    <s v="ZOST_KONEK"/>
    <s v="Konektory"/>
    <s v="50+50"/>
    <m/>
    <s v="Pro-Charitu s.r.o."/>
    <m/>
    <m/>
    <m/>
    <s v="nemá"/>
    <x v="0"/>
    <n v="0"/>
    <s v="VZ-2019-000016"/>
    <s v="VZ-2019-000016"/>
    <x v="0"/>
    <n v="1"/>
  </r>
  <r>
    <d v="2018-01-10T12:27:53"/>
    <s v="SVIOP-2018-SZM1-000100"/>
    <x v="47"/>
    <x v="47"/>
    <n v="400"/>
    <s v="ks"/>
    <n v="10.17"/>
    <n v="4068"/>
    <x v="0"/>
    <m/>
    <s v="2IK-GER: lůžkové oddělení 46"/>
    <s v="4062957"/>
    <s v="Výdej do spotřeby z IOP"/>
    <s v="Aujeská Ivana"/>
    <s v="Promítnut do stavu zásob"/>
    <s v="ZSETY"/>
    <s v="Sety"/>
    <s v="200+200"/>
    <m/>
    <s v="SKY &amp; FACILITY s.r.o."/>
    <m/>
    <m/>
    <m/>
    <s v="nemá"/>
    <x v="1"/>
    <n v="0"/>
    <s v="VZ-2017-000649"/>
    <s v="VZ-2017-000649"/>
    <x v="0"/>
    <n v="1"/>
  </r>
  <r>
    <d v="2018-01-10T12:27:53"/>
    <s v="SVIOP-2018-SZM1-000100"/>
    <x v="48"/>
    <x v="48"/>
    <n v="30"/>
    <s v="ks"/>
    <n v="10.52"/>
    <n v="315.60000000000002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s v="10+20"/>
    <m/>
    <s v="LINON CZ s.r.o."/>
    <m/>
    <m/>
    <m/>
    <s v="nemá"/>
    <x v="3"/>
    <n v="0"/>
    <m/>
    <m/>
    <x v="0"/>
    <n v="1"/>
  </r>
  <r>
    <d v="2018-01-10T12:27:53"/>
    <s v="SVIOP-2018-SZM1-000100"/>
    <x v="79"/>
    <x v="79"/>
    <n v="10"/>
    <s v="ks"/>
    <n v="11.14"/>
    <n v="111.4"/>
    <x v="0"/>
    <m/>
    <s v="2IK-GER: lůžkové oddělení 46"/>
    <s v="4550242"/>
    <s v="Výdej do spotřeby z IOP"/>
    <s v="Aujeská Ivana"/>
    <s v="Promítnut do stavu zásob"/>
    <s v="ZOST_FI"/>
    <s v="Filtry"/>
    <s v="10+0"/>
    <m/>
    <s v="B. Braun Medical s.r.o."/>
    <m/>
    <m/>
    <m/>
    <s v="nemá"/>
    <x v="0"/>
    <n v="0"/>
    <m/>
    <m/>
    <x v="0"/>
    <n v="1"/>
  </r>
  <r>
    <d v="2018-01-10T12:27:53"/>
    <s v="SVIOP-2018-SZM1-000100"/>
    <x v="49"/>
    <x v="49"/>
    <n v="50"/>
    <s v="ks"/>
    <n v="13.31"/>
    <n v="665.5"/>
    <x v="0"/>
    <m/>
    <s v="2IK-GER: lůžkové oddělení 46"/>
    <s v="15-0003"/>
    <s v="Výdej do spotřeby z IOP"/>
    <s v="Aujeská Ivana"/>
    <s v="Promítnut do stavu zásob"/>
    <s v="ZOST_NADOBA"/>
    <s v="Nádoby"/>
    <s v="30+20"/>
    <m/>
    <s v="INTERGOS-CZ, s.r.o."/>
    <m/>
    <m/>
    <m/>
    <s v="nemá"/>
    <x v="0"/>
    <n v="0"/>
    <m/>
    <m/>
    <x v="0"/>
    <n v="1"/>
  </r>
  <r>
    <d v="2018-01-10T12:27:53"/>
    <s v="SVIOP-2018-SZM1-000100"/>
    <x v="2"/>
    <x v="2"/>
    <n v="150"/>
    <s v="ks"/>
    <n v="17.98"/>
    <n v="2697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s v="100+50"/>
    <m/>
    <s v="B. Braun Medical s.r.o."/>
    <m/>
    <m/>
    <m/>
    <s v="nemá"/>
    <x v="0"/>
    <n v="0"/>
    <m/>
    <m/>
    <x v="0"/>
    <n v="1"/>
  </r>
  <r>
    <d v="2018-01-10T12:27:53"/>
    <s v="SVIOP-2018-SZM1-000100"/>
    <x v="50"/>
    <x v="50"/>
    <n v="10"/>
    <s v="ks"/>
    <n v="19.97"/>
    <n v="199.7"/>
    <x v="0"/>
    <m/>
    <s v="2IK-GER: lůžkové oddělení 46"/>
    <s v="A0400"/>
    <s v="Výdej do spotřeby z IOP"/>
    <s v="Aujeská Ivana"/>
    <s v="Promítnut do stavu zásob"/>
    <s v="ZIPOPS"/>
    <s v="Intenzívní péče, operační sály"/>
    <s v="5+5"/>
    <m/>
    <s v="ASPIMED CZ s.r.o."/>
    <m/>
    <m/>
    <m/>
    <s v="nemá"/>
    <x v="5"/>
    <n v="0"/>
    <m/>
    <m/>
    <x v="0"/>
    <n v="1"/>
  </r>
  <r>
    <d v="2018-01-10T12:27:53"/>
    <s v="SVIOP-2018-SZM1-000100"/>
    <x v="51"/>
    <x v="51"/>
    <n v="40"/>
    <s v="ks"/>
    <n v="21.24"/>
    <n v="849.6"/>
    <x v="0"/>
    <m/>
    <s v="2IK-GER: lůžkové oddělení 46"/>
    <s v="802CE.A"/>
    <s v="Výdej do spotřeby z IOP"/>
    <s v="Aujeská Ivana"/>
    <s v="Promítnut do stavu zásob"/>
    <s v="ZOST_OD_MI"/>
    <s v="Odběrové systémy mikrobiologie"/>
    <s v="20+20"/>
    <m/>
    <s v="TRIOS, spol. s r.o."/>
    <m/>
    <m/>
    <m/>
    <s v="nemá"/>
    <x v="0"/>
    <n v="0"/>
    <m/>
    <m/>
    <x v="0"/>
    <n v="1"/>
  </r>
  <r>
    <d v="2018-01-10T12:27:53"/>
    <s v="SVIOP-2018-SZM1-000100"/>
    <x v="52"/>
    <x v="52"/>
    <n v="10"/>
    <s v="ks"/>
    <n v="21.24"/>
    <n v="212.4"/>
    <x v="0"/>
    <m/>
    <s v="2IK-GER: lůžkové oddělení 46"/>
    <s v="490CE.A"/>
    <s v="Výdej do spotřeby z IOP"/>
    <s v="Aujeská Ivana"/>
    <s v="Promítnut do stavu zásob"/>
    <s v="ZOST_OD_MI"/>
    <s v="Odběrové systémy mikrobiologie"/>
    <s v="10+0"/>
    <m/>
    <s v="TRIOS, spol. s r.o."/>
    <m/>
    <m/>
    <m/>
    <s v="nemá"/>
    <x v="0"/>
    <n v="0"/>
    <m/>
    <m/>
    <x v="0"/>
    <n v="1"/>
  </r>
  <r>
    <d v="2018-01-10T12:27:53"/>
    <s v="SVIOP-2018-SZM1-000100"/>
    <x v="80"/>
    <x v="80"/>
    <n v="2"/>
    <s v="ks"/>
    <n v="24.43"/>
    <n v="48.86"/>
    <x v="0"/>
    <m/>
    <s v="2IK-GER: lůžkové oddělení 46"/>
    <s v="GAMA204809"/>
    <s v="Výdej do spotřeby z IOP"/>
    <s v="Aujeská Ivana"/>
    <s v="Promítnut do stavu zásob"/>
    <s v="ZOST_OSTAT"/>
    <s v="Ostatní - všeobecný materiál"/>
    <s v="0+2"/>
    <m/>
    <s v="VWR International s.r.o."/>
    <m/>
    <m/>
    <m/>
    <s v="nemá"/>
    <x v="0"/>
    <n v="0"/>
    <s v="CN 2019/2020"/>
    <s v="CN 2019/2020"/>
    <x v="0"/>
    <n v="1"/>
  </r>
  <r>
    <d v="2018-01-10T12:27:53"/>
    <s v="SVIOP-2018-SZM1-000100"/>
    <x v="53"/>
    <x v="53"/>
    <n v="5"/>
    <s v="ks"/>
    <n v="27.87"/>
    <n v="139.35"/>
    <x v="0"/>
    <m/>
    <s v="2IK-GER: lůžkové oddělení 46"/>
    <s v="1230200310"/>
    <s v="Výdej do spotřeby z IOP"/>
    <s v="Aujeská Ivana"/>
    <s v="Promítnut do stavu zásob"/>
    <s v="ZOBV_OB"/>
    <s v="obinadla, obvazy, gáza, vata, vložky"/>
    <s v="3+2"/>
    <m/>
    <s v="Pro-Charitu s.r.o."/>
    <m/>
    <m/>
    <m/>
    <s v="nemá"/>
    <x v="3"/>
    <n v="0"/>
    <m/>
    <m/>
    <x v="0"/>
    <n v="1"/>
  </r>
  <r>
    <d v="2018-01-10T12:27:53"/>
    <s v="SVIOP-2018-SZM1-000100"/>
    <x v="54"/>
    <x v="54"/>
    <n v="9"/>
    <s v="ks"/>
    <n v="28.73"/>
    <n v="258.57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s v="6+3"/>
    <m/>
    <s v="LINON CZ s.r.o."/>
    <m/>
    <m/>
    <m/>
    <s v="nemá"/>
    <x v="3"/>
    <n v="0"/>
    <m/>
    <m/>
    <x v="0"/>
    <n v="1"/>
  </r>
  <r>
    <d v="2018-01-10T12:27:53"/>
    <s v="SVIOP-2018-SZM1-000100"/>
    <x v="55"/>
    <x v="55"/>
    <n v="50"/>
    <s v="ks"/>
    <n v="30.18"/>
    <n v="1509"/>
    <x v="0"/>
    <m/>
    <s v="2IK-GER: lůžkové oddělení 46"/>
    <s v="SYS01512EE"/>
    <s v="Výdej do spotřeby z IOP"/>
    <s v="Aujeská Ivana"/>
    <s v="Promítnut do stavu zásob"/>
    <s v="ZOBV_HO"/>
    <s v="hojení ran - obvazový materiál"/>
    <s v="25+25"/>
    <m/>
    <s v="Distrimed s.r.o."/>
    <m/>
    <m/>
    <m/>
    <s v="nemá"/>
    <x v="3"/>
    <n v="0"/>
    <m/>
    <m/>
    <x v="0"/>
    <n v="1"/>
  </r>
  <r>
    <d v="2018-01-10T12:27:53"/>
    <s v="SVIOP-2018-SZM1-000100"/>
    <x v="56"/>
    <x v="56"/>
    <n v="1"/>
    <s v="ks"/>
    <n v="172.5"/>
    <n v="172.5"/>
    <x v="0"/>
    <m/>
    <s v="2IK-GER: lůžkové oddělení 46"/>
    <s v="04861736001"/>
    <s v="Výdej do spotřeby z IOP"/>
    <s v="Aujeská Ivana"/>
    <s v="Promítnut do stavu zásob"/>
    <s v="ZOST_DIA"/>
    <s v="Diabetologické proužky a roztoky"/>
    <s v="0+1"/>
    <m/>
    <s v="ROCHE s.r.o."/>
    <m/>
    <m/>
    <m/>
    <s v="nemá"/>
    <x v="0"/>
    <n v="0"/>
    <s v="SM-2013-617-31"/>
    <s v="SM-2013-617-31"/>
    <x v="0"/>
    <n v="1"/>
  </r>
  <r>
    <d v="2018-01-10T12:27:53"/>
    <s v="SVIOP-2018-SZM1-000100"/>
    <x v="57"/>
    <x v="57"/>
    <n v="2"/>
    <s v="ks"/>
    <n v="790.88"/>
    <n v="1581.76"/>
    <x v="0"/>
    <m/>
    <s v="2IK-GER: lůžkové oddělení 46"/>
    <s v="A2681147"/>
    <s v="Výdej do spotřeby z IOP"/>
    <s v="Aujeská Ivana"/>
    <s v="Promítnut do stavu zásob"/>
    <s v="ZOBV_OBVAZ"/>
    <s v="Obvazový materiál"/>
    <s v="1+1"/>
    <m/>
    <s v="PHOENIX lékárenský velkoobchod, s.r.o."/>
    <m/>
    <m/>
    <m/>
    <s v="nemá"/>
    <x v="3"/>
    <n v="0"/>
    <m/>
    <m/>
    <x v="0"/>
    <n v="1"/>
  </r>
  <r>
    <d v="2018-01-10T12:30:41"/>
    <s v="SVIOP-2018-SZM1-000102"/>
    <x v="19"/>
    <x v="19"/>
    <n v="400"/>
    <s v="ks"/>
    <n v="0.63"/>
    <n v="252"/>
    <x v="2"/>
    <m/>
    <s v="2IK-GER: ambulance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"/>
  </r>
  <r>
    <d v="2018-01-10T12:30:41"/>
    <s v="SVIOP-2018-SZM1-000102"/>
    <x v="81"/>
    <x v="81"/>
    <n v="20"/>
    <s v="ks"/>
    <n v="1.9"/>
    <n v="38"/>
    <x v="2"/>
    <m/>
    <s v="2IK-GER: ambulance"/>
    <s v="45407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"/>
  </r>
  <r>
    <d v="2018-01-10T12:30:41"/>
    <s v="SVIOP-2018-SZM1-000102"/>
    <x v="32"/>
    <x v="32"/>
    <n v="50"/>
    <s v="ks"/>
    <n v="2.37"/>
    <n v="118.5"/>
    <x v="2"/>
    <m/>
    <s v="2IK-GER: ambulance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"/>
  </r>
  <r>
    <d v="2018-01-10T12:30:41"/>
    <s v="SVIOP-2018-SZM1-000102"/>
    <x v="82"/>
    <x v="82"/>
    <n v="2"/>
    <s v="ks"/>
    <n v="2.9"/>
    <n v="5.8"/>
    <x v="2"/>
    <m/>
    <s v="2IK-GER: ambulance"/>
    <s v="P01173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0"/>
    <n v="1"/>
  </r>
  <r>
    <d v="2018-01-10T12:30:41"/>
    <s v="SVIOP-2018-SZM1-000102"/>
    <x v="37"/>
    <x v="37"/>
    <n v="50"/>
    <s v="ks"/>
    <n v="3.1"/>
    <n v="155"/>
    <x v="2"/>
    <m/>
    <s v="2IK-GER: ambulance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"/>
  </r>
  <r>
    <d v="2018-01-10T12:30:41"/>
    <s v="SVIOP-2018-SZM1-000102"/>
    <x v="47"/>
    <x v="47"/>
    <n v="100"/>
    <s v="ks"/>
    <n v="10.17"/>
    <n v="1017"/>
    <x v="2"/>
    <m/>
    <s v="2IK-GER: ambulance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1"/>
  </r>
  <r>
    <d v="2018-01-11T08:04:43"/>
    <s v="SVIOP-2018-SZM2-000218"/>
    <x v="83"/>
    <x v="83"/>
    <n v="1"/>
    <s v="ks"/>
    <n v="369.1"/>
    <n v="369.1"/>
    <x v="2"/>
    <m/>
    <s v="2IK-GER: ambulance"/>
    <s v="P00171"/>
    <s v="Výdej do spotřeby z IOP"/>
    <s v="Lukášková Lenka"/>
    <s v="Promítnut do stavu zásob"/>
    <s v="ZOST_OSTAT"/>
    <s v="Ostatní - všeobecný materiál"/>
    <m/>
    <m/>
    <s v="POLYMED medical CZ, a.s."/>
    <m/>
    <m/>
    <m/>
    <s v="nemá"/>
    <x v="0"/>
    <n v="0"/>
    <m/>
    <m/>
    <x v="0"/>
    <n v="1"/>
  </r>
  <r>
    <d v="2018-01-11T10:40:34"/>
    <s v="SVIOP-2018-SZM2-000247"/>
    <x v="84"/>
    <x v="84"/>
    <n v="100"/>
    <s v="ks"/>
    <n v="7.74"/>
    <n v="774.4"/>
    <x v="0"/>
    <m/>
    <s v="2IK-GER: lůžkové oddělení 46"/>
    <s v="14-12.100"/>
    <s v="Výdej do spotřeby z IOP"/>
    <s v="Kánská Zdeňka"/>
    <s v="Promítnut do stavu zásob"/>
    <s v="ZOST_OSTAT"/>
    <s v="Ostatní - všeobecný materiál"/>
    <s v="30+40+30"/>
    <m/>
    <s v="Mediform, spol. s r.o."/>
    <m/>
    <m/>
    <m/>
    <s v="nemá"/>
    <x v="0"/>
    <n v="0"/>
    <m/>
    <m/>
    <x v="0"/>
    <n v="1"/>
  </r>
  <r>
    <d v="2018-01-11T13:08:11"/>
    <s v="SVIOP-2018-SZM2-000282"/>
    <x v="85"/>
    <x v="85"/>
    <n v="4"/>
    <s v="ks"/>
    <n v="53.85"/>
    <n v="215.38"/>
    <x v="0"/>
    <m/>
    <s v="2IK-GER: lůžkové oddělení 46"/>
    <s v="JIZE213A/1"/>
    <s v="Výdej do spotřeby z IOP"/>
    <s v="Masopustová Eva"/>
    <s v="Promítnut do stavu zásob"/>
    <s v="ZLAB_SKLO"/>
    <s v="Laboratorní sklo"/>
    <s v="2+2"/>
    <m/>
    <s v="VWR International s.r.o."/>
    <m/>
    <m/>
    <m/>
    <s v="nemá"/>
    <x v="6"/>
    <n v="0"/>
    <s v="CN 2019/2020"/>
    <s v="CN 2019/2020"/>
    <x v="0"/>
    <n v="1"/>
  </r>
  <r>
    <d v="2018-01-11T13:22:34"/>
    <s v="SVIOP-2018-SZM2-000287"/>
    <x v="58"/>
    <x v="58"/>
    <n v="10"/>
    <s v="ks"/>
    <n v="123.19"/>
    <n v="1231.8800000000001"/>
    <x v="0"/>
    <m/>
    <s v="2IK-GER: lůžkové oddělení 46"/>
    <s v="256105"/>
    <s v="Výdej do spotřeby z IOP"/>
    <s v="Lukášková Lenka"/>
    <s v="Promítnut do stavu zásob"/>
    <s v="ZOBV_HO"/>
    <s v="hojení ran - obvazový materiál"/>
    <s v="1+0"/>
    <m/>
    <s v="Mölnlycke Health Care, s.r.o."/>
    <m/>
    <m/>
    <m/>
    <s v="0081960"/>
    <x v="3"/>
    <n v="0"/>
    <m/>
    <m/>
    <x v="0"/>
    <n v="1"/>
  </r>
  <r>
    <d v="2018-01-11T13:22:34"/>
    <s v="SVIOP-2018-SZM2-000287"/>
    <x v="59"/>
    <x v="59"/>
    <n v="5"/>
    <s v="ks"/>
    <n v="124.41"/>
    <n v="622.04"/>
    <x v="0"/>
    <m/>
    <s v="2IK-GER: lůžkové oddělení 46"/>
    <s v="289200-00"/>
    <s v="Výdej do spotřeby z IOP"/>
    <s v="Lukášková Lenka"/>
    <s v="Promítnut do stavu zásob"/>
    <s v="ZOBV_HO"/>
    <s v="hojení ran - obvazový materiál"/>
    <s v="10+"/>
    <m/>
    <s v="Mölnlycke Health Care, s.r.o."/>
    <m/>
    <m/>
    <m/>
    <s v="0082046"/>
    <x v="3"/>
    <n v="0"/>
    <m/>
    <m/>
    <x v="0"/>
    <n v="1"/>
  </r>
  <r>
    <d v="2018-01-11T13:22:34"/>
    <s v="SVIOP-2018-SZM2-000287"/>
    <x v="60"/>
    <x v="60"/>
    <n v="10"/>
    <s v="ks"/>
    <n v="129.26"/>
    <n v="1292.5999999999999"/>
    <x v="0"/>
    <m/>
    <s v="2IK-GER: lůžkové oddělení 46"/>
    <s v="281300-00"/>
    <s v="Výdej do spotřeby z IOP"/>
    <s v="Lukášková Lenka"/>
    <s v="Promítnut do stavu zásob"/>
    <s v="ZOBV_HO"/>
    <s v="hojení ran - obvazový materiál"/>
    <s v="1+1"/>
    <m/>
    <s v="Mölnlycke Health Care, s.r.o."/>
    <m/>
    <m/>
    <m/>
    <s v="0008147"/>
    <x v="3"/>
    <n v="0"/>
    <m/>
    <m/>
    <x v="0"/>
    <n v="1"/>
  </r>
  <r>
    <d v="2018-01-12T07:38:31"/>
    <s v="SVIOP-2018-SZM2-000317"/>
    <x v="86"/>
    <x v="86"/>
    <n v="1"/>
    <s v="ks"/>
    <n v="164.22"/>
    <n v="164.22"/>
    <x v="1"/>
    <m/>
    <s v="2IK-GER: lůžkové oddělení 48"/>
    <s v="002745710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0"/>
    <n v="1"/>
  </r>
  <r>
    <d v="2018-01-12T07:42:22"/>
    <s v="SVIOP-2018-SZM2-000318"/>
    <x v="86"/>
    <x v="86"/>
    <n v="4"/>
    <s v="ks"/>
    <n v="164.22"/>
    <n v="656.88"/>
    <x v="0"/>
    <m/>
    <s v="2IK-GER: lůžkové oddělení 46"/>
    <s v="002745710"/>
    <s v="Výdej do spotřeby z IOP"/>
    <s v="Kánská Zdeňka"/>
    <s v="Promítnut do stavu zásob"/>
    <s v="ZOBV_HO"/>
    <s v="hojení ran - obvazový materiál"/>
    <s v="2+2"/>
    <m/>
    <s v="PHOENIX lékárenský velkoobchod, s.r.o."/>
    <m/>
    <m/>
    <m/>
    <s v="nemá"/>
    <x v="3"/>
    <n v="0"/>
    <m/>
    <m/>
    <x v="0"/>
    <n v="1"/>
  </r>
  <r>
    <d v="2018-01-15T07:38:23"/>
    <s v="SVIOP-2018-SZM2-000414"/>
    <x v="6"/>
    <x v="6"/>
    <n v="20"/>
    <s v="ks"/>
    <n v="12.16"/>
    <n v="243.2"/>
    <x v="0"/>
    <m/>
    <s v="2IK-GER: lůžkové oddělení 46"/>
    <s v="931324"/>
    <s v="Výdej do spotřeby z IOP"/>
    <s v="Lukášková Lenka"/>
    <s v="Promítnut do stavu zásob"/>
    <s v="ZOBV_OB"/>
    <s v="obinadla, obvazy, gáza, vata, vložky"/>
    <s v="1+1"/>
    <m/>
    <s v="HARTMANN - RICO a.s."/>
    <m/>
    <m/>
    <m/>
    <s v="nemá"/>
    <x v="3"/>
    <n v="0"/>
    <m/>
    <m/>
    <x v="0"/>
    <n v="1"/>
  </r>
  <r>
    <d v="2018-01-15T07:38:23"/>
    <s v="SVIOP-2018-SZM2-000414"/>
    <x v="7"/>
    <x v="7"/>
    <n v="30"/>
    <s v="ks"/>
    <n v="15.73"/>
    <n v="471.9"/>
    <x v="0"/>
    <m/>
    <s v="2IK-GER: lůžkové oddělení 46"/>
    <s v="9919004"/>
    <s v="Výdej do spotřeby z IOP"/>
    <s v="Lukášková Lenka"/>
    <s v="Promítnut do stavu zásob"/>
    <s v="ZOBV_OBVAZ"/>
    <s v="Obvazový materiál"/>
    <s v="1+0"/>
    <m/>
    <s v="HARTMANN - RICO a.s."/>
    <m/>
    <m/>
    <m/>
    <s v="nemá"/>
    <x v="3"/>
    <n v="0"/>
    <m/>
    <m/>
    <x v="0"/>
    <n v="1"/>
  </r>
  <r>
    <d v="2018-01-15T07:38:23"/>
    <s v="SVIOP-2018-SZM2-000414"/>
    <x v="87"/>
    <x v="87"/>
    <n v="20"/>
    <s v="ks"/>
    <n v="34.5"/>
    <n v="690"/>
    <x v="0"/>
    <m/>
    <s v="2IK-GER: lůžkové oddělení 46"/>
    <s v="4753886"/>
    <s v="Výdej do spotřeby z IOP"/>
    <s v="Lukášková Lenka"/>
    <s v="Promítnut do stavu zásob"/>
    <s v="ZOBV_OBVAZ"/>
    <s v="Obvazový materiál"/>
    <s v="10+10"/>
    <m/>
    <s v="HARTMANN - RICO a.s."/>
    <m/>
    <m/>
    <m/>
    <s v="nemá"/>
    <x v="3"/>
    <n v="0"/>
    <m/>
    <m/>
    <x v="0"/>
    <n v="1"/>
  </r>
  <r>
    <d v="2018-01-15T07:38:23"/>
    <s v="SVIOP-2018-SZM2-000414"/>
    <x v="88"/>
    <x v="88"/>
    <n v="6"/>
    <s v="ks"/>
    <n v="47.53"/>
    <n v="285.2"/>
    <x v="0"/>
    <m/>
    <s v="2IK-GER: lůžkové oddělení 46"/>
    <s v="499572"/>
    <s v="Výdej do spotřeby z IOP"/>
    <s v="Lukášková Lenka"/>
    <s v="Promítnut do stavu zásob"/>
    <s v="ZOBV_HO"/>
    <s v="hojení ran - obvazový materiál"/>
    <s v="0+2"/>
    <m/>
    <s v="HARTMANN - RICO a.s."/>
    <m/>
    <m/>
    <m/>
    <s v="0081316"/>
    <x v="3"/>
    <n v="0"/>
    <m/>
    <m/>
    <x v="0"/>
    <n v="1"/>
  </r>
  <r>
    <d v="2018-01-15T07:38:23"/>
    <s v="SVIOP-2018-SZM2-000414"/>
    <x v="89"/>
    <x v="89"/>
    <n v="10"/>
    <s v="ks"/>
    <n v="73.209999999999994"/>
    <n v="732.1"/>
    <x v="0"/>
    <m/>
    <s v="2IK-GER: lůžkové oddělení 46"/>
    <s v="9007442"/>
    <s v="Výdej do spotřeby z IOP"/>
    <s v="Lukášková Lenka"/>
    <s v="Promítnut do stavu zásob"/>
    <s v="ZOBV_HO"/>
    <s v="hojení ran - obvazový materiál"/>
    <s v="1+0"/>
    <m/>
    <s v="HARTMANN - RICO a.s."/>
    <m/>
    <m/>
    <m/>
    <s v="0080823"/>
    <x v="3"/>
    <n v="0"/>
    <m/>
    <m/>
    <x v="0"/>
    <n v="1"/>
  </r>
  <r>
    <d v="2018-01-15T07:38:23"/>
    <s v="SVIOP-2018-SZM2-000414"/>
    <x v="90"/>
    <x v="90"/>
    <n v="20"/>
    <s v="ks"/>
    <n v="101.25"/>
    <n v="2025"/>
    <x v="0"/>
    <m/>
    <s v="2IK-GER: lůžkové oddělení 46"/>
    <s v="6097722"/>
    <s v="Výdej do spotřeby z IOP"/>
    <s v="Lukášková Lenka"/>
    <s v="Promítnut do stavu zásob"/>
    <s v="ZOBV_HO"/>
    <s v="hojení ran - obvazový materiál"/>
    <s v="1+1"/>
    <m/>
    <s v="HARTMANN - RICO a.s."/>
    <m/>
    <m/>
    <m/>
    <s v="0170305"/>
    <x v="3"/>
    <n v="0"/>
    <m/>
    <m/>
    <x v="0"/>
    <n v="1"/>
  </r>
  <r>
    <d v="2018-01-15T08:35:40"/>
    <s v="SVIOP-2018-SZM2-000441"/>
    <x v="6"/>
    <x v="6"/>
    <n v="20"/>
    <s v="ks"/>
    <n v="12.16"/>
    <n v="243.2"/>
    <x v="1"/>
    <m/>
    <s v="2IK-GER: lůžkové oddělení 48"/>
    <s v="931324"/>
    <s v="Výdej do spotřeby z IOP"/>
    <s v="Lukášková Lenka"/>
    <s v="Promítnut do stavu zásob"/>
    <s v="ZOBV_OB"/>
    <s v="obinadla, obvazy, gáza, vata, vložky"/>
    <s v="1+1"/>
    <m/>
    <s v="HARTMANN - RICO a.s."/>
    <m/>
    <m/>
    <m/>
    <s v="nemá"/>
    <x v="3"/>
    <n v="0"/>
    <m/>
    <m/>
    <x v="0"/>
    <n v="1"/>
  </r>
  <r>
    <d v="2018-01-15T13:44:03"/>
    <s v="SVIOP-2018-SZM2-000503"/>
    <x v="91"/>
    <x v="91"/>
    <n v="10"/>
    <s v="ks"/>
    <n v="22.99"/>
    <n v="229.9"/>
    <x v="1"/>
    <m/>
    <s v="2IK-GER: lůžkové oddělení 48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"/>
  </r>
  <r>
    <d v="2018-01-15T14:08:39"/>
    <s v="SVIOP-2018-SZM2-000517"/>
    <x v="92"/>
    <x v="92"/>
    <n v="10"/>
    <s v="ks"/>
    <n v="22.99"/>
    <n v="229.9"/>
    <x v="0"/>
    <m/>
    <s v="2IK-GER: lůžkové oddělení 46"/>
    <s v="186005-000140"/>
    <s v="Výdej do spotřeby z IOP"/>
    <s v="Kánská Zdeňka"/>
    <s v="Promítnut do stavu zásob"/>
    <s v="ZOST_OSTAT"/>
    <s v="Ostatní - všeobecný materiál"/>
    <s v="1+0"/>
    <m/>
    <s v="Teleflex Medical s.r.o."/>
    <m/>
    <m/>
    <m/>
    <s v="nemá"/>
    <x v="0"/>
    <n v="0"/>
    <m/>
    <m/>
    <x v="0"/>
    <n v="1"/>
  </r>
  <r>
    <d v="2018-01-15T14:08:39"/>
    <s v="SVIOP-2018-SZM2-000517"/>
    <x v="91"/>
    <x v="91"/>
    <n v="10"/>
    <s v="ks"/>
    <n v="22.99"/>
    <n v="229.9"/>
    <x v="0"/>
    <m/>
    <s v="2IK-GER: lůžkové oddělení 46"/>
    <s v="186005-000160"/>
    <s v="Výdej do spotřeby z IOP"/>
    <s v="Kánská Zdeňka"/>
    <s v="Promítnut do stavu zásob"/>
    <s v="ZOST_OSTAT"/>
    <s v="Ostatní - všeobecný materiál"/>
    <s v="1+1"/>
    <m/>
    <s v="Teleflex Medical s.r.o."/>
    <m/>
    <m/>
    <m/>
    <s v="nemá"/>
    <x v="0"/>
    <n v="0"/>
    <m/>
    <m/>
    <x v="0"/>
    <n v="1"/>
  </r>
  <r>
    <d v="2018-01-15T14:08:39"/>
    <s v="SVIOP-2018-SZM2-000517"/>
    <x v="93"/>
    <x v="93"/>
    <n v="10"/>
    <s v="ks"/>
    <n v="22.99"/>
    <n v="229.9"/>
    <x v="0"/>
    <m/>
    <s v="2IK-GER: lůžkové oddělení 46"/>
    <s v="186005-000180"/>
    <s v="Výdej do spotřeby z IOP"/>
    <s v="Kánská Zdeňka"/>
    <s v="Promítnut do stavu zásob"/>
    <s v="ZOST_OSTAT"/>
    <s v="Ostatní - všeobecný materiál"/>
    <s v="0+1"/>
    <m/>
    <s v="Teleflex Medical s.r.o."/>
    <m/>
    <m/>
    <m/>
    <s v="nemá"/>
    <x v="0"/>
    <n v="0"/>
    <m/>
    <m/>
    <x v="0"/>
    <n v="1"/>
  </r>
  <r>
    <d v="2018-01-16T10:41:59"/>
    <s v="SVIOP-2018-SZM2-000556"/>
    <x v="94"/>
    <x v="94"/>
    <n v="10"/>
    <s v="ks"/>
    <n v="235.13"/>
    <n v="2351.2800000000002"/>
    <x v="1"/>
    <m/>
    <s v="2IK-GER: lůžkové oddělení 48"/>
    <s v="SYSMNG415EE"/>
    <s v="Výdej do spotřeby z IOP"/>
    <s v="Kánská Zdeňk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1"/>
  </r>
  <r>
    <d v="2018-01-16T12:27:39"/>
    <s v="SVIOP-2018-SZM2-000576"/>
    <x v="7"/>
    <x v="7"/>
    <n v="29"/>
    <s v="ks"/>
    <n v="15.73"/>
    <n v="456.17"/>
    <x v="1"/>
    <m/>
    <s v="2IK-GER: lůžkové oddělení 48"/>
    <s v="9919004"/>
    <s v="Výdej do spotřeby z IOP"/>
    <s v="Kánská Zdeňka"/>
    <s v="Promítnut do stavu zásob"/>
    <s v="ZOBV_OBVAZ"/>
    <s v="Obvazový materiál"/>
    <s v="0+1"/>
    <m/>
    <s v="HARTMANN - RICO a.s."/>
    <m/>
    <m/>
    <m/>
    <s v="nemá"/>
    <x v="3"/>
    <n v="0"/>
    <m/>
    <m/>
    <x v="0"/>
    <n v="1"/>
  </r>
  <r>
    <d v="2018-01-16T12:29:58"/>
    <s v="SVIOP-2018-SZM2-000578"/>
    <x v="6"/>
    <x v="6"/>
    <n v="9"/>
    <s v="ks"/>
    <n v="12.16"/>
    <n v="109.44"/>
    <x v="1"/>
    <m/>
    <s v="2IK-GER: lůžkové oddělení 48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0"/>
    <n v="1"/>
  </r>
  <r>
    <d v="2018-01-16T12:29:58"/>
    <s v="SVIOP-2018-SZM2-000578"/>
    <x v="7"/>
    <x v="7"/>
    <n v="29"/>
    <s v="ks"/>
    <n v="15.73"/>
    <n v="456.17"/>
    <x v="1"/>
    <m/>
    <s v="2IK-GER: lůžkové oddělení 48"/>
    <s v="9919004"/>
    <s v="Výdej do spotřeby z IOP"/>
    <s v="Kánská Zdeňka"/>
    <s v="Promítnut do stavu zásob"/>
    <s v="ZOBV_OBVAZ"/>
    <s v="Obvazový materiál"/>
    <m/>
    <m/>
    <s v="HARTMANN - RICO a.s."/>
    <m/>
    <m/>
    <m/>
    <s v="nemá"/>
    <x v="3"/>
    <n v="0"/>
    <m/>
    <m/>
    <x v="0"/>
    <n v="1"/>
  </r>
  <r>
    <d v="2018-01-17T12:55:33"/>
    <s v="SVIOP-2018-SZM2-000691"/>
    <x v="91"/>
    <x v="91"/>
    <n v="10"/>
    <s v="ks"/>
    <n v="22.99"/>
    <n v="229.9"/>
    <x v="0"/>
    <m/>
    <s v="2IK-GER: lůžkové oddělení 46"/>
    <s v="186005-000160"/>
    <s v="Výdej do spotřeby z IOP"/>
    <s v="Kánská Zdeňka"/>
    <s v="Promítnut do stavu zásob"/>
    <s v="ZOST_OSTAT"/>
    <s v="Ostatní - všeobecný materiál"/>
    <s v="1+1"/>
    <m/>
    <s v="Teleflex Medical s.r.o."/>
    <m/>
    <m/>
    <m/>
    <s v="nemá"/>
    <x v="0"/>
    <n v="0"/>
    <m/>
    <m/>
    <x v="0"/>
    <n v="1"/>
  </r>
  <r>
    <d v="2018-01-18T13:36:00"/>
    <s v="SVIOP-2018-SZM1-000377"/>
    <x v="95"/>
    <x v="95"/>
    <n v="50"/>
    <s v="ks"/>
    <n v="16.98"/>
    <n v="849"/>
    <x v="1"/>
    <m/>
    <s v="2IK-GER: lůžkové oddělení 48"/>
    <s v="1626W"/>
    <s v="Výdej do spotřeby z IOP"/>
    <s v="Oklešťková Helena"/>
    <s v="Promítnut do stavu zásob"/>
    <s v="ZOBV_NA"/>
    <s v="náplasti - obvazový materiál"/>
    <m/>
    <m/>
    <s v="3M Česko, spol. s r.o."/>
    <m/>
    <m/>
    <m/>
    <s v="0080732"/>
    <x v="3"/>
    <n v="0"/>
    <m/>
    <m/>
    <x v="0"/>
    <n v="1"/>
  </r>
  <r>
    <d v="2018-01-18T13:36:29"/>
    <s v="SVIOP-2018-SZM1-000378"/>
    <x v="95"/>
    <x v="95"/>
    <n v="50"/>
    <s v="ks"/>
    <n v="16.98"/>
    <n v="849"/>
    <x v="0"/>
    <m/>
    <s v="2IK-GER: lůžkové oddělení 46"/>
    <s v="1626W"/>
    <s v="Výdej do spotřeby z IOP"/>
    <s v="Oklešťková Helena"/>
    <s v="Promítnut do stavu zásob"/>
    <s v="ZOBV_NA"/>
    <s v="náplasti - obvazový materiál"/>
    <s v="0+50"/>
    <m/>
    <s v="3M Česko, spol. s r.o."/>
    <m/>
    <m/>
    <m/>
    <s v="0080732"/>
    <x v="3"/>
    <n v="0"/>
    <m/>
    <m/>
    <x v="0"/>
    <n v="1"/>
  </r>
  <r>
    <d v="2018-01-18T13:36:29"/>
    <s v="SVIOP-2018-SZM1-000378"/>
    <x v="96"/>
    <x v="96"/>
    <n v="2"/>
    <s v="ks"/>
    <n v="42.35"/>
    <n v="84.7"/>
    <x v="0"/>
    <m/>
    <s v="2IK-GER: lůžkové oddělení 46"/>
    <s v="9250391"/>
    <s v="Výdej do spotřeby z IOP"/>
    <s v="Oklešťková Helena"/>
    <s v="Promítnut do stavu zásob"/>
    <s v="ZOST_OSTAT"/>
    <s v="Ostatní - všeobecný materiál"/>
    <s v="0+2"/>
    <m/>
    <s v="HARTMANN - RICO a.s."/>
    <m/>
    <m/>
    <m/>
    <s v="nemá"/>
    <x v="0"/>
    <n v="0"/>
    <m/>
    <m/>
    <x v="0"/>
    <n v="1"/>
  </r>
  <r>
    <d v="2018-01-18T13:41:02"/>
    <s v="SVIOP-2018-SZM1-000382"/>
    <x v="97"/>
    <x v="97"/>
    <n v="1"/>
    <s v="ks"/>
    <n v="197.57"/>
    <n v="197.57"/>
    <x v="1"/>
    <m/>
    <s v="2IK-GER: lůžkové oddělení 48"/>
    <s v="3346E"/>
    <s v="Výdej do spotřeby z IOP"/>
    <s v="Oklešťková Helena"/>
    <s v="Promítnut do stavu zásob"/>
    <s v="ZOST_OSTAT"/>
    <s v="Ostatní - všeobecný materiál"/>
    <m/>
    <m/>
    <s v="3M Česko, spol. s r.o."/>
    <m/>
    <m/>
    <m/>
    <s v="nemá"/>
    <x v="0"/>
    <n v="0"/>
    <m/>
    <m/>
    <x v="0"/>
    <n v="1"/>
  </r>
  <r>
    <d v="2018-01-18T13:41:35"/>
    <s v="SVIOP-2018-SZM1-000383"/>
    <x v="97"/>
    <x v="97"/>
    <n v="5"/>
    <s v="ks"/>
    <n v="197.57"/>
    <n v="987.85"/>
    <x v="0"/>
    <m/>
    <s v="2IK-GER: lůžkové oddělení 46"/>
    <s v="3346E"/>
    <s v="Výdej do spotřeby z IOP"/>
    <s v="Oklešťková Helena"/>
    <s v="Promítnut do stavu zásob"/>
    <s v="ZOST_OSTAT"/>
    <s v="Ostatní - všeobecný materiál"/>
    <s v="3+2"/>
    <m/>
    <s v="3M Česko, spol. s r.o."/>
    <m/>
    <m/>
    <m/>
    <s v="nemá"/>
    <x v="0"/>
    <n v="0"/>
    <m/>
    <m/>
    <x v="0"/>
    <n v="1"/>
  </r>
  <r>
    <d v="2018-01-19T07:09:50"/>
    <s v="SVIOP-2018-SZM2-000806"/>
    <x v="98"/>
    <x v="98"/>
    <n v="200"/>
    <s v="ks"/>
    <n v="15.33"/>
    <n v="3066"/>
    <x v="0"/>
    <m/>
    <s v="2IK-GER: lůžkové oddělení 46"/>
    <s v="1683"/>
    <s v="Výdej do spotřeby z IOP"/>
    <s v="Kánská Zdeňka"/>
    <s v="Promítnut do stavu zásob"/>
    <s v="ZOBV_OBVAZ"/>
    <s v="Obvazový materiál"/>
    <s v="100+100"/>
    <m/>
    <s v="3M Česko, spol. s r.o."/>
    <m/>
    <m/>
    <m/>
    <s v="nemá"/>
    <x v="3"/>
    <n v="0"/>
    <m/>
    <m/>
    <x v="0"/>
    <n v="1"/>
  </r>
  <r>
    <d v="2018-01-19T07:10:44"/>
    <s v="SVIOP-2018-SZM2-000807"/>
    <x v="98"/>
    <x v="98"/>
    <n v="100"/>
    <s v="ks"/>
    <n v="15.34"/>
    <n v="1534"/>
    <x v="1"/>
    <m/>
    <s v="2IK-GER: lůžkové oddělení 48"/>
    <s v="1683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0"/>
    <n v="1"/>
  </r>
  <r>
    <d v="2018-01-23T08:22:48"/>
    <s v="SVIOP-2018-SZM2-000987"/>
    <x v="87"/>
    <x v="87"/>
    <n v="4"/>
    <s v="ks"/>
    <n v="34.5"/>
    <n v="138"/>
    <x v="1"/>
    <m/>
    <s v="2IK-GER: lůžkové oddělení 48"/>
    <s v="4753886"/>
    <s v="Výdej do spotřeby z IOP"/>
    <s v="Masopustová Eva"/>
    <s v="Promítnut do stavu zásob"/>
    <s v="ZOBV_OBVAZ"/>
    <s v="Obvazový materiál"/>
    <m/>
    <m/>
    <s v="HARTMANN - RICO a.s."/>
    <m/>
    <m/>
    <m/>
    <s v="nemá"/>
    <x v="3"/>
    <n v="0"/>
    <m/>
    <m/>
    <x v="0"/>
    <n v="1"/>
  </r>
  <r>
    <d v="2018-01-23T10:12:29"/>
    <s v="SVIOP-2018-SZM2-001004"/>
    <x v="99"/>
    <x v="99"/>
    <n v="1"/>
    <s v="ks"/>
    <n v="117.4"/>
    <n v="117.4"/>
    <x v="0"/>
    <m/>
    <s v="2IK-GER: lůžkové oddělení 46"/>
    <s v="nemá"/>
    <s v="Výdej do spotřeby z IOP"/>
    <s v="Lukášková Lenka"/>
    <s v="Promítnut do stavu zásob"/>
    <s v="ZOST_OSTAT"/>
    <s v="Ostatní - všeobecný materiál"/>
    <s v="0+1"/>
    <m/>
    <s v="KARDIO VS s.r.o."/>
    <m/>
    <m/>
    <m/>
    <s v="nemá"/>
    <x v="0"/>
    <n v="0"/>
    <m/>
    <m/>
    <x v="0"/>
    <n v="1"/>
  </r>
  <r>
    <d v="2018-01-26T06:53:42"/>
    <s v="SVIOP-2018-SZM1-000537"/>
    <x v="100"/>
    <x v="100"/>
    <n v="1700"/>
    <s v="ks"/>
    <n v="0.63"/>
    <n v="1071"/>
    <x v="0"/>
    <m/>
    <s v="2IK-GER: lůžkové oddělení 46"/>
    <s v="44753"/>
    <s v="Výdej do spotřeby z IOP"/>
    <s v="Oklešťková Helena"/>
    <s v="Promítnut do stavu zásob"/>
    <s v="ZRUK_NEST"/>
    <s v="Rukavice  nesterilní"/>
    <s v="0+1700"/>
    <m/>
    <s v="KALNEX CZ s.r.o."/>
    <m/>
    <m/>
    <m/>
    <s v="nemá"/>
    <x v="2"/>
    <n v="0"/>
    <s v="VZ-2017-000517"/>
    <s v="VZ-2017-000517"/>
    <x v="0"/>
    <n v="1"/>
  </r>
  <r>
    <d v="2018-01-30T11:38:38"/>
    <s v="SVIOP-2018-SZM2-001351"/>
    <x v="101"/>
    <x v="101"/>
    <n v="1"/>
    <s v="ks"/>
    <n v="0.35"/>
    <n v="0.35"/>
    <x v="1"/>
    <m/>
    <s v="2IK-GER: lůžkové oddělení 48"/>
    <m/>
    <s v="Výdej do spotřeby z IOP"/>
    <s v="Kánská Zdeňka"/>
    <s v="Promítnut do stavu zásob"/>
    <s v="ZAOKROUHLENI"/>
    <s v="Zaokrouhlovací rozdíly"/>
    <m/>
    <m/>
    <m/>
    <m/>
    <m/>
    <m/>
    <s v="nemá"/>
    <x v="7"/>
    <n v="0"/>
    <m/>
    <m/>
    <x v="0"/>
    <n v="1"/>
  </r>
  <r>
    <d v="2018-01-30T11:38:38"/>
    <s v="SVIOP-2018-SZM2-001351"/>
    <x v="102"/>
    <x v="102"/>
    <n v="2"/>
    <s v="ks"/>
    <n v="650.33000000000004"/>
    <n v="1300.6500000000001"/>
    <x v="1"/>
    <m/>
    <s v="2IK-GER: lůžkové oddělení 48"/>
    <s v="7153000"/>
    <s v="Výdej do spotřeby z IOP"/>
    <s v="Kánská Zdeňka"/>
    <s v="Promítnut do stavu zásob"/>
    <s v="ZOST_OSTAT"/>
    <s v="Ostatní - všeobecný materiál"/>
    <m/>
    <m/>
    <s v="Intersurgical, s.r.o."/>
    <m/>
    <m/>
    <m/>
    <s v="nemá"/>
    <x v="0"/>
    <n v="0"/>
    <m/>
    <m/>
    <x v="0"/>
    <n v="1"/>
  </r>
  <r>
    <d v="2018-01-31T10:54:37"/>
    <s v="SVIOP-2018-SZM1-000599"/>
    <x v="46"/>
    <x v="46"/>
    <n v="100"/>
    <s v="ks"/>
    <n v="9.68"/>
    <n v="968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1"/>
  </r>
  <r>
    <d v="2018-02-06T10:34:30"/>
    <s v="SVIOP-2018-SZM1-000765"/>
    <x v="26"/>
    <x v="26"/>
    <n v="100"/>
    <s v="ks"/>
    <n v="1.8"/>
    <n v="180"/>
    <x v="1"/>
    <m/>
    <s v="2IK-GER: lůžkové oddělení 48"/>
    <s v="450076"/>
    <s v="Výdej do spotřeby z IOP"/>
    <s v="Oklešťková Helena"/>
    <s v="Promítnut do stavu zásob"/>
    <s v="ZJEHLY"/>
    <s v="Jehly"/>
    <m/>
    <m/>
    <s v="Dialab spol. s r.o."/>
    <m/>
    <m/>
    <m/>
    <s v="nemá"/>
    <x v="4"/>
    <n v="0"/>
    <m/>
    <m/>
    <x v="0"/>
    <n v="2"/>
  </r>
  <r>
    <d v="2018-02-06T10:34:30"/>
    <s v="SVIOP-2018-SZM1-000765"/>
    <x v="103"/>
    <x v="103"/>
    <n v="40"/>
    <s v="ks"/>
    <n v="3.97"/>
    <n v="158.80000000000001"/>
    <x v="1"/>
    <m/>
    <s v="2IK-GER: lůžkové oddělení 48"/>
    <s v="1323100104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2"/>
  </r>
  <r>
    <d v="2018-02-06T10:34:30"/>
    <s v="SVIOP-2018-SZM1-000765"/>
    <x v="53"/>
    <x v="53"/>
    <n v="2"/>
    <s v="ks"/>
    <n v="27.88"/>
    <n v="55.76"/>
    <x v="1"/>
    <m/>
    <s v="2IK-GER: lůžkové oddělení 48"/>
    <s v="1230200310"/>
    <s v="Výdej do spotřeby z IOP"/>
    <s v="Oklešťková Helena"/>
    <s v="Promítnut do stavu zásob"/>
    <s v="ZOBV_OB"/>
    <s v="obinadla, obvazy, gáza, vata, vložky"/>
    <m/>
    <m/>
    <s v="Pro-Charitu s.r.o."/>
    <m/>
    <m/>
    <m/>
    <s v="nemá"/>
    <x v="3"/>
    <n v="0"/>
    <m/>
    <m/>
    <x v="0"/>
    <n v="2"/>
  </r>
  <r>
    <d v="2018-02-06T10:34:30"/>
    <s v="SVIOP-2018-SZM1-000765"/>
    <x v="54"/>
    <x v="54"/>
    <n v="2"/>
    <s v="ks"/>
    <n v="28.73"/>
    <n v="57.46"/>
    <x v="1"/>
    <m/>
    <s v="2IK-GER: lůžkové oddělení 48"/>
    <s v="1230200129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2"/>
  </r>
  <r>
    <d v="2018-02-06T10:36:01"/>
    <s v="SVIOP-2018-SZM1-000766"/>
    <x v="100"/>
    <x v="100"/>
    <n v="850"/>
    <s v="ks"/>
    <n v="0.63"/>
    <n v="534.29999999999995"/>
    <x v="0"/>
    <m/>
    <s v="2IK-GER: lůžkové oddělení 46"/>
    <s v="44753"/>
    <s v="Výdej do spotřeby z IOP"/>
    <s v="Zdařilová Ivana"/>
    <s v="Promítnut do stavu zásob"/>
    <s v="ZRUK_NEST"/>
    <s v="Rukavice  nesterilní"/>
    <s v="0+1700"/>
    <m/>
    <s v="KALNEX CZ s.r.o."/>
    <m/>
    <m/>
    <m/>
    <s v="nemá"/>
    <x v="2"/>
    <n v="0"/>
    <s v="VZ-2017-000517"/>
    <s v="VZ-2017-000517"/>
    <x v="0"/>
    <n v="2"/>
  </r>
  <r>
    <d v="2018-02-06T10:36:01"/>
    <s v="SVIOP-2018-SZM1-000766"/>
    <x v="26"/>
    <x v="26"/>
    <n v="400"/>
    <s v="ks"/>
    <n v="1.8"/>
    <n v="720"/>
    <x v="0"/>
    <m/>
    <s v="2IK-GER: lůžkové oddělení 46"/>
    <s v="450076"/>
    <s v="Výdej do spotřeby z IOP"/>
    <s v="Zdařilová Ivana"/>
    <s v="Promítnut do stavu zásob"/>
    <s v="ZJEHLY"/>
    <s v="Jehly"/>
    <s v="200+200"/>
    <m/>
    <s v="Dialab spol. s r.o."/>
    <m/>
    <m/>
    <m/>
    <s v="nemá"/>
    <x v="4"/>
    <n v="0"/>
    <m/>
    <m/>
    <x v="0"/>
    <n v="2"/>
  </r>
  <r>
    <d v="2018-02-06T10:36:01"/>
    <s v="SVIOP-2018-SZM1-000766"/>
    <x v="40"/>
    <x v="40"/>
    <n v="77"/>
    <s v="ks"/>
    <n v="3.46"/>
    <n v="266.42"/>
    <x v="0"/>
    <m/>
    <s v="2IK-GER: lůžkové oddělení 46"/>
    <s v="606301-ND"/>
    <s v="Výdej do spotřeby z IOP"/>
    <s v="Zdařilová Ivana"/>
    <s v="Promítnut do stavu zásob"/>
    <s v="ZOST_HADIC"/>
    <s v="Hadičky spojovací"/>
    <s v="80+80"/>
    <m/>
    <s v="Gatebo s.r.o."/>
    <m/>
    <m/>
    <m/>
    <s v="nemá"/>
    <x v="0"/>
    <n v="0"/>
    <m/>
    <m/>
    <x v="0"/>
    <n v="2"/>
  </r>
  <r>
    <d v="2018-02-06T10:36:01"/>
    <s v="SVIOP-2018-SZM1-000766"/>
    <x v="103"/>
    <x v="103"/>
    <n v="140"/>
    <s v="ks"/>
    <n v="3.97"/>
    <n v="555.79999999999995"/>
    <x v="0"/>
    <m/>
    <s v="2IK-GER: lůžkové oddělení 46"/>
    <s v="1323100104"/>
    <s v="Výdej do spotřeby z IOP"/>
    <s v="Zdařilová Ivana"/>
    <s v="Promítnut do stavu zásob"/>
    <s v="ZOBV_OB"/>
    <s v="obinadla, obvazy, gáza, vata, vložky"/>
    <s v="80+60"/>
    <m/>
    <s v="LINON CZ s.r.o."/>
    <m/>
    <m/>
    <m/>
    <s v="nemá"/>
    <x v="3"/>
    <n v="0"/>
    <m/>
    <m/>
    <x v="0"/>
    <n v="2"/>
  </r>
  <r>
    <d v="2018-02-06T10:36:01"/>
    <s v="SVIOP-2018-SZM1-000766"/>
    <x v="53"/>
    <x v="53"/>
    <n v="4"/>
    <s v="ks"/>
    <n v="27.88"/>
    <n v="111.52"/>
    <x v="0"/>
    <m/>
    <s v="2IK-GER: lůžkové oddělení 46"/>
    <s v="1230200310"/>
    <s v="Výdej do spotřeby z IOP"/>
    <s v="Zdařilová Ivana"/>
    <s v="Promítnut do stavu zásob"/>
    <s v="ZOBV_OB"/>
    <s v="obinadla, obvazy, gáza, vata, vložky"/>
    <s v="2+2"/>
    <m/>
    <s v="Pro-Charitu s.r.o."/>
    <m/>
    <m/>
    <m/>
    <s v="nemá"/>
    <x v="3"/>
    <n v="0"/>
    <m/>
    <m/>
    <x v="0"/>
    <n v="2"/>
  </r>
  <r>
    <d v="2018-02-06T10:36:01"/>
    <s v="SVIOP-2018-SZM1-000766"/>
    <x v="54"/>
    <x v="54"/>
    <n v="9"/>
    <s v="ks"/>
    <n v="28.73"/>
    <n v="258.57"/>
    <x v="0"/>
    <m/>
    <s v="2IK-GER: lůžkové oddělení 46"/>
    <s v="1230200129"/>
    <s v="Výdej do spotřeby z IOP"/>
    <s v="Zdařilová Ivana"/>
    <s v="Promítnut do stavu zásob"/>
    <s v="ZOBV_OB"/>
    <s v="obinadla, obvazy, gáza, vata, vložky"/>
    <s v="6+3"/>
    <m/>
    <s v="LINON CZ s.r.o."/>
    <m/>
    <m/>
    <m/>
    <s v="nemá"/>
    <x v="3"/>
    <n v="0"/>
    <m/>
    <m/>
    <x v="0"/>
    <n v="2"/>
  </r>
  <r>
    <d v="2018-02-07T07:07:14"/>
    <s v="SVIOP-2018-SZM1-000741"/>
    <x v="8"/>
    <x v="8"/>
    <n v="300"/>
    <s v="ks"/>
    <n v="0.01"/>
    <n v="3"/>
    <x v="0"/>
    <m/>
    <s v="2IK-GER: lůžkové oddělení 46"/>
    <s v="450201"/>
    <s v="Výdej do spotřeby z IOP"/>
    <s v="Aujeská Ivana"/>
    <s v="Promítnut do stavu zásob"/>
    <s v="ZOST_OD"/>
    <s v="Odběrové systémy"/>
    <s v="200+100"/>
    <m/>
    <s v="Dialab spol. s r.o."/>
    <m/>
    <m/>
    <m/>
    <s v="nemá"/>
    <x v="0"/>
    <n v="0"/>
    <m/>
    <m/>
    <x v="0"/>
    <n v="2"/>
  </r>
  <r>
    <d v="2018-02-07T07:07:14"/>
    <s v="SVIOP-2018-SZM1-000741"/>
    <x v="9"/>
    <x v="9"/>
    <n v="200"/>
    <s v="ks"/>
    <n v="0.25"/>
    <n v="50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s v="100+100"/>
    <m/>
    <s v="LINON CZ s.r.o."/>
    <m/>
    <m/>
    <m/>
    <s v="nemá"/>
    <x v="0"/>
    <n v="0"/>
    <m/>
    <m/>
    <x v="0"/>
    <n v="2"/>
  </r>
  <r>
    <d v="2018-02-07T07:07:14"/>
    <s v="SVIOP-2018-SZM1-000741"/>
    <x v="11"/>
    <x v="11"/>
    <n v="100"/>
    <s v="ks"/>
    <n v="0.3"/>
    <n v="30"/>
    <x v="0"/>
    <m/>
    <s v="2IK-GER: lůžkové oddělení 46"/>
    <s v="4660021"/>
    <s v="Výdej do spotřeby z IOP"/>
    <s v="Aujeská Ivana"/>
    <s v="Promítnut do stavu zásob"/>
    <s v="ZJEHLY"/>
    <s v="Jehly"/>
    <s v="100+0"/>
    <m/>
    <s v="B. Braun Medical s.r.o."/>
    <m/>
    <m/>
    <m/>
    <s v="nemá"/>
    <x v="4"/>
    <n v="0"/>
    <m/>
    <m/>
    <x v="0"/>
    <n v="2"/>
  </r>
  <r>
    <d v="2018-02-07T07:07:14"/>
    <s v="SVIOP-2018-SZM1-000741"/>
    <x v="104"/>
    <x v="104"/>
    <n v="100"/>
    <s v="ks"/>
    <n v="0.3"/>
    <n v="30"/>
    <x v="0"/>
    <m/>
    <s v="2IK-GER: lůžkové oddělení 46"/>
    <s v="4657527"/>
    <s v="Výdej do spotřeby z IOP"/>
    <s v="Aujeská Ivana"/>
    <s v="Promítnut do stavu zásob"/>
    <s v="ZJEHLY"/>
    <s v="Jehly"/>
    <s v="0+100"/>
    <m/>
    <s v="B. Braun Medical s.r.o."/>
    <m/>
    <m/>
    <m/>
    <s v="nemá"/>
    <x v="4"/>
    <n v="0"/>
    <m/>
    <m/>
    <x v="0"/>
    <n v="2"/>
  </r>
  <r>
    <d v="2018-02-07T07:07:14"/>
    <s v="SVIOP-2018-SZM1-000741"/>
    <x v="12"/>
    <x v="12"/>
    <n v="100"/>
    <s v="ks"/>
    <n v="0.3"/>
    <n v="30"/>
    <x v="0"/>
    <m/>
    <s v="2IK-GER: lůžkové oddělení 46"/>
    <s v="4657519"/>
    <s v="Výdej do spotřeby z IOP"/>
    <s v="Aujeská Ivana"/>
    <s v="Promítnut do stavu zásob"/>
    <s v="ZJEHLY"/>
    <s v="Jehly"/>
    <s v="0+100"/>
    <m/>
    <s v="B. Braun Medical s.r.o."/>
    <m/>
    <m/>
    <m/>
    <s v="nemá"/>
    <x v="4"/>
    <n v="0"/>
    <m/>
    <m/>
    <x v="0"/>
    <n v="2"/>
  </r>
  <r>
    <d v="2018-02-07T07:07:14"/>
    <s v="SVIOP-2018-SZM1-000741"/>
    <x v="13"/>
    <x v="13"/>
    <n v="600"/>
    <s v="ks"/>
    <n v="0.44"/>
    <n v="264"/>
    <x v="0"/>
    <m/>
    <s v="2IK-GER: lůžkové oddělení 46"/>
    <s v="06103"/>
    <s v="Výdej do spotřeby z IOP"/>
    <s v="Aujeská Ivana"/>
    <s v="Promítnut do stavu zásob"/>
    <s v="ZOBV_OBVAZ"/>
    <s v="Obvazový materiál"/>
    <s v="4+3"/>
    <m/>
    <s v="PANEP CZ s.r.o."/>
    <m/>
    <m/>
    <m/>
    <s v="nemá"/>
    <x v="3"/>
    <n v="0"/>
    <m/>
    <m/>
    <x v="0"/>
    <n v="2"/>
  </r>
  <r>
    <d v="2018-02-07T07:07:14"/>
    <s v="SVIOP-2018-SZM1-000741"/>
    <x v="15"/>
    <x v="15"/>
    <n v="100"/>
    <s v="ks"/>
    <n v="0.47"/>
    <n v="47"/>
    <x v="0"/>
    <m/>
    <s v="2IK-GER: lůžkové oddělení 46"/>
    <s v="4495101"/>
    <s v="Výdej do spotřeby z IOP"/>
    <s v="Aujeská Ivana"/>
    <s v="Promítnut do stavu zásob"/>
    <s v="ZOST_OSTAT"/>
    <s v="Ostatní - všeobecný materiál"/>
    <s v="100+0"/>
    <m/>
    <s v="B. Braun Medical s.r.o."/>
    <m/>
    <m/>
    <m/>
    <s v="nemá"/>
    <x v="0"/>
    <n v="0"/>
    <m/>
    <m/>
    <x v="0"/>
    <n v="2"/>
  </r>
  <r>
    <d v="2018-02-07T07:07:14"/>
    <s v="SVIOP-2018-SZM1-000741"/>
    <x v="14"/>
    <x v="14"/>
    <n v="200"/>
    <s v="ks"/>
    <n v="0.48"/>
    <n v="96"/>
    <x v="0"/>
    <m/>
    <s v="2IK-GER: lůžkové oddělení 46"/>
    <s v="4606027V"/>
    <s v="Výdej do spotřeby z IOP"/>
    <s v="Aujeská Ivana"/>
    <s v="Promítnut do stavu zásob"/>
    <s v="ZOST_STRIK"/>
    <s v="Stříkačky"/>
    <s v="100+100"/>
    <m/>
    <s v="B. Braun Medical s.r.o."/>
    <m/>
    <m/>
    <m/>
    <s v="nemá"/>
    <x v="0"/>
    <n v="0"/>
    <m/>
    <m/>
    <x v="0"/>
    <n v="2"/>
  </r>
  <r>
    <d v="2018-02-07T07:07:14"/>
    <s v="SVIOP-2018-SZM1-000741"/>
    <x v="16"/>
    <x v="16"/>
    <n v="800"/>
    <s v="ks"/>
    <n v="0.55000000000000004"/>
    <n v="440"/>
    <x v="0"/>
    <m/>
    <s v="2IK-GER: lůžkové oddělení 46"/>
    <s v="4665120"/>
    <s v="Výdej do spotřeby z IOP"/>
    <s v="Aujeská Ivana"/>
    <s v="Promítnut do stavu zásob"/>
    <s v="ZJEHLY"/>
    <s v="Jehly"/>
    <s v="400+400"/>
    <m/>
    <s v="B. Braun Medical s.r.o."/>
    <m/>
    <m/>
    <m/>
    <s v="nemá"/>
    <x v="4"/>
    <n v="0"/>
    <m/>
    <m/>
    <x v="0"/>
    <n v="2"/>
  </r>
  <r>
    <d v="2018-02-07T07:07:14"/>
    <s v="SVIOP-2018-SZM1-000741"/>
    <x v="18"/>
    <x v="18"/>
    <n v="600"/>
    <s v="ks"/>
    <n v="0.63"/>
    <n v="378"/>
    <x v="0"/>
    <m/>
    <s v="2IK-GER: lůžkové oddělení 46"/>
    <s v="44752"/>
    <s v="Výdej do spotřeby z IOP"/>
    <s v="Aujeská Ivana"/>
    <s v="Promítnut do stavu zásob"/>
    <s v="ZRUK_NEST"/>
    <s v="Rukavice  nesterilní"/>
    <s v="1000+2000"/>
    <m/>
    <s v="KALNEX CZ s.r.o."/>
    <m/>
    <m/>
    <m/>
    <s v="nemá"/>
    <x v="2"/>
    <n v="0"/>
    <s v="VZ-2017-000517"/>
    <s v="VZ-2017-000517"/>
    <x v="0"/>
    <n v="2"/>
  </r>
  <r>
    <d v="2018-02-07T07:07:14"/>
    <s v="SVIOP-2018-SZM1-000741"/>
    <x v="19"/>
    <x v="19"/>
    <n v="1800"/>
    <s v="ks"/>
    <n v="0.63"/>
    <n v="1134"/>
    <x v="0"/>
    <m/>
    <s v="2IK-GER: lůžkové oddělení 46"/>
    <s v="44751"/>
    <s v="Výdej do spotřeby z IOP"/>
    <s v="Aujeská Ivana"/>
    <s v="Promítnut do stavu zásob"/>
    <s v="ZRUK_NEST"/>
    <s v="Rukavice  nesterilní"/>
    <s v="6000+4000"/>
    <m/>
    <s v="KALNEX CZ s.r.o."/>
    <m/>
    <m/>
    <m/>
    <s v="nemá"/>
    <x v="2"/>
    <n v="0"/>
    <s v="VZ-2017-000517"/>
    <s v="VZ-2017-000517"/>
    <x v="0"/>
    <n v="2"/>
  </r>
  <r>
    <d v="2018-02-07T07:07:14"/>
    <s v="SVIOP-2018-SZM1-000741"/>
    <x v="3"/>
    <x v="3"/>
    <n v="7000"/>
    <s v="ks"/>
    <n v="0.63"/>
    <n v="4410"/>
    <x v="0"/>
    <m/>
    <s v="2IK-GER: lůžkové oddělení 46"/>
    <s v="44750"/>
    <s v="Výdej do spotřeby z IOP"/>
    <s v="Aujeská Ivana"/>
    <s v="Promítnut do stavu zásob"/>
    <s v="ZRUK_NEST"/>
    <s v="Rukavice  nesterilní"/>
    <s v="4000+3000"/>
    <m/>
    <s v="KALNEX CZ s.r.o."/>
    <m/>
    <m/>
    <m/>
    <s v="nemá"/>
    <x v="2"/>
    <n v="0"/>
    <s v="VZ-2017-000517"/>
    <s v="VZ-2017-000517"/>
    <x v="0"/>
    <n v="2"/>
  </r>
  <r>
    <d v="2018-02-07T07:07:14"/>
    <s v="SVIOP-2018-SZM1-000741"/>
    <x v="100"/>
    <x v="100"/>
    <n v="850"/>
    <s v="ks"/>
    <n v="0.63"/>
    <n v="535.5"/>
    <x v="0"/>
    <m/>
    <s v="2IK-GER: lůžkové oddělení 46"/>
    <s v="44753"/>
    <s v="Výdej do spotřeby z IOP"/>
    <s v="Aujeská Ivana"/>
    <s v="Promítnut do stavu zásob"/>
    <s v="ZRUK_NEST"/>
    <s v="Rukavice  nesterilní"/>
    <s v="0+1700"/>
    <m/>
    <s v="KALNEX CZ s.r.o."/>
    <m/>
    <m/>
    <m/>
    <s v="nemá"/>
    <x v="2"/>
    <n v="0"/>
    <s v="VZ-2017-000517"/>
    <s v="VZ-2017-000517"/>
    <x v="0"/>
    <n v="2"/>
  </r>
  <r>
    <d v="2018-02-07T07:07:14"/>
    <s v="SVIOP-2018-SZM1-000741"/>
    <x v="20"/>
    <x v="20"/>
    <n v="300"/>
    <s v="ks"/>
    <n v="0.67"/>
    <n v="201"/>
    <x v="0"/>
    <m/>
    <s v="2IK-GER: lůžkové oddělení 46"/>
    <s v="4606051V"/>
    <s v="Výdej do spotřeby z IOP"/>
    <s v="Aujeská Ivana"/>
    <s v="Promítnut do stavu zásob"/>
    <s v="ZOST_STRIK"/>
    <s v="Stříkačky"/>
    <s v="200+100"/>
    <m/>
    <s v="B. Braun Medical s.r.o."/>
    <m/>
    <m/>
    <m/>
    <s v="nemá"/>
    <x v="0"/>
    <n v="0"/>
    <m/>
    <m/>
    <x v="0"/>
    <n v="2"/>
  </r>
  <r>
    <d v="2018-02-07T07:07:14"/>
    <s v="SVIOP-2018-SZM1-000741"/>
    <x v="21"/>
    <x v="21"/>
    <n v="500"/>
    <s v="ks"/>
    <n v="0.67"/>
    <n v="335"/>
    <x v="0"/>
    <m/>
    <s v="2IK-GER: lůžkové oddělení 46"/>
    <s v="28003+"/>
    <s v="Výdej do spotřeby z IOP"/>
    <s v="Aujeská Ivana"/>
    <s v="Promítnut do stavu zásob"/>
    <s v="ZOBV_OBVAZ"/>
    <s v="Obvazový materiál"/>
    <s v="500+0"/>
    <m/>
    <s v="PANEP CZ s.r.o."/>
    <m/>
    <m/>
    <m/>
    <s v="nemá"/>
    <x v="3"/>
    <n v="0"/>
    <m/>
    <m/>
    <x v="0"/>
    <n v="2"/>
  </r>
  <r>
    <d v="2018-02-07T07:07:14"/>
    <s v="SVIOP-2018-SZM1-000741"/>
    <x v="22"/>
    <x v="22"/>
    <n v="75"/>
    <s v="ks"/>
    <n v="1.03"/>
    <n v="77.2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s v="75+0"/>
    <m/>
    <s v="MEDISUN profi s.r.o."/>
    <m/>
    <m/>
    <m/>
    <s v="nemá"/>
    <x v="0"/>
    <n v="0"/>
    <m/>
    <m/>
    <x v="0"/>
    <n v="2"/>
  </r>
  <r>
    <d v="2018-02-07T07:07:14"/>
    <s v="SVIOP-2018-SZM1-000741"/>
    <x v="23"/>
    <x v="23"/>
    <n v="400"/>
    <s v="ks"/>
    <n v="1.0900000000000001"/>
    <n v="436"/>
    <x v="0"/>
    <m/>
    <s v="2IK-GER: lůžkové oddělení 46"/>
    <s v="4606108V"/>
    <s v="Výdej do spotřeby z IOP"/>
    <s v="Aujeská Ivana"/>
    <s v="Promítnut do stavu zásob"/>
    <s v="ZOST_STRIK"/>
    <s v="Stříkačky"/>
    <s v="200+200"/>
    <m/>
    <s v="B. Braun Medical s.r.o."/>
    <m/>
    <m/>
    <m/>
    <s v="nemá"/>
    <x v="0"/>
    <n v="0"/>
    <m/>
    <m/>
    <x v="0"/>
    <n v="2"/>
  </r>
  <r>
    <d v="2018-02-07T07:07:14"/>
    <s v="SVIOP-2018-SZM1-000741"/>
    <x v="24"/>
    <x v="24"/>
    <n v="50"/>
    <s v="ks"/>
    <n v="1.52"/>
    <n v="76"/>
    <x v="0"/>
    <m/>
    <s v="2IK-GER: lůžkové oddělení 46"/>
    <s v="32913"/>
    <s v="Výdej do spotřeby z IOP"/>
    <s v="Aujeská Ivana"/>
    <s v="Promítnut do stavu zásob"/>
    <s v="ZOBV_OBVAZ"/>
    <s v="Obvazový materiál"/>
    <s v="25+25"/>
    <m/>
    <s v="Chráněná dílna TiRO Blansko s.r.o."/>
    <m/>
    <m/>
    <m/>
    <s v="0080577"/>
    <x v="3"/>
    <n v="0"/>
    <m/>
    <m/>
    <x v="0"/>
    <n v="2"/>
  </r>
  <r>
    <d v="2018-02-07T07:07:14"/>
    <s v="SVIOP-2018-SZM1-000741"/>
    <x v="25"/>
    <x v="25"/>
    <n v="300"/>
    <s v="ks"/>
    <n v="1.67"/>
    <n v="501"/>
    <x v="0"/>
    <m/>
    <s v="2IK-GER: lůžkové oddělení 46"/>
    <s v="4606205V"/>
    <s v="Výdej do spotřeby z IOP"/>
    <s v="Aujeská Ivana"/>
    <s v="Promítnut do stavu zásob"/>
    <s v="ZOST_STRIK"/>
    <s v="Stříkačky"/>
    <s v="100+200"/>
    <m/>
    <s v="B. Braun Medical s.r.o."/>
    <m/>
    <m/>
    <m/>
    <s v="nemá"/>
    <x v="0"/>
    <n v="0"/>
    <m/>
    <m/>
    <x v="0"/>
    <n v="2"/>
  </r>
  <r>
    <d v="2018-02-07T07:07:14"/>
    <s v="SVIOP-2018-SZM1-000741"/>
    <x v="29"/>
    <x v="29"/>
    <n v="25"/>
    <s v="ks"/>
    <n v="2.0499999999999998"/>
    <n v="51.25"/>
    <x v="0"/>
    <m/>
    <s v="2IK-GER: lůžkové oddělení 46"/>
    <s v="FLME25133"/>
    <s v="Výdej do spotřeby z IOP"/>
    <s v="Aujeská Ivana"/>
    <s v="Promítnut do stavu zásob"/>
    <s v="ZOST_OD"/>
    <s v="Odběrové systémy"/>
    <s v="10+15"/>
    <m/>
    <s v="VWR International s.r.o."/>
    <m/>
    <m/>
    <m/>
    <s v="nemá"/>
    <x v="0"/>
    <n v="0"/>
    <s v="CN 2019/2020"/>
    <s v="CN 2019/2020"/>
    <x v="0"/>
    <n v="2"/>
  </r>
  <r>
    <d v="2018-02-07T07:07:14"/>
    <s v="SVIOP-2018-SZM1-000741"/>
    <x v="31"/>
    <x v="31"/>
    <n v="50"/>
    <s v="ks"/>
    <n v="2.17"/>
    <n v="108.5"/>
    <x v="0"/>
    <m/>
    <s v="2IK-GER: lůžkové oddělení 46"/>
    <s v="454329"/>
    <s v="Výdej do spotřeby z IOP"/>
    <s v="Aujeská Ivana"/>
    <s v="Promítnut do stavu zásob"/>
    <s v="ZOST_OD"/>
    <s v="Odběrové systémy"/>
    <s v="0+50"/>
    <m/>
    <s v="Dialab spol. s r.o."/>
    <m/>
    <m/>
    <m/>
    <s v="nemá"/>
    <x v="0"/>
    <n v="0"/>
    <m/>
    <m/>
    <x v="0"/>
    <n v="2"/>
  </r>
  <r>
    <d v="2018-02-07T07:07:14"/>
    <s v="SVIOP-2018-SZM1-000741"/>
    <x v="105"/>
    <x v="105"/>
    <n v="100"/>
    <s v="ks"/>
    <n v="2.1800000000000002"/>
    <n v="218"/>
    <x v="0"/>
    <m/>
    <s v="2IK-GER: lůžkové oddělení 46"/>
    <s v="9151125S"/>
    <s v="Výdej do spotřeby z IOP"/>
    <s v="Aujeská Ivana"/>
    <s v="Promítnut do stavu zásob"/>
    <s v="ZOST_STRIK"/>
    <s v="Stříkačky"/>
    <s v="100+0"/>
    <m/>
    <s v="B. Braun Medical s.r.o."/>
    <m/>
    <m/>
    <m/>
    <s v="nemá"/>
    <x v="0"/>
    <n v="0"/>
    <m/>
    <m/>
    <x v="0"/>
    <n v="2"/>
  </r>
  <r>
    <d v="2018-02-07T07:07:14"/>
    <s v="SVIOP-2018-SZM1-000741"/>
    <x v="32"/>
    <x v="32"/>
    <n v="200"/>
    <s v="ks"/>
    <n v="2.37"/>
    <n v="474"/>
    <x v="0"/>
    <m/>
    <s v="2IK-GER: lůžkové oddělení 46"/>
    <s v="454034"/>
    <s v="Výdej do spotřeby z IOP"/>
    <s v="Aujeská Ivana"/>
    <s v="Promítnut do stavu zásob"/>
    <s v="ZOST_OD"/>
    <s v="Odběrové systémy"/>
    <s v="100+100"/>
    <m/>
    <s v="Dialab spol. s r.o."/>
    <m/>
    <m/>
    <m/>
    <s v="nemá"/>
    <x v="0"/>
    <n v="0"/>
    <m/>
    <m/>
    <x v="0"/>
    <n v="2"/>
  </r>
  <r>
    <d v="2018-02-07T07:07:14"/>
    <s v="SVIOP-2018-SZM1-000741"/>
    <x v="106"/>
    <x v="106"/>
    <n v="100"/>
    <s v="ks"/>
    <n v="2.42"/>
    <n v="242"/>
    <x v="0"/>
    <m/>
    <s v="2IK-GER: lůžkové oddělení 46"/>
    <s v="I0600"/>
    <s v="Výdej do spotřeby z IOP"/>
    <s v="Aujeská Ivana"/>
    <s v="Promítnut do stavu zásob"/>
    <s v="ZOST_OSTAT"/>
    <s v="Ostatní - všeobecný materiál"/>
    <s v="0+100"/>
    <m/>
    <s v="ASPIMED CZ s.r.o."/>
    <m/>
    <m/>
    <m/>
    <s v="nemá"/>
    <x v="0"/>
    <n v="0"/>
    <m/>
    <m/>
    <x v="0"/>
    <n v="2"/>
  </r>
  <r>
    <d v="2018-02-07T07:07:14"/>
    <s v="SVIOP-2018-SZM1-000741"/>
    <x v="33"/>
    <x v="33"/>
    <n v="200"/>
    <s v="ks"/>
    <n v="2.46"/>
    <n v="492"/>
    <x v="0"/>
    <m/>
    <s v="2IK-GER: lůžkové oddělení 46"/>
    <s v="DIS7371"/>
    <s v="Výdej do spotřeby z IOP"/>
    <s v="Aujeská Ivana"/>
    <s v="Promítnut do stavu zásob"/>
    <s v="ZOST_OD"/>
    <s v="Odběrové systémy"/>
    <s v="1+1"/>
    <m/>
    <s v="Distrimed s.r.o."/>
    <m/>
    <m/>
    <m/>
    <s v="nemá"/>
    <x v="0"/>
    <n v="0"/>
    <m/>
    <m/>
    <x v="0"/>
    <n v="2"/>
  </r>
  <r>
    <d v="2018-02-07T07:07:14"/>
    <s v="SVIOP-2018-SZM1-000741"/>
    <x v="34"/>
    <x v="34"/>
    <n v="50"/>
    <s v="ks"/>
    <n v="2.52"/>
    <n v="126"/>
    <x v="0"/>
    <m/>
    <s v="2IK-GER: lůžkové oddělení 46"/>
    <s v="455007"/>
    <s v="Výdej do spotřeby z IOP"/>
    <s v="Aujeská Ivana"/>
    <s v="Promítnut do stavu zásob"/>
    <s v="ZOST_OD"/>
    <s v="Odběrové systémy"/>
    <s v="50+0"/>
    <m/>
    <s v="Dialab spol. s r.o."/>
    <m/>
    <m/>
    <m/>
    <s v="nemá"/>
    <x v="0"/>
    <n v="0"/>
    <m/>
    <m/>
    <x v="0"/>
    <n v="2"/>
  </r>
  <r>
    <d v="2018-02-07T07:07:14"/>
    <s v="SVIOP-2018-SZM1-000741"/>
    <x v="35"/>
    <x v="35"/>
    <n v="200"/>
    <s v="ks"/>
    <n v="2.7"/>
    <n v="540"/>
    <x v="0"/>
    <m/>
    <s v="2IK-GER: lůžkové oddělení 46"/>
    <s v="454071"/>
    <s v="Výdej do spotřeby z IOP"/>
    <s v="Aujeská Ivana"/>
    <s v="Promítnut do stavu zásob"/>
    <s v="ZOST_OD"/>
    <s v="Odběrové systémy"/>
    <s v="100+100"/>
    <m/>
    <s v="Dialab spol. s r.o."/>
    <m/>
    <m/>
    <m/>
    <s v="nemá"/>
    <x v="0"/>
    <n v="0"/>
    <m/>
    <m/>
    <x v="0"/>
    <n v="2"/>
  </r>
  <r>
    <d v="2018-02-07T07:07:14"/>
    <s v="SVIOP-2018-SZM1-000741"/>
    <x v="37"/>
    <x v="37"/>
    <n v="100"/>
    <s v="ks"/>
    <n v="3.1"/>
    <n v="310"/>
    <x v="0"/>
    <m/>
    <s v="2IK-GER: lůžkové oddělení 46"/>
    <s v="455071"/>
    <s v="Výdej do spotřeby z IOP"/>
    <s v="Aujeská Ivana"/>
    <s v="Promítnut do stavu zásob"/>
    <s v="ZOST_OD"/>
    <s v="Odběrové systémy"/>
    <s v="50+50"/>
    <m/>
    <s v="Dialab spol. s r.o."/>
    <m/>
    <m/>
    <m/>
    <s v="nemá"/>
    <x v="0"/>
    <n v="0"/>
    <m/>
    <m/>
    <x v="0"/>
    <n v="2"/>
  </r>
  <r>
    <d v="2018-02-07T07:07:14"/>
    <s v="SVIOP-2018-SZM1-000741"/>
    <x v="68"/>
    <x v="68"/>
    <n v="50"/>
    <s v="ks"/>
    <n v="3.13"/>
    <n v="156.5"/>
    <x v="0"/>
    <m/>
    <s v="2IK-GER: lůžkové oddělení 46"/>
    <s v="4435001"/>
    <s v="Výdej do spotřeby z IOP"/>
    <s v="Aujeská Ivana"/>
    <s v="Promítnut do stavu zásob"/>
    <s v="ZOST_OSTAT"/>
    <s v="Ostatní - všeobecný materiál"/>
    <s v="0+50"/>
    <m/>
    <s v="B. Braun Medical s.r.o."/>
    <m/>
    <m/>
    <m/>
    <s v="nemá"/>
    <x v="0"/>
    <n v="0"/>
    <m/>
    <m/>
    <x v="0"/>
    <n v="2"/>
  </r>
  <r>
    <d v="2018-02-07T07:07:14"/>
    <s v="SVIOP-2018-SZM1-000741"/>
    <x v="69"/>
    <x v="69"/>
    <n v="20"/>
    <s v="ks"/>
    <n v="3.15"/>
    <n v="63"/>
    <x v="0"/>
    <m/>
    <s v="2IK-GER: lůžkové oddělení 46"/>
    <s v="2680/EST/SG"/>
    <s v="Výdej do spotřeby z IOP"/>
    <s v="Aujeská Ivana"/>
    <s v="Promítnut do stavu zásob"/>
    <s v="ZOST_OD"/>
    <s v="Odběrové systémy"/>
    <s v="10+10"/>
    <m/>
    <s v="HEBIOS, s.r.o."/>
    <m/>
    <m/>
    <m/>
    <s v="nemá"/>
    <x v="0"/>
    <n v="0"/>
    <m/>
    <m/>
    <x v="0"/>
    <n v="2"/>
  </r>
  <r>
    <d v="2018-02-07T07:07:14"/>
    <s v="SVIOP-2018-SZM1-000741"/>
    <x v="39"/>
    <x v="39"/>
    <n v="120"/>
    <s v="ks"/>
    <n v="3.27"/>
    <n v="392.4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s v="80+40"/>
    <m/>
    <s v="LINON CZ s.r.o."/>
    <m/>
    <m/>
    <m/>
    <s v="nemá"/>
    <x v="3"/>
    <n v="0"/>
    <m/>
    <m/>
    <x v="0"/>
    <n v="2"/>
  </r>
  <r>
    <d v="2018-02-07T07:07:14"/>
    <s v="SVIOP-2018-SZM1-000741"/>
    <x v="107"/>
    <x v="107"/>
    <n v="25"/>
    <s v="ks"/>
    <n v="3.36"/>
    <n v="84"/>
    <x v="0"/>
    <m/>
    <s v="2IK-GER: lůžkové oddělení 46"/>
    <s v="32915"/>
    <s v="Výdej do spotřeby z IOP"/>
    <s v="Aujeská Ivana"/>
    <s v="Promítnut do stavu zásob"/>
    <s v="ZOBV_OBVAZ"/>
    <s v="Obvazový materiál"/>
    <s v="25+0"/>
    <m/>
    <s v="Chráněná dílna TiRO Blansko s.r.o."/>
    <m/>
    <m/>
    <m/>
    <s v="0081751"/>
    <x v="3"/>
    <n v="0"/>
    <m/>
    <m/>
    <x v="0"/>
    <n v="2"/>
  </r>
  <r>
    <d v="2018-02-07T07:07:14"/>
    <s v="SVIOP-2018-SZM1-000741"/>
    <x v="40"/>
    <x v="40"/>
    <n v="83"/>
    <s v="ks"/>
    <n v="3.46"/>
    <n v="287.18"/>
    <x v="0"/>
    <m/>
    <s v="2IK-GER: lůžkové oddělení 46"/>
    <s v="606301-ND"/>
    <s v="Výdej do spotřeby z IOP"/>
    <s v="Aujeská Ivana"/>
    <s v="Promítnut do stavu zásob"/>
    <s v="ZOST_HADIC"/>
    <s v="Hadičky spojovací"/>
    <s v="80+80"/>
    <m/>
    <s v="Gatebo s.r.o."/>
    <m/>
    <m/>
    <m/>
    <s v="nemá"/>
    <x v="0"/>
    <n v="0"/>
    <m/>
    <m/>
    <x v="0"/>
    <n v="2"/>
  </r>
  <r>
    <d v="2018-02-07T07:07:14"/>
    <s v="SVIOP-2018-SZM1-000741"/>
    <x v="0"/>
    <x v="0"/>
    <n v="50"/>
    <s v="ks"/>
    <n v="4.03"/>
    <n v="201.5"/>
    <x v="0"/>
    <m/>
    <s v="2IK-GER: lůžkové oddělení 46"/>
    <s v="4095111"/>
    <s v="Výdej do spotřeby z IOP"/>
    <s v="Aujeská Ivana"/>
    <s v="Promítnut do stavu zásob"/>
    <s v="ZOST_OSTAT"/>
    <s v="Ostatní - všeobecný materiál"/>
    <s v="50+0"/>
    <m/>
    <s v="B. Braun Medical s.r.o."/>
    <m/>
    <m/>
    <m/>
    <s v="nemá"/>
    <x v="0"/>
    <n v="0"/>
    <m/>
    <m/>
    <x v="0"/>
    <n v="2"/>
  </r>
  <r>
    <d v="2018-02-07T07:07:14"/>
    <s v="SVIOP-2018-SZM1-000741"/>
    <x v="108"/>
    <x v="108"/>
    <n v="10"/>
    <s v="ks"/>
    <n v="4.43"/>
    <n v="44.3"/>
    <x v="0"/>
    <m/>
    <s v="2IK-GER: lůžkové oddělení 46"/>
    <s v="454320"/>
    <s v="Výdej do spotřeby z IOP"/>
    <s v="Aujeská Ivana"/>
    <s v="Promítnut do stavu zásob"/>
    <s v="ZOST_OD"/>
    <s v="Odběrové systémy"/>
    <s v="10+0"/>
    <m/>
    <s v="Dialab spol. s r.o."/>
    <m/>
    <m/>
    <m/>
    <s v="nemá"/>
    <x v="0"/>
    <n v="0"/>
    <m/>
    <m/>
    <x v="0"/>
    <n v="2"/>
  </r>
  <r>
    <d v="2018-02-07T07:07:14"/>
    <s v="SVIOP-2018-SZM1-000741"/>
    <x v="71"/>
    <x v="71"/>
    <n v="50"/>
    <s v="ks"/>
    <n v="4.82"/>
    <n v="241"/>
    <x v="0"/>
    <m/>
    <s v="2IK-GER: lůžkové oddělení 46"/>
    <s v="450263"/>
    <s v="Výdej do spotřeby z IOP"/>
    <s v="Aujeská Ivana"/>
    <s v="Promítnut do stavu zásob"/>
    <s v="ZOST_OD"/>
    <s v="Odběrové systémy"/>
    <s v="0+50"/>
    <m/>
    <s v="Dialab spol. s r.o."/>
    <m/>
    <m/>
    <m/>
    <s v="nemá"/>
    <x v="0"/>
    <n v="0"/>
    <m/>
    <m/>
    <x v="0"/>
    <n v="2"/>
  </r>
  <r>
    <d v="2018-02-07T07:07:14"/>
    <s v="SVIOP-2018-SZM1-000741"/>
    <x v="72"/>
    <x v="72"/>
    <n v="50"/>
    <s v="ks"/>
    <n v="5"/>
    <n v="250"/>
    <x v="0"/>
    <m/>
    <s v="2IK-GER: lůžkové oddělení 46"/>
    <s v="10.252.020"/>
    <s v="Výdej do spotřeby z IOP"/>
    <s v="Aujeská Ivana"/>
    <s v="Promítnut do stavu zásob"/>
    <s v="ZOST_OD"/>
    <s v="Odběrové systémy"/>
    <s v="0+50"/>
    <m/>
    <s v="SARSTEDT spol. s r.o."/>
    <m/>
    <m/>
    <m/>
    <s v="nemá"/>
    <x v="0"/>
    <n v="0"/>
    <m/>
    <m/>
    <x v="0"/>
    <n v="2"/>
  </r>
  <r>
    <d v="2018-02-07T07:07:14"/>
    <s v="SVIOP-2018-SZM1-000741"/>
    <x v="73"/>
    <x v="73"/>
    <n v="20"/>
    <s v="ks"/>
    <n v="5.28"/>
    <n v="105.6"/>
    <x v="0"/>
    <m/>
    <s v="2IK-GER: lůžkové oddělení 46"/>
    <s v="7404"/>
    <s v="Výdej do spotřeby z IOP"/>
    <s v="Aujeská Ivana"/>
    <s v="Promítnut do stavu zásob"/>
    <s v="ZOBV_HO"/>
    <s v="hojení ran - obvazový materiál"/>
    <s v="0+20"/>
    <m/>
    <s v="PROMEDICA PRAHA GROUP, a.s."/>
    <m/>
    <m/>
    <m/>
    <s v="0080767"/>
    <x v="3"/>
    <n v="0"/>
    <m/>
    <m/>
    <x v="0"/>
    <n v="2"/>
  </r>
  <r>
    <d v="2018-02-07T07:07:14"/>
    <s v="SVIOP-2018-SZM1-000741"/>
    <x v="41"/>
    <x v="41"/>
    <n v="20"/>
    <s v="ks"/>
    <n v="6.05"/>
    <n v="121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s v="10+10"/>
    <m/>
    <s v="S. A. B. Impex, s.r.o."/>
    <m/>
    <m/>
    <m/>
    <s v="nemá"/>
    <x v="0"/>
    <n v="0"/>
    <m/>
    <m/>
    <x v="0"/>
    <n v="2"/>
  </r>
  <r>
    <d v="2018-02-07T07:07:14"/>
    <s v="SVIOP-2018-SZM1-000741"/>
    <x v="109"/>
    <x v="109"/>
    <n v="20"/>
    <s v="ks"/>
    <n v="6.15"/>
    <n v="123"/>
    <x v="0"/>
    <m/>
    <s v="2IK-GER: lůžkové oddělení 46"/>
    <s v="606304-ND"/>
    <s v="Výdej do spotřeby z IOP"/>
    <s v="Aujeská Ivana"/>
    <s v="Promítnut do stavu zásob"/>
    <s v="ZOST_HADIC"/>
    <s v="Hadičky spojovací"/>
    <s v="20+0"/>
    <m/>
    <s v="Gatebo s.r.o."/>
    <m/>
    <m/>
    <m/>
    <s v="nemá"/>
    <x v="0"/>
    <n v="0"/>
    <m/>
    <m/>
    <x v="0"/>
    <n v="2"/>
  </r>
  <r>
    <d v="2018-02-07T07:07:14"/>
    <s v="SVIOP-2018-SZM1-000741"/>
    <x v="42"/>
    <x v="42"/>
    <n v="50"/>
    <s v="ks"/>
    <n v="6.18"/>
    <n v="309"/>
    <x v="0"/>
    <m/>
    <s v="2IK-GER: lůžkové oddělení 46"/>
    <s v="ZAR-TNU201601"/>
    <s v="Výdej do spotřeby z IOP"/>
    <s v="Aujeská Ivana"/>
    <s v="Promítnut do stavu zásob"/>
    <s v="ZOST_OSTAT"/>
    <s v="Ostatní - všeobecný materiál"/>
    <s v="50+50"/>
    <m/>
    <s v="Distrimed s.r.o."/>
    <m/>
    <m/>
    <m/>
    <s v="nemá"/>
    <x v="0"/>
    <n v="0"/>
    <s v="CN na rok 2018"/>
    <s v="CN na rok 2018"/>
    <x v="0"/>
    <n v="2"/>
  </r>
  <r>
    <d v="2018-02-07T07:07:14"/>
    <s v="SVIOP-2018-SZM1-000741"/>
    <x v="43"/>
    <x v="43"/>
    <n v="20"/>
    <s v="ks"/>
    <n v="6.29"/>
    <n v="125.8"/>
    <x v="0"/>
    <m/>
    <s v="2IK-GER: lůžkové oddělení 46"/>
    <s v="A0100"/>
    <s v="Výdej do spotřeby z IOP"/>
    <s v="Aujeská Ivana"/>
    <s v="Promítnut do stavu zásob"/>
    <s v="ZOST_OSTAT"/>
    <s v="Ostatní - všeobecný materiál"/>
    <s v="10+10"/>
    <m/>
    <s v="ASPIMED CZ s.r.o."/>
    <m/>
    <m/>
    <m/>
    <s v="nemá"/>
    <x v="0"/>
    <n v="0"/>
    <m/>
    <m/>
    <x v="0"/>
    <n v="2"/>
  </r>
  <r>
    <d v="2018-02-07T07:07:14"/>
    <s v="SVIOP-2018-SZM1-000741"/>
    <x v="70"/>
    <x v="70"/>
    <n v="48"/>
    <s v="ks"/>
    <n v="6.81"/>
    <n v="326.88"/>
    <x v="0"/>
    <m/>
    <s v="2IK-GER: lůžkové oddělení 46"/>
    <s v="1527-0"/>
    <s v="Výdej do spotřeby z IOP"/>
    <s v="Aujeská Ivana"/>
    <s v="Promítnut do stavu zásob"/>
    <s v="ZOBV_OBVAZ"/>
    <s v="Obvazový materiál"/>
    <s v="24+24"/>
    <m/>
    <s v="3M Česko, spol. s r.o."/>
    <m/>
    <m/>
    <m/>
    <s v="0080356"/>
    <x v="3"/>
    <n v="0"/>
    <m/>
    <m/>
    <x v="0"/>
    <n v="2"/>
  </r>
  <r>
    <d v="2018-02-07T07:07:14"/>
    <s v="SVIOP-2018-SZM1-000741"/>
    <x v="1"/>
    <x v="1"/>
    <n v="5"/>
    <s v="ks"/>
    <n v="7"/>
    <n v="35"/>
    <x v="0"/>
    <m/>
    <s v="2IK-GER: lůžkové oddělení 46"/>
    <s v="ZAR-I-TS"/>
    <s v="Výdej do spotřeby z IOP"/>
    <s v="Aujeská Ivana"/>
    <s v="Promítnut do stavu zásob"/>
    <s v="ZSETY"/>
    <s v="Sety"/>
    <s v="0+5"/>
    <m/>
    <s v="Distrimed s.r.o."/>
    <m/>
    <m/>
    <m/>
    <s v="nemá"/>
    <x v="1"/>
    <n v="0"/>
    <m/>
    <m/>
    <x v="0"/>
    <n v="2"/>
  </r>
  <r>
    <d v="2018-02-07T07:07:14"/>
    <s v="SVIOP-2018-SZM1-000741"/>
    <x v="38"/>
    <x v="38"/>
    <n v="100"/>
    <s v="ks"/>
    <n v="7.02"/>
    <n v="702"/>
    <x v="0"/>
    <m/>
    <s v="2IK-GER: lůžkové oddělení 46"/>
    <s v="1624W"/>
    <s v="Výdej do spotřeby z IOP"/>
    <s v="Aujeská Ivana"/>
    <s v="Promítnut do stavu zásob"/>
    <s v="ZOBV_NA"/>
    <s v="náplasti - obvazový materiál"/>
    <s v="100+0"/>
    <m/>
    <s v="3M Česko, spol. s r.o."/>
    <m/>
    <m/>
    <m/>
    <s v="nemá"/>
    <x v="3"/>
    <n v="0"/>
    <m/>
    <m/>
    <x v="0"/>
    <n v="2"/>
  </r>
  <r>
    <d v="2018-02-07T07:07:14"/>
    <s v="SVIOP-2018-SZM1-000741"/>
    <x v="76"/>
    <x v="76"/>
    <n v="20"/>
    <s v="pár"/>
    <n v="7.5"/>
    <n v="150"/>
    <x v="0"/>
    <m/>
    <s v="2IK-GER: lůžkové oddělení 46"/>
    <s v="6035526"/>
    <s v="Výdej do spotřeby z IOP"/>
    <s v="Aujeská Ivana"/>
    <s v="Promítnut do stavu zásob"/>
    <s v="ZRUK_ST"/>
    <s v="Rukavice sterilní"/>
    <s v="10+10"/>
    <m/>
    <s v="B. Braun Medical s.r.o."/>
    <m/>
    <m/>
    <m/>
    <s v="nemá"/>
    <x v="2"/>
    <n v="0"/>
    <m/>
    <m/>
    <x v="0"/>
    <n v="2"/>
  </r>
  <r>
    <d v="2018-02-07T07:07:14"/>
    <s v="SVIOP-2018-SZM1-000741"/>
    <x v="110"/>
    <x v="110"/>
    <n v="10"/>
    <s v="pár"/>
    <n v="7.5"/>
    <n v="75"/>
    <x v="0"/>
    <m/>
    <s v="2IK-GER: lůžkové oddělení 46"/>
    <s v="6035542"/>
    <s v="Výdej do spotřeby z IOP"/>
    <s v="Aujeská Ivana"/>
    <s v="Promítnut do stavu zásob"/>
    <s v="ZRUK_ST"/>
    <s v="Rukavice sterilní"/>
    <s v="10+0"/>
    <m/>
    <s v="B. Braun Medical s.r.o."/>
    <m/>
    <m/>
    <m/>
    <s v="nemá"/>
    <x v="2"/>
    <n v="0"/>
    <m/>
    <m/>
    <x v="0"/>
    <n v="2"/>
  </r>
  <r>
    <d v="2018-02-07T07:07:14"/>
    <s v="SVIOP-2018-SZM1-000741"/>
    <x v="111"/>
    <x v="111"/>
    <n v="12"/>
    <s v="ks"/>
    <n v="8.11"/>
    <n v="97.32"/>
    <x v="0"/>
    <m/>
    <s v="2IK-GER: lůžkové oddělení 46"/>
    <s v="840W-1"/>
    <s v="Výdej do spotřeby z IOP"/>
    <s v="Aujeská Ivana"/>
    <s v="Promítnut do stavu zásob"/>
    <s v="ZOBV_NA"/>
    <s v="náplasti - obvazový materiál"/>
    <s v="0+24"/>
    <m/>
    <s v="3M Česko, spol. s r.o."/>
    <m/>
    <m/>
    <m/>
    <s v="nemá"/>
    <x v="3"/>
    <n v="0"/>
    <m/>
    <m/>
    <x v="0"/>
    <n v="2"/>
  </r>
  <r>
    <d v="2018-02-07T07:07:14"/>
    <s v="SVIOP-2018-SZM1-000741"/>
    <x v="44"/>
    <x v="44"/>
    <n v="960"/>
    <s v="ks"/>
    <n v="8.4700000000000006"/>
    <n v="8131.2"/>
    <x v="0"/>
    <m/>
    <s v="2IK-GER: lůžkové oddělení 46"/>
    <s v="306585"/>
    <s v="Výdej do spotřeby z IOP"/>
    <s v="Aujeská Ivana"/>
    <s v="Promítnut do stavu zásob"/>
    <s v="ZOST_STRIK_PREDPL"/>
    <s v="Stříkačky předplněné"/>
    <s v="480+480"/>
    <m/>
    <s v="Becton Dickinson Czechia, s.r.o."/>
    <m/>
    <m/>
    <m/>
    <s v="nemá"/>
    <x v="0"/>
    <n v="0"/>
    <m/>
    <m/>
    <x v="0"/>
    <n v="2"/>
  </r>
  <r>
    <d v="2018-02-07T07:07:14"/>
    <s v="SVIOP-2018-SZM1-000741"/>
    <x v="112"/>
    <x v="112"/>
    <n v="5"/>
    <s v="ks"/>
    <n v="8.84"/>
    <n v="44.2"/>
    <x v="0"/>
    <m/>
    <s v="2IK-GER: lůžkové oddělení 46"/>
    <s v="956-622"/>
    <s v="Výdej do spotřeby z IOP"/>
    <s v="Aujeská Ivana"/>
    <s v="Promítnut do stavu zásob"/>
    <s v="ZOST_STRIK"/>
    <s v="Stříkačky"/>
    <s v="5+0"/>
    <m/>
    <s v="RADIOMETER s.r.o."/>
    <m/>
    <m/>
    <m/>
    <s v="nemá"/>
    <x v="0"/>
    <n v="0"/>
    <s v="VZ-2015-000551"/>
    <s v="VZ-2015-000551"/>
    <x v="0"/>
    <n v="2"/>
  </r>
  <r>
    <d v="2018-02-07T07:07:14"/>
    <s v="SVIOP-2018-SZM1-000741"/>
    <x v="45"/>
    <x v="45"/>
    <n v="250"/>
    <s v="ks"/>
    <n v="9.1999999999999993"/>
    <n v="230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s v="3+3"/>
    <m/>
    <s v="ROCHE s.r.o."/>
    <m/>
    <m/>
    <m/>
    <s v="nemá"/>
    <x v="0"/>
    <n v="0"/>
    <s v="SM-2013-617-31"/>
    <s v="SM-2013-617-31"/>
    <x v="0"/>
    <n v="2"/>
  </r>
  <r>
    <d v="2018-02-07T07:07:14"/>
    <s v="SVIOP-2018-SZM1-000741"/>
    <x v="46"/>
    <x v="46"/>
    <n v="130"/>
    <s v="ks"/>
    <n v="9.68"/>
    <n v="1258.4000000000001"/>
    <x v="0"/>
    <m/>
    <s v="2IK-GER: lůžkové oddělení 46"/>
    <s v="JIM:JSM4001"/>
    <s v="Výdej do spotřeby z IOP"/>
    <s v="Aujeská Ivana"/>
    <s v="Promítnut do stavu zásob"/>
    <s v="ZOST_KONEK"/>
    <s v="Konektory"/>
    <s v="50+80"/>
    <m/>
    <s v="Pro-Charitu s.r.o."/>
    <m/>
    <m/>
    <m/>
    <s v="nemá"/>
    <x v="0"/>
    <n v="0"/>
    <s v="VZ-2019-000016"/>
    <s v="VZ-2019-000016"/>
    <x v="0"/>
    <n v="2"/>
  </r>
  <r>
    <d v="2018-02-07T07:07:14"/>
    <s v="SVIOP-2018-SZM1-000741"/>
    <x v="47"/>
    <x v="47"/>
    <n v="700"/>
    <s v="ks"/>
    <n v="10.17"/>
    <n v="7119"/>
    <x v="0"/>
    <m/>
    <s v="2IK-GER: lůžkové oddělení 46"/>
    <s v="4062957"/>
    <s v="Výdej do spotřeby z IOP"/>
    <s v="Aujeská Ivana"/>
    <s v="Promítnut do stavu zásob"/>
    <s v="ZSETY"/>
    <s v="Sety"/>
    <s v="200+300+200"/>
    <m/>
    <s v="SKY &amp; FACILITY s.r.o."/>
    <m/>
    <m/>
    <m/>
    <s v="nemá"/>
    <x v="1"/>
    <n v="0"/>
    <s v="VZ-2017-000649"/>
    <s v="VZ-2017-000649"/>
    <x v="0"/>
    <n v="2"/>
  </r>
  <r>
    <d v="2018-02-07T07:07:14"/>
    <s v="SVIOP-2018-SZM1-000741"/>
    <x v="48"/>
    <x v="48"/>
    <n v="10"/>
    <s v="ks"/>
    <n v="10.52"/>
    <n v="105.2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s v="0+10"/>
    <m/>
    <s v="LINON CZ s.r.o."/>
    <m/>
    <m/>
    <m/>
    <s v="nemá"/>
    <x v="3"/>
    <n v="0"/>
    <m/>
    <m/>
    <x v="0"/>
    <n v="2"/>
  </r>
  <r>
    <d v="2018-02-07T07:07:14"/>
    <s v="SVIOP-2018-SZM1-000741"/>
    <x v="79"/>
    <x v="79"/>
    <n v="10"/>
    <s v="ks"/>
    <n v="11.15"/>
    <n v="111.5"/>
    <x v="0"/>
    <m/>
    <s v="2IK-GER: lůžkové oddělení 46"/>
    <s v="4550242"/>
    <s v="Výdej do spotřeby z IOP"/>
    <s v="Aujeská Ivana"/>
    <s v="Promítnut do stavu zásob"/>
    <s v="ZOST_FI"/>
    <s v="Filtry"/>
    <s v="10+0"/>
    <m/>
    <s v="B. Braun Medical s.r.o."/>
    <m/>
    <m/>
    <m/>
    <s v="nemá"/>
    <x v="0"/>
    <n v="0"/>
    <m/>
    <m/>
    <x v="0"/>
    <n v="2"/>
  </r>
  <r>
    <d v="2018-02-07T07:07:14"/>
    <s v="SVIOP-2018-SZM1-000741"/>
    <x v="113"/>
    <x v="113"/>
    <n v="2"/>
    <s v="ks"/>
    <n v="13.02"/>
    <n v="26.04"/>
    <x v="0"/>
    <m/>
    <s v="2IK-GER: lůžkové oddělení 46"/>
    <s v="5403353"/>
    <s v="Výdej do spotřeby z IOP"/>
    <s v="Aujeská Ivana"/>
    <s v="Promítnut do stavu zásob"/>
    <s v="ZOBV_NA"/>
    <s v="náplasti - obvazový materiál"/>
    <s v="2+0"/>
    <m/>
    <s v="HARTMANN - RICO a.s."/>
    <m/>
    <m/>
    <m/>
    <s v="nemá"/>
    <x v="3"/>
    <n v="0"/>
    <m/>
    <m/>
    <x v="0"/>
    <n v="2"/>
  </r>
  <r>
    <d v="2018-02-07T07:07:14"/>
    <s v="SVIOP-2018-SZM1-000741"/>
    <x v="49"/>
    <x v="49"/>
    <n v="50"/>
    <s v="ks"/>
    <n v="13.31"/>
    <n v="665.5"/>
    <x v="0"/>
    <m/>
    <s v="2IK-GER: lůžkové oddělení 46"/>
    <s v="15-0003"/>
    <s v="Výdej do spotřeby z IOP"/>
    <s v="Aujeská Ivana"/>
    <s v="Promítnut do stavu zásob"/>
    <s v="ZOST_NADOBA"/>
    <s v="Nádoby"/>
    <s v="30+20"/>
    <m/>
    <s v="INTERGOS-CZ, s.r.o."/>
    <m/>
    <m/>
    <m/>
    <s v="nemá"/>
    <x v="0"/>
    <n v="0"/>
    <m/>
    <m/>
    <x v="0"/>
    <n v="2"/>
  </r>
  <r>
    <d v="2018-02-07T07:07:14"/>
    <s v="SVIOP-2018-SZM1-000741"/>
    <x v="2"/>
    <x v="2"/>
    <n v="150"/>
    <s v="ks"/>
    <n v="17.98"/>
    <n v="2697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s v="100+50"/>
    <m/>
    <s v="B. Braun Medical s.r.o."/>
    <m/>
    <m/>
    <m/>
    <s v="nemá"/>
    <x v="0"/>
    <n v="0"/>
    <m/>
    <m/>
    <x v="0"/>
    <n v="2"/>
  </r>
  <r>
    <d v="2018-02-07T07:07:14"/>
    <s v="SVIOP-2018-SZM1-000741"/>
    <x v="50"/>
    <x v="50"/>
    <n v="30"/>
    <s v="ks"/>
    <n v="19.96"/>
    <n v="598.79999999999995"/>
    <x v="0"/>
    <m/>
    <s v="2IK-GER: lůžkové oddělení 46"/>
    <s v="A0400"/>
    <s v="Výdej do spotřeby z IOP"/>
    <s v="Aujeská Ivana"/>
    <s v="Promítnut do stavu zásob"/>
    <s v="ZIPOPS"/>
    <s v="Intenzívní péče, operační sály"/>
    <s v="20+10"/>
    <m/>
    <s v="ASPIMED CZ s.r.o."/>
    <m/>
    <m/>
    <m/>
    <s v="nemá"/>
    <x v="5"/>
    <n v="0"/>
    <m/>
    <m/>
    <x v="0"/>
    <n v="2"/>
  </r>
  <r>
    <d v="2018-02-07T07:07:14"/>
    <s v="SVIOP-2018-SZM1-000741"/>
    <x v="51"/>
    <x v="51"/>
    <n v="50"/>
    <s v="ks"/>
    <n v="21.24"/>
    <n v="1062"/>
    <x v="0"/>
    <m/>
    <s v="2IK-GER: lůžkové oddělení 46"/>
    <s v="802CE.A"/>
    <s v="Výdej do spotřeby z IOP"/>
    <s v="Aujeská Ivana"/>
    <s v="Promítnut do stavu zásob"/>
    <s v="ZOST_OD_MI"/>
    <s v="Odběrové systémy mikrobiologie"/>
    <s v="25+25"/>
    <m/>
    <s v="TRIOS, spol. s r.o."/>
    <m/>
    <m/>
    <m/>
    <s v="nemá"/>
    <x v="0"/>
    <n v="0"/>
    <m/>
    <m/>
    <x v="0"/>
    <n v="2"/>
  </r>
  <r>
    <d v="2018-02-07T07:07:14"/>
    <s v="SVIOP-2018-SZM1-000741"/>
    <x v="52"/>
    <x v="52"/>
    <n v="20"/>
    <s v="ks"/>
    <n v="21.24"/>
    <n v="424.8"/>
    <x v="0"/>
    <m/>
    <s v="2IK-GER: lůžkové oddělení 46"/>
    <s v="490CE.A"/>
    <s v="Výdej do spotřeby z IOP"/>
    <s v="Aujeská Ivana"/>
    <s v="Promítnut do stavu zásob"/>
    <s v="ZOST_OD_MI"/>
    <s v="Odběrové systémy mikrobiologie"/>
    <s v="10+10"/>
    <m/>
    <s v="TRIOS, spol. s r.o."/>
    <m/>
    <m/>
    <m/>
    <s v="nemá"/>
    <x v="0"/>
    <n v="0"/>
    <m/>
    <m/>
    <x v="0"/>
    <n v="2"/>
  </r>
  <r>
    <d v="2018-02-07T07:07:14"/>
    <s v="SVIOP-2018-SZM1-000741"/>
    <x v="80"/>
    <x v="80"/>
    <n v="2"/>
    <s v="ks"/>
    <n v="24.43"/>
    <n v="48.86"/>
    <x v="0"/>
    <m/>
    <s v="2IK-GER: lůžkové oddělení 46"/>
    <s v="GAMA204809"/>
    <s v="Výdej do spotřeby z IOP"/>
    <s v="Aujeská Ivana"/>
    <s v="Promítnut do stavu zásob"/>
    <s v="ZOST_OSTAT"/>
    <s v="Ostatní - všeobecný materiál"/>
    <s v="2+0"/>
    <m/>
    <s v="VWR International s.r.o."/>
    <m/>
    <m/>
    <m/>
    <s v="nemá"/>
    <x v="0"/>
    <n v="0"/>
    <s v="CN 2019/2020"/>
    <s v="CN 2019/2020"/>
    <x v="0"/>
    <n v="2"/>
  </r>
  <r>
    <d v="2018-02-07T07:07:14"/>
    <s v="SVIOP-2018-SZM1-000741"/>
    <x v="55"/>
    <x v="55"/>
    <n v="25"/>
    <s v="ks"/>
    <n v="30.18"/>
    <n v="754.5"/>
    <x v="0"/>
    <m/>
    <s v="2IK-GER: lůžkové oddělení 46"/>
    <s v="SYS01512EE"/>
    <s v="Výdej do spotřeby z IOP"/>
    <s v="Aujeská Ivana"/>
    <s v="Promítnut do stavu zásob"/>
    <s v="ZOBV_HO"/>
    <s v="hojení ran - obvazový materiál"/>
    <s v="25+0"/>
    <m/>
    <s v="Distrimed s.r.o."/>
    <m/>
    <m/>
    <m/>
    <s v="nemá"/>
    <x v="3"/>
    <n v="0"/>
    <m/>
    <m/>
    <x v="0"/>
    <n v="2"/>
  </r>
  <r>
    <d v="2018-02-07T07:07:14"/>
    <s v="SVIOP-2018-SZM1-000741"/>
    <x v="97"/>
    <x v="97"/>
    <n v="3"/>
    <s v="ks"/>
    <n v="197.57"/>
    <n v="592.71"/>
    <x v="0"/>
    <m/>
    <s v="2IK-GER: lůžkové oddělení 46"/>
    <s v="3346E"/>
    <s v="Výdej do spotřeby z IOP"/>
    <s v="Aujeská Ivana"/>
    <s v="Promítnut do stavu zásob"/>
    <s v="ZOST_OSTAT"/>
    <s v="Ostatní - všeobecný materiál"/>
    <s v="3+0"/>
    <m/>
    <s v="3M Česko, spol. s r.o."/>
    <m/>
    <m/>
    <m/>
    <s v="nemá"/>
    <x v="0"/>
    <n v="0"/>
    <m/>
    <m/>
    <x v="0"/>
    <n v="2"/>
  </r>
  <r>
    <d v="2018-02-07T07:07:14"/>
    <s v="SVIOP-2018-SZM1-000741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s v="1+0"/>
    <m/>
    <s v="PHOENIX lékárenský velkoobchod, s.r.o."/>
    <m/>
    <m/>
    <m/>
    <s v="nemá"/>
    <x v="3"/>
    <n v="0"/>
    <m/>
    <m/>
    <x v="0"/>
    <n v="2"/>
  </r>
  <r>
    <d v="2018-02-07T07:14:45"/>
    <s v="SVIOP-2018-SZM1-000745"/>
    <x v="8"/>
    <x v="8"/>
    <n v="100"/>
    <s v="ks"/>
    <n v="0.01"/>
    <n v="1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2"/>
  </r>
  <r>
    <d v="2018-02-07T07:14:45"/>
    <s v="SVIOP-2018-SZM1-000745"/>
    <x v="9"/>
    <x v="9"/>
    <n v="200"/>
    <s v="ks"/>
    <n v="0.25"/>
    <n v="50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0"/>
    <n v="2"/>
  </r>
  <r>
    <d v="2018-02-07T07:14:45"/>
    <s v="SVIOP-2018-SZM1-000745"/>
    <x v="13"/>
    <x v="13"/>
    <n v="200"/>
    <s v="ks"/>
    <n v="0.43"/>
    <n v="86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2"/>
  </r>
  <r>
    <d v="2018-02-07T07:14:45"/>
    <s v="SVIOP-2018-SZM1-000745"/>
    <x v="14"/>
    <x v="14"/>
    <n v="100"/>
    <s v="ks"/>
    <n v="0.48"/>
    <n v="48"/>
    <x v="1"/>
    <m/>
    <s v="2IK-GER: lůžkové oddělení 48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2"/>
  </r>
  <r>
    <d v="2018-02-07T07:14:45"/>
    <s v="SVIOP-2018-SZM1-000745"/>
    <x v="16"/>
    <x v="16"/>
    <n v="200"/>
    <s v="ks"/>
    <n v="0.55000000000000004"/>
    <n v="110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2"/>
  </r>
  <r>
    <d v="2018-02-07T07:14:45"/>
    <s v="SVIOP-2018-SZM1-000745"/>
    <x v="17"/>
    <x v="17"/>
    <n v="500"/>
    <s v="ks"/>
    <n v="0.63"/>
    <n v="315"/>
    <x v="1"/>
    <m/>
    <s v="2IK-GER: lůžkové oddělení 48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0"/>
    <n v="2"/>
  </r>
  <r>
    <d v="2018-02-07T07:14:45"/>
    <s v="SVIOP-2018-SZM1-000745"/>
    <x v="18"/>
    <x v="18"/>
    <n v="600"/>
    <s v="ks"/>
    <n v="0.63"/>
    <n v="378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2"/>
  </r>
  <r>
    <d v="2018-02-07T07:14:45"/>
    <s v="SVIOP-2018-SZM1-000745"/>
    <x v="19"/>
    <x v="19"/>
    <n v="1800"/>
    <s v="ks"/>
    <n v="0.63"/>
    <n v="1134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2"/>
  </r>
  <r>
    <d v="2018-02-07T07:14:45"/>
    <s v="SVIOP-2018-SZM1-000745"/>
    <x v="100"/>
    <x v="100"/>
    <n v="510"/>
    <s v="ks"/>
    <n v="0.63"/>
    <n v="321.3"/>
    <x v="1"/>
    <m/>
    <s v="2IK-GER: lůžkové oddělení 48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2"/>
  </r>
  <r>
    <d v="2018-02-07T07:14:45"/>
    <s v="SVIOP-2018-SZM1-000745"/>
    <x v="3"/>
    <x v="3"/>
    <n v="1000"/>
    <s v="ks"/>
    <n v="0.64"/>
    <n v="640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2"/>
  </r>
  <r>
    <d v="2018-02-07T07:14:45"/>
    <s v="SVIOP-2018-SZM1-000745"/>
    <x v="20"/>
    <x v="20"/>
    <n v="100"/>
    <s v="ks"/>
    <n v="0.67"/>
    <n v="67"/>
    <x v="1"/>
    <m/>
    <s v="2IK-GER: lůžkové oddělení 48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2"/>
  </r>
  <r>
    <d v="2018-02-07T07:14:45"/>
    <s v="SVIOP-2018-SZM1-000745"/>
    <x v="21"/>
    <x v="21"/>
    <n v="1000"/>
    <s v="ks"/>
    <n v="0.67"/>
    <n v="670"/>
    <x v="1"/>
    <m/>
    <s v="2IK-GER: lůžkové oddělení 48"/>
    <s v="28003+"/>
    <s v="Výdej do spotřeby z IOP"/>
    <s v="Aujeská Ivana"/>
    <s v="Promítnut do stavu zásob"/>
    <s v="ZOBV_OBVAZ"/>
    <s v="Obvazový materiál"/>
    <s v="500+500"/>
    <m/>
    <s v="PANEP CZ s.r.o."/>
    <m/>
    <m/>
    <m/>
    <s v="nemá"/>
    <x v="3"/>
    <n v="0"/>
    <m/>
    <m/>
    <x v="0"/>
    <n v="2"/>
  </r>
  <r>
    <d v="2018-02-07T07:14:45"/>
    <s v="SVIOP-2018-SZM1-000745"/>
    <x v="22"/>
    <x v="22"/>
    <n v="75"/>
    <s v="ks"/>
    <n v="1.03"/>
    <n v="77.25"/>
    <x v="1"/>
    <m/>
    <s v="2IK-GER: lůžkové oddělení 48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2"/>
  </r>
  <r>
    <d v="2018-02-07T07:14:45"/>
    <s v="SVIOP-2018-SZM1-000745"/>
    <x v="23"/>
    <x v="23"/>
    <n v="200"/>
    <s v="ks"/>
    <n v="1.0900000000000001"/>
    <n v="218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2"/>
  </r>
  <r>
    <d v="2018-02-07T07:14:45"/>
    <s v="SVIOP-2018-SZM1-000745"/>
    <x v="24"/>
    <x v="24"/>
    <n v="50"/>
    <s v="ks"/>
    <n v="1.52"/>
    <n v="76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2"/>
  </r>
  <r>
    <d v="2018-02-07T07:14:45"/>
    <s v="SVIOP-2018-SZM1-000745"/>
    <x v="25"/>
    <x v="25"/>
    <n v="100"/>
    <s v="ks"/>
    <n v="1.67"/>
    <n v="167"/>
    <x v="1"/>
    <m/>
    <s v="2IK-GER: lůžkové oddělení 48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2"/>
  </r>
  <r>
    <d v="2018-02-07T07:14:45"/>
    <s v="SVIOP-2018-SZM1-000745"/>
    <x v="28"/>
    <x v="28"/>
    <n v="50"/>
    <s v="ks"/>
    <n v="1.92"/>
    <n v="96"/>
    <x v="1"/>
    <m/>
    <s v="2IK-GER: lůžkové oddělení 48"/>
    <s v="455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2"/>
  </r>
  <r>
    <d v="2018-02-07T07:14:45"/>
    <s v="SVIOP-2018-SZM1-000745"/>
    <x v="29"/>
    <x v="29"/>
    <n v="10"/>
    <s v="ks"/>
    <n v="2.06"/>
    <n v="20.6"/>
    <x v="1"/>
    <m/>
    <s v="2IK-GER: lůžkové oddělení 48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0"/>
    <n v="2"/>
  </r>
  <r>
    <d v="2018-02-07T07:14:45"/>
    <s v="SVIOP-2018-SZM1-000745"/>
    <x v="30"/>
    <x v="30"/>
    <n v="50"/>
    <s v="ks"/>
    <n v="2.06"/>
    <n v="103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0"/>
    <n v="2"/>
  </r>
  <r>
    <d v="2018-02-07T07:14:45"/>
    <s v="SVIOP-2018-SZM1-000745"/>
    <x v="31"/>
    <x v="31"/>
    <n v="50"/>
    <s v="ks"/>
    <n v="2.17"/>
    <n v="108.5"/>
    <x v="1"/>
    <m/>
    <s v="2IK-GER: lůžkové oddělení 48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2"/>
  </r>
  <r>
    <d v="2018-02-07T07:14:45"/>
    <s v="SVIOP-2018-SZM1-000745"/>
    <x v="32"/>
    <x v="32"/>
    <n v="50"/>
    <s v="ks"/>
    <n v="2.37"/>
    <n v="118.5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2"/>
  </r>
  <r>
    <d v="2018-02-07T07:14:45"/>
    <s v="SVIOP-2018-SZM1-000745"/>
    <x v="33"/>
    <x v="33"/>
    <n v="100"/>
    <s v="ks"/>
    <n v="2.46"/>
    <n v="246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0"/>
    <n v="2"/>
  </r>
  <r>
    <d v="2018-02-07T07:14:45"/>
    <s v="SVIOP-2018-SZM1-000745"/>
    <x v="34"/>
    <x v="34"/>
    <n v="50"/>
    <s v="ks"/>
    <n v="2.52"/>
    <n v="126"/>
    <x v="1"/>
    <m/>
    <s v="2IK-GER: lůžkové oddělení 48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2"/>
  </r>
  <r>
    <d v="2018-02-07T07:14:45"/>
    <s v="SVIOP-2018-SZM1-000745"/>
    <x v="35"/>
    <x v="35"/>
    <n v="100"/>
    <s v="ks"/>
    <n v="2.7"/>
    <n v="270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2"/>
  </r>
  <r>
    <d v="2018-02-07T07:14:45"/>
    <s v="SVIOP-2018-SZM1-000745"/>
    <x v="36"/>
    <x v="36"/>
    <n v="10"/>
    <s v="ks"/>
    <n v="2.9"/>
    <n v="29"/>
    <x v="1"/>
    <m/>
    <s v="2IK-GER: lůžkové oddělení 48"/>
    <s v="P01175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0"/>
    <n v="2"/>
  </r>
  <r>
    <d v="2018-02-07T07:14:45"/>
    <s v="SVIOP-2018-SZM1-000745"/>
    <x v="114"/>
    <x v="114"/>
    <n v="10"/>
    <s v="ks"/>
    <n v="2.91"/>
    <n v="29.1"/>
    <x v="1"/>
    <m/>
    <s v="2IK-GER: lůžkové oddělení 48"/>
    <s v="P01177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0"/>
    <n v="2"/>
  </r>
  <r>
    <d v="2018-02-07T07:14:45"/>
    <s v="SVIOP-2018-SZM1-000745"/>
    <x v="37"/>
    <x v="37"/>
    <n v="50"/>
    <s v="ks"/>
    <n v="3.1"/>
    <n v="155"/>
    <x v="1"/>
    <m/>
    <s v="2IK-GER: lůžkové oddělení 48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2"/>
  </r>
  <r>
    <d v="2018-02-07T07:14:45"/>
    <s v="SVIOP-2018-SZM1-000745"/>
    <x v="68"/>
    <x v="68"/>
    <n v="50"/>
    <s v="ks"/>
    <n v="3.14"/>
    <n v="157"/>
    <x v="1"/>
    <m/>
    <s v="2IK-GER: lůžkové oddělení 48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2"/>
  </r>
  <r>
    <d v="2018-02-07T07:14:45"/>
    <s v="SVIOP-2018-SZM1-000745"/>
    <x v="39"/>
    <x v="39"/>
    <n v="40"/>
    <s v="ks"/>
    <n v="3.26"/>
    <n v="130.4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2"/>
  </r>
  <r>
    <d v="2018-02-07T07:14:45"/>
    <s v="SVIOP-2018-SZM1-000745"/>
    <x v="40"/>
    <x v="40"/>
    <n v="40"/>
    <s v="ks"/>
    <n v="3.46"/>
    <n v="138.4"/>
    <x v="1"/>
    <m/>
    <s v="2IK-GER: lůžkové oddělení 48"/>
    <s v="606301-ND"/>
    <s v="Výdej do spotřeby z IOP"/>
    <s v="Aujeská Ivana"/>
    <s v="Promítnut do stavu zásob"/>
    <s v="ZOST_HADIC"/>
    <s v="Hadičky spojovací"/>
    <m/>
    <m/>
    <s v="Gatebo s.r.o."/>
    <m/>
    <m/>
    <m/>
    <s v="nemá"/>
    <x v="0"/>
    <n v="0"/>
    <m/>
    <m/>
    <x v="0"/>
    <n v="2"/>
  </r>
  <r>
    <d v="2018-02-07T07:14:45"/>
    <s v="SVIOP-2018-SZM1-000745"/>
    <x v="41"/>
    <x v="41"/>
    <n v="20"/>
    <s v="ks"/>
    <n v="6.05"/>
    <n v="121"/>
    <x v="1"/>
    <m/>
    <s v="2IK-GER: lůžkové oddělení 48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0"/>
    <n v="2"/>
  </r>
  <r>
    <d v="2018-02-07T07:14:45"/>
    <s v="SVIOP-2018-SZM1-000745"/>
    <x v="42"/>
    <x v="42"/>
    <n v="50"/>
    <s v="ks"/>
    <n v="6.17"/>
    <n v="308.60000000000002"/>
    <x v="1"/>
    <m/>
    <s v="2IK-GER: lůžkové oddělení 48"/>
    <s v="ZAR-TNU201601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0"/>
    <n v="2"/>
  </r>
  <r>
    <d v="2018-02-07T07:14:45"/>
    <s v="SVIOP-2018-SZM1-000745"/>
    <x v="115"/>
    <x v="115"/>
    <n v="90"/>
    <s v="ks"/>
    <n v="6.23"/>
    <n v="560.70000000000005"/>
    <x v="1"/>
    <m/>
    <s v="2IK-GER: lůžkové oddělení 48"/>
    <s v="050ML3CZ-CEW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0"/>
    <n v="2"/>
  </r>
  <r>
    <d v="2018-02-07T07:14:45"/>
    <s v="SVIOP-2018-SZM1-000745"/>
    <x v="116"/>
    <x v="116"/>
    <n v="10"/>
    <s v="ks"/>
    <n v="6.24"/>
    <n v="62.4"/>
    <x v="1"/>
    <m/>
    <s v="2IK-GER: lůžkové oddělení 48"/>
    <s v="132711402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2"/>
  </r>
  <r>
    <d v="2018-02-07T07:14:45"/>
    <s v="SVIOP-2018-SZM1-000745"/>
    <x v="43"/>
    <x v="43"/>
    <n v="10"/>
    <s v="ks"/>
    <n v="6.29"/>
    <n v="62.9"/>
    <x v="1"/>
    <m/>
    <s v="2IK-GER: lůžkové oddělení 48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0"/>
    <n v="2"/>
  </r>
  <r>
    <d v="2018-02-07T07:14:45"/>
    <s v="SVIOP-2018-SZM1-000745"/>
    <x v="117"/>
    <x v="117"/>
    <n v="4"/>
    <s v="ks"/>
    <n v="6.79"/>
    <n v="27.16"/>
    <x v="1"/>
    <m/>
    <s v="2IK-GER: lůžkové oddělení 48"/>
    <s v="412016"/>
    <s v="Výdej do spotřeby z IOP"/>
    <s v="Aujeská Ivana"/>
    <s v="Promítnut do stavu zásob"/>
    <s v="ZOST_OSTAT"/>
    <s v="Ostatní - všeobecný materiál"/>
    <m/>
    <m/>
    <s v="A care a.s."/>
    <m/>
    <m/>
    <m/>
    <s v="nemá"/>
    <x v="0"/>
    <n v="0"/>
    <m/>
    <m/>
    <x v="0"/>
    <n v="2"/>
  </r>
  <r>
    <d v="2018-02-07T07:14:45"/>
    <s v="SVIOP-2018-SZM1-000745"/>
    <x v="70"/>
    <x v="70"/>
    <n v="24"/>
    <s v="ks"/>
    <n v="6.82"/>
    <n v="163.68"/>
    <x v="1"/>
    <m/>
    <s v="2IK-GER: lůžkové oddělení 48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0"/>
    <n v="2"/>
  </r>
  <r>
    <d v="2018-02-07T07:14:45"/>
    <s v="SVIOP-2018-SZM1-000745"/>
    <x v="118"/>
    <x v="118"/>
    <n v="4"/>
    <s v="ks"/>
    <n v="6.83"/>
    <n v="27.32"/>
    <x v="1"/>
    <m/>
    <s v="2IK-GER: lůžkové oddělení 48"/>
    <s v="412014"/>
    <s v="Výdej do spotřeby z IOP"/>
    <s v="Aujeská Ivana"/>
    <s v="Promítnut do stavu zásob"/>
    <s v="ZOST_OSTAT"/>
    <s v="Ostatní - všeobecný materiál"/>
    <m/>
    <m/>
    <s v="A care a.s."/>
    <m/>
    <m/>
    <m/>
    <s v="nemá"/>
    <x v="0"/>
    <n v="0"/>
    <m/>
    <m/>
    <x v="0"/>
    <n v="2"/>
  </r>
  <r>
    <d v="2018-02-07T07:14:45"/>
    <s v="SVIOP-2018-SZM1-000745"/>
    <x v="78"/>
    <x v="78"/>
    <n v="24"/>
    <s v="ks"/>
    <n v="7.98"/>
    <n v="191.52"/>
    <x v="1"/>
    <m/>
    <s v="2IK-GER: lůžkové oddělení 48"/>
    <s v="1530-0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2"/>
  </r>
  <r>
    <d v="2018-02-07T07:14:45"/>
    <s v="SVIOP-2018-SZM1-000745"/>
    <x v="44"/>
    <x v="44"/>
    <n v="480"/>
    <s v="ks"/>
    <n v="8.4700000000000006"/>
    <n v="4065.6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2"/>
  </r>
  <r>
    <d v="2018-02-07T07:14:45"/>
    <s v="SVIOP-2018-SZM1-000745"/>
    <x v="119"/>
    <x v="119"/>
    <n v="10"/>
    <s v="ks"/>
    <n v="8.59"/>
    <n v="85.9"/>
    <x v="1"/>
    <m/>
    <s v="2IK-GER: lůžkové oddělení 48"/>
    <s v="132711404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2"/>
  </r>
  <r>
    <d v="2018-02-07T07:14:45"/>
    <s v="SVIOP-2018-SZM1-000745"/>
    <x v="120"/>
    <x v="120"/>
    <n v="10"/>
    <s v="ks"/>
    <n v="9.02"/>
    <n v="90.2"/>
    <x v="1"/>
    <m/>
    <s v="2IK-GER: lůžkové oddělení 48"/>
    <s v="132711403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2"/>
  </r>
  <r>
    <d v="2018-02-07T07:14:45"/>
    <s v="SVIOP-2018-SZM1-000745"/>
    <x v="45"/>
    <x v="45"/>
    <n v="150"/>
    <s v="ks"/>
    <n v="9.1999999999999993"/>
    <n v="138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2"/>
  </r>
  <r>
    <d v="2018-02-07T07:14:45"/>
    <s v="SVIOP-2018-SZM1-000745"/>
    <x v="46"/>
    <x v="46"/>
    <n v="50"/>
    <s v="ks"/>
    <n v="9.68"/>
    <n v="484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2"/>
  </r>
  <r>
    <d v="2018-02-07T07:14:45"/>
    <s v="SVIOP-2018-SZM1-000745"/>
    <x v="47"/>
    <x v="47"/>
    <n v="300"/>
    <s v="ks"/>
    <n v="10.17"/>
    <n v="3051"/>
    <x v="1"/>
    <m/>
    <s v="2IK-GER: lůžkové oddělení 48"/>
    <s v="4062957"/>
    <s v="Výdej do spotřeby z IOP"/>
    <s v="Aujeská Ivana"/>
    <s v="Promítnut do stavu zásob"/>
    <s v="ZSETY"/>
    <s v="Sety"/>
    <s v="200+100"/>
    <m/>
    <s v="SKY &amp; FACILITY s.r.o."/>
    <m/>
    <m/>
    <m/>
    <s v="nemá"/>
    <x v="1"/>
    <n v="0"/>
    <s v="VZ-2017-000649"/>
    <s v="VZ-2017-000649"/>
    <x v="0"/>
    <n v="2"/>
  </r>
  <r>
    <d v="2018-02-07T07:14:45"/>
    <s v="SVIOP-2018-SZM1-000745"/>
    <x v="48"/>
    <x v="48"/>
    <n v="10"/>
    <s v="ks"/>
    <n v="10.52"/>
    <n v="105.2"/>
    <x v="1"/>
    <m/>
    <s v="2IK-GER: lůžkové oddělení 48"/>
    <s v="132310031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2"/>
  </r>
  <r>
    <d v="2018-02-07T07:14:45"/>
    <s v="SVIOP-2018-SZM1-000745"/>
    <x v="79"/>
    <x v="79"/>
    <n v="5"/>
    <s v="ks"/>
    <n v="11.15"/>
    <n v="55.75"/>
    <x v="1"/>
    <m/>
    <s v="2IK-GER: lůžkové oddělení 48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0"/>
    <n v="2"/>
  </r>
  <r>
    <d v="2018-02-07T07:14:45"/>
    <s v="SVIOP-2018-SZM1-000745"/>
    <x v="49"/>
    <x v="49"/>
    <n v="28"/>
    <s v="ks"/>
    <n v="13.31"/>
    <n v="372.68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0"/>
    <n v="2"/>
  </r>
  <r>
    <d v="2018-02-07T07:14:45"/>
    <s v="SVIOP-2018-SZM1-000745"/>
    <x v="2"/>
    <x v="2"/>
    <n v="50"/>
    <s v="ks"/>
    <n v="17.98"/>
    <n v="899"/>
    <x v="1"/>
    <m/>
    <s v="2IK-GER: lůžkové oddělení 48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2"/>
  </r>
  <r>
    <d v="2018-02-07T07:14:45"/>
    <s v="SVIOP-2018-SZM1-000745"/>
    <x v="50"/>
    <x v="50"/>
    <n v="10"/>
    <s v="ks"/>
    <n v="19.97"/>
    <n v="199.7"/>
    <x v="1"/>
    <m/>
    <s v="2IK-GER: lůžkové oddělení 48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0"/>
    <n v="2"/>
  </r>
  <r>
    <d v="2018-02-07T07:14:45"/>
    <s v="SVIOP-2018-SZM1-000745"/>
    <x v="51"/>
    <x v="51"/>
    <n v="20"/>
    <s v="ks"/>
    <n v="21.24"/>
    <n v="424.8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2"/>
  </r>
  <r>
    <d v="2018-02-07T07:14:45"/>
    <s v="SVIOP-2018-SZM1-000745"/>
    <x v="52"/>
    <x v="52"/>
    <n v="10"/>
    <s v="ks"/>
    <n v="21.24"/>
    <n v="212.4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2"/>
  </r>
  <r>
    <d v="2018-02-07T07:14:45"/>
    <s v="SVIOP-2018-SZM1-000745"/>
    <x v="121"/>
    <x v="121"/>
    <n v="1"/>
    <s v="ks"/>
    <n v="46"/>
    <n v="46"/>
    <x v="1"/>
    <m/>
    <s v="2IK-GER: lůžkové oddělení 48"/>
    <s v="900650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0"/>
    <n v="2"/>
  </r>
  <r>
    <d v="2018-02-07T07:14:45"/>
    <s v="SVIOP-2018-SZM1-000745"/>
    <x v="122"/>
    <x v="122"/>
    <n v="2"/>
    <s v="ks"/>
    <n v="80.58"/>
    <n v="161.16"/>
    <x v="1"/>
    <m/>
    <s v="2IK-GER: lůžkové oddělení 48"/>
    <s v="000-036-021"/>
    <s v="Výdej do spotřeby z IOP"/>
    <s v="Aujeská Ivana"/>
    <s v="Promítnut do stavu zásob"/>
    <s v="ZOST_OSTAT"/>
    <s v="Ostatní - všeobecný materiál"/>
    <m/>
    <m/>
    <s v="CHEIRÓN a.s."/>
    <m/>
    <m/>
    <m/>
    <s v="nemá"/>
    <x v="0"/>
    <n v="0"/>
    <m/>
    <m/>
    <x v="0"/>
    <n v="2"/>
  </r>
  <r>
    <d v="2018-02-07T07:14:45"/>
    <s v="SVIOP-2018-SZM1-000745"/>
    <x v="97"/>
    <x v="97"/>
    <n v="2"/>
    <s v="ks"/>
    <n v="197.57"/>
    <n v="395.14"/>
    <x v="1"/>
    <m/>
    <s v="2IK-GER: lůžkové oddělení 48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0"/>
    <n v="2"/>
  </r>
  <r>
    <d v="2018-02-07T07:21:07"/>
    <s v="SVIOP-2018-SZM1-000818"/>
    <x v="18"/>
    <x v="18"/>
    <n v="1400"/>
    <s v="ks"/>
    <n v="0.63"/>
    <n v="882"/>
    <x v="1"/>
    <m/>
    <s v="2IK-GER: lůžkové oddělení 48"/>
    <s v="44752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2"/>
  </r>
  <r>
    <d v="2018-02-07T07:21:07"/>
    <s v="SVIOP-2018-SZM1-000818"/>
    <x v="19"/>
    <x v="19"/>
    <n v="2200"/>
    <s v="ks"/>
    <n v="0.63"/>
    <n v="1386"/>
    <x v="1"/>
    <m/>
    <s v="2IK-GER: lůžkové oddělení 48"/>
    <s v="44751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2"/>
  </r>
  <r>
    <d v="2018-02-07T07:21:54"/>
    <s v="SVIOP-2018-SZM1-000819"/>
    <x v="18"/>
    <x v="18"/>
    <n v="2400"/>
    <s v="ks"/>
    <n v="0.63"/>
    <n v="1512"/>
    <x v="0"/>
    <m/>
    <s v="2IK-GER: lůžkové oddělení 46"/>
    <s v="44752"/>
    <s v="Výdej do spotřeby z IOP"/>
    <s v="Oklešťková Helena"/>
    <s v="Promítnut do stavu zásob"/>
    <s v="ZRUK_NEST"/>
    <s v="Rukavice  nesterilní"/>
    <s v="1000+2000"/>
    <m/>
    <s v="KALNEX CZ s.r.o."/>
    <m/>
    <m/>
    <m/>
    <s v="nemá"/>
    <x v="2"/>
    <n v="0"/>
    <s v="VZ-2017-000517"/>
    <s v="VZ-2017-000517"/>
    <x v="0"/>
    <n v="2"/>
  </r>
  <r>
    <d v="2018-02-07T07:21:54"/>
    <s v="SVIOP-2018-SZM1-000819"/>
    <x v="19"/>
    <x v="19"/>
    <n v="7200"/>
    <s v="ks"/>
    <n v="0.63"/>
    <n v="4536"/>
    <x v="0"/>
    <m/>
    <s v="2IK-GER: lůžkové oddělení 46"/>
    <s v="44751"/>
    <s v="Výdej do spotřeby z IOP"/>
    <s v="Oklešťková Helena"/>
    <s v="Promítnut do stavu zásob"/>
    <s v="ZRUK_NEST"/>
    <s v="Rukavice  nesterilní"/>
    <s v="6000+4000"/>
    <m/>
    <s v="KALNEX CZ s.r.o."/>
    <m/>
    <m/>
    <m/>
    <s v="nemá"/>
    <x v="2"/>
    <n v="0"/>
    <s v="VZ-2017-000517"/>
    <s v="VZ-2017-000517"/>
    <x v="0"/>
    <n v="2"/>
  </r>
  <r>
    <d v="2018-02-07T07:21:54"/>
    <s v="SVIOP-2018-SZM1-000819"/>
    <x v="45"/>
    <x v="45"/>
    <n v="50"/>
    <s v="ks"/>
    <n v="9.1999999999999993"/>
    <n v="460"/>
    <x v="0"/>
    <m/>
    <s v="2IK-GER: lůžkové oddělení 46"/>
    <s v="05942861041"/>
    <s v="Výdej do spotřeby z IOP"/>
    <s v="Oklešťková Helena"/>
    <s v="Promítnut do stavu zásob"/>
    <s v="ZOST_DIA"/>
    <s v="Diabetologické proužky a roztoky"/>
    <s v="3+3"/>
    <m/>
    <s v="ROCHE s.r.o."/>
    <m/>
    <m/>
    <m/>
    <s v="nemá"/>
    <x v="0"/>
    <n v="0"/>
    <s v="SM-2013-617-31"/>
    <s v="SM-2013-617-31"/>
    <x v="0"/>
    <n v="2"/>
  </r>
  <r>
    <d v="2018-02-07T12:10:57"/>
    <s v="SVIOP-2018-SZM1-000838"/>
    <x v="42"/>
    <x v="42"/>
    <n v="50"/>
    <s v="ks"/>
    <n v="6.17"/>
    <n v="308.5"/>
    <x v="0"/>
    <m/>
    <s v="2IK-GER: lůžkové oddělení 46"/>
    <s v="ZAR-TNU201601"/>
    <s v="Výdej do spotřeby z IOP"/>
    <s v="Zdařilová Ivana"/>
    <s v="Promítnut do stavu zásob"/>
    <s v="ZOST_OSTAT"/>
    <s v="Ostatní - všeobecný materiál"/>
    <s v="50+50"/>
    <m/>
    <s v="Distrimed s.r.o."/>
    <m/>
    <m/>
    <m/>
    <s v="nemá"/>
    <x v="0"/>
    <n v="0"/>
    <s v="CN na rok 2018"/>
    <s v="CN na rok 2018"/>
    <x v="0"/>
    <n v="2"/>
  </r>
  <r>
    <d v="2018-02-07T12:37:23"/>
    <s v="SVIOP-2018-SZM1-000712"/>
    <x v="8"/>
    <x v="8"/>
    <n v="100"/>
    <s v="ks"/>
    <n v="0.01"/>
    <n v="1"/>
    <x v="2"/>
    <m/>
    <s v="2IK-GER: ambulance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2"/>
  </r>
  <r>
    <d v="2018-02-07T12:37:23"/>
    <s v="SVIOP-2018-SZM1-000712"/>
    <x v="16"/>
    <x v="16"/>
    <n v="100"/>
    <s v="ks"/>
    <n v="0.55000000000000004"/>
    <n v="55"/>
    <x v="2"/>
    <m/>
    <s v="2IK-GER: ambulance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2"/>
  </r>
  <r>
    <d v="2018-02-07T12:37:23"/>
    <s v="SVIOP-2018-SZM1-000712"/>
    <x v="26"/>
    <x v="26"/>
    <n v="100"/>
    <s v="ks"/>
    <n v="1.8"/>
    <n v="180"/>
    <x v="2"/>
    <m/>
    <s v="2IK-GER: ambulance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2"/>
  </r>
  <r>
    <d v="2018-02-07T12:37:23"/>
    <s v="SVIOP-2018-SZM1-000712"/>
    <x v="32"/>
    <x v="32"/>
    <n v="50"/>
    <s v="ks"/>
    <n v="2.37"/>
    <n v="118.5"/>
    <x v="2"/>
    <m/>
    <s v="2IK-GER: ambulance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2"/>
  </r>
  <r>
    <d v="2018-02-07T12:37:23"/>
    <s v="SVIOP-2018-SZM1-000712"/>
    <x v="123"/>
    <x v="123"/>
    <n v="50"/>
    <s v="ks"/>
    <n v="15.29"/>
    <n v="764.5"/>
    <x v="2"/>
    <m/>
    <s v="2IK-GER: ambulance"/>
    <s v="4056353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2"/>
  </r>
  <r>
    <d v="2018-02-08T06:25:17"/>
    <s v="SVIOP-2018-SVM2-001388"/>
    <x v="124"/>
    <x v="124"/>
    <n v="100"/>
    <s v="ks"/>
    <n v="0.5"/>
    <n v="49.59"/>
    <x v="1"/>
    <m/>
    <s v="2IK-GER: lůžkové oddělení 48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0"/>
    <n v="2"/>
  </r>
  <r>
    <d v="2018-02-08T09:51:36"/>
    <s v="SVIOP-2018-SZM2-001679"/>
    <x v="6"/>
    <x v="6"/>
    <n v="20"/>
    <s v="ks"/>
    <n v="12.16"/>
    <n v="243.2"/>
    <x v="0"/>
    <m/>
    <s v="2IK-GER: lůžkové oddělení 46"/>
    <s v="931324"/>
    <s v="Výdej do spotřeby z IOP"/>
    <s v="Masopustová Eva"/>
    <s v="Promítnut do stavu zásob"/>
    <s v="ZOBV_OB"/>
    <s v="obinadla, obvazy, gáza, vata, vložky"/>
    <s v="10+10"/>
    <m/>
    <s v="HARTMANN - RICO a.s."/>
    <m/>
    <m/>
    <m/>
    <s v="nemá"/>
    <x v="3"/>
    <n v="0"/>
    <m/>
    <m/>
    <x v="0"/>
    <n v="2"/>
  </r>
  <r>
    <d v="2018-02-08T09:51:36"/>
    <s v="SVIOP-2018-SZM2-001679"/>
    <x v="87"/>
    <x v="87"/>
    <n v="20"/>
    <s v="ks"/>
    <n v="34.5"/>
    <n v="690"/>
    <x v="0"/>
    <m/>
    <s v="2IK-GER: lůžkové oddělení 46"/>
    <s v="4753886"/>
    <s v="Výdej do spotřeby z IOP"/>
    <s v="Masopustová Eva"/>
    <s v="Promítnut do stavu zásob"/>
    <s v="ZOBV_OBVAZ"/>
    <s v="Obvazový materiál"/>
    <s v="10+10"/>
    <m/>
    <s v="HARTMANN - RICO a.s."/>
    <m/>
    <m/>
    <m/>
    <s v="nemá"/>
    <x v="3"/>
    <n v="0"/>
    <m/>
    <m/>
    <x v="0"/>
    <n v="2"/>
  </r>
  <r>
    <d v="2018-02-08T09:51:36"/>
    <s v="SVIOP-2018-SZM2-001679"/>
    <x v="89"/>
    <x v="89"/>
    <n v="20"/>
    <s v="ks"/>
    <n v="73.209999999999994"/>
    <n v="1464.2"/>
    <x v="0"/>
    <m/>
    <s v="2IK-GER: lůžkové oddělení 46"/>
    <s v="9007442"/>
    <s v="Výdej do spotřeby z IOP"/>
    <s v="Masopustová Eva"/>
    <s v="Promítnut do stavu zásob"/>
    <s v="ZOBV_HO"/>
    <s v="hojení ran - obvazový materiál"/>
    <s v="10+10"/>
    <m/>
    <s v="HARTMANN - RICO a.s."/>
    <m/>
    <m/>
    <m/>
    <s v="0080823"/>
    <x v="3"/>
    <n v="0"/>
    <m/>
    <m/>
    <x v="0"/>
    <n v="2"/>
  </r>
  <r>
    <d v="2018-02-08T09:55:06"/>
    <s v="SVIOP-2018-SZM2-001680"/>
    <x v="6"/>
    <x v="6"/>
    <n v="10"/>
    <s v="ks"/>
    <n v="12.17"/>
    <n v="121.73"/>
    <x v="1"/>
    <m/>
    <s v="2IK-GER: lůžkové oddělení 48"/>
    <s v="931324"/>
    <s v="Výdej do spotřeby z IOP"/>
    <s v="Masopustová Eva"/>
    <s v="Promítnut do stavu zásob"/>
    <s v="ZOBV_OB"/>
    <s v="obinadla, obvazy, gáza, vata, vložky"/>
    <m/>
    <m/>
    <s v="HARTMANN - RICO a.s."/>
    <m/>
    <m/>
    <m/>
    <s v="nemá"/>
    <x v="3"/>
    <n v="0"/>
    <m/>
    <m/>
    <x v="0"/>
    <n v="2"/>
  </r>
  <r>
    <d v="2018-02-08T09:55:06"/>
    <s v="SVIOP-2018-SZM2-001680"/>
    <x v="87"/>
    <x v="87"/>
    <n v="6"/>
    <s v="ks"/>
    <n v="34.5"/>
    <n v="207"/>
    <x v="1"/>
    <m/>
    <s v="2IK-GER: lůžkové oddělení 48"/>
    <s v="4753886"/>
    <s v="Výdej do spotřeby z IOP"/>
    <s v="Masopustová Eva"/>
    <s v="Promítnut do stavu zásob"/>
    <s v="ZOBV_OBVAZ"/>
    <s v="Obvazový materiál"/>
    <m/>
    <m/>
    <s v="HARTMANN - RICO a.s."/>
    <m/>
    <m/>
    <m/>
    <s v="nemá"/>
    <x v="3"/>
    <n v="0"/>
    <m/>
    <m/>
    <x v="0"/>
    <n v="2"/>
  </r>
  <r>
    <d v="2018-02-08T09:55:06"/>
    <s v="SVIOP-2018-SZM2-001680"/>
    <x v="89"/>
    <x v="89"/>
    <n v="10"/>
    <s v="ks"/>
    <n v="73.22"/>
    <n v="732.21"/>
    <x v="1"/>
    <m/>
    <s v="2IK-GER: lůžkové oddělení 48"/>
    <s v="9007442"/>
    <s v="Výdej do spotřeby z IOP"/>
    <s v="Masopustová Eva"/>
    <s v="Promítnut do stavu zásob"/>
    <s v="ZOBV_HO"/>
    <s v="hojení ran - obvazový materiál"/>
    <m/>
    <m/>
    <s v="HARTMANN - RICO a.s."/>
    <m/>
    <m/>
    <m/>
    <s v="0080823"/>
    <x v="3"/>
    <n v="0"/>
    <m/>
    <m/>
    <x v="0"/>
    <n v="2"/>
  </r>
  <r>
    <d v="2018-02-08T10:10:58"/>
    <s v="SVIOP-2018-SZM2-001690"/>
    <x v="125"/>
    <x v="125"/>
    <n v="10"/>
    <s v="ks"/>
    <n v="62.59"/>
    <n v="625.85"/>
    <x v="0"/>
    <m/>
    <s v="2IK-GER: lůžkové oddělení 46"/>
    <s v="A2107861"/>
    <s v="Výdej do spotřeby z IOP"/>
    <s v="Kánská Zdeňka"/>
    <s v="Promítnut do stavu zásob"/>
    <s v="ZOBV_HO"/>
    <s v="hojení ran - obvazový materiál"/>
    <s v="10+0"/>
    <m/>
    <s v="PHOENIX lékárenský velkoobchod, s.r.o."/>
    <m/>
    <m/>
    <m/>
    <s v="nemá"/>
    <x v="3"/>
    <n v="0"/>
    <m/>
    <m/>
    <x v="0"/>
    <n v="2"/>
  </r>
  <r>
    <d v="2018-02-08T12:33:37"/>
    <s v="SVIOP-2018-SZM2-001731"/>
    <x v="126"/>
    <x v="126"/>
    <n v="50"/>
    <s v="ks"/>
    <n v="15.29"/>
    <n v="764.5"/>
    <x v="0"/>
    <m/>
    <s v="2IK-GER: lůžkové oddělení 46"/>
    <s v="4056370"/>
    <s v="Výdej do spotřeby z IOP"/>
    <s v="Masopustová Eva"/>
    <s v="Promítnut do stavu zásob"/>
    <s v="ZOST_KANYL"/>
    <s v="Kanyly mimo chirurgické nástroje"/>
    <s v="50+0"/>
    <m/>
    <s v="B. Braun Medical s.r.o."/>
    <m/>
    <m/>
    <m/>
    <s v="nemá"/>
    <x v="0"/>
    <n v="0"/>
    <m/>
    <m/>
    <x v="0"/>
    <n v="2"/>
  </r>
  <r>
    <d v="2018-02-08T12:34:42"/>
    <s v="SVIOP-2018-SZM2-001732"/>
    <x v="126"/>
    <x v="126"/>
    <n v="50"/>
    <s v="ks"/>
    <n v="15.3"/>
    <n v="764.94"/>
    <x v="2"/>
    <m/>
    <s v="2IK-GER: ambulance"/>
    <s v="4056370"/>
    <s v="Výdej do spotřeby z IOP"/>
    <s v="Masopustová Ev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2"/>
  </r>
  <r>
    <d v="2018-02-09T05:48:58"/>
    <s v="SVIOP-2018-SZM2-001747"/>
    <x v="99"/>
    <x v="99"/>
    <n v="1"/>
    <s v="ks"/>
    <n v="117.37"/>
    <n v="117.37"/>
    <x v="0"/>
    <m/>
    <s v="2IK-GER: lůžkové oddělení 46"/>
    <s v="nemá"/>
    <s v="Výdej do spotřeby z IOP"/>
    <s v="Kánská Zdeňka"/>
    <s v="Promítnut do stavu zásob"/>
    <s v="ZOST_OSTAT"/>
    <s v="Ostatní - všeobecný materiál"/>
    <s v="0+1"/>
    <m/>
    <s v="KARDIO VS s.r.o."/>
    <m/>
    <m/>
    <m/>
    <s v="nemá"/>
    <x v="0"/>
    <n v="0"/>
    <m/>
    <m/>
    <x v="0"/>
    <n v="2"/>
  </r>
  <r>
    <d v="2018-02-09T12:16:59"/>
    <s v="SVIOP-2018-SZM2-001833"/>
    <x v="61"/>
    <x v="61"/>
    <n v="5"/>
    <s v="ks"/>
    <n v="159.55000000000001"/>
    <n v="797.76"/>
    <x v="0"/>
    <m/>
    <s v="2IK-GER: lůžkové oddělení 46"/>
    <s v="287110-00"/>
    <s v="Výdej do spotřeby z IOP"/>
    <s v="Lukášková Lenka"/>
    <s v="Promítnut do stavu zásob"/>
    <s v="ZOBV_HO"/>
    <s v="hojení ran - obvazový materiál"/>
    <s v="10+10"/>
    <m/>
    <s v="Mölnlycke Health Care, s.r.o."/>
    <m/>
    <m/>
    <m/>
    <s v="0081790"/>
    <x v="3"/>
    <n v="0"/>
    <m/>
    <m/>
    <x v="0"/>
    <n v="2"/>
  </r>
  <r>
    <d v="2018-02-09T12:16:59"/>
    <s v="SVIOP-2018-SZM2-001833"/>
    <x v="63"/>
    <x v="63"/>
    <n v="10"/>
    <s v="ks"/>
    <n v="283.02"/>
    <n v="2830.15"/>
    <x v="0"/>
    <m/>
    <s v="2IK-GER: lůžkové oddělení 46"/>
    <s v="282000-01"/>
    <s v="Výdej do spotřeby z IOP"/>
    <s v="Lukášková Lenka"/>
    <s v="Promítnut do stavu zásob"/>
    <s v="ZOBV_HO"/>
    <s v="hojení ran - obvazový materiál"/>
    <s v="10+0"/>
    <m/>
    <s v="Mölnlycke Health Care, s.r.o."/>
    <m/>
    <m/>
    <m/>
    <s v="nemá"/>
    <x v="3"/>
    <n v="0"/>
    <m/>
    <m/>
    <x v="0"/>
    <n v="2"/>
  </r>
  <r>
    <d v="2018-02-12T07:36:11"/>
    <s v="SVIOP-2018-SZM2-001893"/>
    <x v="127"/>
    <x v="127"/>
    <n v="1"/>
    <s v="ks"/>
    <n v="789.57"/>
    <n v="789.57"/>
    <x v="1"/>
    <m/>
    <s v="2IK-GER: lůžkové oddělení 48"/>
    <s v="1563L"/>
    <s v="Výdej do spotřeby z IOP"/>
    <s v="Kánská Zdeňka"/>
    <s v="Promítnut do stavu zásob"/>
    <s v="ZOBV_HO"/>
    <s v="hojení ran - obvazový materiál"/>
    <m/>
    <m/>
    <s v="3M Česko, spol. s r.o."/>
    <m/>
    <m/>
    <m/>
    <s v="nemá"/>
    <x v="3"/>
    <n v="0"/>
    <m/>
    <m/>
    <x v="0"/>
    <n v="2"/>
  </r>
  <r>
    <d v="2018-02-12T14:01:53"/>
    <s v="SVIOP-2018-SZM2-001972"/>
    <x v="128"/>
    <x v="128"/>
    <n v="50"/>
    <s v="ks"/>
    <n v="18.399999999999999"/>
    <n v="920"/>
    <x v="0"/>
    <m/>
    <s v="2IK-GER: lůžkové oddělení 46"/>
    <s v="10115"/>
    <s v="Výdej do spotřeby z IOP"/>
    <s v="Masopustová Eva"/>
    <s v="Promítnut do stavu zásob"/>
    <s v="ZOBV_HO"/>
    <s v="hojení ran - obvazový materiál"/>
    <m/>
    <m/>
    <s v="BIOSTER, a.s."/>
    <m/>
    <m/>
    <m/>
    <s v="nemá"/>
    <x v="3"/>
    <n v="0"/>
    <m/>
    <m/>
    <x v="0"/>
    <n v="2"/>
  </r>
  <r>
    <d v="2018-02-13T12:11:38"/>
    <s v="SVIOP-2018-SZM2-002038"/>
    <x v="129"/>
    <x v="129"/>
    <n v="100"/>
    <s v="ks"/>
    <n v="2.65"/>
    <n v="265"/>
    <x v="1"/>
    <m/>
    <s v="2IK-GER: lůžkové oddělení 48"/>
    <s v="320214"/>
    <s v="Výdej do spotřeby z IOP"/>
    <s v="Kánská Zdeňka"/>
    <s v="Promítnut do stavu zásob"/>
    <s v="ZJEHLY"/>
    <s v="Jehly"/>
    <m/>
    <m/>
    <s v="Schubert CZ spol. s r.o."/>
    <m/>
    <m/>
    <m/>
    <s v="0022430"/>
    <x v="4"/>
    <n v="0"/>
    <m/>
    <m/>
    <x v="0"/>
    <n v="2"/>
  </r>
  <r>
    <d v="2018-02-13T12:29:02"/>
    <s v="SVIOP-2018-SZM2-002046"/>
    <x v="92"/>
    <x v="92"/>
    <n v="10"/>
    <s v="ks"/>
    <n v="22.99"/>
    <n v="229.9"/>
    <x v="0"/>
    <m/>
    <s v="2IK-GER: lůžkové oddělení 46"/>
    <s v="186005-000140"/>
    <s v="Výdej do spotřeby z IOP"/>
    <s v="Masopustová Eva"/>
    <s v="Promítnut do stavu zásob"/>
    <s v="ZOST_OSTAT"/>
    <s v="Ostatní - všeobecný materiál"/>
    <s v="0+1"/>
    <m/>
    <s v="Teleflex Medical s.r.o."/>
    <m/>
    <m/>
    <m/>
    <s v="nemá"/>
    <x v="0"/>
    <n v="0"/>
    <m/>
    <m/>
    <x v="0"/>
    <n v="2"/>
  </r>
  <r>
    <d v="2018-02-13T12:29:02"/>
    <s v="SVIOP-2018-SZM2-002046"/>
    <x v="91"/>
    <x v="91"/>
    <n v="40"/>
    <s v="ks"/>
    <n v="22.99"/>
    <n v="919.6"/>
    <x v="0"/>
    <m/>
    <s v="2IK-GER: lůžkové oddělení 46"/>
    <s v="186005-000160"/>
    <s v="Výdej do spotřeby z IOP"/>
    <s v="Masopustová Eva"/>
    <s v="Promítnut do stavu zásob"/>
    <s v="ZOST_OSTAT"/>
    <s v="Ostatní - všeobecný materiál"/>
    <s v="2+2"/>
    <m/>
    <s v="Teleflex Medical s.r.o."/>
    <m/>
    <m/>
    <m/>
    <s v="nemá"/>
    <x v="0"/>
    <n v="0"/>
    <m/>
    <m/>
    <x v="0"/>
    <n v="2"/>
  </r>
  <r>
    <d v="2018-02-13T12:33:28"/>
    <s v="SVIOP-2018-SZM2-002048"/>
    <x v="91"/>
    <x v="91"/>
    <n v="10"/>
    <s v="ks"/>
    <n v="22.99"/>
    <n v="229.9"/>
    <x v="1"/>
    <m/>
    <s v="2IK-GER: lůžkové oddělení 48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2"/>
  </r>
  <r>
    <d v="2018-02-16T10:03:18"/>
    <s v="SVIOP-2018-SZM2-002252"/>
    <x v="60"/>
    <x v="60"/>
    <n v="5"/>
    <s v="ks"/>
    <n v="129.26"/>
    <n v="646.29999999999995"/>
    <x v="0"/>
    <m/>
    <s v="2IK-GER: lůžkové oddělení 46"/>
    <s v="281300-00"/>
    <s v="Výdej do spotřeby z IOP"/>
    <s v="Masopustová Eva"/>
    <s v="Promítnut do stavu zásob"/>
    <s v="ZOBV_HO"/>
    <s v="hojení ran - obvazový materiál"/>
    <s v="2+2"/>
    <m/>
    <s v="Mölnlycke Health Care, s.r.o."/>
    <m/>
    <m/>
    <m/>
    <s v="0008147"/>
    <x v="3"/>
    <n v="0"/>
    <m/>
    <m/>
    <x v="0"/>
    <n v="2"/>
  </r>
  <r>
    <d v="2018-02-20T12:12:45"/>
    <s v="SVIOP-2018-SZM2-002427"/>
    <x v="61"/>
    <x v="61"/>
    <n v="15"/>
    <s v="ks"/>
    <n v="159.55000000000001"/>
    <n v="2393.25"/>
    <x v="0"/>
    <m/>
    <s v="2IK-GER: lůžkové oddělení 46"/>
    <s v="287110-00"/>
    <s v="Výdej do spotřeby z IOP"/>
    <s v="Masopustová Eva"/>
    <s v="Promítnut do stavu zásob"/>
    <s v="ZOBV_HO"/>
    <s v="hojení ran - obvazový materiál"/>
    <s v="10+10"/>
    <m/>
    <s v="Mölnlycke Health Care, s.r.o."/>
    <m/>
    <m/>
    <m/>
    <s v="0081790"/>
    <x v="3"/>
    <n v="0"/>
    <m/>
    <m/>
    <x v="0"/>
    <n v="2"/>
  </r>
  <r>
    <d v="2018-02-20T12:13:42"/>
    <s v="SVIOP-2018-SZM2-002428"/>
    <x v="61"/>
    <x v="61"/>
    <n v="10"/>
    <s v="ks"/>
    <n v="159.55000000000001"/>
    <n v="1595.53"/>
    <x v="1"/>
    <m/>
    <s v="2IK-GER: lůžkové oddělení 48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0"/>
    <n v="2"/>
  </r>
  <r>
    <d v="2018-02-20T13:29:51"/>
    <s v="SVIOP-2018-SZMK-000414"/>
    <x v="130"/>
    <x v="130"/>
    <n v="20"/>
    <s v="ks"/>
    <n v="9.32"/>
    <n v="186.3"/>
    <x v="0"/>
    <s v="7505"/>
    <s v="2IK-GER: lůžkové oddělení 46"/>
    <s v="MPI:120014"/>
    <s v="Výdej do spotřeby z IOP"/>
    <s v="Trochtová Jana"/>
    <s v="Promítnut do stavu zásob"/>
    <s v="KKATETR"/>
    <s v="Katetry"/>
    <m/>
    <m/>
    <s v="MSM, spol. s r. o."/>
    <m/>
    <m/>
    <m/>
    <m/>
    <x v="9"/>
    <n v="0"/>
    <m/>
    <m/>
    <x v="0"/>
    <n v="2"/>
  </r>
  <r>
    <d v="2018-02-20T13:57:01"/>
    <s v="SVIOP-2018-SZM2-002453"/>
    <x v="93"/>
    <x v="93"/>
    <n v="20"/>
    <s v="ks"/>
    <n v="22.99"/>
    <n v="459.8"/>
    <x v="0"/>
    <m/>
    <s v="2IK-GER: lůžkové oddělení 46"/>
    <s v="186005-000180"/>
    <s v="Výdej do spotřeby z IOP"/>
    <s v="Masopustová Eva"/>
    <s v="Promítnut do stavu zásob"/>
    <s v="ZOST_OSTAT"/>
    <s v="Ostatní - všeobecný materiál"/>
    <s v="1+1"/>
    <m/>
    <s v="Teleflex Medical s.r.o."/>
    <m/>
    <m/>
    <m/>
    <s v="nemá"/>
    <x v="0"/>
    <n v="0"/>
    <m/>
    <m/>
    <x v="0"/>
    <n v="2"/>
  </r>
  <r>
    <d v="2018-02-20T13:57:46"/>
    <s v="SVIOP-2018-SZM2-002454"/>
    <x v="93"/>
    <x v="93"/>
    <n v="10"/>
    <s v="ks"/>
    <n v="22.99"/>
    <n v="229.9"/>
    <x v="1"/>
    <m/>
    <s v="2IK-GER: lůžkové oddělení 48"/>
    <s v="186005-00018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2"/>
  </r>
  <r>
    <d v="2018-02-26T06:53:34"/>
    <s v="SVIOP-2018-SZM1-001016"/>
    <x v="17"/>
    <x v="17"/>
    <n v="1000"/>
    <s v="ks"/>
    <n v="0.63"/>
    <n v="630"/>
    <x v="0"/>
    <m/>
    <s v="2IK-GER: lůžkové oddělení 46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0"/>
    <n v="2"/>
  </r>
  <r>
    <d v="2018-02-28T13:38:23"/>
    <s v="SVIOP-2018-SZM2-002886"/>
    <x v="58"/>
    <x v="58"/>
    <n v="10"/>
    <s v="ks"/>
    <n v="123.19"/>
    <n v="1231.8800000000001"/>
    <x v="0"/>
    <m/>
    <s v="2IK-GER: lůžkové oddělení 46"/>
    <s v="256105"/>
    <s v="Výdej do spotřeby z IOP"/>
    <s v="Masopustová Eva"/>
    <s v="Promítnut do stavu zásob"/>
    <s v="ZOBV_HO"/>
    <s v="hojení ran - obvazový materiál"/>
    <s v="1+0"/>
    <m/>
    <s v="Mölnlycke Health Care, s.r.o."/>
    <m/>
    <m/>
    <m/>
    <s v="0081960"/>
    <x v="3"/>
    <n v="0"/>
    <m/>
    <m/>
    <x v="0"/>
    <n v="2"/>
  </r>
  <r>
    <d v="2018-02-28T13:38:23"/>
    <s v="SVIOP-2018-SZM2-002886"/>
    <x v="59"/>
    <x v="59"/>
    <n v="5"/>
    <s v="ks"/>
    <n v="124.41"/>
    <n v="622.04999999999995"/>
    <x v="0"/>
    <m/>
    <s v="2IK-GER: lůžkové oddělení 46"/>
    <s v="289200-00"/>
    <s v="Výdej do spotřeby z IOP"/>
    <s v="Masopustová Eva"/>
    <s v="Promítnut do stavu zásob"/>
    <s v="ZOBV_HO"/>
    <s v="hojení ran - obvazový materiál"/>
    <s v="1+0"/>
    <m/>
    <s v="Mölnlycke Health Care, s.r.o."/>
    <m/>
    <m/>
    <m/>
    <s v="0082046"/>
    <x v="3"/>
    <n v="0"/>
    <m/>
    <m/>
    <x v="0"/>
    <n v="2"/>
  </r>
  <r>
    <d v="2018-02-28T13:38:23"/>
    <s v="SVIOP-2018-SZM2-002886"/>
    <x v="60"/>
    <x v="60"/>
    <n v="15"/>
    <s v="ks"/>
    <n v="129.26"/>
    <n v="1938.9"/>
    <x v="0"/>
    <m/>
    <s v="2IK-GER: lůžkové oddělení 46"/>
    <s v="281300-00"/>
    <s v="Výdej do spotřeby z IOP"/>
    <s v="Masopustová Eva"/>
    <s v="Promítnut do stavu zásob"/>
    <s v="ZOBV_HO"/>
    <s v="hojení ran - obvazový materiál"/>
    <s v="2+2"/>
    <m/>
    <s v="Mölnlycke Health Care, s.r.o."/>
    <m/>
    <m/>
    <m/>
    <s v="0008147"/>
    <x v="3"/>
    <n v="0"/>
    <m/>
    <m/>
    <x v="0"/>
    <n v="2"/>
  </r>
  <r>
    <d v="2018-03-05T12:12:08"/>
    <s v="SVIOP-2018-SVM2-002384"/>
    <x v="124"/>
    <x v="124"/>
    <n v="100"/>
    <s v="ks"/>
    <n v="0.5"/>
    <n v="49.79"/>
    <x v="1"/>
    <m/>
    <s v="2IK-GER: lůžkové oddělení 48"/>
    <m/>
    <s v="Výdej do spotřeby z IOP"/>
    <s v="Utíkalová Jana"/>
    <s v="Promítnut do stavu zásob"/>
    <s v="V39B"/>
    <s v="Držáky, rukojetě, víka, ostatní"/>
    <m/>
    <m/>
    <s v="R - FIN"/>
    <m/>
    <m/>
    <m/>
    <m/>
    <x v="8"/>
    <n v="0"/>
    <m/>
    <m/>
    <x v="0"/>
    <n v="3"/>
  </r>
  <r>
    <d v="2018-03-06T09:36:16"/>
    <s v="SVIOP-2018-SZM2-002999"/>
    <x v="86"/>
    <x v="86"/>
    <n v="2"/>
    <s v="ks"/>
    <n v="164.22"/>
    <n v="328.44"/>
    <x v="0"/>
    <m/>
    <s v="2IK-GER: lůžkové oddělení 46"/>
    <s v="002745710"/>
    <s v="Výdej do spotřeby z IOP"/>
    <s v="Kánská Zdeňka"/>
    <s v="Promítnut do stavu zásob"/>
    <s v="ZOBV_HO"/>
    <s v="hojení ran - obvazový materiál"/>
    <s v="1+1"/>
    <m/>
    <s v="PHOENIX lékárenský velkoobchod, s.r.o."/>
    <m/>
    <m/>
    <m/>
    <s v="nemá"/>
    <x v="3"/>
    <n v="0"/>
    <m/>
    <m/>
    <x v="0"/>
    <n v="3"/>
  </r>
  <r>
    <d v="2018-03-06T10:29:13"/>
    <s v="SVIOP-2018-SZM1-001345"/>
    <x v="29"/>
    <x v="29"/>
    <n v="40"/>
    <s v="ks"/>
    <n v="2.06"/>
    <n v="82.4"/>
    <x v="2"/>
    <m/>
    <s v="2IK-GER: ambulance"/>
    <s v="FLME25133"/>
    <s v="Výdej do spotřeby z IOP"/>
    <s v="Pavelková Renat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0"/>
    <n v="3"/>
  </r>
  <r>
    <d v="2018-03-06T10:29:13"/>
    <s v="SVIOP-2018-SZM1-001345"/>
    <x v="52"/>
    <x v="52"/>
    <n v="40"/>
    <s v="ks"/>
    <n v="21.24"/>
    <n v="849.6"/>
    <x v="2"/>
    <m/>
    <s v="2IK-GER: ambulance"/>
    <s v="490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3"/>
  </r>
  <r>
    <d v="2018-03-06T12:48:39"/>
    <s v="SVIOP-2018-SZM2-003032"/>
    <x v="6"/>
    <x v="6"/>
    <n v="10"/>
    <s v="ks"/>
    <n v="12.16"/>
    <n v="121.6"/>
    <x v="0"/>
    <m/>
    <s v="2IK-GER: lůžkové oddělení 46"/>
    <s v="931324"/>
    <s v="Výdej do spotřeby z IOP"/>
    <s v="Masopustová Eva"/>
    <s v="Promítnut do stavu zásob"/>
    <s v="ZOBV_OB"/>
    <s v="obinadla, obvazy, gáza, vata, vložky"/>
    <s v="0+10"/>
    <m/>
    <s v="HARTMANN - RICO a.s."/>
    <m/>
    <m/>
    <m/>
    <s v="nemá"/>
    <x v="3"/>
    <n v="0"/>
    <m/>
    <m/>
    <x v="0"/>
    <n v="3"/>
  </r>
  <r>
    <d v="2018-03-06T12:48:39"/>
    <s v="SVIOP-2018-SZM2-003032"/>
    <x v="87"/>
    <x v="87"/>
    <n v="20"/>
    <s v="ks"/>
    <n v="34.5"/>
    <n v="690"/>
    <x v="0"/>
    <m/>
    <s v="2IK-GER: lůžkové oddělení 46"/>
    <s v="4753886"/>
    <s v="Výdej do spotřeby z IOP"/>
    <s v="Masopustová Eva"/>
    <s v="Promítnut do stavu zásob"/>
    <s v="ZOBV_OBVAZ"/>
    <s v="Obvazový materiál"/>
    <s v="10+10"/>
    <m/>
    <s v="HARTMANN - RICO a.s."/>
    <m/>
    <m/>
    <m/>
    <s v="nemá"/>
    <x v="3"/>
    <n v="0"/>
    <m/>
    <m/>
    <x v="0"/>
    <n v="3"/>
  </r>
  <r>
    <d v="2018-03-06T12:48:39"/>
    <s v="SVIOP-2018-SZM2-003032"/>
    <x v="88"/>
    <x v="88"/>
    <n v="6"/>
    <s v="ks"/>
    <n v="47.53"/>
    <n v="285.2"/>
    <x v="0"/>
    <m/>
    <s v="2IK-GER: lůžkové oddělení 46"/>
    <s v="499572"/>
    <s v="Výdej do spotřeby z IOP"/>
    <s v="Masopustová Eva"/>
    <s v="Promítnut do stavu zásob"/>
    <s v="ZOBV_HO"/>
    <s v="hojení ran - obvazový materiál"/>
    <s v="0+6"/>
    <m/>
    <s v="HARTMANN - RICO a.s."/>
    <m/>
    <m/>
    <m/>
    <s v="0081316"/>
    <x v="3"/>
    <n v="0"/>
    <m/>
    <m/>
    <x v="0"/>
    <n v="3"/>
  </r>
  <r>
    <d v="2018-03-06T12:48:39"/>
    <s v="SVIOP-2018-SZM2-003032"/>
    <x v="89"/>
    <x v="89"/>
    <n v="20"/>
    <s v="ks"/>
    <n v="73.209999999999994"/>
    <n v="1464.2"/>
    <x v="0"/>
    <m/>
    <s v="2IK-GER: lůžkové oddělení 46"/>
    <s v="9007442"/>
    <s v="Výdej do spotřeby z IOP"/>
    <s v="Masopustová Eva"/>
    <s v="Promítnut do stavu zásob"/>
    <s v="ZOBV_HO"/>
    <s v="hojení ran - obvazový materiál"/>
    <s v="10+10"/>
    <m/>
    <s v="HARTMANN - RICO a.s."/>
    <m/>
    <m/>
    <m/>
    <s v="0080823"/>
    <x v="3"/>
    <n v="0"/>
    <m/>
    <m/>
    <x v="0"/>
    <n v="3"/>
  </r>
  <r>
    <d v="2018-03-06T12:48:39"/>
    <s v="SVIOP-2018-SZM2-003032"/>
    <x v="131"/>
    <x v="131"/>
    <n v="1"/>
    <s v="ks"/>
    <n v="497.71"/>
    <n v="497.71"/>
    <x v="0"/>
    <m/>
    <s v="2IK-GER: lůžkové oddělení 46"/>
    <s v="685792"/>
    <s v="Výdej do spotřeby z IOP"/>
    <s v="Masopustová Eva"/>
    <s v="Promítnut do stavu zásob"/>
    <s v="ZOBV_HO"/>
    <s v="hojení ran - obvazový materiál"/>
    <s v="0+1"/>
    <m/>
    <s v="HARTMANN - RICO a.s."/>
    <m/>
    <m/>
    <m/>
    <s v="nemá"/>
    <x v="3"/>
    <n v="0"/>
    <m/>
    <m/>
    <x v="0"/>
    <n v="3"/>
  </r>
  <r>
    <d v="2018-03-06T12:51:21"/>
    <s v="SVIOP-2018-SZM2-003033"/>
    <x v="6"/>
    <x v="6"/>
    <n v="10"/>
    <s v="ks"/>
    <n v="12.17"/>
    <n v="121.68"/>
    <x v="1"/>
    <m/>
    <s v="2IK-GER: lůžkové oddělení 48"/>
    <s v="931324"/>
    <s v="Výdej do spotřeby z IOP"/>
    <s v="Masopustová Eva"/>
    <s v="Promítnut do stavu zásob"/>
    <s v="ZOBV_OB"/>
    <s v="obinadla, obvazy, gáza, vata, vložky"/>
    <m/>
    <m/>
    <s v="HARTMANN - RICO a.s."/>
    <m/>
    <m/>
    <m/>
    <s v="nemá"/>
    <x v="3"/>
    <n v="0"/>
    <m/>
    <m/>
    <x v="0"/>
    <n v="3"/>
  </r>
  <r>
    <d v="2018-03-06T12:51:21"/>
    <s v="SVIOP-2018-SZM2-003033"/>
    <x v="89"/>
    <x v="89"/>
    <n v="10"/>
    <s v="ks"/>
    <n v="73.22"/>
    <n v="732.21"/>
    <x v="1"/>
    <m/>
    <s v="2IK-GER: lůžkové oddělení 48"/>
    <s v="9007442"/>
    <s v="Výdej do spotřeby z IOP"/>
    <s v="Masopustová Eva"/>
    <s v="Promítnut do stavu zásob"/>
    <s v="ZOBV_HO"/>
    <s v="hojení ran - obvazový materiál"/>
    <m/>
    <m/>
    <s v="HARTMANN - RICO a.s."/>
    <m/>
    <m/>
    <m/>
    <s v="0080823"/>
    <x v="3"/>
    <n v="0"/>
    <m/>
    <m/>
    <x v="0"/>
    <n v="3"/>
  </r>
  <r>
    <d v="2018-03-07T06:54:47"/>
    <s v="SVIOP-2018-SZM1-001363"/>
    <x v="65"/>
    <x v="65"/>
    <n v="2500"/>
    <s v="ks"/>
    <n v="1.29"/>
    <n v="3225"/>
    <x v="0"/>
    <m/>
    <s v="2IK-GER: lůžkové oddělení 46"/>
    <s v="26621"/>
    <s v="Výdej do spotřeby z IOP"/>
    <s v="Zdařilová Ivana"/>
    <s v="Promítnut do stavu zásob"/>
    <s v="ZOBV_OBVAZ"/>
    <s v="Obvazový materiál"/>
    <s v="300+200"/>
    <m/>
    <s v="PANEP CZ s.r.o."/>
    <m/>
    <m/>
    <m/>
    <s v="nemá"/>
    <x v="3"/>
    <n v="0"/>
    <m/>
    <m/>
    <x v="0"/>
    <n v="3"/>
  </r>
  <r>
    <d v="2018-03-07T06:54:47"/>
    <s v="SVIOP-2018-SZM1-001363"/>
    <x v="40"/>
    <x v="40"/>
    <n v="160"/>
    <s v="ks"/>
    <n v="3.45"/>
    <n v="552"/>
    <x v="0"/>
    <m/>
    <s v="2IK-GER: lůžkové oddělení 46"/>
    <s v="606301-ND"/>
    <s v="Výdej do spotřeby z IOP"/>
    <s v="Zdařilová Ivana"/>
    <s v="Promítnut do stavu zásob"/>
    <s v="ZOST_HADIC"/>
    <s v="Hadičky spojovací"/>
    <s v="80+80"/>
    <m/>
    <s v="Gatebo s.r.o."/>
    <m/>
    <m/>
    <m/>
    <s v="nemá"/>
    <x v="0"/>
    <n v="0"/>
    <m/>
    <m/>
    <x v="0"/>
    <n v="3"/>
  </r>
  <r>
    <d v="2018-03-07T06:54:47"/>
    <s v="SVIOP-2018-SZM1-001363"/>
    <x v="70"/>
    <x v="70"/>
    <n v="28"/>
    <s v="ks"/>
    <n v="7.63"/>
    <n v="213.64"/>
    <x v="0"/>
    <m/>
    <s v="2IK-GER: lůžkové oddělení 46"/>
    <s v="1527-0"/>
    <s v="Výdej do spotřeby z IOP"/>
    <s v="Zdařilová Ivana"/>
    <s v="Promítnut do stavu zásob"/>
    <s v="ZOBV_OBVAZ"/>
    <s v="Obvazový materiál"/>
    <s v="24+24"/>
    <m/>
    <s v="3M Česko, spol. s r.o."/>
    <m/>
    <m/>
    <m/>
    <s v="0080356"/>
    <x v="3"/>
    <n v="0"/>
    <m/>
    <m/>
    <x v="0"/>
    <n v="3"/>
  </r>
  <r>
    <d v="2018-03-07T06:54:47"/>
    <s v="SVIOP-2018-SZM1-001363"/>
    <x v="97"/>
    <x v="97"/>
    <n v="2"/>
    <s v="ks"/>
    <n v="197.57"/>
    <n v="395.14"/>
    <x v="0"/>
    <m/>
    <s v="2IK-GER: lůžkové oddělení 46"/>
    <s v="3346E"/>
    <s v="Výdej do spotřeby z IOP"/>
    <s v="Zdařilová Ivana"/>
    <s v="Promítnut do stavu zásob"/>
    <s v="ZOST_OSTAT"/>
    <s v="Ostatní - všeobecný materiál"/>
    <s v="2+0"/>
    <m/>
    <s v="3M Česko, spol. s r.o."/>
    <m/>
    <m/>
    <m/>
    <s v="nemá"/>
    <x v="0"/>
    <n v="0"/>
    <m/>
    <m/>
    <x v="0"/>
    <n v="3"/>
  </r>
  <r>
    <d v="2018-03-07T06:56:07"/>
    <s v="SVIOP-2018-SZM1-001364"/>
    <x v="65"/>
    <x v="65"/>
    <n v="10"/>
    <s v="ks"/>
    <n v="1.29"/>
    <n v="12.9"/>
    <x v="1"/>
    <m/>
    <s v="2IK-GER: lůžkové oddělení 48"/>
    <s v="26621"/>
    <s v="Výdej do spotřeby z IOP"/>
    <s v="Zdařilová Ivana"/>
    <s v="Promítnut do stavu zásob"/>
    <s v="ZOBV_OBVAZ"/>
    <s v="Obvazový materiál"/>
    <m/>
    <m/>
    <s v="PANEP CZ s.r.o."/>
    <m/>
    <m/>
    <m/>
    <s v="nemá"/>
    <x v="3"/>
    <n v="0"/>
    <m/>
    <m/>
    <x v="0"/>
    <n v="3"/>
  </r>
  <r>
    <d v="2018-03-07T06:56:07"/>
    <s v="SVIOP-2018-SZM1-001364"/>
    <x v="40"/>
    <x v="40"/>
    <n v="40"/>
    <s v="ks"/>
    <n v="3.45"/>
    <n v="138"/>
    <x v="1"/>
    <m/>
    <s v="2IK-GER: lůžkové oddělení 48"/>
    <s v="606301-ND"/>
    <s v="Výdej do spotřeby z IOP"/>
    <s v="Zdařilová Ivana"/>
    <s v="Promítnut do stavu zásob"/>
    <s v="ZOST_HADIC"/>
    <s v="Hadičky spojovací"/>
    <m/>
    <m/>
    <s v="Gatebo s.r.o."/>
    <m/>
    <m/>
    <m/>
    <s v="nemá"/>
    <x v="0"/>
    <n v="0"/>
    <m/>
    <m/>
    <x v="0"/>
    <n v="3"/>
  </r>
  <r>
    <d v="2018-03-07T06:56:07"/>
    <s v="SVIOP-2018-SZM1-001364"/>
    <x v="70"/>
    <x v="70"/>
    <n v="4"/>
    <s v="ks"/>
    <n v="7.63"/>
    <n v="30.52"/>
    <x v="1"/>
    <m/>
    <s v="2IK-GER: lůžkové oddělení 48"/>
    <s v="1527-0"/>
    <s v="Výdej do spotřeby z IOP"/>
    <s v="Zdařilová Ivana"/>
    <s v="Promítnut do stavu zásob"/>
    <s v="ZOBV_OBVAZ"/>
    <s v="Obvazový materiál"/>
    <m/>
    <m/>
    <s v="3M Česko, spol. s r.o."/>
    <m/>
    <m/>
    <m/>
    <s v="0080356"/>
    <x v="3"/>
    <n v="0"/>
    <m/>
    <m/>
    <x v="0"/>
    <n v="3"/>
  </r>
  <r>
    <d v="2018-03-07T06:56:07"/>
    <s v="SVIOP-2018-SZM1-001364"/>
    <x v="97"/>
    <x v="97"/>
    <n v="1"/>
    <s v="ks"/>
    <n v="197.57"/>
    <n v="197.57"/>
    <x v="1"/>
    <m/>
    <s v="2IK-GER: lůžkové oddělení 48"/>
    <s v="3346E"/>
    <s v="Výdej do spotřeby z IOP"/>
    <s v="Zdařilov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0"/>
    <n v="3"/>
  </r>
  <r>
    <d v="2018-03-07T07:53:46"/>
    <s v="SVIOP-2018-SZM1-001258"/>
    <x v="16"/>
    <x v="16"/>
    <n v="400"/>
    <s v="ks"/>
    <n v="0.54"/>
    <n v="216"/>
    <x v="1"/>
    <m/>
    <s v="2IK-GER: lůžkové oddělení 48"/>
    <s v="4665120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0"/>
    <n v="3"/>
  </r>
  <r>
    <d v="2018-03-07T07:53:46"/>
    <s v="SVIOP-2018-SZM1-001258"/>
    <x v="50"/>
    <x v="50"/>
    <n v="15"/>
    <s v="ks"/>
    <n v="19.96"/>
    <n v="299.39999999999998"/>
    <x v="1"/>
    <m/>
    <s v="2IK-GER: lůžkové oddělení 48"/>
    <s v="A0400"/>
    <s v="Výdej do spotřeby z IOP"/>
    <s v="Pavelková Renata"/>
    <s v="Promítnut do stavu zásob"/>
    <s v="ZIPOPS"/>
    <s v="Intenzívní péče, operační sály"/>
    <m/>
    <m/>
    <s v="ASPIMED CZ s.r.o."/>
    <m/>
    <m/>
    <m/>
    <s v="nemá"/>
    <x v="5"/>
    <n v="0"/>
    <m/>
    <m/>
    <x v="0"/>
    <n v="3"/>
  </r>
  <r>
    <d v="2018-03-07T09:56:06"/>
    <s v="SVIOP-2018-SZM2-003095"/>
    <x v="59"/>
    <x v="59"/>
    <n v="10"/>
    <s v="ks"/>
    <n v="124.41"/>
    <n v="1244.07"/>
    <x v="0"/>
    <m/>
    <s v="2IK-GER: lůžkové oddělení 46"/>
    <s v="289200-00"/>
    <s v="Výdej do spotřeby z IOP"/>
    <s v="Masopustová Eva"/>
    <s v="Promítnut do stavu zásob"/>
    <s v="ZOBV_HO"/>
    <s v="hojení ran - obvazový materiál"/>
    <s v="1+1"/>
    <m/>
    <s v="Mölnlycke Health Care, s.r.o."/>
    <m/>
    <m/>
    <m/>
    <s v="0082046"/>
    <x v="3"/>
    <n v="0"/>
    <m/>
    <m/>
    <x v="0"/>
    <n v="3"/>
  </r>
  <r>
    <d v="2018-03-07T09:56:06"/>
    <s v="SVIOP-2018-SZM2-003095"/>
    <x v="60"/>
    <x v="60"/>
    <n v="10"/>
    <s v="ks"/>
    <n v="129.26"/>
    <n v="1292.5999999999999"/>
    <x v="0"/>
    <m/>
    <s v="2IK-GER: lůžkové oddělení 46"/>
    <s v="281300-00"/>
    <s v="Výdej do spotřeby z IOP"/>
    <s v="Masopustová Eva"/>
    <s v="Promítnut do stavu zásob"/>
    <s v="ZOBV_HO"/>
    <s v="hojení ran - obvazový materiál"/>
    <s v="1+1"/>
    <m/>
    <s v="Mölnlycke Health Care, s.r.o."/>
    <m/>
    <m/>
    <m/>
    <s v="0008147"/>
    <x v="3"/>
    <n v="0"/>
    <m/>
    <m/>
    <x v="0"/>
    <n v="3"/>
  </r>
  <r>
    <d v="2018-03-07T09:56:06"/>
    <s v="SVIOP-2018-SZM2-003095"/>
    <x v="61"/>
    <x v="61"/>
    <n v="10"/>
    <s v="ks"/>
    <n v="159.55000000000001"/>
    <n v="1595.5"/>
    <x v="0"/>
    <m/>
    <s v="2IK-GER: lůžkové oddělení 46"/>
    <s v="287110-00"/>
    <s v="Výdej do spotřeby z IOP"/>
    <s v="Masopustová Eva"/>
    <s v="Promítnut do stavu zásob"/>
    <s v="ZOBV_HO"/>
    <s v="hojení ran - obvazový materiál"/>
    <s v="5+5"/>
    <m/>
    <s v="Mölnlycke Health Care, s.r.o."/>
    <m/>
    <m/>
    <m/>
    <s v="0081790"/>
    <x v="3"/>
    <n v="0"/>
    <m/>
    <m/>
    <x v="0"/>
    <n v="3"/>
  </r>
  <r>
    <d v="2018-03-07T10:07:30"/>
    <s v="SVIOP-2018-SZM2-003100"/>
    <x v="61"/>
    <x v="61"/>
    <n v="5"/>
    <s v="ks"/>
    <n v="159.55000000000001"/>
    <n v="797.77"/>
    <x v="1"/>
    <m/>
    <s v="2IK-GER: lůžkové oddělení 48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0"/>
    <n v="3"/>
  </r>
  <r>
    <d v="2018-03-07T10:07:30"/>
    <s v="SVIOP-2018-SZM2-003100"/>
    <x v="62"/>
    <x v="62"/>
    <n v="15"/>
    <s v="ks"/>
    <n v="233.8"/>
    <n v="3506.93"/>
    <x v="1"/>
    <m/>
    <s v="2IK-GER: lůžkové oddělení 48"/>
    <s v="288100-01"/>
    <s v="Výdej do spotřeby z IOP"/>
    <s v="Masopustová Eva"/>
    <s v="Promítnut do stavu zásob"/>
    <s v="ZOBV_HO"/>
    <s v="hojení ran - obvazový materiál"/>
    <s v="1+1+1"/>
    <m/>
    <s v="Mölnlycke Health Care, s.r.o."/>
    <m/>
    <m/>
    <m/>
    <s v="nemá"/>
    <x v="3"/>
    <n v="0"/>
    <m/>
    <m/>
    <x v="0"/>
    <n v="3"/>
  </r>
  <r>
    <d v="2018-03-07T10:07:30"/>
    <s v="SVIOP-2018-SZM2-003100"/>
    <x v="63"/>
    <x v="63"/>
    <n v="25"/>
    <s v="ks"/>
    <n v="283.02"/>
    <n v="7075.45"/>
    <x v="1"/>
    <m/>
    <s v="2IK-GER: lůžkové oddělení 48"/>
    <s v="282000-01"/>
    <s v="Výdej do spotřeby z IOP"/>
    <s v="Masopustová Eva"/>
    <s v="Promítnut do stavu zásob"/>
    <s v="ZOBV_HO"/>
    <s v="hojení ran - obvazový materiál"/>
    <s v="2+1+2"/>
    <m/>
    <s v="Mölnlycke Health Care, s.r.o."/>
    <m/>
    <m/>
    <m/>
    <s v="nemá"/>
    <x v="3"/>
    <n v="0"/>
    <m/>
    <m/>
    <x v="0"/>
    <n v="3"/>
  </r>
  <r>
    <d v="2018-03-07T10:12:30"/>
    <s v="SVIOP-2018-SZM2-003104"/>
    <x v="85"/>
    <x v="85"/>
    <n v="4"/>
    <s v="ks"/>
    <n v="53.85"/>
    <n v="215.38"/>
    <x v="0"/>
    <m/>
    <s v="2IK-GER: lůžkové oddělení 46"/>
    <s v="JIZE213A/1"/>
    <s v="Výdej do spotřeby z IOP"/>
    <s v="Kánská Zdeňka"/>
    <s v="Promítnut do stavu zásob"/>
    <s v="ZLAB_SKLO"/>
    <s v="Laboratorní sklo"/>
    <s v="2+2"/>
    <m/>
    <s v="VWR International s.r.o."/>
    <m/>
    <m/>
    <m/>
    <s v="nemá"/>
    <x v="6"/>
    <n v="0"/>
    <s v="CN 2019/2020"/>
    <s v="CN 2019/2020"/>
    <x v="0"/>
    <n v="3"/>
  </r>
  <r>
    <d v="2018-03-07T11:55:35"/>
    <s v="SVIOP-2018-SZM2-003118"/>
    <x v="132"/>
    <x v="132"/>
    <n v="10"/>
    <s v="ks"/>
    <n v="86.37"/>
    <n v="863.73"/>
    <x v="0"/>
    <m/>
    <s v="2IK-GER: lůžkové oddělení 46"/>
    <s v="SYSMAP105EE"/>
    <s v="Výdej do spotřeby z IOP"/>
    <s v="Kánská Zdeňka"/>
    <s v="Promítnut do stavu zásob"/>
    <s v="ZOBV_HO"/>
    <s v="hojení ran - obvazový materiál"/>
    <s v="0+1"/>
    <m/>
    <s v="Distrimed s.r.o."/>
    <m/>
    <m/>
    <m/>
    <s v="nemá"/>
    <x v="3"/>
    <n v="0"/>
    <m/>
    <m/>
    <x v="0"/>
    <n v="3"/>
  </r>
  <r>
    <d v="2018-03-07T13:30:35"/>
    <s v="SVIOP-2018-SZM2-003155"/>
    <x v="126"/>
    <x v="126"/>
    <n v="100"/>
    <s v="ks"/>
    <n v="15.29"/>
    <n v="1529.44"/>
    <x v="1"/>
    <m/>
    <s v="2IK-GER: lůžkové oddělení 48"/>
    <s v="4056370"/>
    <s v="Výdej do spotřeby z IOP"/>
    <s v="Kánská Zdeňk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3"/>
  </r>
  <r>
    <d v="2018-03-08T07:29:19"/>
    <s v="SVIOP-2018-SZM1-001245"/>
    <x v="8"/>
    <x v="8"/>
    <n v="100"/>
    <s v="ks"/>
    <n v="0.01"/>
    <n v="1"/>
    <x v="1"/>
    <m/>
    <s v="2IK-GER: lůžkové oddělení 48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0"/>
    <n v="3"/>
  </r>
  <r>
    <d v="2018-03-08T07:29:19"/>
    <s v="SVIOP-2018-SZM1-001245"/>
    <x v="9"/>
    <x v="9"/>
    <n v="100"/>
    <s v="ks"/>
    <n v="0.25"/>
    <n v="25"/>
    <x v="1"/>
    <m/>
    <s v="2IK-GER: lůžkové oddělení 48"/>
    <s v="1320100655"/>
    <s v="Výdej do spotřeby z IOP"/>
    <s v="Pavelková Renata"/>
    <s v="Promítnut do stavu zásob"/>
    <s v="ZOST_OSTAT"/>
    <s v="Ostatní - všeobecný materiál"/>
    <m/>
    <m/>
    <s v="LINON CZ s.r.o."/>
    <m/>
    <m/>
    <m/>
    <s v="nemá"/>
    <x v="0"/>
    <n v="0"/>
    <m/>
    <m/>
    <x v="0"/>
    <n v="3"/>
  </r>
  <r>
    <d v="2018-03-08T07:29:19"/>
    <s v="SVIOP-2018-SZM1-001245"/>
    <x v="10"/>
    <x v="10"/>
    <n v="100"/>
    <s v="ks"/>
    <n v="0.3"/>
    <n v="30"/>
    <x v="1"/>
    <m/>
    <s v="2IK-GER: lůžkové oddělení 48"/>
    <s v="4657667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0"/>
    <n v="3"/>
  </r>
  <r>
    <d v="2018-03-08T07:29:19"/>
    <s v="SVIOP-2018-SZM1-001245"/>
    <x v="11"/>
    <x v="11"/>
    <n v="100"/>
    <s v="ks"/>
    <n v="0.3"/>
    <n v="30"/>
    <x v="1"/>
    <m/>
    <s v="2IK-GER: lůžkové oddělení 48"/>
    <s v="4660021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0"/>
    <n v="3"/>
  </r>
  <r>
    <d v="2018-03-08T07:29:19"/>
    <s v="SVIOP-2018-SZM1-001245"/>
    <x v="12"/>
    <x v="12"/>
    <n v="100"/>
    <s v="ks"/>
    <n v="0.3"/>
    <n v="30"/>
    <x v="1"/>
    <m/>
    <s v="2IK-GER: lůžkové oddělení 48"/>
    <s v="4657519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0"/>
    <n v="3"/>
  </r>
  <r>
    <d v="2018-03-08T07:29:19"/>
    <s v="SVIOP-2018-SZM1-001245"/>
    <x v="13"/>
    <x v="13"/>
    <n v="200"/>
    <s v="ks"/>
    <n v="0.43"/>
    <n v="86"/>
    <x v="1"/>
    <m/>
    <s v="2IK-GER: lůžkové oddělení 48"/>
    <s v="06103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0"/>
    <n v="3"/>
  </r>
  <r>
    <d v="2018-03-08T07:29:19"/>
    <s v="SVIOP-2018-SZM1-001245"/>
    <x v="14"/>
    <x v="14"/>
    <n v="100"/>
    <s v="ks"/>
    <n v="0.48"/>
    <n v="48"/>
    <x v="1"/>
    <m/>
    <s v="2IK-GER: lůžkové oddělení 48"/>
    <s v="4606027V"/>
    <s v="Výdej do spotřeby z IOP"/>
    <s v="Pavelková Renata"/>
    <s v="Promítnut do stavu zásob"/>
    <s v="ZOST_STRIK"/>
    <s v="Stříkačky"/>
    <m/>
    <m/>
    <s v="B. Braun Medical s.r.o."/>
    <m/>
    <m/>
    <m/>
    <s v="nemá"/>
    <x v="0"/>
    <n v="0"/>
    <m/>
    <m/>
    <x v="0"/>
    <n v="3"/>
  </r>
  <r>
    <d v="2018-03-08T07:29:19"/>
    <s v="SVIOP-2018-SZM1-001245"/>
    <x v="17"/>
    <x v="17"/>
    <n v="500"/>
    <s v="ks"/>
    <n v="0.63"/>
    <n v="315"/>
    <x v="1"/>
    <m/>
    <s v="2IK-GER: lůžkové oddělení 48"/>
    <s v="1325020275"/>
    <s v="Výdej do spotřeby z IOP"/>
    <s v="Pavelková Renata"/>
    <s v="Promítnut do stavu zásob"/>
    <s v="ZOBV_HO"/>
    <s v="hojení ran - obvazový materiál"/>
    <m/>
    <m/>
    <s v="LINON CZ s.r.o."/>
    <m/>
    <m/>
    <m/>
    <s v="nemá"/>
    <x v="3"/>
    <n v="0"/>
    <m/>
    <m/>
    <x v="0"/>
    <n v="3"/>
  </r>
  <r>
    <d v="2018-03-08T07:29:19"/>
    <s v="SVIOP-2018-SZM1-001245"/>
    <x v="18"/>
    <x v="18"/>
    <n v="2000"/>
    <s v="ks"/>
    <n v="0.63"/>
    <n v="1260"/>
    <x v="1"/>
    <m/>
    <s v="2IK-GER: lůžkové oddělení 48"/>
    <s v="44752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3"/>
  </r>
  <r>
    <d v="2018-03-08T07:29:19"/>
    <s v="SVIOP-2018-SZM1-001245"/>
    <x v="19"/>
    <x v="19"/>
    <n v="4000"/>
    <s v="ks"/>
    <n v="0.63"/>
    <n v="2520"/>
    <x v="1"/>
    <m/>
    <s v="2IK-GER: lůžkové oddělení 48"/>
    <s v="44751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3"/>
  </r>
  <r>
    <d v="2018-03-08T07:29:19"/>
    <s v="SVIOP-2018-SZM1-001245"/>
    <x v="100"/>
    <x v="100"/>
    <n v="1700"/>
    <s v="ks"/>
    <n v="0.63"/>
    <n v="1071"/>
    <x v="1"/>
    <m/>
    <s v="2IK-GER: lůžkové oddělení 48"/>
    <s v="44753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3"/>
  </r>
  <r>
    <d v="2018-03-08T07:29:19"/>
    <s v="SVIOP-2018-SZM1-001245"/>
    <x v="20"/>
    <x v="20"/>
    <n v="100"/>
    <s v="ks"/>
    <n v="0.67"/>
    <n v="67"/>
    <x v="1"/>
    <m/>
    <s v="2IK-GER: lůžkové oddělení 48"/>
    <s v="4606051V"/>
    <s v="Výdej do spotřeby z IOP"/>
    <s v="Pavelková Renata"/>
    <s v="Promítnut do stavu zásob"/>
    <s v="ZOST_STRIK"/>
    <s v="Stříkačky"/>
    <m/>
    <m/>
    <s v="B. Braun Medical s.r.o."/>
    <m/>
    <m/>
    <m/>
    <s v="nemá"/>
    <x v="0"/>
    <n v="0"/>
    <m/>
    <m/>
    <x v="0"/>
    <n v="3"/>
  </r>
  <r>
    <d v="2018-03-08T07:29:19"/>
    <s v="SVIOP-2018-SZM1-001245"/>
    <x v="22"/>
    <x v="22"/>
    <n v="75"/>
    <s v="ks"/>
    <n v="1.03"/>
    <n v="77.25"/>
    <x v="1"/>
    <m/>
    <s v="2IK-GER: lůžkové oddělení 48"/>
    <s v="FTL-LS-15"/>
    <s v="Výdej do spotřeby z IOP"/>
    <s v="Pavelková Renat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3"/>
  </r>
  <r>
    <d v="2018-03-08T07:29:19"/>
    <s v="SVIOP-2018-SZM1-001245"/>
    <x v="23"/>
    <x v="23"/>
    <n v="200"/>
    <s v="ks"/>
    <n v="1.0900000000000001"/>
    <n v="218"/>
    <x v="1"/>
    <m/>
    <s v="2IK-GER: lůžkové oddělení 48"/>
    <s v="4606108V"/>
    <s v="Výdej do spotřeby z IOP"/>
    <s v="Pavelková Renata"/>
    <s v="Promítnut do stavu zásob"/>
    <s v="ZOST_STRIK"/>
    <s v="Stříkačky"/>
    <m/>
    <m/>
    <s v="B. Braun Medical s.r.o."/>
    <m/>
    <m/>
    <m/>
    <s v="nemá"/>
    <x v="0"/>
    <n v="0"/>
    <m/>
    <m/>
    <x v="0"/>
    <n v="3"/>
  </r>
  <r>
    <d v="2018-03-08T07:29:19"/>
    <s v="SVIOP-2018-SZM1-001245"/>
    <x v="25"/>
    <x v="25"/>
    <n v="100"/>
    <s v="ks"/>
    <n v="1.67"/>
    <n v="167"/>
    <x v="1"/>
    <m/>
    <s v="2IK-GER: lůžkové oddělení 48"/>
    <s v="4606205V"/>
    <s v="Výdej do spotřeby z IOP"/>
    <s v="Pavelková Renata"/>
    <s v="Promítnut do stavu zásob"/>
    <s v="ZOST_STRIK"/>
    <s v="Stříkačky"/>
    <m/>
    <m/>
    <s v="B. Braun Medical s.r.o."/>
    <m/>
    <m/>
    <m/>
    <s v="nemá"/>
    <x v="0"/>
    <n v="0"/>
    <m/>
    <m/>
    <x v="0"/>
    <n v="3"/>
  </r>
  <r>
    <d v="2018-03-08T07:29:19"/>
    <s v="SVIOP-2018-SZM1-001245"/>
    <x v="26"/>
    <x v="26"/>
    <n v="100"/>
    <s v="ks"/>
    <n v="1.8"/>
    <n v="180"/>
    <x v="1"/>
    <m/>
    <s v="2IK-GER: lůžkové oddělení 48"/>
    <s v="450076"/>
    <s v="Výdej do spotřeby z IOP"/>
    <s v="Pavelková Renata"/>
    <s v="Promítnut do stavu zásob"/>
    <s v="ZJEHLY"/>
    <s v="Jehly"/>
    <m/>
    <m/>
    <s v="Dialab spol. s r.o."/>
    <m/>
    <m/>
    <m/>
    <s v="nemá"/>
    <x v="4"/>
    <n v="0"/>
    <m/>
    <m/>
    <x v="0"/>
    <n v="3"/>
  </r>
  <r>
    <d v="2018-03-08T07:29:19"/>
    <s v="SVIOP-2018-SZM1-001245"/>
    <x v="27"/>
    <x v="27"/>
    <n v="50"/>
    <s v="ks"/>
    <n v="1.92"/>
    <n v="96"/>
    <x v="1"/>
    <m/>
    <s v="2IK-GER: lůžkové oddělení 48"/>
    <s v="454092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0"/>
    <n v="3"/>
  </r>
  <r>
    <d v="2018-03-08T07:29:19"/>
    <s v="SVIOP-2018-SZM1-001245"/>
    <x v="29"/>
    <x v="29"/>
    <n v="5"/>
    <s v="ks"/>
    <n v="2.06"/>
    <n v="10.3"/>
    <x v="1"/>
    <m/>
    <s v="2IK-GER: lůžkové oddělení 48"/>
    <s v="FLME25133"/>
    <s v="Výdej do spotřeby z IOP"/>
    <s v="Pavelková Renat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0"/>
    <n v="3"/>
  </r>
  <r>
    <d v="2018-03-08T07:29:19"/>
    <s v="SVIOP-2018-SZM1-001245"/>
    <x v="30"/>
    <x v="30"/>
    <n v="50"/>
    <s v="ks"/>
    <n v="2.0699999999999998"/>
    <n v="103.5"/>
    <x v="1"/>
    <m/>
    <s v="2IK-GER: lůžkové oddělení 48"/>
    <s v="32914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1750"/>
    <x v="3"/>
    <n v="0"/>
    <m/>
    <m/>
    <x v="0"/>
    <n v="3"/>
  </r>
  <r>
    <d v="2018-03-08T07:29:19"/>
    <s v="SVIOP-2018-SZM1-001245"/>
    <x v="32"/>
    <x v="32"/>
    <n v="50"/>
    <s v="ks"/>
    <n v="2.37"/>
    <n v="118.5"/>
    <x v="1"/>
    <m/>
    <s v="2IK-GER: lůžkové oddělení 48"/>
    <s v="454034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0"/>
    <n v="3"/>
  </r>
  <r>
    <d v="2018-03-08T07:29:19"/>
    <s v="SVIOP-2018-SZM1-001245"/>
    <x v="33"/>
    <x v="33"/>
    <n v="100"/>
    <s v="ks"/>
    <n v="2.46"/>
    <n v="246"/>
    <x v="1"/>
    <m/>
    <s v="2IK-GER: lůžkové oddělení 48"/>
    <s v="DIS7371"/>
    <s v="Výdej do spotřeby z IOP"/>
    <s v="Pavelková Renata"/>
    <s v="Promítnut do stavu zásob"/>
    <s v="ZOST_OD"/>
    <s v="Odběrové systémy"/>
    <m/>
    <m/>
    <s v="Distrimed s.r.o."/>
    <m/>
    <m/>
    <m/>
    <s v="nemá"/>
    <x v="0"/>
    <n v="0"/>
    <m/>
    <m/>
    <x v="0"/>
    <n v="3"/>
  </r>
  <r>
    <d v="2018-03-08T07:29:19"/>
    <s v="SVIOP-2018-SZM1-001245"/>
    <x v="37"/>
    <x v="37"/>
    <n v="50"/>
    <s v="ks"/>
    <n v="3.1"/>
    <n v="155"/>
    <x v="1"/>
    <m/>
    <s v="2IK-GER: lůžkové oddělení 48"/>
    <s v="455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0"/>
    <n v="3"/>
  </r>
  <r>
    <d v="2018-03-08T07:29:19"/>
    <s v="SVIOP-2018-SZM1-001245"/>
    <x v="68"/>
    <x v="68"/>
    <n v="50"/>
    <s v="ks"/>
    <n v="3.13"/>
    <n v="156.5"/>
    <x v="1"/>
    <m/>
    <s v="2IK-GER: lůžkové oddělení 48"/>
    <s v="44350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3"/>
  </r>
  <r>
    <d v="2018-03-08T07:29:19"/>
    <s v="SVIOP-2018-SZM1-001245"/>
    <x v="39"/>
    <x v="39"/>
    <n v="40"/>
    <s v="ks"/>
    <n v="3.27"/>
    <n v="130.80000000000001"/>
    <x v="1"/>
    <m/>
    <s v="2IK-GER: lůžkové oddělení 48"/>
    <s v="1323100103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3"/>
  </r>
  <r>
    <d v="2018-03-08T07:29:19"/>
    <s v="SVIOP-2018-SZM1-001245"/>
    <x v="107"/>
    <x v="107"/>
    <n v="25"/>
    <s v="ks"/>
    <n v="3.36"/>
    <n v="84"/>
    <x v="1"/>
    <m/>
    <s v="2IK-GER: lůžkové oddělení 48"/>
    <s v="32915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1751"/>
    <x v="3"/>
    <n v="0"/>
    <m/>
    <m/>
    <x v="0"/>
    <n v="3"/>
  </r>
  <r>
    <d v="2018-03-08T07:29:19"/>
    <s v="SVIOP-2018-SZM1-001245"/>
    <x v="133"/>
    <x v="133"/>
    <n v="50"/>
    <s v="ks"/>
    <n v="4.1100000000000003"/>
    <n v="205.5"/>
    <x v="1"/>
    <m/>
    <s v="2IK-GER: lůžkové oddělení 48"/>
    <s v="1327114011"/>
    <s v="Výdej do spotřeby z IOP"/>
    <s v="Pavelková Renata"/>
    <s v="Promítnut do stavu zásob"/>
    <s v="ZOBV_OBVAZ"/>
    <s v="Obvazový materiál"/>
    <m/>
    <m/>
    <s v="LINON CZ s.r.o."/>
    <m/>
    <m/>
    <m/>
    <s v="nemá"/>
    <x v="3"/>
    <n v="0"/>
    <m/>
    <m/>
    <x v="0"/>
    <n v="3"/>
  </r>
  <r>
    <d v="2018-03-08T07:29:19"/>
    <s v="SVIOP-2018-SZM1-001245"/>
    <x v="41"/>
    <x v="41"/>
    <n v="20"/>
    <s v="ks"/>
    <n v="6.05"/>
    <n v="121"/>
    <x v="1"/>
    <m/>
    <s v="2IK-GER: lůžkové oddělení 48"/>
    <s v="800800100"/>
    <s v="Výdej do spotřeby z IOP"/>
    <s v="Pavelková Renata"/>
    <s v="Promítnut do stavu zásob"/>
    <s v="ZOST_OSTAT"/>
    <s v="Ostatní - všeobecný materiál"/>
    <m/>
    <m/>
    <s v="S. A. B. Impex, s.r.o."/>
    <m/>
    <m/>
    <m/>
    <s v="nemá"/>
    <x v="0"/>
    <n v="0"/>
    <m/>
    <m/>
    <x v="0"/>
    <n v="3"/>
  </r>
  <r>
    <d v="2018-03-08T07:29:19"/>
    <s v="SVIOP-2018-SZM1-001245"/>
    <x v="109"/>
    <x v="109"/>
    <n v="20"/>
    <s v="ks"/>
    <n v="6.15"/>
    <n v="123"/>
    <x v="1"/>
    <m/>
    <s v="2IK-GER: lůžkové oddělení 48"/>
    <s v="606304-ND"/>
    <s v="Výdej do spotřeby z IOP"/>
    <s v="Pavelková Renata"/>
    <s v="Promítnut do stavu zásob"/>
    <s v="ZOST_HADIC"/>
    <s v="Hadičky spojovací"/>
    <s v="0+20+0"/>
    <m/>
    <s v="Gatebo s.r.o."/>
    <m/>
    <m/>
    <m/>
    <s v="nemá"/>
    <x v="0"/>
    <n v="0"/>
    <m/>
    <m/>
    <x v="0"/>
    <n v="3"/>
  </r>
  <r>
    <d v="2018-03-08T07:29:19"/>
    <s v="SVIOP-2018-SZM1-001245"/>
    <x v="42"/>
    <x v="42"/>
    <n v="50"/>
    <s v="ks"/>
    <n v="6.17"/>
    <n v="308.5"/>
    <x v="1"/>
    <m/>
    <s v="2IK-GER: lůžkové oddělení 48"/>
    <s v="ZAR-TNU201601"/>
    <s v="Výdej do spotřeby z IOP"/>
    <s v="Pavelková Renat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0"/>
    <n v="3"/>
  </r>
  <r>
    <d v="2018-03-08T07:29:19"/>
    <s v="SVIOP-2018-SZM1-001245"/>
    <x v="43"/>
    <x v="43"/>
    <n v="10"/>
    <s v="ks"/>
    <n v="6.3"/>
    <n v="63"/>
    <x v="1"/>
    <m/>
    <s v="2IK-GER: lůžkové oddělení 48"/>
    <s v="A0100"/>
    <s v="Výdej do spotřeby z IOP"/>
    <s v="Pavelková Renata"/>
    <s v="Promítnut do stavu zásob"/>
    <s v="ZOST_OSTAT"/>
    <s v="Ostatní - všeobecný materiál"/>
    <m/>
    <m/>
    <s v="ASPIMED CZ s.r.o."/>
    <m/>
    <m/>
    <m/>
    <s v="nemá"/>
    <x v="0"/>
    <n v="0"/>
    <m/>
    <m/>
    <x v="0"/>
    <n v="3"/>
  </r>
  <r>
    <d v="2018-03-08T07:29:19"/>
    <s v="SVIOP-2018-SZM1-001245"/>
    <x v="70"/>
    <x v="70"/>
    <n v="20"/>
    <s v="ks"/>
    <n v="7.63"/>
    <n v="152.6"/>
    <x v="1"/>
    <m/>
    <s v="2IK-GER: lůžkové oddělení 48"/>
    <s v="1527-0"/>
    <s v="Výdej do spotřeby z IOP"/>
    <s v="Pavelková Renata"/>
    <s v="Promítnut do stavu zásob"/>
    <s v="ZOBV_OBVAZ"/>
    <s v="Obvazový materiál"/>
    <m/>
    <m/>
    <s v="3M Česko, spol. s r.o."/>
    <m/>
    <m/>
    <m/>
    <s v="0080356"/>
    <x v="3"/>
    <n v="0"/>
    <m/>
    <m/>
    <x v="0"/>
    <n v="3"/>
  </r>
  <r>
    <d v="2018-03-08T07:29:19"/>
    <s v="SVIOP-2018-SZM1-001245"/>
    <x v="134"/>
    <x v="134"/>
    <n v="50"/>
    <s v="ks"/>
    <n v="7.85"/>
    <n v="392.5"/>
    <x v="1"/>
    <m/>
    <s v="2IK-GER: lůžkové oddělení 48"/>
    <s v="1623W"/>
    <s v="Výdej do spotřeby z IOP"/>
    <s v="Pavelková Renata"/>
    <s v="Promítnut do stavu zásob"/>
    <s v="ZOBV_NA"/>
    <s v="náplasti - obvazový materiál"/>
    <m/>
    <m/>
    <s v="3M Česko, spol. s r.o."/>
    <m/>
    <m/>
    <m/>
    <s v="0080375"/>
    <x v="3"/>
    <n v="0"/>
    <m/>
    <m/>
    <x v="0"/>
    <n v="3"/>
  </r>
  <r>
    <d v="2018-03-08T07:29:19"/>
    <s v="SVIOP-2018-SZM1-001245"/>
    <x v="44"/>
    <x v="44"/>
    <n v="480"/>
    <s v="ks"/>
    <n v="8.4700000000000006"/>
    <n v="4065.6"/>
    <x v="1"/>
    <m/>
    <s v="2IK-GER: lůžkové oddělení 48"/>
    <s v="306585"/>
    <s v="Výdej do spotřeby z IOP"/>
    <s v="Pavelková Renat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3"/>
  </r>
  <r>
    <d v="2018-03-08T07:29:19"/>
    <s v="SVIOP-2018-SZM1-001245"/>
    <x v="112"/>
    <x v="112"/>
    <n v="5"/>
    <s v="ks"/>
    <n v="8.85"/>
    <n v="44.25"/>
    <x v="1"/>
    <m/>
    <s v="2IK-GER: lůžkové oddělení 48"/>
    <s v="956-622"/>
    <s v="Výdej do spotřeby z IOP"/>
    <s v="Pavelková Renat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0"/>
    <n v="3"/>
  </r>
  <r>
    <d v="2018-03-08T07:29:19"/>
    <s v="SVIOP-2018-SZM1-001245"/>
    <x v="45"/>
    <x v="45"/>
    <n v="100"/>
    <s v="ks"/>
    <n v="9.1999999999999993"/>
    <n v="920"/>
    <x v="1"/>
    <m/>
    <s v="2IK-GER: lůžkové oddělení 48"/>
    <s v="0594286104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3"/>
  </r>
  <r>
    <d v="2018-03-08T07:29:19"/>
    <s v="SVIOP-2018-SZM1-001245"/>
    <x v="46"/>
    <x v="46"/>
    <n v="200"/>
    <s v="ks"/>
    <n v="9.68"/>
    <n v="1936"/>
    <x v="1"/>
    <m/>
    <s v="2IK-GER: lůžkové oddělení 48"/>
    <s v="JIM:JSM4001"/>
    <s v="Výdej do spotřeby z IOP"/>
    <s v="Pavelková Renata"/>
    <s v="Promítnut do stavu zásob"/>
    <s v="ZOST_KONEK"/>
    <s v="Konektory"/>
    <s v="100+50+50"/>
    <m/>
    <s v="Pro-Charitu s.r.o."/>
    <m/>
    <m/>
    <m/>
    <s v="nemá"/>
    <x v="0"/>
    <n v="0"/>
    <s v="VZ-2019-000016"/>
    <s v="VZ-2019-000016"/>
    <x v="0"/>
    <n v="3"/>
  </r>
  <r>
    <d v="2018-03-08T07:29:19"/>
    <s v="SVIOP-2018-SZM1-001245"/>
    <x v="47"/>
    <x v="47"/>
    <n v="100"/>
    <s v="ks"/>
    <n v="10.16"/>
    <n v="1016"/>
    <x v="1"/>
    <m/>
    <s v="2IK-GER: lůžkové oddělení 48"/>
    <s v="4062957"/>
    <s v="Výdej do spotřeby z IOP"/>
    <s v="Pavelková Renat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3"/>
  </r>
  <r>
    <d v="2018-03-08T07:29:19"/>
    <s v="SVIOP-2018-SZM1-001245"/>
    <x v="79"/>
    <x v="79"/>
    <n v="5"/>
    <s v="ks"/>
    <n v="11.15"/>
    <n v="55.75"/>
    <x v="1"/>
    <m/>
    <s v="2IK-GER: lůžkové oddělení 48"/>
    <s v="4550242"/>
    <s v="Výdej do spotřeby z IOP"/>
    <s v="Pavelková Renata"/>
    <s v="Promítnut do stavu zásob"/>
    <s v="ZOST_FI"/>
    <s v="Filtry"/>
    <m/>
    <m/>
    <s v="B. Braun Medical s.r.o."/>
    <m/>
    <m/>
    <m/>
    <s v="nemá"/>
    <x v="0"/>
    <n v="0"/>
    <m/>
    <m/>
    <x v="0"/>
    <n v="3"/>
  </r>
  <r>
    <d v="2018-03-08T07:29:19"/>
    <s v="SVIOP-2018-SZM1-001245"/>
    <x v="2"/>
    <x v="2"/>
    <n v="50"/>
    <s v="ks"/>
    <n v="17.98"/>
    <n v="899"/>
    <x v="1"/>
    <m/>
    <s v="2IK-GER: lůžkové oddělení 48"/>
    <s v="4269098S-01"/>
    <s v="Výdej do spotřeby z IOP"/>
    <s v="Pavelková Renat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3"/>
  </r>
  <r>
    <d v="2018-03-08T07:29:19"/>
    <s v="SVIOP-2018-SZM1-001245"/>
    <x v="52"/>
    <x v="52"/>
    <n v="10"/>
    <s v="ks"/>
    <n v="21.23"/>
    <n v="212.3"/>
    <x v="1"/>
    <m/>
    <s v="2IK-GER: lůžkové oddělení 48"/>
    <s v="490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3"/>
  </r>
  <r>
    <d v="2018-03-08T07:29:19"/>
    <s v="SVIOP-2018-SZM1-001245"/>
    <x v="53"/>
    <x v="53"/>
    <n v="2"/>
    <s v="ks"/>
    <n v="27.88"/>
    <n v="55.76"/>
    <x v="1"/>
    <m/>
    <s v="2IK-GER: lůžkové oddělení 48"/>
    <s v="1230200310"/>
    <s v="Výdej do spotřeby z IOP"/>
    <s v="Pavelková Renata"/>
    <s v="Promítnut do stavu zásob"/>
    <s v="ZOBV_OB"/>
    <s v="obinadla, obvazy, gáza, vata, vložky"/>
    <m/>
    <m/>
    <s v="Pro-Charitu s.r.o."/>
    <m/>
    <m/>
    <m/>
    <s v="nemá"/>
    <x v="3"/>
    <n v="0"/>
    <m/>
    <m/>
    <x v="0"/>
    <n v="3"/>
  </r>
  <r>
    <d v="2018-03-08T07:29:19"/>
    <s v="SVIOP-2018-SZM1-001245"/>
    <x v="54"/>
    <x v="54"/>
    <n v="4"/>
    <s v="ks"/>
    <n v="28.73"/>
    <n v="114.92"/>
    <x v="1"/>
    <m/>
    <s v="2IK-GER: lůžkové oddělení 48"/>
    <s v="1230200129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3"/>
  </r>
  <r>
    <d v="2018-03-08T07:29:19"/>
    <s v="SVIOP-2018-SZM1-001245"/>
    <x v="121"/>
    <x v="121"/>
    <n v="1"/>
    <s v="ks"/>
    <n v="46"/>
    <n v="46"/>
    <x v="1"/>
    <m/>
    <s v="2IK-GER: lůžkové oddělení 48"/>
    <s v="900650"/>
    <s v="Výdej do spotřeby z IOP"/>
    <s v="Pavelková Renata"/>
    <s v="Promítnut do stavu zásob"/>
    <s v="ZOBV_NA"/>
    <s v="náplasti - obvazový materiál"/>
    <m/>
    <m/>
    <s v="HARTMANN - RICO a.s."/>
    <m/>
    <m/>
    <m/>
    <s v="nemá"/>
    <x v="3"/>
    <n v="0"/>
    <m/>
    <m/>
    <x v="0"/>
    <n v="3"/>
  </r>
  <r>
    <d v="2018-03-08T07:32:04"/>
    <s v="SVIOP-2018-SZM1-001246"/>
    <x v="8"/>
    <x v="8"/>
    <n v="300"/>
    <s v="ks"/>
    <n v="0.02"/>
    <n v="6"/>
    <x v="0"/>
    <m/>
    <s v="2IK-GER: lůžkové oddělení 46"/>
    <s v="450201"/>
    <s v="Výdej do spotřeby z IOP"/>
    <s v="Pavelková Renata"/>
    <s v="Promítnut do stavu zásob"/>
    <s v="ZOST_OD"/>
    <s v="Odběrové systémy"/>
    <s v="200+100"/>
    <m/>
    <s v="Dialab spol. s r.o."/>
    <m/>
    <m/>
    <m/>
    <s v="nemá"/>
    <x v="0"/>
    <n v="0"/>
    <m/>
    <m/>
    <x v="0"/>
    <n v="3"/>
  </r>
  <r>
    <d v="2018-03-08T07:32:04"/>
    <s v="SVIOP-2018-SZM1-001246"/>
    <x v="9"/>
    <x v="9"/>
    <n v="400"/>
    <s v="ks"/>
    <n v="0.25"/>
    <n v="100"/>
    <x v="0"/>
    <m/>
    <s v="2IK-GER: lůžkové oddělení 46"/>
    <s v="1320100655"/>
    <s v="Výdej do spotřeby z IOP"/>
    <s v="Pavelková Renata"/>
    <s v="Promítnut do stavu zásob"/>
    <s v="ZOST_OSTAT"/>
    <s v="Ostatní - všeobecný materiál"/>
    <s v="100+300"/>
    <m/>
    <s v="LINON CZ s.r.o."/>
    <m/>
    <m/>
    <m/>
    <s v="nemá"/>
    <x v="0"/>
    <n v="0"/>
    <m/>
    <m/>
    <x v="0"/>
    <n v="3"/>
  </r>
  <r>
    <d v="2018-03-08T07:32:04"/>
    <s v="SVIOP-2018-SZM1-001246"/>
    <x v="10"/>
    <x v="10"/>
    <n v="100"/>
    <s v="ks"/>
    <n v="0.3"/>
    <n v="30"/>
    <x v="0"/>
    <m/>
    <s v="2IK-GER: lůžkové oddělení 46"/>
    <s v="4657667"/>
    <s v="Výdej do spotřeby z IOP"/>
    <s v="Pavelková Renata"/>
    <s v="Promítnut do stavu zásob"/>
    <s v="ZJEHLY"/>
    <s v="Jehly"/>
    <s v="0+100"/>
    <m/>
    <s v="B. Braun Medical s.r.o."/>
    <m/>
    <m/>
    <m/>
    <s v="nemá"/>
    <x v="4"/>
    <n v="0"/>
    <m/>
    <m/>
    <x v="0"/>
    <n v="3"/>
  </r>
  <r>
    <d v="2018-03-08T07:32:04"/>
    <s v="SVIOP-2018-SZM1-001246"/>
    <x v="12"/>
    <x v="12"/>
    <n v="200"/>
    <s v="ks"/>
    <n v="0.3"/>
    <n v="60"/>
    <x v="0"/>
    <m/>
    <s v="2IK-GER: lůžkové oddělení 46"/>
    <s v="4657519"/>
    <s v="Výdej do spotřeby z IOP"/>
    <s v="Pavelková Renata"/>
    <s v="Promítnut do stavu zásob"/>
    <s v="ZJEHLY"/>
    <s v="Jehly"/>
    <s v="100+100"/>
    <m/>
    <s v="B. Braun Medical s.r.o."/>
    <m/>
    <m/>
    <m/>
    <s v="nemá"/>
    <x v="4"/>
    <n v="0"/>
    <m/>
    <m/>
    <x v="0"/>
    <n v="3"/>
  </r>
  <r>
    <d v="2018-03-08T07:32:04"/>
    <s v="SVIOP-2018-SZM1-001246"/>
    <x v="13"/>
    <x v="13"/>
    <n v="900"/>
    <s v="ks"/>
    <n v="0.43"/>
    <n v="387"/>
    <x v="0"/>
    <m/>
    <s v="2IK-GER: lůžkové oddělení 46"/>
    <s v="06103"/>
    <s v="Výdej do spotřeby z IOP"/>
    <s v="Pavelková Renata"/>
    <s v="Promítnut do stavu zásob"/>
    <s v="ZOBV_OBVAZ"/>
    <s v="Obvazový materiál"/>
    <s v="4+5"/>
    <m/>
    <s v="PANEP CZ s.r.o."/>
    <m/>
    <m/>
    <m/>
    <s v="nemá"/>
    <x v="3"/>
    <n v="0"/>
    <m/>
    <m/>
    <x v="0"/>
    <n v="3"/>
  </r>
  <r>
    <d v="2018-03-08T07:32:04"/>
    <s v="SVIOP-2018-SZM1-001246"/>
    <x v="14"/>
    <x v="14"/>
    <n v="200"/>
    <s v="ks"/>
    <n v="0.48"/>
    <n v="96"/>
    <x v="0"/>
    <m/>
    <s v="2IK-GER: lůžkové oddělení 46"/>
    <s v="4606027V"/>
    <s v="Výdej do spotřeby z IOP"/>
    <s v="Pavelková Renata"/>
    <s v="Promítnut do stavu zásob"/>
    <s v="ZOST_STRIK"/>
    <s v="Stříkačky"/>
    <s v="100+100"/>
    <m/>
    <s v="B. Braun Medical s.r.o."/>
    <m/>
    <m/>
    <m/>
    <s v="nemá"/>
    <x v="0"/>
    <n v="0"/>
    <m/>
    <m/>
    <x v="0"/>
    <n v="3"/>
  </r>
  <r>
    <d v="2018-03-08T07:32:04"/>
    <s v="SVIOP-2018-SZM1-001246"/>
    <x v="16"/>
    <x v="16"/>
    <n v="700"/>
    <s v="ks"/>
    <n v="0.55000000000000004"/>
    <n v="385"/>
    <x v="0"/>
    <m/>
    <s v="2IK-GER: lůžkové oddělení 46"/>
    <s v="4665120"/>
    <s v="Výdej do spotřeby z IOP"/>
    <s v="Pavelková Renata"/>
    <s v="Promítnut do stavu zásob"/>
    <s v="ZJEHLY"/>
    <s v="Jehly"/>
    <s v="400+300"/>
    <m/>
    <s v="B. Braun Medical s.r.o."/>
    <m/>
    <m/>
    <m/>
    <s v="nemá"/>
    <x v="4"/>
    <n v="0"/>
    <m/>
    <m/>
    <x v="0"/>
    <n v="3"/>
  </r>
  <r>
    <d v="2018-03-08T07:32:04"/>
    <s v="SVIOP-2018-SZM1-001246"/>
    <x v="17"/>
    <x v="17"/>
    <n v="1000"/>
    <s v="ks"/>
    <n v="0.63"/>
    <n v="630"/>
    <x v="0"/>
    <m/>
    <s v="2IK-GER: lůžkové oddělení 46"/>
    <s v="1325020275"/>
    <s v="Výdej do spotřeby z IOP"/>
    <s v="Pavelková Renata"/>
    <s v="Promítnut do stavu zásob"/>
    <s v="ZOBV_HO"/>
    <s v="hojení ran - obvazový materiál"/>
    <s v="500+500"/>
    <m/>
    <s v="LINON CZ s.r.o."/>
    <m/>
    <m/>
    <m/>
    <s v="nemá"/>
    <x v="3"/>
    <n v="0"/>
    <m/>
    <m/>
    <x v="0"/>
    <n v="3"/>
  </r>
  <r>
    <d v="2018-03-08T07:32:04"/>
    <s v="SVIOP-2018-SZM1-001246"/>
    <x v="18"/>
    <x v="18"/>
    <n v="4000"/>
    <s v="ks"/>
    <n v="0.63"/>
    <n v="2520"/>
    <x v="0"/>
    <m/>
    <s v="2IK-GER: lůžkové oddělení 46"/>
    <s v="44752"/>
    <s v="Výdej do spotřeby z IOP"/>
    <s v="Pavelková Renata"/>
    <s v="Promítnut do stavu zásob"/>
    <s v="ZRUK_NEST"/>
    <s v="Rukavice  nesterilní"/>
    <s v="2000+2000"/>
    <m/>
    <s v="KALNEX CZ s.r.o."/>
    <m/>
    <m/>
    <m/>
    <s v="nemá"/>
    <x v="2"/>
    <n v="0"/>
    <s v="VZ-2017-000517"/>
    <s v="VZ-2017-000517"/>
    <x v="0"/>
    <n v="3"/>
  </r>
  <r>
    <d v="2018-03-08T07:32:04"/>
    <s v="SVIOP-2018-SZM1-001246"/>
    <x v="19"/>
    <x v="19"/>
    <n v="10000"/>
    <s v="ks"/>
    <n v="0.63"/>
    <n v="6300"/>
    <x v="0"/>
    <m/>
    <s v="2IK-GER: lůžkové oddělení 46"/>
    <s v="44751"/>
    <s v="Výdej do spotřeby z IOP"/>
    <s v="Pavelková Renata"/>
    <s v="Promítnut do stavu zásob"/>
    <s v="ZRUK_NEST"/>
    <s v="Rukavice  nesterilní"/>
    <s v="6000+4000"/>
    <m/>
    <s v="KALNEX CZ s.r.o."/>
    <m/>
    <m/>
    <m/>
    <s v="nemá"/>
    <x v="2"/>
    <n v="0"/>
    <s v="VZ-2017-000517"/>
    <s v="VZ-2017-000517"/>
    <x v="0"/>
    <n v="3"/>
  </r>
  <r>
    <d v="2018-03-08T07:32:04"/>
    <s v="SVIOP-2018-SZM1-001246"/>
    <x v="3"/>
    <x v="3"/>
    <n v="5000"/>
    <s v="ks"/>
    <n v="0.63"/>
    <n v="3150"/>
    <x v="0"/>
    <m/>
    <s v="2IK-GER: lůžkové oddělení 46"/>
    <s v="44750"/>
    <s v="Výdej do spotřeby z IOP"/>
    <s v="Pavelková Renata"/>
    <s v="Promítnut do stavu zásob"/>
    <s v="ZRUK_NEST"/>
    <s v="Rukavice  nesterilní"/>
    <s v="2000+2600+400"/>
    <m/>
    <s v="KALNEX CZ s.r.o."/>
    <m/>
    <m/>
    <m/>
    <s v="nemá"/>
    <x v="2"/>
    <n v="0"/>
    <s v="VZ-2017-000517"/>
    <s v="VZ-2017-000517"/>
    <x v="0"/>
    <n v="3"/>
  </r>
  <r>
    <d v="2018-03-08T07:32:04"/>
    <s v="SVIOP-2018-SZM1-001246"/>
    <x v="100"/>
    <x v="100"/>
    <n v="1700"/>
    <s v="ks"/>
    <n v="0.63"/>
    <n v="1071"/>
    <x v="0"/>
    <m/>
    <s v="2IK-GER: lůžkové oddělení 46"/>
    <s v="44753"/>
    <s v="Výdej do spotřeby z IOP"/>
    <s v="Pavelková Renata"/>
    <s v="Promítnut do stavu zásob"/>
    <s v="ZRUK_NEST"/>
    <s v="Rukavice  nesterilní"/>
    <s v="0+1700"/>
    <m/>
    <s v="KALNEX CZ s.r.o."/>
    <m/>
    <m/>
    <m/>
    <s v="nemá"/>
    <x v="2"/>
    <n v="0"/>
    <s v="VZ-2017-000517"/>
    <s v="VZ-2017-000517"/>
    <x v="0"/>
    <n v="3"/>
  </r>
  <r>
    <d v="2018-03-08T07:32:04"/>
    <s v="SVIOP-2018-SZM1-001246"/>
    <x v="20"/>
    <x v="20"/>
    <n v="300"/>
    <s v="ks"/>
    <n v="0.67"/>
    <n v="201"/>
    <x v="0"/>
    <m/>
    <s v="2IK-GER: lůžkové oddělení 46"/>
    <s v="4606051V"/>
    <s v="Výdej do spotřeby z IOP"/>
    <s v="Pavelková Renata"/>
    <s v="Promítnut do stavu zásob"/>
    <s v="ZOST_STRIK"/>
    <s v="Stříkačky"/>
    <s v="200+100"/>
    <m/>
    <s v="B. Braun Medical s.r.o."/>
    <m/>
    <m/>
    <m/>
    <s v="nemá"/>
    <x v="0"/>
    <n v="0"/>
    <m/>
    <m/>
    <x v="0"/>
    <n v="3"/>
  </r>
  <r>
    <d v="2018-03-08T07:32:04"/>
    <s v="SVIOP-2018-SZM1-001246"/>
    <x v="21"/>
    <x v="21"/>
    <n v="500"/>
    <s v="ks"/>
    <n v="0.67"/>
    <n v="335"/>
    <x v="0"/>
    <m/>
    <s v="2IK-GER: lůžkové oddělení 46"/>
    <s v="28003+"/>
    <s v="Výdej do spotřeby z IOP"/>
    <s v="Pavelková Renata"/>
    <s v="Promítnut do stavu zásob"/>
    <s v="ZOBV_OBVAZ"/>
    <s v="Obvazový materiál"/>
    <s v="0+500"/>
    <m/>
    <s v="PANEP CZ s.r.o."/>
    <m/>
    <m/>
    <m/>
    <s v="nemá"/>
    <x v="3"/>
    <n v="0"/>
    <m/>
    <m/>
    <x v="0"/>
    <n v="3"/>
  </r>
  <r>
    <d v="2018-03-08T07:32:04"/>
    <s v="SVIOP-2018-SZM1-001246"/>
    <x v="22"/>
    <x v="22"/>
    <n v="150"/>
    <s v="ks"/>
    <n v="1.03"/>
    <n v="154.5"/>
    <x v="0"/>
    <m/>
    <s v="2IK-GER: lůžkové oddělení 46"/>
    <s v="FTL-LS-15"/>
    <s v="Výdej do spotřeby z IOP"/>
    <s v="Pavelková Renata"/>
    <s v="Promítnut do stavu zásob"/>
    <s v="ZOST_OSTAT"/>
    <s v="Ostatní - všeobecný materiál"/>
    <s v="75+75"/>
    <m/>
    <s v="MEDISUN profi s.r.o."/>
    <m/>
    <m/>
    <m/>
    <s v="nemá"/>
    <x v="0"/>
    <n v="0"/>
    <m/>
    <m/>
    <x v="0"/>
    <n v="3"/>
  </r>
  <r>
    <d v="2018-03-08T07:32:04"/>
    <s v="SVIOP-2018-SZM1-001246"/>
    <x v="23"/>
    <x v="23"/>
    <n v="500"/>
    <s v="ks"/>
    <n v="1.0900000000000001"/>
    <n v="545"/>
    <x v="0"/>
    <m/>
    <s v="2IK-GER: lůžkové oddělení 46"/>
    <s v="4606108V"/>
    <s v="Výdej do spotřeby z IOP"/>
    <s v="Pavelková Renata"/>
    <s v="Promítnut do stavu zásob"/>
    <s v="ZOST_STRIK"/>
    <s v="Stříkačky"/>
    <s v="300+200"/>
    <m/>
    <s v="B. Braun Medical s.r.o."/>
    <m/>
    <m/>
    <m/>
    <s v="nemá"/>
    <x v="0"/>
    <n v="0"/>
    <m/>
    <m/>
    <x v="0"/>
    <n v="3"/>
  </r>
  <r>
    <d v="2018-03-08T07:32:04"/>
    <s v="SVIOP-2018-SZM1-001246"/>
    <x v="24"/>
    <x v="24"/>
    <n v="100"/>
    <s v="ks"/>
    <n v="1.51"/>
    <n v="151"/>
    <x v="0"/>
    <m/>
    <s v="2IK-GER: lůžkové oddělení 46"/>
    <s v="32913"/>
    <s v="Výdej do spotřeby z IOP"/>
    <s v="Pavelková Renata"/>
    <s v="Promítnut do stavu zásob"/>
    <s v="ZOBV_OBVAZ"/>
    <s v="Obvazový materiál"/>
    <s v="25+50"/>
    <m/>
    <s v="Chráněná dílna TiRO Blansko s.r.o."/>
    <m/>
    <m/>
    <m/>
    <s v="0080577"/>
    <x v="3"/>
    <n v="0"/>
    <m/>
    <m/>
    <x v="0"/>
    <n v="3"/>
  </r>
  <r>
    <d v="2018-03-08T07:32:04"/>
    <s v="SVIOP-2018-SZM1-001246"/>
    <x v="25"/>
    <x v="25"/>
    <n v="300"/>
    <s v="ks"/>
    <n v="1.67"/>
    <n v="501"/>
    <x v="0"/>
    <m/>
    <s v="2IK-GER: lůžkové oddělení 46"/>
    <s v="4606205V"/>
    <s v="Výdej do spotřeby z IOP"/>
    <s v="Pavelková Renata"/>
    <s v="Promítnut do stavu zásob"/>
    <s v="ZOST_STRIK"/>
    <s v="Stříkačky"/>
    <s v="100+200"/>
    <m/>
    <s v="B. Braun Medical s.r.o."/>
    <m/>
    <m/>
    <m/>
    <s v="nemá"/>
    <x v="0"/>
    <n v="0"/>
    <m/>
    <m/>
    <x v="0"/>
    <n v="3"/>
  </r>
  <r>
    <d v="2018-03-08T07:32:04"/>
    <s v="SVIOP-2018-SZM1-001246"/>
    <x v="26"/>
    <x v="26"/>
    <n v="400"/>
    <s v="ks"/>
    <n v="1.8"/>
    <n v="720"/>
    <x v="0"/>
    <m/>
    <s v="2IK-GER: lůžkové oddělení 46"/>
    <s v="450076"/>
    <s v="Výdej do spotřeby z IOP"/>
    <s v="Pavelková Renata"/>
    <s v="Promítnut do stavu zásob"/>
    <s v="ZJEHLY"/>
    <s v="Jehly"/>
    <s v="200+200+"/>
    <m/>
    <s v="Dialab spol. s r.o."/>
    <m/>
    <m/>
    <m/>
    <s v="nemá"/>
    <x v="4"/>
    <n v="0"/>
    <m/>
    <m/>
    <x v="0"/>
    <n v="3"/>
  </r>
  <r>
    <d v="2018-03-08T07:32:04"/>
    <s v="SVIOP-2018-SZM1-001246"/>
    <x v="29"/>
    <x v="29"/>
    <n v="10"/>
    <s v="ks"/>
    <n v="2.06"/>
    <n v="20.6"/>
    <x v="0"/>
    <m/>
    <s v="2IK-GER: lůžkové oddělení 46"/>
    <s v="FLME25133"/>
    <s v="Výdej do spotřeby z IOP"/>
    <s v="Pavelková Renata"/>
    <s v="Promítnut do stavu zásob"/>
    <s v="ZOST_OD"/>
    <s v="Odběrové systémy"/>
    <s v="0+10"/>
    <m/>
    <s v="VWR International s.r.o."/>
    <m/>
    <m/>
    <m/>
    <s v="nemá"/>
    <x v="0"/>
    <n v="0"/>
    <s v="CN 2019/2020"/>
    <s v="CN 2019/2020"/>
    <x v="0"/>
    <n v="3"/>
  </r>
  <r>
    <d v="2018-03-08T07:32:04"/>
    <s v="SVIOP-2018-SZM1-001246"/>
    <x v="30"/>
    <x v="30"/>
    <n v="50"/>
    <s v="ks"/>
    <n v="2.0699999999999998"/>
    <n v="103.5"/>
    <x v="0"/>
    <m/>
    <s v="2IK-GER: lůžkové oddělení 46"/>
    <s v="32914"/>
    <s v="Výdej do spotřeby z IOP"/>
    <s v="Pavelková Renata"/>
    <s v="Promítnut do stavu zásob"/>
    <s v="ZOBV_OBVAZ"/>
    <s v="Obvazový materiál"/>
    <s v="0+50"/>
    <m/>
    <s v="Chráněná dílna TiRO Blansko s.r.o."/>
    <m/>
    <m/>
    <m/>
    <s v="0081750"/>
    <x v="3"/>
    <n v="0"/>
    <m/>
    <m/>
    <x v="0"/>
    <n v="3"/>
  </r>
  <r>
    <d v="2018-03-08T07:32:04"/>
    <s v="SVIOP-2018-SZM1-001246"/>
    <x v="31"/>
    <x v="31"/>
    <n v="50"/>
    <s v="ks"/>
    <n v="2.17"/>
    <n v="108.5"/>
    <x v="0"/>
    <m/>
    <s v="2IK-GER: lůžkové oddělení 46"/>
    <s v="454329"/>
    <s v="Výdej do spotřeby z IOP"/>
    <s v="Pavelková Renata"/>
    <s v="Promítnut do stavu zásob"/>
    <s v="ZOST_OD"/>
    <s v="Odběrové systémy"/>
    <s v="0+50"/>
    <m/>
    <s v="Dialab spol. s r.o."/>
    <m/>
    <m/>
    <m/>
    <s v="nemá"/>
    <x v="0"/>
    <n v="0"/>
    <m/>
    <m/>
    <x v="0"/>
    <n v="3"/>
  </r>
  <r>
    <d v="2018-03-08T07:32:04"/>
    <s v="SVIOP-2018-SZM1-001246"/>
    <x v="32"/>
    <x v="32"/>
    <n v="200"/>
    <s v="ks"/>
    <n v="2.37"/>
    <n v="474"/>
    <x v="0"/>
    <m/>
    <s v="2IK-GER: lůžkové oddělení 46"/>
    <s v="454034"/>
    <s v="Výdej do spotřeby z IOP"/>
    <s v="Pavelková Renata"/>
    <s v="Promítnut do stavu zásob"/>
    <s v="ZOST_OD"/>
    <s v="Odběrové systémy"/>
    <s v="100+100"/>
    <m/>
    <s v="Dialab spol. s r.o."/>
    <m/>
    <m/>
    <m/>
    <s v="nemá"/>
    <x v="0"/>
    <n v="0"/>
    <m/>
    <m/>
    <x v="0"/>
    <n v="3"/>
  </r>
  <r>
    <d v="2018-03-08T07:32:04"/>
    <s v="SVIOP-2018-SZM1-001246"/>
    <x v="33"/>
    <x v="33"/>
    <n v="200"/>
    <s v="ks"/>
    <n v="2.46"/>
    <n v="492"/>
    <x v="0"/>
    <m/>
    <s v="2IK-GER: lůžkové oddělení 46"/>
    <s v="DIS7371"/>
    <s v="Výdej do spotřeby z IOP"/>
    <s v="Pavelková Renata"/>
    <s v="Promítnut do stavu zásob"/>
    <s v="ZOST_OD"/>
    <s v="Odběrové systémy"/>
    <s v="1+1"/>
    <m/>
    <s v="Distrimed s.r.o."/>
    <m/>
    <m/>
    <m/>
    <s v="nemá"/>
    <x v="0"/>
    <n v="0"/>
    <m/>
    <m/>
    <x v="0"/>
    <n v="3"/>
  </r>
  <r>
    <d v="2018-03-08T07:32:04"/>
    <s v="SVIOP-2018-SZM1-001246"/>
    <x v="34"/>
    <x v="34"/>
    <n v="50"/>
    <s v="ks"/>
    <n v="2.52"/>
    <n v="126"/>
    <x v="0"/>
    <m/>
    <s v="2IK-GER: lůžkové oddělení 46"/>
    <s v="455007"/>
    <s v="Výdej do spotřeby z IOP"/>
    <s v="Pavelková Renata"/>
    <s v="Promítnut do stavu zásob"/>
    <s v="ZOST_OD"/>
    <s v="Odběrové systémy"/>
    <s v="50+0"/>
    <m/>
    <s v="Dialab spol. s r.o."/>
    <m/>
    <m/>
    <m/>
    <s v="nemá"/>
    <x v="0"/>
    <n v="0"/>
    <m/>
    <m/>
    <x v="0"/>
    <n v="3"/>
  </r>
  <r>
    <d v="2018-03-08T07:32:04"/>
    <s v="SVIOP-2018-SZM1-001246"/>
    <x v="135"/>
    <x v="135"/>
    <n v="5"/>
    <s v="ks"/>
    <n v="2.5299999999999998"/>
    <n v="12.65"/>
    <x v="0"/>
    <m/>
    <s v="2IK-GER: lůžkové oddělení 46"/>
    <s v="454051"/>
    <s v="Výdej do spotřeby z IOP"/>
    <s v="Pavelková Renata"/>
    <s v="Promítnut do stavu zásob"/>
    <s v="ZOST_OD"/>
    <s v="Odběrové systémy"/>
    <s v="5+0"/>
    <m/>
    <s v="Dialab spol. s r.o."/>
    <m/>
    <m/>
    <m/>
    <s v="nemá"/>
    <x v="0"/>
    <n v="0"/>
    <m/>
    <m/>
    <x v="0"/>
    <n v="3"/>
  </r>
  <r>
    <d v="2018-03-08T07:32:04"/>
    <s v="SVIOP-2018-SZM1-001246"/>
    <x v="35"/>
    <x v="35"/>
    <n v="250"/>
    <s v="ks"/>
    <n v="2.7"/>
    <n v="675"/>
    <x v="0"/>
    <m/>
    <s v="2IK-GER: lůžkové oddělení 46"/>
    <s v="454071"/>
    <s v="Výdej do spotřeby z IOP"/>
    <s v="Pavelková Renata"/>
    <s v="Promítnut do stavu zásob"/>
    <s v="ZOST_OD"/>
    <s v="Odběrové systémy"/>
    <s v="150+100"/>
    <m/>
    <s v="Dialab spol. s r.o."/>
    <m/>
    <m/>
    <m/>
    <s v="nemá"/>
    <x v="0"/>
    <n v="0"/>
    <m/>
    <m/>
    <x v="0"/>
    <n v="3"/>
  </r>
  <r>
    <d v="2018-03-08T07:32:04"/>
    <s v="SVIOP-2018-SZM1-001246"/>
    <x v="37"/>
    <x v="37"/>
    <n v="100"/>
    <s v="ks"/>
    <n v="3.1"/>
    <n v="310"/>
    <x v="0"/>
    <m/>
    <s v="2IK-GER: lůžkové oddělení 46"/>
    <s v="455071"/>
    <s v="Výdej do spotřeby z IOP"/>
    <s v="Pavelková Renata"/>
    <s v="Promítnut do stavu zásob"/>
    <s v="ZOST_OD"/>
    <s v="Odběrové systémy"/>
    <s v="50+50"/>
    <m/>
    <s v="Dialab spol. s r.o."/>
    <m/>
    <m/>
    <m/>
    <s v="nemá"/>
    <x v="0"/>
    <n v="0"/>
    <m/>
    <m/>
    <x v="0"/>
    <n v="3"/>
  </r>
  <r>
    <d v="2018-03-08T07:32:04"/>
    <s v="SVIOP-2018-SZM1-001246"/>
    <x v="68"/>
    <x v="68"/>
    <n v="100"/>
    <s v="ks"/>
    <n v="3.14"/>
    <n v="314"/>
    <x v="0"/>
    <m/>
    <s v="2IK-GER: lůžkové oddělení 46"/>
    <s v="4435001"/>
    <s v="Výdej do spotřeby z IOP"/>
    <s v="Pavelková Renata"/>
    <s v="Promítnut do stavu zásob"/>
    <s v="ZOST_OSTAT"/>
    <s v="Ostatní - všeobecný materiál"/>
    <s v="50+50"/>
    <m/>
    <s v="B. Braun Medical s.r.o."/>
    <m/>
    <m/>
    <m/>
    <s v="nemá"/>
    <x v="0"/>
    <n v="0"/>
    <m/>
    <m/>
    <x v="0"/>
    <n v="3"/>
  </r>
  <r>
    <d v="2018-03-08T07:32:04"/>
    <s v="SVIOP-2018-SZM1-001246"/>
    <x v="69"/>
    <x v="69"/>
    <n v="20"/>
    <s v="ks"/>
    <n v="3.15"/>
    <n v="63"/>
    <x v="0"/>
    <m/>
    <s v="2IK-GER: lůžkové oddělení 46"/>
    <s v="2680/EST/SG"/>
    <s v="Výdej do spotřeby z IOP"/>
    <s v="Pavelková Renata"/>
    <s v="Promítnut do stavu zásob"/>
    <s v="ZOST_OD"/>
    <s v="Odběrové systémy"/>
    <s v="10+10"/>
    <m/>
    <s v="HEBIOS, s.r.o."/>
    <m/>
    <m/>
    <m/>
    <s v="nemá"/>
    <x v="0"/>
    <n v="0"/>
    <m/>
    <m/>
    <x v="0"/>
    <n v="3"/>
  </r>
  <r>
    <d v="2018-03-08T07:32:04"/>
    <s v="SVIOP-2018-SZM1-001246"/>
    <x v="39"/>
    <x v="39"/>
    <n v="80"/>
    <s v="ks"/>
    <n v="3.27"/>
    <n v="261.60000000000002"/>
    <x v="0"/>
    <m/>
    <s v="2IK-GER: lůžkové oddělení 46"/>
    <s v="1323100103"/>
    <s v="Výdej do spotřeby z IOP"/>
    <s v="Pavelková Renata"/>
    <s v="Promítnut do stavu zásob"/>
    <s v="ZOBV_OB"/>
    <s v="obinadla, obvazy, gáza, vata, vložky"/>
    <s v="40+40"/>
    <m/>
    <s v="LINON CZ s.r.o."/>
    <m/>
    <m/>
    <m/>
    <s v="nemá"/>
    <x v="3"/>
    <n v="0"/>
    <m/>
    <m/>
    <x v="0"/>
    <n v="3"/>
  </r>
  <r>
    <d v="2018-03-08T07:32:04"/>
    <s v="SVIOP-2018-SZM1-001246"/>
    <x v="103"/>
    <x v="103"/>
    <n v="80"/>
    <s v="ks"/>
    <n v="3.97"/>
    <n v="317.60000000000002"/>
    <x v="0"/>
    <m/>
    <s v="2IK-GER: lůžkové oddělení 46"/>
    <s v="1323100104"/>
    <s v="Výdej do spotřeby z IOP"/>
    <s v="Pavelková Renata"/>
    <s v="Promítnut do stavu zásob"/>
    <s v="ZOBV_OB"/>
    <s v="obinadla, obvazy, gáza, vata, vložky"/>
    <s v="40+410"/>
    <m/>
    <s v="LINON CZ s.r.o."/>
    <m/>
    <m/>
    <m/>
    <s v="nemá"/>
    <x v="3"/>
    <n v="0"/>
    <m/>
    <m/>
    <x v="0"/>
    <n v="3"/>
  </r>
  <r>
    <d v="2018-03-08T07:32:04"/>
    <s v="SVIOP-2018-SZM1-001246"/>
    <x v="133"/>
    <x v="133"/>
    <n v="100"/>
    <s v="ks"/>
    <n v="4.0999999999999996"/>
    <n v="410"/>
    <x v="0"/>
    <m/>
    <s v="2IK-GER: lůžkové oddělení 46"/>
    <s v="1327114011"/>
    <s v="Výdej do spotřeby z IOP"/>
    <s v="Pavelková Renata"/>
    <s v="Promítnut do stavu zásob"/>
    <s v="ZOBV_OBVAZ"/>
    <s v="Obvazový materiál"/>
    <s v="0+100"/>
    <m/>
    <s v="LINON CZ s.r.o."/>
    <m/>
    <m/>
    <m/>
    <s v="nemá"/>
    <x v="3"/>
    <n v="0"/>
    <m/>
    <m/>
    <x v="0"/>
    <n v="3"/>
  </r>
  <r>
    <d v="2018-03-08T07:32:04"/>
    <s v="SVIOP-2018-SZM1-001246"/>
    <x v="108"/>
    <x v="108"/>
    <n v="25"/>
    <s v="ks"/>
    <n v="4.43"/>
    <n v="110.75"/>
    <x v="0"/>
    <m/>
    <s v="2IK-GER: lůžkové oddělení 46"/>
    <s v="454320"/>
    <s v="Výdej do spotřeby z IOP"/>
    <s v="Pavelková Renata"/>
    <s v="Promítnut do stavu zásob"/>
    <s v="ZOST_OD"/>
    <s v="Odběrové systémy"/>
    <s v="0+25"/>
    <m/>
    <s v="Dialab spol. s r.o."/>
    <m/>
    <m/>
    <m/>
    <s v="nemá"/>
    <x v="0"/>
    <n v="0"/>
    <m/>
    <m/>
    <x v="0"/>
    <n v="3"/>
  </r>
  <r>
    <d v="2018-03-08T07:32:04"/>
    <s v="SVIOP-2018-SZM1-001246"/>
    <x v="72"/>
    <x v="72"/>
    <n v="50"/>
    <s v="ks"/>
    <n v="5.01"/>
    <n v="250.5"/>
    <x v="0"/>
    <m/>
    <s v="2IK-GER: lůžkové oddělení 46"/>
    <s v="10.252.020"/>
    <s v="Výdej do spotřeby z IOP"/>
    <s v="Pavelková Renata"/>
    <s v="Promítnut do stavu zásob"/>
    <s v="ZOST_OD"/>
    <s v="Odběrové systémy"/>
    <s v="0+50"/>
    <m/>
    <s v="SARSTEDT spol. s r.o."/>
    <m/>
    <m/>
    <m/>
    <s v="nemá"/>
    <x v="0"/>
    <n v="0"/>
    <m/>
    <m/>
    <x v="0"/>
    <n v="3"/>
  </r>
  <r>
    <d v="2018-03-08T07:32:04"/>
    <s v="SVIOP-2018-SZM1-001246"/>
    <x v="73"/>
    <x v="73"/>
    <n v="10"/>
    <s v="ks"/>
    <n v="5.27"/>
    <n v="52.7"/>
    <x v="0"/>
    <m/>
    <s v="2IK-GER: lůžkové oddělení 46"/>
    <s v="7404"/>
    <s v="Výdej do spotřeby z IOP"/>
    <s v="Pavelková Renata"/>
    <s v="Promítnut do stavu zásob"/>
    <s v="ZOBV_HO"/>
    <s v="hojení ran - obvazový materiál"/>
    <s v="0+10"/>
    <m/>
    <s v="PROMEDICA PRAHA GROUP, a.s."/>
    <m/>
    <m/>
    <m/>
    <s v="0080767"/>
    <x v="3"/>
    <n v="0"/>
    <m/>
    <m/>
    <x v="0"/>
    <n v="3"/>
  </r>
  <r>
    <d v="2018-03-08T07:32:04"/>
    <s v="SVIOP-2018-SZM1-001246"/>
    <x v="38"/>
    <x v="38"/>
    <n v="100"/>
    <s v="ks"/>
    <n v="5.94"/>
    <n v="594"/>
    <x v="0"/>
    <m/>
    <s v="2IK-GER: lůžkové oddělení 46"/>
    <s v="1624W"/>
    <s v="Výdej do spotřeby z IOP"/>
    <s v="Pavelková Renata"/>
    <s v="Promítnut do stavu zásob"/>
    <s v="ZOBV_NA"/>
    <s v="náplasti - obvazový materiál"/>
    <s v="0+100"/>
    <m/>
    <s v="3M Česko, spol. s r.o."/>
    <m/>
    <m/>
    <m/>
    <s v="nemá"/>
    <x v="3"/>
    <n v="0"/>
    <m/>
    <m/>
    <x v="0"/>
    <n v="3"/>
  </r>
  <r>
    <d v="2018-03-08T07:32:04"/>
    <s v="SVIOP-2018-SZM1-001246"/>
    <x v="41"/>
    <x v="41"/>
    <n v="20"/>
    <s v="ks"/>
    <n v="6.05"/>
    <n v="121"/>
    <x v="0"/>
    <m/>
    <s v="2IK-GER: lůžkové oddělení 46"/>
    <s v="800800100"/>
    <s v="Výdej do spotřeby z IOP"/>
    <s v="Pavelková Renata"/>
    <s v="Promítnut do stavu zásob"/>
    <s v="ZOST_OSTAT"/>
    <s v="Ostatní - všeobecný materiál"/>
    <s v="10+10"/>
    <m/>
    <s v="S. A. B. Impex, s.r.o."/>
    <m/>
    <m/>
    <m/>
    <s v="nemá"/>
    <x v="0"/>
    <n v="0"/>
    <m/>
    <m/>
    <x v="0"/>
    <n v="3"/>
  </r>
  <r>
    <d v="2018-03-08T07:32:04"/>
    <s v="SVIOP-2018-SZM1-001246"/>
    <x v="42"/>
    <x v="42"/>
    <n v="100"/>
    <s v="ks"/>
    <n v="6.17"/>
    <n v="617"/>
    <x v="0"/>
    <m/>
    <s v="2IK-GER: lůžkové oddělení 46"/>
    <s v="ZAR-TNU201601"/>
    <s v="Výdej do spotřeby z IOP"/>
    <s v="Pavelková Renata"/>
    <s v="Promítnut do stavu zásob"/>
    <s v="ZOST_OSTAT"/>
    <s v="Ostatní - všeobecný materiál"/>
    <s v="50+50"/>
    <m/>
    <s v="Distrimed s.r.o."/>
    <m/>
    <m/>
    <m/>
    <s v="nemá"/>
    <x v="0"/>
    <n v="0"/>
    <s v="CN na rok 2018"/>
    <s v="CN na rok 2018"/>
    <x v="0"/>
    <n v="3"/>
  </r>
  <r>
    <d v="2018-03-08T07:32:04"/>
    <s v="SVIOP-2018-SZM1-001246"/>
    <x v="43"/>
    <x v="43"/>
    <n v="20"/>
    <s v="ks"/>
    <n v="6.3"/>
    <n v="126"/>
    <x v="0"/>
    <m/>
    <s v="2IK-GER: lůžkové oddělení 46"/>
    <s v="A0100"/>
    <s v="Výdej do spotřeby z IOP"/>
    <s v="Pavelková Renata"/>
    <s v="Promítnut do stavu zásob"/>
    <s v="ZOST_OSTAT"/>
    <s v="Ostatní - všeobecný materiál"/>
    <s v="10+10"/>
    <m/>
    <s v="ASPIMED CZ s.r.o."/>
    <m/>
    <m/>
    <m/>
    <s v="nemá"/>
    <x v="0"/>
    <n v="0"/>
    <m/>
    <m/>
    <x v="0"/>
    <n v="3"/>
  </r>
  <r>
    <d v="2018-03-08T07:32:04"/>
    <s v="SVIOP-2018-SZM1-001246"/>
    <x v="70"/>
    <x v="70"/>
    <n v="20"/>
    <s v="ks"/>
    <n v="7.63"/>
    <n v="152.6"/>
    <x v="0"/>
    <m/>
    <s v="2IK-GER: lůžkové oddělení 46"/>
    <s v="1527-0"/>
    <s v="Výdej do spotřeby z IOP"/>
    <s v="Pavelková Renata"/>
    <s v="Promítnut do stavu zásob"/>
    <s v="ZOBV_OBVAZ"/>
    <s v="Obvazový materiál"/>
    <s v="24+24"/>
    <m/>
    <s v="3M Česko, spol. s r.o."/>
    <m/>
    <m/>
    <m/>
    <s v="0080356"/>
    <x v="3"/>
    <n v="0"/>
    <m/>
    <m/>
    <x v="0"/>
    <n v="3"/>
  </r>
  <r>
    <d v="2018-03-08T07:32:04"/>
    <s v="SVIOP-2018-SZM1-001246"/>
    <x v="134"/>
    <x v="134"/>
    <n v="100"/>
    <s v="ks"/>
    <n v="7.85"/>
    <n v="785"/>
    <x v="0"/>
    <m/>
    <s v="2IK-GER: lůžkové oddělení 46"/>
    <s v="1623W"/>
    <s v="Výdej do spotřeby z IOP"/>
    <s v="Pavelková Renata"/>
    <s v="Promítnut do stavu zásob"/>
    <s v="ZOBV_NA"/>
    <s v="náplasti - obvazový materiál"/>
    <s v="0+100"/>
    <m/>
    <s v="3M Česko, spol. s r.o."/>
    <m/>
    <m/>
    <m/>
    <s v="0080375"/>
    <x v="3"/>
    <n v="0"/>
    <m/>
    <m/>
    <x v="0"/>
    <n v="3"/>
  </r>
  <r>
    <d v="2018-03-08T07:32:04"/>
    <s v="SVIOP-2018-SZM1-001246"/>
    <x v="44"/>
    <x v="44"/>
    <n v="960"/>
    <s v="ks"/>
    <n v="8.4700000000000006"/>
    <n v="8131.2"/>
    <x v="0"/>
    <m/>
    <s v="2IK-GER: lůžkové oddělení 46"/>
    <s v="306585"/>
    <s v="Výdej do spotřeby z IOP"/>
    <s v="Pavelková Renata"/>
    <s v="Promítnut do stavu zásob"/>
    <s v="ZOST_STRIK_PREDPL"/>
    <s v="Stříkačky předplněné"/>
    <s v="480+480"/>
    <m/>
    <s v="Becton Dickinson Czechia, s.r.o."/>
    <m/>
    <m/>
    <m/>
    <s v="nemá"/>
    <x v="0"/>
    <n v="0"/>
    <m/>
    <m/>
    <x v="0"/>
    <n v="3"/>
  </r>
  <r>
    <d v="2018-03-08T07:32:04"/>
    <s v="SVIOP-2018-SZM1-001246"/>
    <x v="112"/>
    <x v="112"/>
    <n v="5"/>
    <s v="ks"/>
    <n v="8.85"/>
    <n v="44.25"/>
    <x v="0"/>
    <m/>
    <s v="2IK-GER: lůžkové oddělení 46"/>
    <s v="956-622"/>
    <s v="Výdej do spotřeby z IOP"/>
    <s v="Pavelková Renata"/>
    <s v="Promítnut do stavu zásob"/>
    <s v="ZOST_STRIK"/>
    <s v="Stříkačky"/>
    <s v="5+0"/>
    <m/>
    <s v="RADIOMETER s.r.o."/>
    <m/>
    <m/>
    <m/>
    <s v="nemá"/>
    <x v="0"/>
    <n v="0"/>
    <s v="VZ-2015-000551"/>
    <s v="VZ-2015-000551"/>
    <x v="0"/>
    <n v="3"/>
  </r>
  <r>
    <d v="2018-03-08T07:32:04"/>
    <s v="SVIOP-2018-SZM1-001246"/>
    <x v="45"/>
    <x v="45"/>
    <n v="300"/>
    <s v="ks"/>
    <n v="9.1999999999999993"/>
    <n v="2760"/>
    <x v="0"/>
    <m/>
    <s v="2IK-GER: lůžkové oddělení 46"/>
    <s v="05942861041"/>
    <s v="Výdej do spotřeby z IOP"/>
    <s v="Pavelková Renata"/>
    <s v="Promítnut do stavu zásob"/>
    <s v="ZOST_DIA"/>
    <s v="Diabetologické proužky a roztoky"/>
    <s v="3+3"/>
    <m/>
    <s v="ROCHE s.r.o."/>
    <m/>
    <m/>
    <m/>
    <s v="nemá"/>
    <x v="0"/>
    <n v="0"/>
    <s v="SM-2013-617-31"/>
    <s v="SM-2013-617-31"/>
    <x v="0"/>
    <n v="3"/>
  </r>
  <r>
    <d v="2018-03-08T07:32:04"/>
    <s v="SVIOP-2018-SZM1-001246"/>
    <x v="47"/>
    <x v="47"/>
    <n v="400"/>
    <s v="ks"/>
    <n v="10.16"/>
    <n v="4064"/>
    <x v="0"/>
    <m/>
    <s v="2IK-GER: lůžkové oddělení 46"/>
    <s v="4062957"/>
    <s v="Výdej do spotřeby z IOP"/>
    <s v="Pavelková Renata"/>
    <s v="Promítnut do stavu zásob"/>
    <s v="ZSETY"/>
    <s v="Sety"/>
    <s v="200+200"/>
    <m/>
    <s v="SKY &amp; FACILITY s.r.o."/>
    <m/>
    <m/>
    <m/>
    <s v="nemá"/>
    <x v="1"/>
    <n v="0"/>
    <s v="VZ-2017-000649"/>
    <s v="VZ-2017-000649"/>
    <x v="0"/>
    <n v="3"/>
  </r>
  <r>
    <d v="2018-03-08T07:32:04"/>
    <s v="SVIOP-2018-SZM1-001246"/>
    <x v="79"/>
    <x v="79"/>
    <n v="10"/>
    <s v="ks"/>
    <n v="11.15"/>
    <n v="111.5"/>
    <x v="0"/>
    <m/>
    <s v="2IK-GER: lůžkové oddělení 46"/>
    <s v="4550242"/>
    <s v="Výdej do spotřeby z IOP"/>
    <s v="Pavelková Renata"/>
    <s v="Promítnut do stavu zásob"/>
    <s v="ZOST_FI"/>
    <s v="Filtry"/>
    <s v="10+0"/>
    <m/>
    <s v="B. Braun Medical s.r.o."/>
    <m/>
    <m/>
    <m/>
    <s v="nemá"/>
    <x v="0"/>
    <n v="0"/>
    <m/>
    <m/>
    <x v="0"/>
    <n v="3"/>
  </r>
  <r>
    <d v="2018-03-08T07:32:04"/>
    <s v="SVIOP-2018-SZM1-001246"/>
    <x v="113"/>
    <x v="113"/>
    <n v="1"/>
    <s v="ks"/>
    <n v="13.02"/>
    <n v="13.02"/>
    <x v="0"/>
    <m/>
    <s v="2IK-GER: lůžkové oddělení 46"/>
    <s v="5403353"/>
    <s v="Výdej do spotřeby z IOP"/>
    <s v="Pavelková Renata"/>
    <s v="Promítnut do stavu zásob"/>
    <s v="ZOBV_NA"/>
    <s v="náplasti - obvazový materiál"/>
    <s v="0+1"/>
    <m/>
    <s v="HARTMANN - RICO a.s."/>
    <m/>
    <m/>
    <m/>
    <s v="nemá"/>
    <x v="3"/>
    <n v="0"/>
    <m/>
    <m/>
    <x v="0"/>
    <n v="3"/>
  </r>
  <r>
    <d v="2018-03-08T07:32:04"/>
    <s v="SVIOP-2018-SZM1-001246"/>
    <x v="136"/>
    <x v="136"/>
    <n v="10"/>
    <s v="ks"/>
    <n v="13.23"/>
    <n v="132.30000000000001"/>
    <x v="0"/>
    <m/>
    <s v="2IK-GER: lůžkové oddělení 46"/>
    <s v="1323100315"/>
    <s v="Výdej do spotřeby z IOP"/>
    <s v="Pavelková Renata"/>
    <s v="Promítnut do stavu zásob"/>
    <s v="ZOBV_OB"/>
    <s v="obinadla, obvazy, gáza, vata, vložky"/>
    <s v="0+10"/>
    <m/>
    <s v="LINON CZ s.r.o."/>
    <m/>
    <m/>
    <m/>
    <s v="nemá"/>
    <x v="3"/>
    <n v="0"/>
    <m/>
    <m/>
    <x v="0"/>
    <n v="3"/>
  </r>
  <r>
    <d v="2018-03-08T07:32:04"/>
    <s v="SVIOP-2018-SZM1-001246"/>
    <x v="49"/>
    <x v="49"/>
    <n v="20"/>
    <s v="ks"/>
    <n v="13.31"/>
    <n v="266.2"/>
    <x v="0"/>
    <m/>
    <s v="2IK-GER: lůžkové oddělení 46"/>
    <s v="15-0003"/>
    <s v="Výdej do spotřeby z IOP"/>
    <s v="Pavelková Renata"/>
    <s v="Promítnut do stavu zásob"/>
    <s v="ZOST_NADOBA"/>
    <s v="Nádoby"/>
    <s v="20+0"/>
    <m/>
    <s v="INTERGOS-CZ, s.r.o."/>
    <m/>
    <m/>
    <m/>
    <s v="nemá"/>
    <x v="0"/>
    <n v="0"/>
    <m/>
    <m/>
    <x v="0"/>
    <n v="3"/>
  </r>
  <r>
    <d v="2018-03-08T07:32:04"/>
    <s v="SVIOP-2018-SZM1-001246"/>
    <x v="95"/>
    <x v="95"/>
    <n v="50"/>
    <s v="ks"/>
    <n v="16.98"/>
    <n v="849"/>
    <x v="0"/>
    <m/>
    <s v="2IK-GER: lůžkové oddělení 46"/>
    <s v="1626W"/>
    <s v="Výdej do spotřeby z IOP"/>
    <s v="Pavelková Renata"/>
    <s v="Promítnut do stavu zásob"/>
    <s v="ZOBV_NA"/>
    <s v="náplasti - obvazový materiál"/>
    <s v="0+50"/>
    <m/>
    <s v="3M Česko, spol. s r.o."/>
    <m/>
    <m/>
    <m/>
    <s v="0080732"/>
    <x v="3"/>
    <n v="0"/>
    <m/>
    <m/>
    <x v="0"/>
    <n v="3"/>
  </r>
  <r>
    <d v="2018-03-08T07:32:04"/>
    <s v="SVIOP-2018-SZM1-001246"/>
    <x v="2"/>
    <x v="2"/>
    <n v="200"/>
    <s v="ks"/>
    <n v="17.98"/>
    <n v="3596"/>
    <x v="0"/>
    <m/>
    <s v="2IK-GER: lůžkové oddělení 46"/>
    <s v="4269098S-01"/>
    <s v="Výdej do spotřeby z IOP"/>
    <s v="Pavelková Renata"/>
    <s v="Promítnut do stavu zásob"/>
    <s v="ZOST_KANYL"/>
    <s v="Kanyly mimo chirurgické nástroje"/>
    <s v="100+100"/>
    <m/>
    <s v="B. Braun Medical s.r.o."/>
    <m/>
    <m/>
    <m/>
    <s v="nemá"/>
    <x v="0"/>
    <n v="0"/>
    <m/>
    <m/>
    <x v="0"/>
    <n v="3"/>
  </r>
  <r>
    <d v="2018-03-08T07:32:04"/>
    <s v="SVIOP-2018-SZM1-001246"/>
    <x v="50"/>
    <x v="50"/>
    <n v="30"/>
    <s v="ks"/>
    <n v="19.97"/>
    <n v="599.1"/>
    <x v="0"/>
    <m/>
    <s v="2IK-GER: lůžkové oddělení 46"/>
    <s v="A0400"/>
    <s v="Výdej do spotřeby z IOP"/>
    <s v="Pavelková Renata"/>
    <s v="Promítnut do stavu zásob"/>
    <s v="ZIPOPS"/>
    <s v="Intenzívní péče, operační sály"/>
    <s v="15+15"/>
    <m/>
    <s v="ASPIMED CZ s.r.o."/>
    <m/>
    <m/>
    <m/>
    <s v="nemá"/>
    <x v="5"/>
    <n v="0"/>
    <m/>
    <m/>
    <x v="0"/>
    <n v="3"/>
  </r>
  <r>
    <d v="2018-03-08T07:32:04"/>
    <s v="SVIOP-2018-SZM1-001246"/>
    <x v="51"/>
    <x v="51"/>
    <n v="50"/>
    <s v="ks"/>
    <n v="21.23"/>
    <n v="1061.5"/>
    <x v="0"/>
    <m/>
    <s v="2IK-GER: lůžkové oddělení 46"/>
    <s v="802CE.A"/>
    <s v="Výdej do spotřeby z IOP"/>
    <s v="Pavelková Renata"/>
    <s v="Promítnut do stavu zásob"/>
    <s v="ZOST_OD_MI"/>
    <s v="Odběrové systémy mikrobiologie"/>
    <s v="25+25"/>
    <m/>
    <s v="TRIOS, spol. s r.o."/>
    <m/>
    <m/>
    <m/>
    <s v="nemá"/>
    <x v="0"/>
    <n v="0"/>
    <m/>
    <m/>
    <x v="0"/>
    <n v="3"/>
  </r>
  <r>
    <d v="2018-03-08T07:32:04"/>
    <s v="SVIOP-2018-SZM1-001246"/>
    <x v="52"/>
    <x v="52"/>
    <n v="25"/>
    <s v="ks"/>
    <n v="21.23"/>
    <n v="530.75"/>
    <x v="0"/>
    <m/>
    <s v="2IK-GER: lůžkové oddělení 46"/>
    <s v="490CE.A"/>
    <s v="Výdej do spotřeby z IOP"/>
    <s v="Pavelková Renata"/>
    <s v="Promítnut do stavu zásob"/>
    <s v="ZOST_OD_MI"/>
    <s v="Odběrové systémy mikrobiologie"/>
    <s v="15+10"/>
    <m/>
    <s v="TRIOS, spol. s r.o."/>
    <m/>
    <m/>
    <m/>
    <s v="nemá"/>
    <x v="0"/>
    <n v="0"/>
    <m/>
    <m/>
    <x v="0"/>
    <n v="3"/>
  </r>
  <r>
    <d v="2018-03-08T07:32:04"/>
    <s v="SVIOP-2018-SZM1-001246"/>
    <x v="80"/>
    <x v="80"/>
    <n v="2"/>
    <s v="ks"/>
    <n v="24.44"/>
    <n v="48.88"/>
    <x v="0"/>
    <m/>
    <s v="2IK-GER: lůžkové oddělení 46"/>
    <s v="GAMA204809"/>
    <s v="Výdej do spotřeby z IOP"/>
    <s v="Pavelková Renata"/>
    <s v="Promítnut do stavu zásob"/>
    <s v="ZOST_OSTAT"/>
    <s v="Ostatní - všeobecný materiál"/>
    <s v="0+2"/>
    <m/>
    <s v="VWR International s.r.o."/>
    <m/>
    <m/>
    <m/>
    <s v="nemá"/>
    <x v="0"/>
    <n v="0"/>
    <s v="CN 2019/2020"/>
    <s v="CN 2019/2020"/>
    <x v="0"/>
    <n v="3"/>
  </r>
  <r>
    <d v="2018-03-08T07:32:04"/>
    <s v="SVIOP-2018-SZM1-001246"/>
    <x v="53"/>
    <x v="53"/>
    <n v="4"/>
    <s v="ks"/>
    <n v="27.88"/>
    <n v="111.52"/>
    <x v="0"/>
    <m/>
    <s v="2IK-GER: lůžkové oddělení 46"/>
    <s v="1230200310"/>
    <s v="Výdej do spotřeby z IOP"/>
    <s v="Pavelková Renata"/>
    <s v="Promítnut do stavu zásob"/>
    <s v="ZOBV_OB"/>
    <s v="obinadla, obvazy, gáza, vata, vložky"/>
    <s v="2+2"/>
    <m/>
    <s v="Pro-Charitu s.r.o."/>
    <m/>
    <m/>
    <m/>
    <s v="nemá"/>
    <x v="3"/>
    <n v="0"/>
    <m/>
    <m/>
    <x v="0"/>
    <n v="3"/>
  </r>
  <r>
    <d v="2018-03-08T07:32:04"/>
    <s v="SVIOP-2018-SZM1-001246"/>
    <x v="54"/>
    <x v="54"/>
    <n v="8"/>
    <s v="ks"/>
    <n v="28.73"/>
    <n v="229.84"/>
    <x v="0"/>
    <m/>
    <s v="2IK-GER: lůžkové oddělení 46"/>
    <s v="1230200129"/>
    <s v="Výdej do spotřeby z IOP"/>
    <s v="Pavelková Renata"/>
    <s v="Promítnut do stavu zásob"/>
    <s v="ZOBV_OB"/>
    <s v="obinadla, obvazy, gáza, vata, vložky"/>
    <s v="4+4"/>
    <m/>
    <s v="LINON CZ s.r.o."/>
    <m/>
    <m/>
    <m/>
    <s v="nemá"/>
    <x v="3"/>
    <n v="0"/>
    <m/>
    <m/>
    <x v="0"/>
    <n v="3"/>
  </r>
  <r>
    <d v="2018-03-08T07:32:04"/>
    <s v="SVIOP-2018-SZM1-001246"/>
    <x v="55"/>
    <x v="55"/>
    <n v="50"/>
    <s v="ks"/>
    <n v="30.17"/>
    <n v="1508.5"/>
    <x v="0"/>
    <m/>
    <s v="2IK-GER: lůžkové oddělení 46"/>
    <s v="SYS01512EE"/>
    <s v="Výdej do spotřeby z IOP"/>
    <s v="Pavelková Renata"/>
    <s v="Promítnut do stavu zásob"/>
    <s v="ZOBV_HO"/>
    <s v="hojení ran - obvazový materiál"/>
    <s v="25+25"/>
    <m/>
    <s v="Distrimed s.r.o."/>
    <m/>
    <m/>
    <m/>
    <s v="nemá"/>
    <x v="3"/>
    <n v="0"/>
    <m/>
    <m/>
    <x v="0"/>
    <n v="3"/>
  </r>
  <r>
    <d v="2018-03-08T07:32:04"/>
    <s v="SVIOP-2018-SZM1-001246"/>
    <x v="56"/>
    <x v="56"/>
    <n v="1"/>
    <s v="ks"/>
    <n v="172.5"/>
    <n v="172.5"/>
    <x v="0"/>
    <m/>
    <s v="2IK-GER: lůžkové oddělení 46"/>
    <s v="04861736001"/>
    <s v="Výdej do spotřeby z IOP"/>
    <s v="Pavelková Renata"/>
    <s v="Promítnut do stavu zásob"/>
    <s v="ZOST_DIA"/>
    <s v="Diabetologické proužky a roztoky"/>
    <s v="0+1"/>
    <m/>
    <s v="ROCHE s.r.o."/>
    <m/>
    <m/>
    <m/>
    <s v="nemá"/>
    <x v="0"/>
    <n v="0"/>
    <s v="SM-2013-617-31"/>
    <s v="SM-2013-617-31"/>
    <x v="0"/>
    <n v="3"/>
  </r>
  <r>
    <d v="2018-03-08T07:32:04"/>
    <s v="SVIOP-2018-SZM1-001246"/>
    <x v="57"/>
    <x v="57"/>
    <n v="1"/>
    <s v="ks"/>
    <n v="790.88"/>
    <n v="790.88"/>
    <x v="0"/>
    <m/>
    <s v="2IK-GER: lůžkové oddělení 46"/>
    <s v="A2681147"/>
    <s v="Výdej do spotřeby z IOP"/>
    <s v="Pavelková Renata"/>
    <s v="Promítnut do stavu zásob"/>
    <s v="ZOBV_OBVAZ"/>
    <s v="Obvazový materiál"/>
    <s v="1+0"/>
    <m/>
    <s v="PHOENIX lékárenský velkoobchod, s.r.o."/>
    <m/>
    <m/>
    <m/>
    <s v="nemá"/>
    <x v="3"/>
    <n v="0"/>
    <m/>
    <m/>
    <x v="0"/>
    <n v="3"/>
  </r>
  <r>
    <d v="2018-03-08T07:32:04"/>
    <s v="SVIOP-2018-SZM1-001246"/>
    <x v="137"/>
    <x v="137"/>
    <n v="5"/>
    <s v="ks"/>
    <n v="1549.99"/>
    <n v="7749.95"/>
    <x v="0"/>
    <m/>
    <s v="2IK-GER: lůžkové oddělení 46"/>
    <s v="EU-02041-ML"/>
    <s v="Výdej do spotřeby z IOP"/>
    <s v="Pavelková Renata"/>
    <s v="Promítnut do stavu zásob"/>
    <s v="ZPICC_MI_NA"/>
    <s v="Katetry PICC + MIDLINE + náplasti+ set"/>
    <m/>
    <m/>
    <s v="Teleflex Medical s.r.o."/>
    <m/>
    <m/>
    <m/>
    <s v="0193219"/>
    <x v="10"/>
    <n v="0"/>
    <m/>
    <m/>
    <x v="0"/>
    <n v="3"/>
  </r>
  <r>
    <d v="2018-03-08T08:13:10"/>
    <s v="SVIOP-2018-SZM2-003213"/>
    <x v="138"/>
    <x v="138"/>
    <n v="1"/>
    <s v="ks"/>
    <n v="5433.24"/>
    <n v="5433.24"/>
    <x v="0"/>
    <m/>
    <s v="2IK-GER: lůžkové oddělení 46"/>
    <s v="2194108"/>
    <s v="Výdej do spotřeby z IOP"/>
    <s v="Lukášková Lenka"/>
    <s v="Promítnut do stavu zásob"/>
    <s v="ZPICC_MI_NA"/>
    <s v="Katetry PICC + MIDLINE + náplasti+ set"/>
    <m/>
    <m/>
    <s v="BARD Czech Republic s.r.o."/>
    <m/>
    <m/>
    <m/>
    <s v="0141578"/>
    <x v="10"/>
    <n v="0"/>
    <m/>
    <m/>
    <x v="0"/>
    <n v="3"/>
  </r>
  <r>
    <d v="2018-03-08T12:05:27"/>
    <s v="SVIOP-2018-SZM1-001457"/>
    <x v="111"/>
    <x v="111"/>
    <n v="24"/>
    <s v="ks"/>
    <n v="8.1199999999999992"/>
    <n v="194.88"/>
    <x v="0"/>
    <m/>
    <s v="2IK-GER: lůžkové oddělení 46"/>
    <s v="840W-1"/>
    <s v="Výdej do spotřeby z IOP"/>
    <s v="Zdařilová Ivana"/>
    <s v="Promítnut do stavu zásob"/>
    <s v="ZOBV_NA"/>
    <s v="náplasti - obvazový materiál"/>
    <s v="0+24"/>
    <m/>
    <s v="3M Česko, spol. s r.o."/>
    <m/>
    <m/>
    <m/>
    <s v="nemá"/>
    <x v="3"/>
    <n v="0"/>
    <m/>
    <m/>
    <x v="0"/>
    <n v="3"/>
  </r>
  <r>
    <d v="2018-03-09T06:34:20"/>
    <s v="SVIOP-2018-SZM1-001462"/>
    <x v="48"/>
    <x v="48"/>
    <n v="10"/>
    <s v="ks"/>
    <n v="10.52"/>
    <n v="105.2"/>
    <x v="1"/>
    <m/>
    <s v="2IK-GER: lůžkové oddělení 48"/>
    <s v="1323100314"/>
    <s v="Výdej do spotřeby z IOP"/>
    <s v="Zdařilov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3"/>
  </r>
  <r>
    <d v="2018-03-09T07:03:32"/>
    <s v="SVIOP-2018-SZM2-003293"/>
    <x v="92"/>
    <x v="92"/>
    <n v="10"/>
    <s v="ks"/>
    <n v="22.99"/>
    <n v="229.9"/>
    <x v="0"/>
    <m/>
    <s v="2IK-GER: lůžkové oddělení 46"/>
    <s v="186005-000140"/>
    <s v="Výdej do spotřeby z IOP"/>
    <s v="Masopustová Eva"/>
    <s v="Promítnut do stavu zásob"/>
    <s v="ZOST_OSTAT"/>
    <s v="Ostatní - všeobecný materiál"/>
    <s v="0+1"/>
    <m/>
    <s v="Teleflex Medical s.r.o."/>
    <m/>
    <m/>
    <m/>
    <s v="nemá"/>
    <x v="0"/>
    <n v="0"/>
    <m/>
    <m/>
    <x v="0"/>
    <n v="3"/>
  </r>
  <r>
    <d v="2018-03-09T07:03:32"/>
    <s v="SVIOP-2018-SZM2-003293"/>
    <x v="91"/>
    <x v="91"/>
    <n v="20"/>
    <s v="ks"/>
    <n v="22.99"/>
    <n v="459.8"/>
    <x v="0"/>
    <m/>
    <s v="2IK-GER: lůžkové oddělení 46"/>
    <s v="186005-000160"/>
    <s v="Výdej do spotřeby z IOP"/>
    <s v="Masopustová Eva"/>
    <s v="Promítnut do stavu zásob"/>
    <s v="ZOST_OSTAT"/>
    <s v="Ostatní - všeobecný materiál"/>
    <s v="1+1"/>
    <m/>
    <s v="Teleflex Medical s.r.o."/>
    <m/>
    <m/>
    <m/>
    <s v="nemá"/>
    <x v="0"/>
    <n v="0"/>
    <m/>
    <m/>
    <x v="0"/>
    <n v="3"/>
  </r>
  <r>
    <d v="2018-03-09T07:03:32"/>
    <s v="SVIOP-2018-SZM2-003293"/>
    <x v="93"/>
    <x v="93"/>
    <n v="10"/>
    <s v="ks"/>
    <n v="22.99"/>
    <n v="229.9"/>
    <x v="0"/>
    <m/>
    <s v="2IK-GER: lůžkové oddělení 46"/>
    <s v="186005-000180"/>
    <s v="Výdej do spotřeby z IOP"/>
    <s v="Masopustová Eva"/>
    <s v="Promítnut do stavu zásob"/>
    <s v="ZOST_OSTAT"/>
    <s v="Ostatní - všeobecný materiál"/>
    <s v="1+0"/>
    <m/>
    <s v="Teleflex Medical s.r.o."/>
    <m/>
    <m/>
    <m/>
    <s v="nemá"/>
    <x v="0"/>
    <n v="0"/>
    <m/>
    <m/>
    <x v="0"/>
    <n v="3"/>
  </r>
  <r>
    <d v="2018-03-09T07:07:33"/>
    <s v="SVIOP-2018-SZM2-003297"/>
    <x v="139"/>
    <x v="139"/>
    <n v="10"/>
    <s v="ks"/>
    <n v="22.99"/>
    <n v="229.9"/>
    <x v="1"/>
    <m/>
    <s v="2IK-GER: lůžkové oddělení 48"/>
    <s v="186005-00020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3"/>
  </r>
  <r>
    <d v="2018-03-12T13:39:07"/>
    <s v="SVIOP-2018-SZM2-003471"/>
    <x v="126"/>
    <x v="126"/>
    <n v="50"/>
    <s v="ks"/>
    <n v="15.29"/>
    <n v="764.72"/>
    <x v="2"/>
    <m/>
    <s v="2IK-GER: ambulance"/>
    <s v="4056370"/>
    <s v="Výdej do spotřeby z IOP"/>
    <s v="Kánská Zdeňk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3"/>
  </r>
  <r>
    <d v="2018-03-12T13:42:34"/>
    <s v="SVIOP-2018-SZM1-001526"/>
    <x v="46"/>
    <x v="46"/>
    <n v="100"/>
    <s v="ks"/>
    <n v="9.44"/>
    <n v="944"/>
    <x v="0"/>
    <m/>
    <s v="2IK-GER: lůžkové oddělení 46"/>
    <s v="JIM:JSM4001"/>
    <s v="Výdej do spotřeby z IOP"/>
    <s v="Zdařilová Ivana"/>
    <s v="Promítnut do stavu zásob"/>
    <s v="ZOST_KONEK"/>
    <s v="Konektory"/>
    <s v="50+50+0"/>
    <m/>
    <s v="Pro-Charitu s.r.o."/>
    <m/>
    <m/>
    <m/>
    <s v="nemá"/>
    <x v="0"/>
    <n v="0"/>
    <s v="VZ-2019-000016"/>
    <s v="VZ-2019-000016"/>
    <x v="0"/>
    <n v="3"/>
  </r>
  <r>
    <d v="2018-03-13T07:28:12"/>
    <s v="SVIOP-2018-SZM2-003518"/>
    <x v="140"/>
    <x v="140"/>
    <n v="25"/>
    <s v="ks"/>
    <n v="227.38"/>
    <n v="5684.49"/>
    <x v="0"/>
    <m/>
    <s v="2IK-GER: lůžkové oddělení 46"/>
    <s v="1657R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0"/>
    <n v="3"/>
  </r>
  <r>
    <d v="2018-03-13T09:41:13"/>
    <s v="SVIOP-2018-SZM2-003544"/>
    <x v="141"/>
    <x v="141"/>
    <n v="20"/>
    <s v="ks"/>
    <n v="14.8"/>
    <n v="296"/>
    <x v="1"/>
    <m/>
    <s v="2IK-GER: lůžkové oddělení 48"/>
    <s v="1686"/>
    <s v="Výdej do spotřeby z IOP"/>
    <s v="Kánská Zdeňka"/>
    <s v="Stornován"/>
    <s v="ZOBV_OBVAZ"/>
    <s v="Obvazový materiál"/>
    <m/>
    <m/>
    <s v="3M Česko, spol. s r.o."/>
    <m/>
    <m/>
    <m/>
    <s v="nemá"/>
    <x v="3"/>
    <n v="0"/>
    <m/>
    <m/>
    <x v="0"/>
    <n v="3"/>
  </r>
  <r>
    <d v="2018-03-13T09:45:22"/>
    <s v="SVIOP-2018-SZM2-003549"/>
    <x v="141"/>
    <x v="141"/>
    <n v="-20"/>
    <s v="ks"/>
    <n v="14.8"/>
    <n v="-296"/>
    <x v="1"/>
    <m/>
    <s v="2IK-GER: lůžkové oddělení 48"/>
    <s v="1686"/>
    <s v="Výdej do spotřeby z IOP"/>
    <s v="Kánská Zdeňka"/>
    <s v="Storno dokladu"/>
    <s v="ZOBV_OBVAZ"/>
    <s v="Obvazový materiál"/>
    <m/>
    <m/>
    <s v="3M Česko, spol. s r.o."/>
    <m/>
    <m/>
    <m/>
    <s v="nemá"/>
    <x v="3"/>
    <n v="0"/>
    <m/>
    <m/>
    <x v="0"/>
    <n v="3"/>
  </r>
  <r>
    <d v="2018-03-13T09:45:53"/>
    <s v="SVIOP-2018-SZM2-003550"/>
    <x v="141"/>
    <x v="141"/>
    <n v="50"/>
    <s v="ks"/>
    <n v="14.8"/>
    <n v="740"/>
    <x v="1"/>
    <m/>
    <s v="2IK-GER: lůžkové oddělení 48"/>
    <s v="1686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0"/>
    <n v="3"/>
  </r>
  <r>
    <d v="2018-03-14T12:15:32"/>
    <s v="SVIOP-2018-SZM2-003691"/>
    <x v="142"/>
    <x v="142"/>
    <n v="500"/>
    <s v="ks"/>
    <n v="3.53"/>
    <n v="1765"/>
    <x v="0"/>
    <m/>
    <s v="2IK-GER: lůžkové oddělení 46"/>
    <s v="CFF10-250R"/>
    <s v="Výdej do spotřeby z IOP"/>
    <s v="Kánská Zdeňka"/>
    <s v="Promítnut do stavu zásob"/>
    <s v="ZOST_STRIK_PREDPL"/>
    <s v="Stříkačky předplněné"/>
    <s v="150+100"/>
    <m/>
    <s v="3M Česko, spol. s r.o."/>
    <m/>
    <m/>
    <m/>
    <s v="nemá"/>
    <x v="0"/>
    <n v="0"/>
    <s v="CN pro FNOL"/>
    <s v="CN pro FNOL"/>
    <x v="0"/>
    <n v="3"/>
  </r>
  <r>
    <d v="2018-03-14T12:29:28"/>
    <s v="SVIOP-2018-SZM2-003697"/>
    <x v="142"/>
    <x v="142"/>
    <n v="500"/>
    <s v="ks"/>
    <n v="3.53"/>
    <n v="1765"/>
    <x v="0"/>
    <m/>
    <s v="2IK-GER: lůžkové oddělení 46"/>
    <s v="CFF10-250R"/>
    <s v="Výdej do spotřeby z IOP"/>
    <s v="Kánská Zdeňka"/>
    <s v="Promítnut do stavu zásob"/>
    <s v="ZOST_STRIK_PREDPL"/>
    <s v="Stříkačky předplněné"/>
    <s v="100+150"/>
    <m/>
    <s v="3M Česko, spol. s r.o."/>
    <m/>
    <m/>
    <m/>
    <s v="nemá"/>
    <x v="0"/>
    <n v="0"/>
    <s v="CN pro FNOL"/>
    <s v="CN pro FNOL"/>
    <x v="0"/>
    <n v="3"/>
  </r>
  <r>
    <d v="2018-03-15T13:07:37"/>
    <s v="SVIOP-2018-SZM1-001662"/>
    <x v="78"/>
    <x v="78"/>
    <n v="24"/>
    <s v="ks"/>
    <n v="5.82"/>
    <n v="139.68"/>
    <x v="1"/>
    <m/>
    <s v="2IK-GER: lůžkové oddělení 48"/>
    <s v="1530-0"/>
    <s v="Výdej do spotřeby z IOP"/>
    <s v="Zdařilová Ivan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3"/>
  </r>
  <r>
    <d v="2018-03-16T08:05:26"/>
    <s v="SVIOP-2018-SZM2-003821"/>
    <x v="143"/>
    <x v="143"/>
    <n v="200"/>
    <s v="ks"/>
    <n v="11.83"/>
    <n v="2366.42"/>
    <x v="0"/>
    <m/>
    <s v="2IK-GER: lůžkové oddělení 46"/>
    <s v="30117"/>
    <s v="Výdej do spotřeby z IOP"/>
    <s v="Masopustová Eva"/>
    <s v="Promítnut do stavu zásob"/>
    <s v="ZOBV_NA"/>
    <s v="náplasti - obvazový materiál"/>
    <s v="Lohmann &amp; Rauscher, s.r.o."/>
    <m/>
    <s v="Chráněná dílna TiRO Blansko s.r.o."/>
    <m/>
    <m/>
    <m/>
    <s v="nemá"/>
    <x v="3"/>
    <n v="0"/>
    <m/>
    <m/>
    <x v="0"/>
    <n v="3"/>
  </r>
  <r>
    <d v="2018-03-20T07:26:51"/>
    <s v="SVIOP-2018-SZM1-001426"/>
    <x v="8"/>
    <x v="8"/>
    <n v="100"/>
    <s v="ks"/>
    <n v="0.02"/>
    <n v="2"/>
    <x v="2"/>
    <m/>
    <s v="2IK-GER: ambulance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3"/>
  </r>
  <r>
    <d v="2018-03-20T07:26:51"/>
    <s v="SVIOP-2018-SZM1-001426"/>
    <x v="12"/>
    <x v="12"/>
    <n v="100"/>
    <s v="ks"/>
    <n v="0.3"/>
    <n v="30"/>
    <x v="2"/>
    <m/>
    <s v="2IK-GER: ambulance"/>
    <s v="4657519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3"/>
  </r>
  <r>
    <d v="2018-03-20T07:26:51"/>
    <s v="SVIOP-2018-SZM1-001426"/>
    <x v="23"/>
    <x v="23"/>
    <n v="100"/>
    <s v="ks"/>
    <n v="1.0900000000000001"/>
    <n v="109"/>
    <x v="2"/>
    <m/>
    <s v="2IK-GER: ambulance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3"/>
  </r>
  <r>
    <d v="2018-03-20T07:26:51"/>
    <s v="SVIOP-2018-SZM1-001426"/>
    <x v="26"/>
    <x v="26"/>
    <n v="100"/>
    <s v="ks"/>
    <n v="1.81"/>
    <n v="181"/>
    <x v="2"/>
    <m/>
    <s v="2IK-GER: ambulance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3"/>
  </r>
  <r>
    <d v="2018-03-20T10:12:04"/>
    <s v="SVIOP-2018-SZM1-001431"/>
    <x v="144"/>
    <x v="144"/>
    <n v="8"/>
    <s v="ks"/>
    <n v="93.15"/>
    <n v="745.2"/>
    <x v="1"/>
    <m/>
    <s v="2IK-GER: lůžkové oddělení 48"/>
    <s v="3601CVC"/>
    <s v="Výdej do spotřeby z IOP"/>
    <s v="Aujeská Ivana"/>
    <s v="Promítnut do stavu zásob"/>
    <s v="ZPICC_MI_NA"/>
    <s v="Katetry PICC + MIDLINE + náplasti+ set"/>
    <m/>
    <m/>
    <s v="MEDISYNER s.r.o."/>
    <m/>
    <m/>
    <m/>
    <s v="nemá"/>
    <x v="10"/>
    <n v="0"/>
    <m/>
    <m/>
    <x v="0"/>
    <n v="3"/>
  </r>
  <r>
    <d v="2018-03-20T12:30:37"/>
    <s v="SVIOP-2018-SZM1-001771"/>
    <x v="33"/>
    <x v="33"/>
    <n v="100"/>
    <s v="ks"/>
    <n v="2.46"/>
    <n v="246"/>
    <x v="1"/>
    <m/>
    <s v="2IK-GER: lůžkové oddělení 48"/>
    <s v="DIS7371"/>
    <s v="Výdej do spotřeby z IOP"/>
    <s v="Aujeská Ivana"/>
    <s v="Promítnut do stavu zásob"/>
    <s v="ZOST_OD"/>
    <s v="Odběrové systémy"/>
    <s v="0+1+0"/>
    <m/>
    <s v="Distrimed s.r.o."/>
    <m/>
    <m/>
    <m/>
    <s v="nemá"/>
    <x v="0"/>
    <n v="0"/>
    <m/>
    <m/>
    <x v="0"/>
    <n v="3"/>
  </r>
  <r>
    <d v="2018-03-29T10:42:56"/>
    <s v="SVIOP-2018-SZM1-001921"/>
    <x v="145"/>
    <x v="145"/>
    <n v="24"/>
    <s v="ks"/>
    <n v="8.39"/>
    <n v="201.36"/>
    <x v="1"/>
    <m/>
    <s v="2IK-GER: lůžkové oddělení 48"/>
    <s v="P-AIRO2591"/>
    <s v="Výdej do spotřeby z IOP"/>
    <s v="Oklešťková Helena"/>
    <s v="Promítnut do stavu zásob"/>
    <s v="ZOBV_OBVAZ"/>
    <s v="Obvazový materiál"/>
    <s v="MEDICAL M spol. s r.o."/>
    <m/>
    <s v="MEDICAL M spol. s r.o."/>
    <m/>
    <m/>
    <m/>
    <s v="nemá"/>
    <x v="3"/>
    <n v="0"/>
    <m/>
    <m/>
    <x v="0"/>
    <n v="3"/>
  </r>
  <r>
    <d v="2018-04-06T07:08:09"/>
    <s v="SVIOP-2018-SZM2-004632"/>
    <x v="146"/>
    <x v="146"/>
    <n v="25"/>
    <s v="ks"/>
    <n v="34.19"/>
    <n v="854.75"/>
    <x v="0"/>
    <m/>
    <s v="2IK-GER: lůžkové oddělení 46"/>
    <s v="3343E"/>
    <s v="Výdej do spotřeby z IOP"/>
    <s v="Kánská Zdeňka"/>
    <s v="Promítnut do stavu zásob"/>
    <s v="ZOBV_OBVAZ"/>
    <s v="Obvazový materiál"/>
    <s v="0+25+0"/>
    <m/>
    <s v="3M Česko, spol. s r.o."/>
    <m/>
    <m/>
    <m/>
    <s v="nemá"/>
    <x v="3"/>
    <n v="0"/>
    <m/>
    <m/>
    <x v="0"/>
    <n v="4"/>
  </r>
  <r>
    <d v="2018-04-10T07:53:41"/>
    <s v="SVIOP-2018-SZM1-002226"/>
    <x v="42"/>
    <x v="42"/>
    <n v="40"/>
    <s v="ks"/>
    <n v="6.17"/>
    <n v="246.8"/>
    <x v="0"/>
    <m/>
    <s v="2IK-GER: lůžkové oddělení 46"/>
    <s v="ZAR-TNU201601"/>
    <s v="Výdej do spotřeby z IOP"/>
    <s v="Oklešťková Helena"/>
    <s v="Promítnut do stavu zásob"/>
    <s v="ZOST_OSTAT"/>
    <s v="Ostatní - všeobecný materiál"/>
    <s v="50+20"/>
    <m/>
    <s v="Distrimed s.r.o."/>
    <m/>
    <m/>
    <m/>
    <s v="nemá"/>
    <x v="0"/>
    <n v="0"/>
    <s v="CN na rok 2018"/>
    <s v="CN na rok 2018"/>
    <x v="0"/>
    <n v="4"/>
  </r>
  <r>
    <d v="2018-04-10T07:53:41"/>
    <s v="SVIOP-2018-SZM1-002226"/>
    <x v="46"/>
    <x v="46"/>
    <n v="135"/>
    <s v="ks"/>
    <n v="9.44"/>
    <n v="1274.4000000000001"/>
    <x v="0"/>
    <m/>
    <s v="2IK-GER: lůžkové oddělení 46"/>
    <s v="JIM:JSM4001"/>
    <s v="Výdej do spotřeby z IOP"/>
    <s v="Oklešťková Helena"/>
    <s v="Promítnut do stavu zásob"/>
    <s v="ZOST_KONEK"/>
    <s v="Konektory"/>
    <s v="100+100"/>
    <m/>
    <s v="Pro-Charitu s.r.o."/>
    <m/>
    <m/>
    <m/>
    <s v="nemá"/>
    <x v="0"/>
    <n v="0"/>
    <s v="VZ-2019-000016"/>
    <s v="VZ-2019-000016"/>
    <x v="0"/>
    <n v="4"/>
  </r>
  <r>
    <d v="2018-04-10T07:53:41"/>
    <s v="SVIOP-2018-SZM1-002226"/>
    <x v="49"/>
    <x v="49"/>
    <n v="31"/>
    <s v="ks"/>
    <n v="13.31"/>
    <n v="412.61"/>
    <x v="0"/>
    <m/>
    <s v="2IK-GER: lůžkové oddělení 46"/>
    <s v="15-0003"/>
    <s v="Výdej do spotřeby z IOP"/>
    <s v="Oklešťková Helena"/>
    <s v="Promítnut do stavu zásob"/>
    <s v="ZOST_NADOBA"/>
    <s v="Nádoby"/>
    <s v="30+30"/>
    <m/>
    <s v="INTERGOS-CZ, s.r.o."/>
    <m/>
    <m/>
    <m/>
    <s v="nemá"/>
    <x v="0"/>
    <n v="0"/>
    <m/>
    <m/>
    <x v="0"/>
    <n v="4"/>
  </r>
  <r>
    <d v="2018-04-10T07:53:41"/>
    <s v="SVIOP-2018-SZM1-002226"/>
    <x v="147"/>
    <x v="147"/>
    <n v="5"/>
    <s v="ks"/>
    <n v="15.04"/>
    <n v="75.2"/>
    <x v="0"/>
    <m/>
    <s v="2IK-GER: lůžkové oddělení 46"/>
    <s v="TS-100ML"/>
    <s v="Výdej do spotřeby z IOP"/>
    <s v="Oklešťková Helena"/>
    <s v="Promítnut do stavu zásob"/>
    <s v="ZOST_STRIK"/>
    <s v="Stříkačky"/>
    <s v="20+20"/>
    <m/>
    <s v="Distrimed s.r.o."/>
    <m/>
    <m/>
    <m/>
    <s v="nemá"/>
    <x v="0"/>
    <n v="0"/>
    <m/>
    <m/>
    <x v="0"/>
    <n v="4"/>
  </r>
  <r>
    <d v="2018-04-10T07:53:41"/>
    <s v="SVIOP-2018-SZM1-002226"/>
    <x v="112"/>
    <x v="112"/>
    <n v="10"/>
    <s v="ks"/>
    <n v="88.28"/>
    <n v="882.8"/>
    <x v="0"/>
    <m/>
    <s v="2IK-GER: lůžkové oddělení 46"/>
    <s v="956-622"/>
    <s v="Výdej do spotřeby z IOP"/>
    <s v="Oklešťková Helena"/>
    <s v="Promítnut do stavu zásob"/>
    <s v="ZOST_STRIK"/>
    <s v="Stříkačky"/>
    <s v="5+5"/>
    <m/>
    <s v="RADIOMETER s.r.o."/>
    <m/>
    <m/>
    <m/>
    <s v="nemá"/>
    <x v="0"/>
    <n v="0"/>
    <s v="VZ-2015-000551"/>
    <s v="VZ-2015-000551"/>
    <x v="0"/>
    <n v="4"/>
  </r>
  <r>
    <d v="2018-04-10T07:53:41"/>
    <s v="SVIOP-2018-SZM1-002226"/>
    <x v="137"/>
    <x v="137"/>
    <n v="15"/>
    <s v="ks"/>
    <n v="1550"/>
    <n v="23250"/>
    <x v="0"/>
    <m/>
    <s v="2IK-GER: lůžkové oddělení 46"/>
    <s v="EU-02041-ML"/>
    <s v="Výdej do spotřeby z IOP"/>
    <s v="Oklešťková Helena"/>
    <s v="Promítnut do stavu zásob"/>
    <s v="ZPICC_MI_NA"/>
    <s v="Katetry PICC + MIDLINE + náplasti+ set"/>
    <s v="0+10"/>
    <m/>
    <s v="Teleflex Medical s.r.o."/>
    <m/>
    <m/>
    <m/>
    <s v="0193219"/>
    <x v="10"/>
    <n v="0"/>
    <m/>
    <m/>
    <x v="0"/>
    <n v="4"/>
  </r>
  <r>
    <d v="2018-04-10T07:53:50"/>
    <s v="SVIOP-2018-SZM1-002235"/>
    <x v="112"/>
    <x v="112"/>
    <m/>
    <s v="ks"/>
    <m/>
    <n v="-794.44"/>
    <x v="0"/>
    <m/>
    <s v="2IK-GER: lůžkové oddělení 46"/>
    <s v="956-622"/>
    <s v="Výdej do spotřeby z IOP"/>
    <s v="Barochová Regin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0"/>
    <n v="4"/>
  </r>
  <r>
    <d v="2018-04-10T07:57:33"/>
    <s v="SVIOP-2018-SZM1-002227"/>
    <x v="42"/>
    <x v="42"/>
    <n v="20"/>
    <s v="ks"/>
    <n v="6.17"/>
    <n v="123.4"/>
    <x v="1"/>
    <m/>
    <s v="2IK-GER: lůžkové oddělení 48"/>
    <s v="ZAR-TNU201601"/>
    <s v="Výdej do spotřeby z IOP"/>
    <s v="Oklešťková Helena"/>
    <s v="Promítnut do stavu zásob"/>
    <s v="ZOST_OSTAT"/>
    <s v="Ostatní - všeobecný materiál"/>
    <s v="20+20+10"/>
    <m/>
    <s v="Distrimed s.r.o."/>
    <m/>
    <m/>
    <m/>
    <s v="nemá"/>
    <x v="0"/>
    <n v="0"/>
    <s v="CN na rok 2018"/>
    <s v="CN na rok 2018"/>
    <x v="0"/>
    <n v="4"/>
  </r>
  <r>
    <d v="2018-04-10T07:57:33"/>
    <s v="SVIOP-2018-SZM1-002227"/>
    <x v="49"/>
    <x v="49"/>
    <n v="1"/>
    <s v="ks"/>
    <n v="13.31"/>
    <n v="13.31"/>
    <x v="1"/>
    <m/>
    <s v="2IK-GER: lůžkové oddělení 48"/>
    <s v="15-0003"/>
    <s v="Výdej do spotřeby z IOP"/>
    <s v="Oklešťková Helena"/>
    <s v="Promítnut do stavu zásob"/>
    <s v="ZOST_NADOBA"/>
    <s v="Nádoby"/>
    <m/>
    <m/>
    <s v="INTERGOS-CZ, s.r.o."/>
    <m/>
    <m/>
    <m/>
    <s v="nemá"/>
    <x v="0"/>
    <n v="0"/>
    <m/>
    <m/>
    <x v="0"/>
    <n v="4"/>
  </r>
  <r>
    <d v="2018-04-10T11:50:08"/>
    <s v="SVIOP-2018-SZM2-004801"/>
    <x v="86"/>
    <x v="86"/>
    <n v="3"/>
    <s v="ks"/>
    <n v="164.22"/>
    <n v="492.66"/>
    <x v="0"/>
    <m/>
    <s v="2IK-GER: lůžkové oddělení 46"/>
    <s v="002745710"/>
    <s v="Výdej do spotřeby z IOP"/>
    <s v="Kánská Zdeňka"/>
    <s v="Promítnut do stavu zásob"/>
    <s v="ZOBV_HO"/>
    <s v="hojení ran - obvazový materiál"/>
    <s v="2+1"/>
    <m/>
    <s v="PHOENIX lékárenský velkoobchod, s.r.o."/>
    <m/>
    <m/>
    <m/>
    <s v="nemá"/>
    <x v="3"/>
    <n v="0"/>
    <m/>
    <m/>
    <x v="0"/>
    <n v="4"/>
  </r>
  <r>
    <d v="2018-04-10T11:55:17"/>
    <s v="SVIOP-2018-SZM2-004803"/>
    <x v="86"/>
    <x v="86"/>
    <n v="1"/>
    <s v="ks"/>
    <n v="164.22"/>
    <n v="164.22"/>
    <x v="1"/>
    <m/>
    <s v="2IK-GER: lůžkové oddělení 48"/>
    <s v="002745710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0"/>
    <n v="4"/>
  </r>
  <r>
    <d v="2018-04-10T12:49:20"/>
    <s v="SVIOP-2018-SZM1-002106"/>
    <x v="8"/>
    <x v="8"/>
    <n v="150"/>
    <s v="ks"/>
    <n v="0.01"/>
    <n v="1.5"/>
    <x v="0"/>
    <m/>
    <s v="2IK-GER: lůžkové oddělení 46"/>
    <s v="450201"/>
    <s v="Výdej do spotřeby z IOP"/>
    <s v="Aujeská Ivana"/>
    <s v="Promítnut do stavu zásob"/>
    <s v="ZOST_OD"/>
    <s v="Odběrové systémy"/>
    <s v="100+50"/>
    <m/>
    <s v="Dialab spol. s r.o."/>
    <m/>
    <m/>
    <m/>
    <s v="nemá"/>
    <x v="0"/>
    <n v="0"/>
    <m/>
    <m/>
    <x v="0"/>
    <n v="4"/>
  </r>
  <r>
    <d v="2018-04-10T12:49:20"/>
    <s v="SVIOP-2018-SZM1-002106"/>
    <x v="9"/>
    <x v="9"/>
    <n v="500"/>
    <s v="ks"/>
    <n v="0.25"/>
    <n v="125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s v="200+300"/>
    <m/>
    <s v="LINON CZ s.r.o."/>
    <m/>
    <m/>
    <m/>
    <s v="nemá"/>
    <x v="0"/>
    <n v="0"/>
    <m/>
    <m/>
    <x v="0"/>
    <n v="4"/>
  </r>
  <r>
    <d v="2018-04-10T12:49:20"/>
    <s v="SVIOP-2018-SZM1-002106"/>
    <x v="10"/>
    <x v="10"/>
    <n v="100"/>
    <s v="ks"/>
    <n v="0.3"/>
    <n v="30"/>
    <x v="0"/>
    <m/>
    <s v="2IK-GER: lůžkové oddělení 46"/>
    <s v="4657667"/>
    <s v="Výdej do spotřeby z IOP"/>
    <s v="Aujeská Ivana"/>
    <s v="Promítnut do stavu zásob"/>
    <s v="ZJEHLY"/>
    <s v="Jehly"/>
    <s v="100+0"/>
    <m/>
    <s v="B. Braun Medical s.r.o."/>
    <m/>
    <m/>
    <m/>
    <s v="nemá"/>
    <x v="4"/>
    <n v="0"/>
    <m/>
    <m/>
    <x v="0"/>
    <n v="4"/>
  </r>
  <r>
    <d v="2018-04-10T12:49:20"/>
    <s v="SVIOP-2018-SZM1-002106"/>
    <x v="104"/>
    <x v="104"/>
    <n v="100"/>
    <s v="ks"/>
    <n v="0.3"/>
    <n v="30"/>
    <x v="0"/>
    <m/>
    <s v="2IK-GER: lůžkové oddělení 46"/>
    <s v="4657527"/>
    <s v="Výdej do spotřeby z IOP"/>
    <s v="Aujeská Ivana"/>
    <s v="Promítnut do stavu zásob"/>
    <s v="ZJEHLY"/>
    <s v="Jehly"/>
    <s v="100+0"/>
    <m/>
    <s v="B. Braun Medical s.r.o."/>
    <m/>
    <m/>
    <m/>
    <s v="nemá"/>
    <x v="4"/>
    <n v="0"/>
    <m/>
    <m/>
    <x v="0"/>
    <n v="4"/>
  </r>
  <r>
    <d v="2018-04-10T12:49:20"/>
    <s v="SVIOP-2018-SZM1-002106"/>
    <x v="13"/>
    <x v="13"/>
    <n v="1000"/>
    <s v="ks"/>
    <n v="0.44"/>
    <n v="440"/>
    <x v="0"/>
    <m/>
    <s v="2IK-GER: lůžkové oddělení 46"/>
    <s v="06103"/>
    <s v="Výdej do spotřeby z IOP"/>
    <s v="Aujeská Ivana"/>
    <s v="Promítnut do stavu zásob"/>
    <s v="ZOBV_OBVAZ"/>
    <s v="Obvazový materiál"/>
    <s v="5+5"/>
    <m/>
    <s v="PANEP CZ s.r.o."/>
    <m/>
    <m/>
    <m/>
    <s v="nemá"/>
    <x v="3"/>
    <n v="0"/>
    <m/>
    <m/>
    <x v="0"/>
    <n v="4"/>
  </r>
  <r>
    <d v="2018-04-10T12:49:20"/>
    <s v="SVIOP-2018-SZM1-002106"/>
    <x v="14"/>
    <x v="14"/>
    <n v="100"/>
    <s v="ks"/>
    <n v="0.48"/>
    <n v="48"/>
    <x v="0"/>
    <m/>
    <s v="2IK-GER: lůžkové oddělení 46"/>
    <s v="4606027V"/>
    <s v="Výdej do spotřeby z IOP"/>
    <s v="Aujeská Ivana"/>
    <s v="Promítnut do stavu zásob"/>
    <s v="ZOST_STRIK"/>
    <s v="Stříkačky"/>
    <s v="100+0"/>
    <m/>
    <s v="B. Braun Medical s.r.o."/>
    <m/>
    <m/>
    <m/>
    <s v="nemá"/>
    <x v="0"/>
    <n v="0"/>
    <m/>
    <m/>
    <x v="0"/>
    <n v="4"/>
  </r>
  <r>
    <d v="2018-04-10T12:49:20"/>
    <s v="SVIOP-2018-SZM1-002106"/>
    <x v="16"/>
    <x v="16"/>
    <n v="600"/>
    <s v="ks"/>
    <n v="0.54"/>
    <n v="324"/>
    <x v="0"/>
    <m/>
    <s v="2IK-GER: lůžkové oddělení 46"/>
    <s v="4665120"/>
    <s v="Výdej do spotřeby z IOP"/>
    <s v="Aujeská Ivana"/>
    <s v="Promítnut do stavu zásob"/>
    <s v="ZJEHLY"/>
    <s v="Jehly"/>
    <s v="300+300"/>
    <m/>
    <s v="B. Braun Medical s.r.o."/>
    <m/>
    <m/>
    <m/>
    <s v="nemá"/>
    <x v="4"/>
    <n v="0"/>
    <m/>
    <m/>
    <x v="0"/>
    <n v="4"/>
  </r>
  <r>
    <d v="2018-04-10T12:49:20"/>
    <s v="SVIOP-2018-SZM1-002106"/>
    <x v="18"/>
    <x v="18"/>
    <n v="4000"/>
    <s v="ks"/>
    <n v="0.63"/>
    <n v="2520"/>
    <x v="0"/>
    <m/>
    <s v="2IK-GER: lůžkové oddělení 46"/>
    <s v="44752"/>
    <s v="Výdej do spotřeby z IOP"/>
    <s v="Aujeská Ivana"/>
    <s v="Promítnut do stavu zásob"/>
    <s v="ZRUK_NEST"/>
    <s v="Rukavice  nesterilní"/>
    <s v="2000+2000"/>
    <m/>
    <s v="KALNEX CZ s.r.o."/>
    <m/>
    <m/>
    <m/>
    <s v="nemá"/>
    <x v="2"/>
    <n v="0"/>
    <s v="VZ-2017-000517"/>
    <s v="VZ-2017-000517"/>
    <x v="0"/>
    <n v="4"/>
  </r>
  <r>
    <d v="2018-04-10T12:49:20"/>
    <s v="SVIOP-2018-SZM1-002106"/>
    <x v="19"/>
    <x v="19"/>
    <n v="9000"/>
    <s v="ks"/>
    <n v="0.63"/>
    <n v="5670"/>
    <x v="0"/>
    <m/>
    <s v="2IK-GER: lůžkové oddělení 46"/>
    <s v="44751"/>
    <s v="Výdej do spotřeby z IOP"/>
    <s v="Aujeská Ivana"/>
    <s v="Promítnut do stavu zásob"/>
    <s v="ZRUK_NEST"/>
    <s v="Rukavice  nesterilní"/>
    <s v="6000+3000"/>
    <m/>
    <s v="KALNEX CZ s.r.o."/>
    <m/>
    <m/>
    <m/>
    <s v="nemá"/>
    <x v="2"/>
    <n v="0"/>
    <s v="VZ-2017-000517"/>
    <s v="VZ-2017-000517"/>
    <x v="0"/>
    <n v="4"/>
  </r>
  <r>
    <d v="2018-04-10T12:49:20"/>
    <s v="SVIOP-2018-SZM1-002106"/>
    <x v="3"/>
    <x v="3"/>
    <n v="3000"/>
    <s v="ks"/>
    <n v="0.63"/>
    <n v="1890"/>
    <x v="0"/>
    <m/>
    <s v="2IK-GER: lůžkové oddělení 46"/>
    <s v="44750"/>
    <s v="Výdej do spotřeby z IOP"/>
    <s v="Aujeská Ivana"/>
    <s v="Promítnut do stavu zásob"/>
    <s v="ZRUK_NEST"/>
    <s v="Rukavice  nesterilní"/>
    <s v="2000+1000"/>
    <m/>
    <s v="KALNEX CZ s.r.o."/>
    <m/>
    <m/>
    <m/>
    <s v="nemá"/>
    <x v="2"/>
    <n v="0"/>
    <s v="VZ-2017-000517"/>
    <s v="VZ-2017-000517"/>
    <x v="0"/>
    <n v="4"/>
  </r>
  <r>
    <d v="2018-04-10T12:49:20"/>
    <s v="SVIOP-2018-SZM1-002106"/>
    <x v="100"/>
    <x v="100"/>
    <n v="1700"/>
    <s v="ks"/>
    <n v="0.63"/>
    <n v="1071"/>
    <x v="0"/>
    <m/>
    <s v="2IK-GER: lůžkové oddělení 46"/>
    <s v="44753"/>
    <s v="Výdej do spotřeby z IOP"/>
    <s v="Aujeská Ivana"/>
    <s v="Promítnut do stavu zásob"/>
    <s v="ZRUK_NEST"/>
    <s v="Rukavice  nesterilní"/>
    <s v="0+1700"/>
    <m/>
    <s v="KALNEX CZ s.r.o."/>
    <m/>
    <m/>
    <m/>
    <s v="nemá"/>
    <x v="2"/>
    <n v="0"/>
    <s v="VZ-2017-000517"/>
    <s v="VZ-2017-000517"/>
    <x v="0"/>
    <n v="4"/>
  </r>
  <r>
    <d v="2018-04-10T12:49:20"/>
    <s v="SVIOP-2018-SZM1-002106"/>
    <x v="20"/>
    <x v="20"/>
    <n v="200"/>
    <s v="ks"/>
    <n v="0.67"/>
    <n v="134"/>
    <x v="0"/>
    <m/>
    <s v="2IK-GER: lůžkové oddělení 46"/>
    <s v="4606051V"/>
    <s v="Výdej do spotřeby z IOP"/>
    <s v="Aujeská Ivana"/>
    <s v="Promítnut do stavu zásob"/>
    <s v="ZOST_STRIK"/>
    <s v="Stříkačky"/>
    <s v="100+100"/>
    <m/>
    <s v="B. Braun Medical s.r.o."/>
    <m/>
    <m/>
    <m/>
    <s v="nemá"/>
    <x v="0"/>
    <n v="0"/>
    <m/>
    <m/>
    <x v="0"/>
    <n v="4"/>
  </r>
  <r>
    <d v="2018-04-10T12:49:20"/>
    <s v="SVIOP-2018-SZM1-002106"/>
    <x v="21"/>
    <x v="21"/>
    <n v="1000"/>
    <s v="ks"/>
    <n v="0.67"/>
    <n v="670"/>
    <x v="0"/>
    <m/>
    <s v="2IK-GER: lůžkové oddělení 46"/>
    <s v="28003+"/>
    <s v="Výdej do spotřeby z IOP"/>
    <s v="Aujeská Ivana"/>
    <s v="Promítnut do stavu zásob"/>
    <s v="ZOBV_OBVAZ"/>
    <s v="Obvazový materiál"/>
    <s v="500+500"/>
    <m/>
    <s v="PANEP CZ s.r.o."/>
    <m/>
    <m/>
    <m/>
    <s v="nemá"/>
    <x v="3"/>
    <n v="0"/>
    <m/>
    <m/>
    <x v="0"/>
    <n v="4"/>
  </r>
  <r>
    <d v="2018-04-10T12:49:20"/>
    <s v="SVIOP-2018-SZM1-002106"/>
    <x v="22"/>
    <x v="22"/>
    <n v="150"/>
    <s v="ks"/>
    <n v="1.03"/>
    <n v="154.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s v="75+75"/>
    <m/>
    <s v="MEDISUN profi s.r.o."/>
    <m/>
    <m/>
    <m/>
    <s v="nemá"/>
    <x v="0"/>
    <n v="0"/>
    <m/>
    <m/>
    <x v="0"/>
    <n v="4"/>
  </r>
  <r>
    <d v="2018-04-10T12:49:20"/>
    <s v="SVIOP-2018-SZM1-002106"/>
    <x v="23"/>
    <x v="23"/>
    <n v="300"/>
    <s v="ks"/>
    <n v="1.0900000000000001"/>
    <n v="327"/>
    <x v="0"/>
    <m/>
    <s v="2IK-GER: lůžkové oddělení 46"/>
    <s v="4606108V"/>
    <s v="Výdej do spotřeby z IOP"/>
    <s v="Aujeská Ivana"/>
    <s v="Promítnut do stavu zásob"/>
    <s v="ZOST_STRIK"/>
    <s v="Stříkačky"/>
    <s v="200+100"/>
    <m/>
    <s v="B. Braun Medical s.r.o."/>
    <m/>
    <m/>
    <m/>
    <s v="nemá"/>
    <x v="0"/>
    <n v="0"/>
    <m/>
    <m/>
    <x v="0"/>
    <n v="4"/>
  </r>
  <r>
    <d v="2018-04-10T12:49:20"/>
    <s v="SVIOP-2018-SZM1-002106"/>
    <x v="24"/>
    <x v="24"/>
    <n v="50"/>
    <s v="ks"/>
    <n v="1.51"/>
    <n v="75.5"/>
    <x v="0"/>
    <m/>
    <s v="2IK-GER: lůžkové oddělení 46"/>
    <s v="32913"/>
    <s v="Výdej do spotřeby z IOP"/>
    <s v="Aujeská Ivana"/>
    <s v="Promítnut do stavu zásob"/>
    <s v="ZOBV_OBVAZ"/>
    <s v="Obvazový materiál"/>
    <s v="0+50"/>
    <m/>
    <s v="Chráněná dílna TiRO Blansko s.r.o."/>
    <m/>
    <m/>
    <m/>
    <s v="0080577"/>
    <x v="3"/>
    <n v="0"/>
    <m/>
    <m/>
    <x v="0"/>
    <n v="4"/>
  </r>
  <r>
    <d v="2018-04-10T12:49:20"/>
    <s v="SVIOP-2018-SZM1-002106"/>
    <x v="106"/>
    <x v="106"/>
    <n v="100"/>
    <s v="ks"/>
    <n v="1.51"/>
    <n v="151"/>
    <x v="0"/>
    <m/>
    <s v="2IK-GER: lůžkové oddělení 46"/>
    <s v="I0600"/>
    <s v="Výdej do spotřeby z IOP"/>
    <s v="Aujeská Ivana"/>
    <s v="Promítnut do stavu zásob"/>
    <s v="ZOST_OSTAT"/>
    <s v="Ostatní - všeobecný materiál"/>
    <s v="0+100"/>
    <m/>
    <s v="ASPIMED CZ s.r.o."/>
    <m/>
    <m/>
    <m/>
    <s v="nemá"/>
    <x v="0"/>
    <n v="0"/>
    <m/>
    <m/>
    <x v="0"/>
    <n v="4"/>
  </r>
  <r>
    <d v="2018-04-10T12:49:20"/>
    <s v="SVIOP-2018-SZM1-002106"/>
    <x v="25"/>
    <x v="25"/>
    <n v="200"/>
    <s v="ks"/>
    <n v="1.67"/>
    <n v="334"/>
    <x v="0"/>
    <m/>
    <s v="2IK-GER: lůžkové oddělení 46"/>
    <s v="4606205V"/>
    <s v="Výdej do spotřeby z IOP"/>
    <s v="Aujeská Ivana"/>
    <s v="Promítnut do stavu zásob"/>
    <s v="ZOST_STRIK"/>
    <s v="Stříkačky"/>
    <s v="100+100"/>
    <m/>
    <s v="B. Braun Medical s.r.o."/>
    <m/>
    <m/>
    <m/>
    <s v="nemá"/>
    <x v="0"/>
    <n v="0"/>
    <m/>
    <m/>
    <x v="0"/>
    <n v="4"/>
  </r>
  <r>
    <d v="2018-04-10T12:49:20"/>
    <s v="SVIOP-2018-SZM1-002106"/>
    <x v="26"/>
    <x v="26"/>
    <n v="200"/>
    <s v="ks"/>
    <n v="1.8"/>
    <n v="360"/>
    <x v="0"/>
    <m/>
    <s v="2IK-GER: lůžkové oddělení 46"/>
    <s v="450076"/>
    <s v="Výdej do spotřeby z IOP"/>
    <s v="Aujeská Ivana"/>
    <s v="Promítnut do stavu zásob"/>
    <s v="ZJEHLY"/>
    <s v="Jehly"/>
    <s v="100+100"/>
    <m/>
    <s v="Dialab spol. s r.o."/>
    <m/>
    <m/>
    <m/>
    <s v="nemá"/>
    <x v="4"/>
    <n v="0"/>
    <m/>
    <m/>
    <x v="0"/>
    <n v="4"/>
  </r>
  <r>
    <d v="2018-04-10T12:49:20"/>
    <s v="SVIOP-2018-SZM1-002106"/>
    <x v="27"/>
    <x v="27"/>
    <n v="50"/>
    <s v="ks"/>
    <n v="1.92"/>
    <n v="96"/>
    <x v="0"/>
    <m/>
    <s v="2IK-GER: lůžkové oddělení 46"/>
    <s v="454092"/>
    <s v="Výdej do spotřeby z IOP"/>
    <s v="Aujeská Ivana"/>
    <s v="Promítnut do stavu zásob"/>
    <s v="ZOST_OD"/>
    <s v="Odběrové systémy"/>
    <s v="50+0"/>
    <m/>
    <s v="Dialab spol. s r.o."/>
    <m/>
    <m/>
    <m/>
    <s v="nemá"/>
    <x v="0"/>
    <n v="0"/>
    <m/>
    <m/>
    <x v="0"/>
    <n v="4"/>
  </r>
  <r>
    <d v="2018-04-10T12:49:20"/>
    <s v="SVIOP-2018-SZM1-002106"/>
    <x v="28"/>
    <x v="28"/>
    <n v="50"/>
    <s v="ks"/>
    <n v="1.92"/>
    <n v="96"/>
    <x v="0"/>
    <m/>
    <s v="2IK-GER: lůžkové oddělení 46"/>
    <s v="455092"/>
    <s v="Výdej do spotřeby z IOP"/>
    <s v="Aujeská Ivana"/>
    <s v="Promítnut do stavu zásob"/>
    <s v="ZOST_OD"/>
    <s v="Odběrové systémy"/>
    <s v="50+0"/>
    <m/>
    <s v="Dialab spol. s r.o."/>
    <m/>
    <m/>
    <m/>
    <s v="nemá"/>
    <x v="0"/>
    <n v="0"/>
    <m/>
    <m/>
    <x v="0"/>
    <n v="4"/>
  </r>
  <r>
    <d v="2018-04-10T12:49:20"/>
    <s v="SVIOP-2018-SZM1-002106"/>
    <x v="29"/>
    <x v="29"/>
    <n v="20"/>
    <s v="ks"/>
    <n v="2.06"/>
    <n v="41.2"/>
    <x v="0"/>
    <m/>
    <s v="2IK-GER: lůžkové oddělení 46"/>
    <s v="FLME25133"/>
    <s v="Výdej do spotřeby z IOP"/>
    <s v="Aujeská Ivana"/>
    <s v="Promítnut do stavu zásob"/>
    <s v="ZOST_OD"/>
    <s v="Odběrové systémy"/>
    <s v="10+10"/>
    <m/>
    <s v="VWR International s.r.o."/>
    <m/>
    <m/>
    <m/>
    <s v="nemá"/>
    <x v="0"/>
    <n v="0"/>
    <s v="CN 2019/2020"/>
    <s v="CN 2019/2020"/>
    <x v="0"/>
    <n v="4"/>
  </r>
  <r>
    <d v="2018-04-10T12:49:20"/>
    <s v="SVIOP-2018-SZM1-002106"/>
    <x v="30"/>
    <x v="30"/>
    <n v="75"/>
    <s v="ks"/>
    <n v="2.06"/>
    <n v="154.5"/>
    <x v="0"/>
    <m/>
    <s v="2IK-GER: lůžkové oddělení 46"/>
    <s v="32914"/>
    <s v="Výdej do spotřeby z IOP"/>
    <s v="Aujeská Ivana"/>
    <s v="Promítnut do stavu zásob"/>
    <s v="ZOBV_OBVAZ"/>
    <s v="Obvazový materiál"/>
    <s v="25+50"/>
    <m/>
    <s v="Chráněná dílna TiRO Blansko s.r.o."/>
    <m/>
    <m/>
    <m/>
    <s v="0081750"/>
    <x v="3"/>
    <n v="0"/>
    <m/>
    <m/>
    <x v="0"/>
    <n v="4"/>
  </r>
  <r>
    <d v="2018-04-10T12:49:20"/>
    <s v="SVIOP-2018-SZM1-002106"/>
    <x v="31"/>
    <x v="31"/>
    <n v="100"/>
    <s v="ks"/>
    <n v="2.16"/>
    <n v="216"/>
    <x v="0"/>
    <m/>
    <s v="2IK-GER: lůžkové oddělení 46"/>
    <s v="454329"/>
    <s v="Výdej do spotřeby z IOP"/>
    <s v="Aujeská Ivana"/>
    <s v="Promítnut do stavu zásob"/>
    <s v="ZOST_OD"/>
    <s v="Odběrové systémy"/>
    <s v="0+50+50A"/>
    <m/>
    <s v="Dialab spol. s r.o."/>
    <m/>
    <m/>
    <m/>
    <s v="nemá"/>
    <x v="0"/>
    <n v="0"/>
    <m/>
    <m/>
    <x v="0"/>
    <n v="4"/>
  </r>
  <r>
    <d v="2018-04-10T12:49:20"/>
    <s v="SVIOP-2018-SZM1-002106"/>
    <x v="105"/>
    <x v="105"/>
    <n v="100"/>
    <s v="ks"/>
    <n v="2.1800000000000002"/>
    <n v="218"/>
    <x v="0"/>
    <m/>
    <s v="2IK-GER: lůžkové oddělení 46"/>
    <s v="9151125S"/>
    <s v="Výdej do spotřeby z IOP"/>
    <s v="Aujeská Ivana"/>
    <s v="Promítnut do stavu zásob"/>
    <s v="ZOST_STRIK"/>
    <s v="Stříkačky"/>
    <s v="100+0"/>
    <m/>
    <s v="B. Braun Medical s.r.o."/>
    <m/>
    <m/>
    <m/>
    <s v="nemá"/>
    <x v="0"/>
    <n v="0"/>
    <m/>
    <m/>
    <x v="0"/>
    <n v="4"/>
  </r>
  <r>
    <d v="2018-04-10T12:49:20"/>
    <s v="SVIOP-2018-SZM1-002106"/>
    <x v="32"/>
    <x v="32"/>
    <n v="200"/>
    <s v="ks"/>
    <n v="2.37"/>
    <n v="474"/>
    <x v="0"/>
    <m/>
    <s v="2IK-GER: lůžkové oddělení 46"/>
    <s v="454034"/>
    <s v="Výdej do spotřeby z IOP"/>
    <s v="Aujeská Ivana"/>
    <s v="Promítnut do stavu zásob"/>
    <s v="ZOST_OD"/>
    <s v="Odběrové systémy"/>
    <s v="100+100"/>
    <m/>
    <s v="Dialab spol. s r.o."/>
    <m/>
    <m/>
    <m/>
    <s v="nemá"/>
    <x v="0"/>
    <n v="0"/>
    <m/>
    <m/>
    <x v="0"/>
    <n v="4"/>
  </r>
  <r>
    <d v="2018-04-10T12:49:20"/>
    <s v="SVIOP-2018-SZM1-002106"/>
    <x v="33"/>
    <x v="33"/>
    <n v="200"/>
    <s v="ks"/>
    <n v="2.46"/>
    <n v="492"/>
    <x v="0"/>
    <m/>
    <s v="2IK-GER: lůžkové oddělení 46"/>
    <s v="DIS7371"/>
    <s v="Výdej do spotřeby z IOP"/>
    <s v="Aujeská Ivana"/>
    <s v="Promítnut do stavu zásob"/>
    <s v="ZOST_OD"/>
    <s v="Odběrové systémy"/>
    <s v="1+1"/>
    <m/>
    <s v="Distrimed s.r.o."/>
    <m/>
    <m/>
    <m/>
    <s v="nemá"/>
    <x v="0"/>
    <n v="0"/>
    <m/>
    <m/>
    <x v="0"/>
    <n v="4"/>
  </r>
  <r>
    <d v="2018-04-10T12:49:20"/>
    <s v="SVIOP-2018-SZM1-002106"/>
    <x v="35"/>
    <x v="35"/>
    <n v="200"/>
    <s v="ks"/>
    <n v="2.7"/>
    <n v="540"/>
    <x v="0"/>
    <m/>
    <s v="2IK-GER: lůžkové oddělení 46"/>
    <s v="454071"/>
    <s v="Výdej do spotřeby z IOP"/>
    <s v="Aujeská Ivana"/>
    <s v="Promítnut do stavu zásob"/>
    <s v="ZOST_OD"/>
    <s v="Odběrové systémy"/>
    <s v="100+100"/>
    <m/>
    <s v="Dialab spol. s r.o."/>
    <m/>
    <m/>
    <m/>
    <s v="nemá"/>
    <x v="0"/>
    <n v="0"/>
    <m/>
    <m/>
    <x v="0"/>
    <n v="4"/>
  </r>
  <r>
    <d v="2018-04-10T12:49:20"/>
    <s v="SVIOP-2018-SZM1-002106"/>
    <x v="68"/>
    <x v="68"/>
    <n v="50"/>
    <s v="ks"/>
    <n v="3.13"/>
    <n v="156.5"/>
    <x v="0"/>
    <m/>
    <s v="2IK-GER: lůžkové oddělení 46"/>
    <s v="4435001"/>
    <s v="Výdej do spotřeby z IOP"/>
    <s v="Aujeská Ivana"/>
    <s v="Promítnut do stavu zásob"/>
    <s v="ZOST_OSTAT"/>
    <s v="Ostatní - všeobecný materiál"/>
    <s v="50+0"/>
    <m/>
    <s v="B. Braun Medical s.r.o."/>
    <m/>
    <m/>
    <m/>
    <s v="nemá"/>
    <x v="0"/>
    <n v="0"/>
    <m/>
    <m/>
    <x v="0"/>
    <n v="4"/>
  </r>
  <r>
    <d v="2018-04-10T12:49:20"/>
    <s v="SVIOP-2018-SZM1-002106"/>
    <x v="69"/>
    <x v="69"/>
    <n v="20"/>
    <s v="ks"/>
    <n v="3.14"/>
    <n v="62.8"/>
    <x v="0"/>
    <m/>
    <s v="2IK-GER: lůžkové oddělení 46"/>
    <s v="2680/EST/SG"/>
    <s v="Výdej do spotřeby z IOP"/>
    <s v="Aujeská Ivana"/>
    <s v="Promítnut do stavu zásob"/>
    <s v="ZOST_OD"/>
    <s v="Odběrové systémy"/>
    <s v="10+10"/>
    <m/>
    <s v="HEBIOS, s.r.o."/>
    <m/>
    <m/>
    <m/>
    <s v="nemá"/>
    <x v="0"/>
    <n v="0"/>
    <m/>
    <m/>
    <x v="0"/>
    <n v="4"/>
  </r>
  <r>
    <d v="2018-04-10T12:49:20"/>
    <s v="SVIOP-2018-SZM1-002106"/>
    <x v="39"/>
    <x v="39"/>
    <n v="40"/>
    <s v="ks"/>
    <n v="3.26"/>
    <n v="130.4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s v="20+20"/>
    <m/>
    <s v="LINON CZ s.r.o."/>
    <m/>
    <m/>
    <m/>
    <s v="nemá"/>
    <x v="3"/>
    <n v="0"/>
    <m/>
    <m/>
    <x v="0"/>
    <n v="4"/>
  </r>
  <r>
    <d v="2018-04-10T12:49:20"/>
    <s v="SVIOP-2018-SZM1-002106"/>
    <x v="107"/>
    <x v="107"/>
    <n v="50"/>
    <s v="ks"/>
    <n v="3.37"/>
    <n v="168.5"/>
    <x v="0"/>
    <m/>
    <s v="2IK-GER: lůžkové oddělení 46"/>
    <s v="32915"/>
    <s v="Výdej do spotřeby z IOP"/>
    <s v="Aujeská Ivana"/>
    <s v="Promítnut do stavu zásob"/>
    <s v="ZOBV_OBVAZ"/>
    <s v="Obvazový materiál"/>
    <s v="0+25"/>
    <m/>
    <s v="Chráněná dílna TiRO Blansko s.r.o."/>
    <m/>
    <m/>
    <m/>
    <s v="0081751"/>
    <x v="3"/>
    <n v="0"/>
    <m/>
    <m/>
    <x v="0"/>
    <n v="4"/>
  </r>
  <r>
    <d v="2018-04-10T12:49:20"/>
    <s v="SVIOP-2018-SZM1-002106"/>
    <x v="40"/>
    <x v="40"/>
    <n v="80"/>
    <s v="ks"/>
    <n v="3.46"/>
    <n v="276.8"/>
    <x v="0"/>
    <m/>
    <s v="2IK-GER: lůžkové oddělení 46"/>
    <s v="606301-ND"/>
    <s v="Výdej do spotřeby z IOP"/>
    <s v="Aujeská Ivana"/>
    <s v="Promítnut do stavu zásob"/>
    <s v="ZOST_HADIC"/>
    <s v="Hadičky spojovací"/>
    <s v="40+40"/>
    <m/>
    <s v="Gatebo s.r.o."/>
    <m/>
    <m/>
    <m/>
    <s v="nemá"/>
    <x v="0"/>
    <n v="0"/>
    <m/>
    <m/>
    <x v="0"/>
    <n v="4"/>
  </r>
  <r>
    <d v="2018-04-10T12:49:20"/>
    <s v="SVIOP-2018-SZM1-002106"/>
    <x v="103"/>
    <x v="103"/>
    <n v="40"/>
    <s v="ks"/>
    <n v="3.97"/>
    <n v="158.80000000000001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s v="20+20"/>
    <m/>
    <s v="LINON CZ s.r.o."/>
    <m/>
    <m/>
    <m/>
    <s v="nemá"/>
    <x v="3"/>
    <n v="0"/>
    <m/>
    <m/>
    <x v="0"/>
    <n v="4"/>
  </r>
  <r>
    <d v="2018-04-10T12:49:20"/>
    <s v="SVIOP-2018-SZM1-002106"/>
    <x v="73"/>
    <x v="73"/>
    <n v="40"/>
    <s v="ks"/>
    <n v="5.27"/>
    <n v="210.8"/>
    <x v="0"/>
    <m/>
    <s v="2IK-GER: lůžkové oddělení 46"/>
    <s v="7404"/>
    <s v="Výdej do spotřeby z IOP"/>
    <s v="Aujeská Ivana"/>
    <s v="Promítnut do stavu zásob"/>
    <s v="ZOBV_HO"/>
    <s v="hojení ran - obvazový materiál"/>
    <s v="20+20"/>
    <m/>
    <s v="PROMEDICA PRAHA GROUP, a.s."/>
    <m/>
    <m/>
    <m/>
    <s v="0080767"/>
    <x v="3"/>
    <n v="0"/>
    <m/>
    <m/>
    <x v="0"/>
    <n v="4"/>
  </r>
  <r>
    <d v="2018-04-10T12:49:20"/>
    <s v="SVIOP-2018-SZM1-002106"/>
    <x v="38"/>
    <x v="38"/>
    <n v="100"/>
    <s v="ks"/>
    <n v="5.94"/>
    <n v="594"/>
    <x v="0"/>
    <m/>
    <s v="2IK-GER: lůžkové oddělení 46"/>
    <s v="1624W"/>
    <s v="Výdej do spotřeby z IOP"/>
    <s v="Aujeská Ivana"/>
    <s v="Promítnut do stavu zásob"/>
    <s v="ZOBV_NA"/>
    <s v="náplasti - obvazový materiál"/>
    <s v="100+0"/>
    <m/>
    <s v="3M Česko, spol. s r.o."/>
    <m/>
    <m/>
    <m/>
    <s v="nemá"/>
    <x v="3"/>
    <n v="0"/>
    <m/>
    <m/>
    <x v="0"/>
    <n v="4"/>
  </r>
  <r>
    <d v="2018-04-10T12:49:20"/>
    <s v="SVIOP-2018-SZM1-002106"/>
    <x v="41"/>
    <x v="41"/>
    <n v="20"/>
    <s v="ks"/>
    <n v="6.05"/>
    <n v="121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s v="10+10"/>
    <m/>
    <s v="S. A. B. Impex, s.r.o."/>
    <m/>
    <m/>
    <m/>
    <s v="nemá"/>
    <x v="0"/>
    <n v="0"/>
    <m/>
    <m/>
    <x v="0"/>
    <n v="4"/>
  </r>
  <r>
    <d v="2018-04-10T12:49:20"/>
    <s v="SVIOP-2018-SZM1-002106"/>
    <x v="42"/>
    <x v="42"/>
    <n v="30"/>
    <s v="ks"/>
    <n v="6.17"/>
    <n v="185.1"/>
    <x v="0"/>
    <m/>
    <s v="2IK-GER: lůžkové oddělení 46"/>
    <s v="ZAR-TNU201601"/>
    <s v="Výdej do spotřeby z IOP"/>
    <s v="Aujeská Ivana"/>
    <s v="Promítnut do stavu zásob"/>
    <s v="ZOST_OSTAT"/>
    <s v="Ostatní - všeobecný materiál"/>
    <s v="50+20"/>
    <m/>
    <s v="Distrimed s.r.o."/>
    <m/>
    <m/>
    <m/>
    <s v="nemá"/>
    <x v="0"/>
    <n v="0"/>
    <s v="CN na rok 2018"/>
    <s v="CN na rok 2018"/>
    <x v="0"/>
    <n v="4"/>
  </r>
  <r>
    <d v="2018-04-10T12:49:20"/>
    <s v="SVIOP-2018-SZM1-002106"/>
    <x v="115"/>
    <x v="115"/>
    <n v="40"/>
    <s v="ks"/>
    <n v="6.23"/>
    <n v="249.2"/>
    <x v="0"/>
    <m/>
    <s v="2IK-GER: lůžkové oddělení 46"/>
    <s v="050ML3CZ-CEW"/>
    <s v="Výdej do spotřeby z IOP"/>
    <s v="Aujeská Ivana"/>
    <s v="Promítnut do stavu zásob"/>
    <s v="ZOST_STRIK"/>
    <s v="Stříkačky"/>
    <s v="20+20"/>
    <m/>
    <s v="Distrimed s.r.o."/>
    <m/>
    <m/>
    <m/>
    <s v="nemá"/>
    <x v="0"/>
    <n v="0"/>
    <m/>
    <m/>
    <x v="0"/>
    <n v="4"/>
  </r>
  <r>
    <d v="2018-04-10T12:49:20"/>
    <s v="SVIOP-2018-SZM1-002106"/>
    <x v="43"/>
    <x v="43"/>
    <n v="10"/>
    <s v="ks"/>
    <n v="6.29"/>
    <n v="62.9"/>
    <x v="0"/>
    <m/>
    <s v="2IK-GER: lůžkové oddělení 46"/>
    <s v="A0100"/>
    <s v="Výdej do spotřeby z IOP"/>
    <s v="Aujeská Ivana"/>
    <s v="Promítnut do stavu zásob"/>
    <s v="ZOST_OSTAT"/>
    <s v="Ostatní - všeobecný materiál"/>
    <s v="0+10"/>
    <m/>
    <s v="ASPIMED CZ s.r.o."/>
    <m/>
    <m/>
    <m/>
    <s v="nemá"/>
    <x v="0"/>
    <n v="0"/>
    <m/>
    <m/>
    <x v="0"/>
    <n v="4"/>
  </r>
  <r>
    <d v="2018-04-10T12:49:20"/>
    <s v="SVIOP-2018-SZM1-002106"/>
    <x v="1"/>
    <x v="1"/>
    <n v="10"/>
    <s v="ks"/>
    <n v="7"/>
    <n v="70"/>
    <x v="0"/>
    <m/>
    <s v="2IK-GER: lůžkové oddělení 46"/>
    <s v="ZAR-I-TS"/>
    <s v="Výdej do spotřeby z IOP"/>
    <s v="Aujeská Ivana"/>
    <s v="Promítnut do stavu zásob"/>
    <s v="ZSETY"/>
    <s v="Sety"/>
    <s v="0+10"/>
    <m/>
    <s v="Distrimed s.r.o."/>
    <m/>
    <m/>
    <m/>
    <s v="nemá"/>
    <x v="1"/>
    <n v="0"/>
    <m/>
    <m/>
    <x v="0"/>
    <n v="4"/>
  </r>
  <r>
    <d v="2018-04-10T12:49:20"/>
    <s v="SVIOP-2018-SZM1-002106"/>
    <x v="110"/>
    <x v="110"/>
    <n v="10"/>
    <s v="pár"/>
    <n v="7.5"/>
    <n v="75"/>
    <x v="0"/>
    <m/>
    <s v="2IK-GER: lůžkové oddělení 46"/>
    <s v="6035542"/>
    <s v="Výdej do spotřeby z IOP"/>
    <s v="Aujeská Ivana"/>
    <s v="Promítnut do stavu zásob"/>
    <s v="ZRUK_ST"/>
    <s v="Rukavice sterilní"/>
    <s v="0+10"/>
    <m/>
    <s v="B. Braun Medical s.r.o."/>
    <m/>
    <m/>
    <m/>
    <s v="nemá"/>
    <x v="2"/>
    <n v="0"/>
    <m/>
    <m/>
    <x v="0"/>
    <n v="4"/>
  </r>
  <r>
    <d v="2018-04-10T12:49:20"/>
    <s v="SVIOP-2018-SZM1-002106"/>
    <x v="70"/>
    <x v="70"/>
    <n v="24"/>
    <s v="ks"/>
    <n v="7.63"/>
    <n v="183.12"/>
    <x v="0"/>
    <m/>
    <s v="2IK-GER: lůžkové oddělení 46"/>
    <s v="1527-0"/>
    <s v="Výdej do spotřeby z IOP"/>
    <s v="Aujeská Ivana"/>
    <s v="Promítnut do stavu zásob"/>
    <s v="ZOBV_OBVAZ"/>
    <s v="Obvazový materiál"/>
    <s v="24+0"/>
    <m/>
    <s v="3M Česko, spol. s r.o."/>
    <m/>
    <m/>
    <m/>
    <s v="0080356"/>
    <x v="3"/>
    <n v="0"/>
    <m/>
    <m/>
    <x v="0"/>
    <n v="4"/>
  </r>
  <r>
    <d v="2018-04-10T12:49:20"/>
    <s v="SVIOP-2018-SZM1-002106"/>
    <x v="44"/>
    <x v="44"/>
    <n v="960"/>
    <s v="ks"/>
    <n v="8.4700000000000006"/>
    <n v="8131.2"/>
    <x v="0"/>
    <m/>
    <s v="2IK-GER: lůžkové oddělení 46"/>
    <s v="306585"/>
    <s v="Výdej do spotřeby z IOP"/>
    <s v="Aujeská Ivana"/>
    <s v="Promítnut do stavu zásob"/>
    <s v="ZOST_STRIK_PREDPL"/>
    <s v="Stříkačky předplněné"/>
    <s v="480+480"/>
    <m/>
    <s v="Becton Dickinson Czechia, s.r.o."/>
    <m/>
    <m/>
    <m/>
    <s v="nemá"/>
    <x v="0"/>
    <n v="0"/>
    <m/>
    <m/>
    <x v="0"/>
    <n v="4"/>
  </r>
  <r>
    <d v="2018-04-10T12:49:20"/>
    <s v="SVIOP-2018-SZM1-002106"/>
    <x v="45"/>
    <x v="45"/>
    <n v="400"/>
    <s v="ks"/>
    <n v="9.1999999999999993"/>
    <n v="368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s v="4+4"/>
    <m/>
    <s v="ROCHE s.r.o."/>
    <m/>
    <m/>
    <m/>
    <s v="nemá"/>
    <x v="0"/>
    <n v="0"/>
    <s v="SM-2013-617-31"/>
    <s v="SM-2013-617-31"/>
    <x v="0"/>
    <n v="4"/>
  </r>
  <r>
    <d v="2018-04-10T12:49:20"/>
    <s v="SVIOP-2018-SZM1-002106"/>
    <x v="46"/>
    <x v="46"/>
    <n v="65"/>
    <s v="ks"/>
    <n v="9.44"/>
    <n v="613.6"/>
    <x v="0"/>
    <m/>
    <s v="2IK-GER: lůžkové oddělení 46"/>
    <s v="JIM:JSM4001"/>
    <s v="Výdej do spotřeby z IOP"/>
    <s v="Aujeská Ivana"/>
    <s v="Promítnut do stavu zásob"/>
    <s v="ZOST_KONEK"/>
    <s v="Konektory"/>
    <s v="100+100"/>
    <m/>
    <s v="Pro-Charitu s.r.o."/>
    <m/>
    <m/>
    <m/>
    <s v="nemá"/>
    <x v="0"/>
    <n v="0"/>
    <s v="VZ-2019-000016"/>
    <s v="VZ-2019-000016"/>
    <x v="0"/>
    <n v="4"/>
  </r>
  <r>
    <d v="2018-04-10T12:49:20"/>
    <s v="SVIOP-2018-SZM1-002106"/>
    <x v="47"/>
    <x v="47"/>
    <n v="400"/>
    <s v="ks"/>
    <n v="10.17"/>
    <n v="4068"/>
    <x v="0"/>
    <m/>
    <s v="2IK-GER: lůžkové oddělení 46"/>
    <s v="4062957"/>
    <s v="Výdej do spotřeby z IOP"/>
    <s v="Aujeská Ivana"/>
    <s v="Promítnut do stavu zásob"/>
    <s v="ZSETY"/>
    <s v="Sety"/>
    <s v="200+200"/>
    <m/>
    <s v="SKY &amp; FACILITY s.r.o."/>
    <m/>
    <m/>
    <m/>
    <s v="nemá"/>
    <x v="1"/>
    <n v="0"/>
    <s v="VZ-2017-000649"/>
    <s v="VZ-2017-000649"/>
    <x v="0"/>
    <n v="4"/>
  </r>
  <r>
    <d v="2018-04-10T12:49:20"/>
    <s v="SVIOP-2018-SZM1-002106"/>
    <x v="48"/>
    <x v="48"/>
    <n v="10"/>
    <s v="ks"/>
    <n v="10.52"/>
    <n v="105.2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s v="10+0"/>
    <m/>
    <s v="LINON CZ s.r.o."/>
    <m/>
    <m/>
    <m/>
    <s v="nemá"/>
    <x v="3"/>
    <n v="0"/>
    <m/>
    <m/>
    <x v="0"/>
    <n v="4"/>
  </r>
  <r>
    <d v="2018-04-10T12:49:20"/>
    <s v="SVIOP-2018-SZM1-002106"/>
    <x v="49"/>
    <x v="49"/>
    <n v="29"/>
    <s v="ks"/>
    <n v="13.31"/>
    <n v="385.99"/>
    <x v="0"/>
    <m/>
    <s v="2IK-GER: lůžkové oddělení 46"/>
    <s v="15-0003"/>
    <s v="Výdej do spotřeby z IOP"/>
    <s v="Aujeská Ivana"/>
    <s v="Promítnut do stavu zásob"/>
    <s v="ZOST_NADOBA"/>
    <s v="Nádoby"/>
    <s v="30+30"/>
    <m/>
    <s v="INTERGOS-CZ, s.r.o."/>
    <m/>
    <m/>
    <m/>
    <s v="nemá"/>
    <x v="0"/>
    <n v="0"/>
    <m/>
    <m/>
    <x v="0"/>
    <n v="4"/>
  </r>
  <r>
    <d v="2018-04-10T12:49:20"/>
    <s v="SVIOP-2018-SZM1-002106"/>
    <x v="147"/>
    <x v="147"/>
    <n v="35"/>
    <s v="ks"/>
    <n v="15.04"/>
    <n v="526.4"/>
    <x v="0"/>
    <m/>
    <s v="2IK-GER: lůžkové oddělení 46"/>
    <s v="TS-100ML"/>
    <s v="Výdej do spotřeby z IOP"/>
    <s v="Aujeská Ivana"/>
    <s v="Promítnut do stavu zásob"/>
    <s v="ZOST_STRIK"/>
    <s v="Stříkačky"/>
    <s v="20+20"/>
    <m/>
    <s v="Distrimed s.r.o."/>
    <m/>
    <m/>
    <m/>
    <s v="nemá"/>
    <x v="0"/>
    <n v="0"/>
    <m/>
    <m/>
    <x v="0"/>
    <n v="4"/>
  </r>
  <r>
    <d v="2018-04-10T12:49:20"/>
    <s v="SVIOP-2018-SZM1-002106"/>
    <x v="2"/>
    <x v="2"/>
    <n v="100"/>
    <s v="ks"/>
    <n v="17.98"/>
    <n v="1798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s v="100+0"/>
    <m/>
    <s v="B. Braun Medical s.r.o."/>
    <m/>
    <m/>
    <m/>
    <s v="nemá"/>
    <x v="0"/>
    <n v="0"/>
    <m/>
    <m/>
    <x v="0"/>
    <n v="4"/>
  </r>
  <r>
    <d v="2018-04-10T12:49:20"/>
    <s v="SVIOP-2018-SZM1-002106"/>
    <x v="51"/>
    <x v="51"/>
    <n v="50"/>
    <s v="ks"/>
    <n v="21.24"/>
    <n v="1062"/>
    <x v="0"/>
    <m/>
    <s v="2IK-GER: lůžkové oddělení 46"/>
    <s v="802CE.A"/>
    <s v="Výdej do spotřeby z IOP"/>
    <s v="Aujeská Ivana"/>
    <s v="Promítnut do stavu zásob"/>
    <s v="ZOST_OD_MI"/>
    <s v="Odběrové systémy mikrobiologie"/>
    <s v="25+25"/>
    <m/>
    <s v="TRIOS, spol. s r.o."/>
    <m/>
    <m/>
    <m/>
    <s v="nemá"/>
    <x v="0"/>
    <n v="0"/>
    <m/>
    <m/>
    <x v="0"/>
    <n v="4"/>
  </r>
  <r>
    <d v="2018-04-10T12:49:20"/>
    <s v="SVIOP-2018-SZM1-002106"/>
    <x v="52"/>
    <x v="52"/>
    <n v="10"/>
    <s v="ks"/>
    <n v="21.24"/>
    <n v="212.4"/>
    <x v="0"/>
    <m/>
    <s v="2IK-GER: lůžkové oddělení 46"/>
    <s v="490CE.A"/>
    <s v="Výdej do spotřeby z IOP"/>
    <s v="Aujeská Ivana"/>
    <s v="Promítnut do stavu zásob"/>
    <s v="ZOST_OD_MI"/>
    <s v="Odběrové systémy mikrobiologie"/>
    <s v="10+0"/>
    <m/>
    <s v="TRIOS, spol. s r.o."/>
    <m/>
    <m/>
    <m/>
    <s v="nemá"/>
    <x v="0"/>
    <n v="0"/>
    <m/>
    <m/>
    <x v="0"/>
    <n v="4"/>
  </r>
  <r>
    <d v="2018-04-10T12:49:20"/>
    <s v="SVIOP-2018-SZM1-002106"/>
    <x v="80"/>
    <x v="80"/>
    <n v="4"/>
    <s v="ks"/>
    <n v="24.43"/>
    <n v="97.72"/>
    <x v="0"/>
    <m/>
    <s v="2IK-GER: lůžkové oddělení 46"/>
    <s v="GAMA204809"/>
    <s v="Výdej do spotřeby z IOP"/>
    <s v="Aujeská Ivana"/>
    <s v="Promítnut do stavu zásob"/>
    <s v="ZOST_OSTAT"/>
    <s v="Ostatní - všeobecný materiál"/>
    <s v="2+2"/>
    <m/>
    <s v="VWR International s.r.o."/>
    <m/>
    <m/>
    <m/>
    <s v="nemá"/>
    <x v="0"/>
    <n v="0"/>
    <s v="CN 2019/2020"/>
    <s v="CN 2019/2020"/>
    <x v="0"/>
    <n v="4"/>
  </r>
  <r>
    <d v="2018-04-10T12:49:20"/>
    <s v="SVIOP-2018-SZM1-002106"/>
    <x v="53"/>
    <x v="53"/>
    <n v="4"/>
    <s v="ks"/>
    <n v="27.87"/>
    <n v="111.48"/>
    <x v="0"/>
    <m/>
    <s v="2IK-GER: lůžkové oddělení 46"/>
    <s v="1230200310"/>
    <s v="Výdej do spotřeby z IOP"/>
    <s v="Aujeská Ivana"/>
    <s v="Promítnut do stavu zásob"/>
    <s v="ZOBV_OB"/>
    <s v="obinadla, obvazy, gáza, vata, vložky"/>
    <s v="2+2"/>
    <m/>
    <s v="Pro-Charitu s.r.o."/>
    <m/>
    <m/>
    <m/>
    <s v="nemá"/>
    <x v="3"/>
    <n v="0"/>
    <m/>
    <m/>
    <x v="0"/>
    <n v="4"/>
  </r>
  <r>
    <d v="2018-04-10T12:49:20"/>
    <s v="SVIOP-2018-SZM1-002106"/>
    <x v="54"/>
    <x v="54"/>
    <n v="10"/>
    <s v="ks"/>
    <n v="28.74"/>
    <n v="287.39999999999998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s v="6+4"/>
    <m/>
    <s v="LINON CZ s.r.o."/>
    <m/>
    <m/>
    <m/>
    <s v="nemá"/>
    <x v="3"/>
    <n v="0"/>
    <m/>
    <m/>
    <x v="0"/>
    <n v="4"/>
  </r>
  <r>
    <d v="2018-04-10T12:49:20"/>
    <s v="SVIOP-2018-SZM1-002106"/>
    <x v="55"/>
    <x v="55"/>
    <n v="25"/>
    <s v="ks"/>
    <n v="30.17"/>
    <n v="754.25"/>
    <x v="0"/>
    <m/>
    <s v="2IK-GER: lůžkové oddělení 46"/>
    <s v="SYS01512EE"/>
    <s v="Výdej do spotřeby z IOP"/>
    <s v="Aujeská Ivana"/>
    <s v="Promítnut do stavu zásob"/>
    <s v="ZOBV_HO"/>
    <s v="hojení ran - obvazový materiál"/>
    <s v="0+25"/>
    <m/>
    <s v="Distrimed s.r.o."/>
    <m/>
    <m/>
    <m/>
    <s v="nemá"/>
    <x v="3"/>
    <n v="0"/>
    <m/>
    <m/>
    <x v="0"/>
    <n v="4"/>
  </r>
  <r>
    <d v="2018-04-10T12:49:20"/>
    <s v="SVIOP-2018-SZM1-002106"/>
    <x v="121"/>
    <x v="121"/>
    <n v="1"/>
    <s v="ks"/>
    <n v="46"/>
    <n v="46"/>
    <x v="0"/>
    <m/>
    <s v="2IK-GER: lůžkové oddělení 46"/>
    <s v="900650"/>
    <s v="Výdej do spotřeby z IOP"/>
    <s v="Aujeská Ivana"/>
    <s v="Promítnut do stavu zásob"/>
    <s v="ZOBV_NA"/>
    <s v="náplasti - obvazový materiál"/>
    <s v="1+0"/>
    <m/>
    <s v="HARTMANN - RICO a.s."/>
    <m/>
    <m/>
    <m/>
    <s v="nemá"/>
    <x v="3"/>
    <n v="0"/>
    <m/>
    <m/>
    <x v="0"/>
    <n v="4"/>
  </r>
  <r>
    <d v="2018-04-10T12:49:20"/>
    <s v="SVIOP-2018-SZM1-002106"/>
    <x v="144"/>
    <x v="144"/>
    <n v="20"/>
    <s v="ks"/>
    <n v="93.15"/>
    <n v="1863"/>
    <x v="0"/>
    <m/>
    <s v="2IK-GER: lůžkové oddělení 46"/>
    <s v="3601CVC"/>
    <s v="Výdej do spotřeby z IOP"/>
    <s v="Aujeská Ivana"/>
    <s v="Promítnut do stavu zásob"/>
    <s v="ZPICC_MI_NA"/>
    <s v="Katetry PICC + MIDLINE + náplasti+ set"/>
    <s v="0+20"/>
    <m/>
    <s v="MEDISYNER s.r.o."/>
    <m/>
    <m/>
    <m/>
    <s v="nemá"/>
    <x v="10"/>
    <n v="0"/>
    <m/>
    <m/>
    <x v="0"/>
    <n v="4"/>
  </r>
  <r>
    <d v="2018-04-10T12:49:20"/>
    <s v="SVIOP-2018-SZM1-002106"/>
    <x v="56"/>
    <x v="56"/>
    <n v="1"/>
    <s v="ks"/>
    <n v="172.5"/>
    <n v="172.5"/>
    <x v="0"/>
    <m/>
    <s v="2IK-GER: lůžkové oddělení 46"/>
    <s v="04861736001"/>
    <s v="Výdej do spotřeby z IOP"/>
    <s v="Aujeská Ivana"/>
    <s v="Promítnut do stavu zásob"/>
    <s v="ZOST_DIA"/>
    <s v="Diabetologické proužky a roztoky"/>
    <s v="1+0"/>
    <m/>
    <s v="ROCHE s.r.o."/>
    <m/>
    <m/>
    <m/>
    <s v="nemá"/>
    <x v="0"/>
    <n v="0"/>
    <s v="SM-2013-617-31"/>
    <s v="SM-2013-617-31"/>
    <x v="0"/>
    <n v="4"/>
  </r>
  <r>
    <d v="2018-04-10T12:49:20"/>
    <s v="SVIOP-2018-SZM1-002106"/>
    <x v="97"/>
    <x v="97"/>
    <n v="2"/>
    <s v="ks"/>
    <n v="197.57"/>
    <n v="395.14"/>
    <x v="0"/>
    <m/>
    <s v="2IK-GER: lůžkové oddělení 46"/>
    <s v="3346E"/>
    <s v="Výdej do spotřeby z IOP"/>
    <s v="Aujeská Ivana"/>
    <s v="Promítnut do stavu zásob"/>
    <s v="ZOST_OSTAT"/>
    <s v="Ostatní - všeobecný materiál"/>
    <s v="2+0"/>
    <m/>
    <s v="3M Česko, spol. s r.o."/>
    <m/>
    <m/>
    <m/>
    <s v="nemá"/>
    <x v="0"/>
    <n v="0"/>
    <m/>
    <m/>
    <x v="0"/>
    <n v="4"/>
  </r>
  <r>
    <d v="2018-04-10T12:49:20"/>
    <s v="SVIOP-2018-SZM1-002106"/>
    <x v="57"/>
    <x v="57"/>
    <n v="1"/>
    <s v="ks"/>
    <n v="790.87"/>
    <n v="790.87"/>
    <x v="0"/>
    <m/>
    <s v="2IK-GER: lůžkové oddělení 46"/>
    <s v="A2681147"/>
    <s v="Výdej do spotřeby z IOP"/>
    <s v="Aujeská Ivana"/>
    <s v="Promítnut do stavu zásob"/>
    <s v="ZOBV_OBVAZ"/>
    <s v="Obvazový materiál"/>
    <s v="0+1"/>
    <m/>
    <s v="PHOENIX lékárenský velkoobchod, s.r.o."/>
    <m/>
    <m/>
    <m/>
    <s v="nemá"/>
    <x v="3"/>
    <n v="0"/>
    <m/>
    <m/>
    <x v="0"/>
    <n v="4"/>
  </r>
  <r>
    <d v="2018-04-10T12:54:01"/>
    <s v="SVIOP-2018-SZM1-002108"/>
    <x v="8"/>
    <x v="8"/>
    <n v="50"/>
    <s v="ks"/>
    <n v="0.01"/>
    <n v="0.5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4"/>
  </r>
  <r>
    <d v="2018-04-10T12:54:01"/>
    <s v="SVIOP-2018-SZM1-002108"/>
    <x v="9"/>
    <x v="9"/>
    <n v="100"/>
    <s v="ks"/>
    <n v="0.26"/>
    <n v="26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0"/>
    <n v="4"/>
  </r>
  <r>
    <d v="2018-04-10T12:54:01"/>
    <s v="SVIOP-2018-SZM1-002108"/>
    <x v="10"/>
    <x v="10"/>
    <n v="100"/>
    <s v="ks"/>
    <n v="0.3"/>
    <n v="30"/>
    <x v="1"/>
    <m/>
    <s v="2IK-GER: lůžkové oddělení 48"/>
    <s v="465766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4"/>
  </r>
  <r>
    <d v="2018-04-10T12:54:01"/>
    <s v="SVIOP-2018-SZM1-002108"/>
    <x v="13"/>
    <x v="13"/>
    <n v="200"/>
    <s v="ks"/>
    <n v="0.43"/>
    <n v="86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4"/>
  </r>
  <r>
    <d v="2018-04-10T12:54:01"/>
    <s v="SVIOP-2018-SZM1-002108"/>
    <x v="14"/>
    <x v="14"/>
    <n v="100"/>
    <s v="ks"/>
    <n v="0.48"/>
    <n v="48"/>
    <x v="1"/>
    <m/>
    <s v="2IK-GER: lůžkové oddělení 48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4"/>
  </r>
  <r>
    <d v="2018-04-10T12:54:01"/>
    <s v="SVIOP-2018-SZM1-002108"/>
    <x v="16"/>
    <x v="16"/>
    <n v="200"/>
    <s v="ks"/>
    <n v="0.55000000000000004"/>
    <n v="110"/>
    <x v="1"/>
    <m/>
    <s v="2IK-GER: lůžkové oddělení 48"/>
    <s v="4665120"/>
    <s v="Výdej do spotřeby z IOP"/>
    <s v="Aujeská Ivana"/>
    <s v="Promítnut do stavu zásob"/>
    <s v="ZJEHLY"/>
    <s v="Jehly"/>
    <s v="100+100+0"/>
    <m/>
    <s v="B. Braun Medical s.r.o."/>
    <m/>
    <m/>
    <m/>
    <s v="nemá"/>
    <x v="4"/>
    <n v="0"/>
    <m/>
    <m/>
    <x v="0"/>
    <n v="4"/>
  </r>
  <r>
    <d v="2018-04-10T12:54:01"/>
    <s v="SVIOP-2018-SZM1-002108"/>
    <x v="18"/>
    <x v="18"/>
    <n v="1000"/>
    <s v="ks"/>
    <n v="0.63"/>
    <n v="63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4"/>
  </r>
  <r>
    <d v="2018-04-10T12:54:01"/>
    <s v="SVIOP-2018-SZM1-002108"/>
    <x v="19"/>
    <x v="19"/>
    <n v="4000"/>
    <s v="ks"/>
    <n v="0.63"/>
    <n v="252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4"/>
  </r>
  <r>
    <d v="2018-04-10T12:54:01"/>
    <s v="SVIOP-2018-SZM1-002108"/>
    <x v="20"/>
    <x v="20"/>
    <n v="100"/>
    <s v="ks"/>
    <n v="0.67"/>
    <n v="67"/>
    <x v="1"/>
    <m/>
    <s v="2IK-GER: lůžkové oddělení 48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4"/>
  </r>
  <r>
    <d v="2018-04-10T12:54:01"/>
    <s v="SVIOP-2018-SZM1-002108"/>
    <x v="21"/>
    <x v="21"/>
    <n v="500"/>
    <s v="ks"/>
    <n v="0.67"/>
    <n v="335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4"/>
  </r>
  <r>
    <d v="2018-04-10T12:54:01"/>
    <s v="SVIOP-2018-SZM1-002108"/>
    <x v="22"/>
    <x v="22"/>
    <n v="75"/>
    <s v="ks"/>
    <n v="1.03"/>
    <n v="77.25"/>
    <x v="1"/>
    <m/>
    <s v="2IK-GER: lůžkové oddělení 48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4"/>
  </r>
  <r>
    <d v="2018-04-10T12:54:01"/>
    <s v="SVIOP-2018-SZM1-002108"/>
    <x v="23"/>
    <x v="23"/>
    <n v="200"/>
    <s v="ks"/>
    <n v="1.0900000000000001"/>
    <n v="218"/>
    <x v="1"/>
    <m/>
    <s v="2IK-GER: lůžkové oddělení 48"/>
    <s v="4606108V"/>
    <s v="Výdej do spotřeby z IOP"/>
    <s v="Aujeská Ivana"/>
    <s v="Promítnut do stavu zásob"/>
    <s v="ZOST_STRIK"/>
    <s v="Stříkačky"/>
    <s v="100+100+0"/>
    <m/>
    <s v="B. Braun Medical s.r.o."/>
    <m/>
    <m/>
    <m/>
    <s v="nemá"/>
    <x v="0"/>
    <n v="0"/>
    <m/>
    <m/>
    <x v="0"/>
    <n v="4"/>
  </r>
  <r>
    <d v="2018-04-10T12:54:01"/>
    <s v="SVIOP-2018-SZM1-002108"/>
    <x v="65"/>
    <x v="65"/>
    <n v="300"/>
    <s v="ks"/>
    <n v="1.29"/>
    <n v="387"/>
    <x v="1"/>
    <m/>
    <s v="2IK-GER: lůžkové oddělení 48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4"/>
  </r>
  <r>
    <d v="2018-04-10T12:54:01"/>
    <s v="SVIOP-2018-SZM1-002108"/>
    <x v="24"/>
    <x v="24"/>
    <n v="25"/>
    <s v="ks"/>
    <n v="1.51"/>
    <n v="37.75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4"/>
  </r>
  <r>
    <d v="2018-04-10T12:54:01"/>
    <s v="SVIOP-2018-SZM1-002108"/>
    <x v="25"/>
    <x v="25"/>
    <n v="100"/>
    <s v="ks"/>
    <n v="1.67"/>
    <n v="167"/>
    <x v="1"/>
    <m/>
    <s v="2IK-GER: lůžkové oddělení 48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4"/>
  </r>
  <r>
    <d v="2018-04-10T12:54:01"/>
    <s v="SVIOP-2018-SZM1-002108"/>
    <x v="26"/>
    <x v="26"/>
    <n v="100"/>
    <s v="ks"/>
    <n v="1.8"/>
    <n v="180"/>
    <x v="1"/>
    <m/>
    <s v="2IK-GER: lůžkové oddělení 48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4"/>
  </r>
  <r>
    <d v="2018-04-10T12:54:01"/>
    <s v="SVIOP-2018-SZM1-002108"/>
    <x v="30"/>
    <x v="30"/>
    <n v="25"/>
    <s v="ks"/>
    <n v="2.06"/>
    <n v="51.5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0"/>
    <n v="4"/>
  </r>
  <r>
    <d v="2018-04-10T12:54:01"/>
    <s v="SVIOP-2018-SZM1-002108"/>
    <x v="32"/>
    <x v="32"/>
    <n v="50"/>
    <s v="ks"/>
    <n v="2.37"/>
    <n v="118.5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4"/>
  </r>
  <r>
    <d v="2018-04-10T12:54:01"/>
    <s v="SVIOP-2018-SZM1-002108"/>
    <x v="33"/>
    <x v="33"/>
    <n v="200"/>
    <s v="ks"/>
    <n v="2.4700000000000002"/>
    <n v="494"/>
    <x v="1"/>
    <m/>
    <s v="2IK-GER: lůžkové oddělení 48"/>
    <s v="DIS7371"/>
    <s v="Výdej do spotřeby z IOP"/>
    <s v="Aujeská Ivana"/>
    <s v="Promítnut do stavu zásob"/>
    <s v="ZOST_OD"/>
    <s v="Odběrové systémy"/>
    <s v="1+0+1"/>
    <m/>
    <s v="Distrimed s.r.o."/>
    <m/>
    <m/>
    <m/>
    <s v="nemá"/>
    <x v="0"/>
    <n v="0"/>
    <m/>
    <m/>
    <x v="0"/>
    <n v="4"/>
  </r>
  <r>
    <d v="2018-04-10T12:54:01"/>
    <s v="SVIOP-2018-SZM1-002108"/>
    <x v="42"/>
    <x v="42"/>
    <n v="30"/>
    <s v="ks"/>
    <n v="6.17"/>
    <n v="185.1"/>
    <x v="1"/>
    <m/>
    <s v="2IK-GER: lůžkové oddělení 48"/>
    <s v="ZAR-TNU201601"/>
    <s v="Výdej do spotřeby z IOP"/>
    <s v="Aujeská Ivana"/>
    <s v="Promítnut do stavu zásob"/>
    <s v="ZOST_OSTAT"/>
    <s v="Ostatní - všeobecný materiál"/>
    <s v="20+20+10"/>
    <m/>
    <s v="Distrimed s.r.o."/>
    <m/>
    <m/>
    <m/>
    <s v="nemá"/>
    <x v="0"/>
    <n v="0"/>
    <s v="CN na rok 2018"/>
    <s v="CN na rok 2018"/>
    <x v="0"/>
    <n v="4"/>
  </r>
  <r>
    <d v="2018-04-10T12:54:01"/>
    <s v="SVIOP-2018-SZM1-002108"/>
    <x v="116"/>
    <x v="116"/>
    <n v="30"/>
    <s v="ks"/>
    <n v="6.24"/>
    <n v="187.2"/>
    <x v="1"/>
    <m/>
    <s v="2IK-GER: lůžkové oddělení 48"/>
    <s v="132711402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4"/>
  </r>
  <r>
    <d v="2018-04-10T12:54:01"/>
    <s v="SVIOP-2018-SZM1-002108"/>
    <x v="77"/>
    <x v="77"/>
    <n v="10"/>
    <s v="pár"/>
    <n v="7.5"/>
    <n v="75"/>
    <x v="1"/>
    <m/>
    <s v="2IK-GER: lůžkové oddělení 48"/>
    <s v="6035534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0"/>
    <n v="4"/>
  </r>
  <r>
    <d v="2018-04-10T12:54:01"/>
    <s v="SVIOP-2018-SZM1-002108"/>
    <x v="110"/>
    <x v="110"/>
    <n v="10"/>
    <s v="pár"/>
    <n v="7.5"/>
    <n v="75"/>
    <x v="1"/>
    <m/>
    <s v="2IK-GER: lůžkové oddělení 48"/>
    <s v="6035542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0"/>
    <n v="4"/>
  </r>
  <r>
    <d v="2018-04-10T12:54:01"/>
    <s v="SVIOP-2018-SZM1-002108"/>
    <x v="44"/>
    <x v="44"/>
    <n v="480"/>
    <s v="ks"/>
    <n v="8.4700000000000006"/>
    <n v="4065.6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4"/>
  </r>
  <r>
    <d v="2018-04-10T12:54:01"/>
    <s v="SVIOP-2018-SZM1-002108"/>
    <x v="120"/>
    <x v="120"/>
    <n v="10"/>
    <s v="ks"/>
    <n v="9.02"/>
    <n v="90.2"/>
    <x v="1"/>
    <m/>
    <s v="2IK-GER: lůžkové oddělení 48"/>
    <s v="132711403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4"/>
  </r>
  <r>
    <d v="2018-04-10T12:54:01"/>
    <s v="SVIOP-2018-SZM1-002108"/>
    <x v="45"/>
    <x v="45"/>
    <n v="300"/>
    <s v="ks"/>
    <n v="9.1999999999999993"/>
    <n v="276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s v="2+2+2"/>
    <m/>
    <s v="ROCHE s.r.o."/>
    <m/>
    <m/>
    <m/>
    <s v="nemá"/>
    <x v="0"/>
    <n v="0"/>
    <s v="SM-2013-617-31"/>
    <s v="SM-2013-617-31"/>
    <x v="0"/>
    <n v="4"/>
  </r>
  <r>
    <d v="2018-04-10T12:54:01"/>
    <s v="SVIOP-2018-SZM1-002108"/>
    <x v="49"/>
    <x v="49"/>
    <n v="29"/>
    <s v="ks"/>
    <n v="13.31"/>
    <n v="385.99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0"/>
    <n v="4"/>
  </r>
  <r>
    <d v="2018-04-10T12:54:01"/>
    <s v="SVIOP-2018-SZM1-002108"/>
    <x v="123"/>
    <x v="123"/>
    <n v="50"/>
    <s v="ks"/>
    <n v="15.29"/>
    <n v="764.5"/>
    <x v="1"/>
    <m/>
    <s v="2IK-GER: lůžkové oddělení 48"/>
    <s v="4056353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4"/>
  </r>
  <r>
    <d v="2018-04-10T12:54:01"/>
    <s v="SVIOP-2018-SZM1-002108"/>
    <x v="2"/>
    <x v="2"/>
    <n v="50"/>
    <s v="ks"/>
    <n v="17.98"/>
    <n v="899"/>
    <x v="1"/>
    <m/>
    <s v="2IK-GER: lůžkové oddělení 48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4"/>
  </r>
  <r>
    <d v="2018-04-10T12:54:01"/>
    <s v="SVIOP-2018-SZM1-002108"/>
    <x v="53"/>
    <x v="53"/>
    <n v="2"/>
    <s v="ks"/>
    <n v="27.87"/>
    <n v="55.74"/>
    <x v="1"/>
    <m/>
    <s v="2IK-GER: lůžkové oddělení 48"/>
    <s v="1230200310"/>
    <s v="Výdej do spotřeby z IOP"/>
    <s v="Aujeská Ivana"/>
    <s v="Promítnut do stavu zásob"/>
    <s v="ZOBV_OB"/>
    <s v="obinadla, obvazy, gáza, vata, vložky"/>
    <m/>
    <m/>
    <s v="Pro-Charitu s.r.o."/>
    <m/>
    <m/>
    <m/>
    <s v="nemá"/>
    <x v="3"/>
    <n v="0"/>
    <m/>
    <m/>
    <x v="0"/>
    <n v="4"/>
  </r>
  <r>
    <d v="2018-04-10T12:54:01"/>
    <s v="SVIOP-2018-SZM1-002108"/>
    <x v="54"/>
    <x v="54"/>
    <n v="4"/>
    <s v="ks"/>
    <n v="28.74"/>
    <n v="114.96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4"/>
  </r>
  <r>
    <d v="2018-04-10T12:54:01"/>
    <s v="SVIOP-2018-SZM1-002108"/>
    <x v="121"/>
    <x v="121"/>
    <n v="1"/>
    <s v="ks"/>
    <n v="46"/>
    <n v="46"/>
    <x v="1"/>
    <m/>
    <s v="2IK-GER: lůžkové oddělení 48"/>
    <s v="900650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0"/>
    <n v="4"/>
  </r>
  <r>
    <d v="2018-04-10T12:54:01"/>
    <s v="SVIOP-2018-SZM1-002108"/>
    <x v="148"/>
    <x v="148"/>
    <n v="6"/>
    <s v="ks"/>
    <n v="139.16999999999999"/>
    <n v="835.02"/>
    <x v="1"/>
    <m/>
    <s v="2IK-GER: lůžkové oddělení 48"/>
    <s v="400416"/>
    <s v="Výdej do spotřeby z IOP"/>
    <s v="Aujeská Ivana"/>
    <s v="Promítnut do stavu zásob"/>
    <s v="ZOBV_HO"/>
    <s v="hojení ran - obvazový materiál"/>
    <s v="2+2+2"/>
    <m/>
    <s v="B. Braun Medical s.r.o."/>
    <m/>
    <m/>
    <m/>
    <s v="0086760"/>
    <x v="3"/>
    <n v="0"/>
    <m/>
    <m/>
    <x v="0"/>
    <n v="4"/>
  </r>
  <r>
    <d v="2018-04-10T12:54:01"/>
    <s v="SVIOP-2018-SZM1-002108"/>
    <x v="149"/>
    <x v="149"/>
    <n v="3"/>
    <s v="ks"/>
    <n v="157.1"/>
    <n v="471.3"/>
    <x v="1"/>
    <m/>
    <s v="2IK-GER: lůžkové oddělení 48"/>
    <s v="3391E"/>
    <s v="Výdej do spotřeby z IOP"/>
    <s v="Aujeská Ivana"/>
    <s v="Promítnut do stavu zásob"/>
    <s v="ZOBV_HO"/>
    <s v="hojení ran - obvazový materiál"/>
    <s v="1+1+1"/>
    <m/>
    <s v="3M Česko, spol. s r.o."/>
    <m/>
    <m/>
    <m/>
    <s v="nemá"/>
    <x v="3"/>
    <n v="0"/>
    <m/>
    <m/>
    <x v="0"/>
    <n v="4"/>
  </r>
  <r>
    <d v="2018-04-10T12:54:01"/>
    <s v="SVIOP-2018-SZM1-002108"/>
    <x v="56"/>
    <x v="56"/>
    <n v="1"/>
    <s v="ks"/>
    <n v="172.5"/>
    <n v="172.5"/>
    <x v="1"/>
    <m/>
    <s v="2IK-GER: lůžkové oddělení 48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4"/>
  </r>
  <r>
    <d v="2018-04-10T12:54:01"/>
    <s v="SVIOP-2018-SZM1-002108"/>
    <x v="97"/>
    <x v="97"/>
    <n v="6"/>
    <s v="ks"/>
    <n v="197.57"/>
    <n v="1185.42"/>
    <x v="1"/>
    <m/>
    <s v="2IK-GER: lůžkové oddělení 48"/>
    <s v="3346E"/>
    <s v="Výdej do spotřeby z IOP"/>
    <s v="Aujeská Ivana"/>
    <s v="Promítnut do stavu zásob"/>
    <s v="ZOST_OSTAT"/>
    <s v="Ostatní - všeobecný materiál"/>
    <s v="2+2+2"/>
    <m/>
    <s v="3M Česko, spol. s r.o."/>
    <m/>
    <m/>
    <m/>
    <s v="nemá"/>
    <x v="0"/>
    <n v="0"/>
    <m/>
    <m/>
    <x v="0"/>
    <n v="4"/>
  </r>
  <r>
    <d v="2018-04-10T12:54:51"/>
    <s v="SVIOP-2018-SZM1-002109"/>
    <x v="23"/>
    <x v="23"/>
    <n v="100"/>
    <s v="ks"/>
    <n v="1.0900000000000001"/>
    <n v="109"/>
    <x v="2"/>
    <m/>
    <s v="2IK-GER: ambulance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4"/>
  </r>
  <r>
    <d v="2018-04-10T12:54:51"/>
    <s v="SVIOP-2018-SZM1-002109"/>
    <x v="27"/>
    <x v="27"/>
    <n v="50"/>
    <s v="ks"/>
    <n v="1.92"/>
    <n v="96"/>
    <x v="2"/>
    <m/>
    <s v="2IK-GER: ambulance"/>
    <s v="454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4"/>
  </r>
  <r>
    <d v="2018-04-10T12:54:51"/>
    <s v="SVIOP-2018-SZM1-002109"/>
    <x v="28"/>
    <x v="28"/>
    <n v="50"/>
    <s v="ks"/>
    <n v="1.92"/>
    <n v="96"/>
    <x v="2"/>
    <m/>
    <s v="2IK-GER: ambulance"/>
    <s v="455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4"/>
  </r>
  <r>
    <d v="2018-04-10T12:54:51"/>
    <s v="SVIOP-2018-SZM1-002109"/>
    <x v="32"/>
    <x v="32"/>
    <n v="50"/>
    <s v="ks"/>
    <n v="2.37"/>
    <n v="118.5"/>
    <x v="2"/>
    <m/>
    <s v="2IK-GER: ambulance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4"/>
  </r>
  <r>
    <d v="2018-04-10T12:54:51"/>
    <s v="SVIOP-2018-SZM1-002109"/>
    <x v="35"/>
    <x v="35"/>
    <n v="50"/>
    <s v="ks"/>
    <n v="2.7"/>
    <n v="135"/>
    <x v="2"/>
    <m/>
    <s v="2IK-GER: ambulance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4"/>
  </r>
  <r>
    <d v="2018-04-10T12:54:51"/>
    <s v="SVIOP-2018-SZM1-002109"/>
    <x v="37"/>
    <x v="37"/>
    <n v="50"/>
    <s v="ks"/>
    <n v="3.09"/>
    <n v="154.5"/>
    <x v="2"/>
    <m/>
    <s v="2IK-GER: ambulance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4"/>
  </r>
  <r>
    <d v="2018-04-10T12:54:51"/>
    <s v="SVIOP-2018-SZM1-002109"/>
    <x v="47"/>
    <x v="47"/>
    <n v="100"/>
    <s v="ks"/>
    <n v="10.16"/>
    <n v="1016"/>
    <x v="2"/>
    <m/>
    <s v="2IK-GER: ambulance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4"/>
  </r>
  <r>
    <d v="2018-04-11T08:10:44"/>
    <s v="SVIOP-2018-SZM2-004866"/>
    <x v="85"/>
    <x v="85"/>
    <n v="2"/>
    <s v="ks"/>
    <n v="53.85"/>
    <n v="107.69"/>
    <x v="0"/>
    <m/>
    <s v="2IK-GER: lůžkové oddělení 46"/>
    <s v="JIZE213A/1"/>
    <s v="Výdej do spotřeby z IOP"/>
    <s v="Kánská Zdeňka"/>
    <s v="Promítnut do stavu zásob"/>
    <s v="ZLAB_SKLO"/>
    <s v="Laboratorní sklo"/>
    <s v="0+2"/>
    <m/>
    <s v="VWR International s.r.o."/>
    <m/>
    <m/>
    <m/>
    <s v="nemá"/>
    <x v="6"/>
    <n v="0"/>
    <s v="CN 2019/2020"/>
    <s v="CN 2019/2020"/>
    <x v="0"/>
    <n v="4"/>
  </r>
  <r>
    <d v="2018-04-11T08:10:44"/>
    <s v="SVIOP-2018-SZM2-004866"/>
    <x v="150"/>
    <x v="150"/>
    <n v="1"/>
    <s v="ks"/>
    <n v="91.84"/>
    <n v="91.84"/>
    <x v="0"/>
    <m/>
    <s v="2IK-GER: lůžkové oddělení 46"/>
    <s v="JIZE211A/0"/>
    <s v="Výdej do spotřeby z IOP"/>
    <s v="Kánská Zdeňka"/>
    <s v="Promítnut do stavu zásob"/>
    <s v="ZLAB_SKLO"/>
    <s v="Laboratorní sklo"/>
    <s v="0+1"/>
    <m/>
    <s v="VWR International s.r.o."/>
    <m/>
    <m/>
    <m/>
    <s v="nemá"/>
    <x v="6"/>
    <n v="0"/>
    <s v="CN 2019/2020"/>
    <s v="CN 2019/2020"/>
    <x v="0"/>
    <n v="4"/>
  </r>
  <r>
    <d v="2018-04-11T10:00:24"/>
    <s v="SVIOP-2018-SZM2-004884"/>
    <x v="6"/>
    <x v="6"/>
    <n v="10"/>
    <s v="ks"/>
    <n v="12.17"/>
    <n v="121.65"/>
    <x v="0"/>
    <m/>
    <s v="2IK-GER: lůžkové oddělení 46"/>
    <s v="931324"/>
    <s v="Výdej do spotřeby z IOP"/>
    <s v="Kánská Zdeňka"/>
    <s v="Promítnut do stavu zásob"/>
    <s v="ZOBV_OB"/>
    <s v="obinadla, obvazy, gáza, vata, vložky"/>
    <s v="10+0"/>
    <m/>
    <s v="HARTMANN - RICO a.s."/>
    <m/>
    <m/>
    <m/>
    <s v="nemá"/>
    <x v="3"/>
    <n v="0"/>
    <m/>
    <m/>
    <x v="0"/>
    <n v="4"/>
  </r>
  <r>
    <d v="2018-04-11T10:00:24"/>
    <s v="SVIOP-2018-SZM2-004884"/>
    <x v="87"/>
    <x v="87"/>
    <n v="20"/>
    <s v="ks"/>
    <n v="34.5"/>
    <n v="690"/>
    <x v="0"/>
    <m/>
    <s v="2IK-GER: lůžkové oddělení 46"/>
    <s v="4753886"/>
    <s v="Výdej do spotřeby z IOP"/>
    <s v="Kánská Zdeňka"/>
    <s v="Promítnut do stavu zásob"/>
    <s v="ZOBV_OBVAZ"/>
    <s v="Obvazový materiál"/>
    <s v="10+10"/>
    <m/>
    <s v="HARTMANN - RICO a.s."/>
    <m/>
    <m/>
    <m/>
    <s v="nemá"/>
    <x v="3"/>
    <n v="0"/>
    <m/>
    <m/>
    <x v="0"/>
    <n v="4"/>
  </r>
  <r>
    <d v="2018-04-11T10:00:24"/>
    <s v="SVIOP-2018-SZM2-004884"/>
    <x v="89"/>
    <x v="89"/>
    <n v="20"/>
    <s v="ks"/>
    <n v="73.209999999999994"/>
    <n v="1464.27"/>
    <x v="0"/>
    <m/>
    <s v="2IK-GER: lůžkové oddělení 46"/>
    <s v="9007442"/>
    <s v="Výdej do spotřeby z IOP"/>
    <s v="Kánská Zdeňka"/>
    <s v="Promítnut do stavu zásob"/>
    <s v="ZOBV_HO"/>
    <s v="hojení ran - obvazový materiál"/>
    <s v="10+10"/>
    <m/>
    <s v="HARTMANN - RICO a.s."/>
    <m/>
    <m/>
    <m/>
    <s v="0080823"/>
    <x v="3"/>
    <n v="0"/>
    <m/>
    <m/>
    <x v="0"/>
    <n v="4"/>
  </r>
  <r>
    <d v="2018-04-11T10:00:24"/>
    <s v="SVIOP-2018-SZM2-004884"/>
    <x v="131"/>
    <x v="131"/>
    <n v="1"/>
    <s v="ks"/>
    <n v="497.71"/>
    <n v="497.71"/>
    <x v="0"/>
    <m/>
    <s v="2IK-GER: lůžkové oddělení 46"/>
    <s v="685792"/>
    <s v="Výdej do spotřeby z IOP"/>
    <s v="Kánská Zdeňka"/>
    <s v="Promítnut do stavu zásob"/>
    <s v="ZOBV_HO"/>
    <s v="hojení ran - obvazový materiál"/>
    <s v="0+1"/>
    <m/>
    <s v="HARTMANN - RICO a.s."/>
    <m/>
    <m/>
    <m/>
    <s v="nemá"/>
    <x v="3"/>
    <n v="0"/>
    <m/>
    <m/>
    <x v="0"/>
    <n v="4"/>
  </r>
  <r>
    <d v="2018-04-11T10:31:08"/>
    <s v="SVIOP-2018-SZM2-004899"/>
    <x v="87"/>
    <x v="87"/>
    <n v="4"/>
    <s v="ks"/>
    <n v="34.51"/>
    <n v="138.04"/>
    <x v="1"/>
    <m/>
    <s v="2IK-GER: lůžkové oddělení 48"/>
    <s v="4753886"/>
    <s v="Výdej do spotřeby z IOP"/>
    <s v="Kánská Zdeňka"/>
    <s v="Promítnut do stavu zásob"/>
    <s v="ZOBV_OBVAZ"/>
    <s v="Obvazový materiál"/>
    <s v="10+10+3"/>
    <m/>
    <s v="HARTMANN - RICO a.s."/>
    <m/>
    <m/>
    <m/>
    <s v="nemá"/>
    <x v="3"/>
    <n v="0"/>
    <m/>
    <m/>
    <x v="0"/>
    <n v="4"/>
  </r>
  <r>
    <d v="2018-04-11T10:31:08"/>
    <s v="SVIOP-2018-SZM2-004899"/>
    <x v="151"/>
    <x v="151"/>
    <n v="10"/>
    <s v="ks"/>
    <n v="58.53"/>
    <n v="585.34"/>
    <x v="1"/>
    <m/>
    <s v="2IK-GER: lůžkové oddělení 48"/>
    <s v="999595"/>
    <s v="Výdej do spotřeby z IOP"/>
    <s v="Kánská Zdeňka"/>
    <s v="Promítnut do stavu zásob"/>
    <s v="ZOBV_OBVAZ"/>
    <s v="Obvazový materiál"/>
    <m/>
    <m/>
    <s v="HARTMANN - RICO a.s."/>
    <m/>
    <m/>
    <m/>
    <s v="0005128"/>
    <x v="3"/>
    <n v="0"/>
    <m/>
    <m/>
    <x v="0"/>
    <n v="4"/>
  </r>
  <r>
    <d v="2018-04-11T13:37:11"/>
    <s v="SVIOP-2018-SZM2-004968"/>
    <x v="59"/>
    <x v="59"/>
    <n v="5"/>
    <s v="ks"/>
    <n v="124.41"/>
    <n v="622.04999999999995"/>
    <x v="0"/>
    <m/>
    <s v="2IK-GER: lůžkové oddělení 46"/>
    <s v="289200-00"/>
    <s v="Výdej do spotřeby z IOP"/>
    <s v="Masopustová Eva"/>
    <s v="Promítnut do stavu zásob"/>
    <s v="ZOBV_HO"/>
    <s v="hojení ran - obvazový materiál"/>
    <s v="1+0"/>
    <m/>
    <s v="Mölnlycke Health Care, s.r.o."/>
    <m/>
    <m/>
    <m/>
    <s v="0082046"/>
    <x v="3"/>
    <n v="0"/>
    <m/>
    <m/>
    <x v="0"/>
    <n v="4"/>
  </r>
  <r>
    <d v="2018-04-11T13:37:11"/>
    <s v="SVIOP-2018-SZM2-004968"/>
    <x v="60"/>
    <x v="60"/>
    <n v="10"/>
    <s v="ks"/>
    <n v="129.26"/>
    <n v="1292.5999999999999"/>
    <x v="0"/>
    <m/>
    <s v="2IK-GER: lůžkové oddělení 46"/>
    <s v="281300-00"/>
    <s v="Výdej do spotřeby z IOP"/>
    <s v="Masopustová Eva"/>
    <s v="Promítnut do stavu zásob"/>
    <s v="ZOBV_HO"/>
    <s v="hojení ran - obvazový materiál"/>
    <s v="1+1"/>
    <m/>
    <s v="Mölnlycke Health Care, s.r.o."/>
    <m/>
    <m/>
    <m/>
    <s v="0008147"/>
    <x v="3"/>
    <n v="0"/>
    <m/>
    <m/>
    <x v="0"/>
    <n v="4"/>
  </r>
  <r>
    <d v="2018-04-11T13:37:11"/>
    <s v="SVIOP-2018-SZM2-004968"/>
    <x v="61"/>
    <x v="61"/>
    <n v="20"/>
    <s v="ks"/>
    <n v="159.55000000000001"/>
    <n v="3191"/>
    <x v="0"/>
    <m/>
    <s v="2IK-GER: lůžkové oddělení 46"/>
    <s v="287110-00"/>
    <s v="Výdej do spotřeby z IOP"/>
    <s v="Masopustová Eva"/>
    <s v="Promítnut do stavu zásob"/>
    <s v="ZOBV_HO"/>
    <s v="hojení ran - obvazový materiál"/>
    <s v="10+10"/>
    <m/>
    <s v="Mölnlycke Health Care, s.r.o."/>
    <m/>
    <m/>
    <m/>
    <s v="0081790"/>
    <x v="3"/>
    <n v="0"/>
    <m/>
    <m/>
    <x v="0"/>
    <n v="4"/>
  </r>
  <r>
    <d v="2018-04-11T13:37:11"/>
    <s v="SVIOP-2018-SZM2-004968"/>
    <x v="62"/>
    <x v="62"/>
    <n v="10"/>
    <s v="ks"/>
    <n v="233.8"/>
    <n v="2338"/>
    <x v="0"/>
    <m/>
    <s v="2IK-GER: lůžkové oddělení 46"/>
    <s v="288100-01"/>
    <s v="Výdej do spotřeby z IOP"/>
    <s v="Masopustová Eva"/>
    <s v="Promítnut do stavu zásob"/>
    <s v="ZOBV_HO"/>
    <s v="hojení ran - obvazový materiál"/>
    <s v="1+1"/>
    <m/>
    <s v="Mölnlycke Health Care, s.r.o."/>
    <m/>
    <m/>
    <m/>
    <s v="nemá"/>
    <x v="3"/>
    <n v="0"/>
    <m/>
    <m/>
    <x v="0"/>
    <n v="4"/>
  </r>
  <r>
    <d v="2018-04-11T13:37:11"/>
    <s v="SVIOP-2018-SZM2-004968"/>
    <x v="152"/>
    <x v="152"/>
    <n v="2"/>
    <s v="ks"/>
    <n v="259.89999999999998"/>
    <n v="519.79999999999995"/>
    <x v="0"/>
    <m/>
    <s v="2IK-GER: lůžkové oddělení 46"/>
    <s v="2438-03"/>
    <s v="Výdej do spotřeby z IOP"/>
    <s v="Masopustová Eva"/>
    <s v="Promítnut do stavu zásob"/>
    <s v="ZOBV_HO"/>
    <s v="hojení ran - obvazový materiál"/>
    <s v="1+1"/>
    <m/>
    <s v="Mölnlycke Health Care, s.r.o."/>
    <m/>
    <m/>
    <m/>
    <s v="0081964"/>
    <x v="3"/>
    <n v="0"/>
    <m/>
    <m/>
    <x v="0"/>
    <n v="4"/>
  </r>
  <r>
    <d v="2018-04-11T13:37:11"/>
    <s v="SVIOP-2018-SZM2-004968"/>
    <x v="63"/>
    <x v="63"/>
    <n v="20"/>
    <s v="ks"/>
    <n v="283.02"/>
    <n v="5660.4"/>
    <x v="0"/>
    <m/>
    <s v="2IK-GER: lůžkové oddělení 46"/>
    <s v="282000-01"/>
    <s v="Výdej do spotřeby z IOP"/>
    <s v="Masopustová Eva"/>
    <s v="Promítnut do stavu zásob"/>
    <s v="ZOBV_HO"/>
    <s v="hojení ran - obvazový materiál"/>
    <s v="2+2"/>
    <m/>
    <s v="Mölnlycke Health Care, s.r.o."/>
    <m/>
    <m/>
    <m/>
    <s v="nemá"/>
    <x v="3"/>
    <n v="0"/>
    <m/>
    <m/>
    <x v="0"/>
    <n v="4"/>
  </r>
  <r>
    <d v="2018-04-11T13:44:26"/>
    <s v="SVIOP-2018-SZM2-004974"/>
    <x v="61"/>
    <x v="61"/>
    <n v="15"/>
    <s v="ks"/>
    <n v="159.55000000000001"/>
    <n v="2393.29"/>
    <x v="1"/>
    <m/>
    <s v="2IK-GER: lůžkové oddělení 48"/>
    <s v="287110-00"/>
    <s v="Výdej do spotřeby z IOP"/>
    <s v="Masopustová Eva"/>
    <s v="Promítnut do stavu zásob"/>
    <s v="ZOBV_HO"/>
    <s v="hojení ran - obvazový materiál"/>
    <s v="1+1+1"/>
    <m/>
    <s v="Mölnlycke Health Care, s.r.o."/>
    <m/>
    <m/>
    <m/>
    <s v="0081790"/>
    <x v="3"/>
    <n v="0"/>
    <m/>
    <m/>
    <x v="0"/>
    <n v="4"/>
  </r>
  <r>
    <d v="2018-04-11T13:44:26"/>
    <s v="SVIOP-2018-SZM2-004974"/>
    <x v="62"/>
    <x v="62"/>
    <n v="15"/>
    <s v="ks"/>
    <n v="233.79"/>
    <n v="3506.88"/>
    <x v="1"/>
    <m/>
    <s v="2IK-GER: lůžkové oddělení 48"/>
    <s v="288100-01"/>
    <s v="Výdej do spotřeby z IOP"/>
    <s v="Masopustová Eva"/>
    <s v="Promítnut do stavu zásob"/>
    <s v="ZOBV_HO"/>
    <s v="hojení ran - obvazový materiál"/>
    <s v="1+1+1"/>
    <m/>
    <s v="Mölnlycke Health Care, s.r.o."/>
    <m/>
    <m/>
    <m/>
    <s v="nemá"/>
    <x v="3"/>
    <n v="0"/>
    <m/>
    <m/>
    <x v="0"/>
    <n v="4"/>
  </r>
  <r>
    <d v="2018-04-12T07:06:38"/>
    <s v="SVIOP-2018-SZM2-004986"/>
    <x v="91"/>
    <x v="91"/>
    <n v="10"/>
    <s v="ks"/>
    <n v="22.99"/>
    <n v="229.9"/>
    <x v="0"/>
    <m/>
    <s v="2IK-GER: lůžkové oddělení 46"/>
    <s v="186005-000160"/>
    <s v="Výdej do spotřeby z IOP"/>
    <s v="Kánská Zdeňka"/>
    <s v="Promítnut do stavu zásob"/>
    <s v="ZOST_OSTAT"/>
    <s v="Ostatní - všeobecný materiál"/>
    <s v="1+0"/>
    <m/>
    <s v="Teleflex Medical s.r.o."/>
    <m/>
    <m/>
    <m/>
    <s v="nemá"/>
    <x v="0"/>
    <n v="0"/>
    <m/>
    <m/>
    <x v="0"/>
    <n v="4"/>
  </r>
  <r>
    <d v="2018-04-12T07:08:38"/>
    <s v="SVIOP-2018-SZM2-004988"/>
    <x v="93"/>
    <x v="93"/>
    <n v="10"/>
    <s v="ks"/>
    <n v="22.99"/>
    <n v="229.9"/>
    <x v="1"/>
    <m/>
    <s v="2IK-GER: lůžkové oddělení 48"/>
    <s v="186005-00018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4"/>
  </r>
  <r>
    <d v="2018-04-13T07:14:14"/>
    <s v="SVIOP-2018-SZM2-005099"/>
    <x v="142"/>
    <x v="142"/>
    <n v="250"/>
    <s v="ks"/>
    <n v="7.05"/>
    <n v="1762.5"/>
    <x v="1"/>
    <m/>
    <s v="2IK-GER: lůžkové oddělení 48"/>
    <s v="CFF10-250R"/>
    <s v="Výdej do spotřeby z IOP"/>
    <s v="Kánská Zdeňk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0"/>
    <n v="4"/>
  </r>
  <r>
    <d v="2018-04-13T07:20:28"/>
    <s v="SVIOP-2018-SZM2-005105"/>
    <x v="142"/>
    <x v="142"/>
    <n v="250"/>
    <s v="ks"/>
    <n v="7.05"/>
    <n v="1762.5"/>
    <x v="0"/>
    <m/>
    <s v="2IK-GER: lůžkové oddělení 46"/>
    <s v="CFF10-250R"/>
    <s v="Výdej do spotřeby z IOP"/>
    <s v="Kánská Zdeňka"/>
    <s v="Promítnut do stavu zásob"/>
    <s v="ZOST_STRIK_PREDPL"/>
    <s v="Stříkačky předplněné"/>
    <s v="100+100"/>
    <m/>
    <s v="3M Česko, spol. s r.o."/>
    <m/>
    <m/>
    <m/>
    <s v="nemá"/>
    <x v="0"/>
    <n v="0"/>
    <s v="CN pro FNOL"/>
    <s v="CN pro FNOL"/>
    <x v="0"/>
    <n v="4"/>
  </r>
  <r>
    <d v="2018-04-13T07:21:40"/>
    <s v="SVIOP-2018-SZM2-005107"/>
    <x v="142"/>
    <x v="142"/>
    <n v="250"/>
    <s v="ks"/>
    <n v="7.06"/>
    <n v="1765"/>
    <x v="1"/>
    <m/>
    <s v="2IK-GER: lůžkové oddělení 48"/>
    <s v="CFF10-250R"/>
    <s v="Výdej do spotřeby z IOP"/>
    <s v="Kánská Zdeňk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0"/>
    <n v="4"/>
  </r>
  <r>
    <d v="2018-04-13T08:48:36"/>
    <s v="SVIOP-2018-SZM1-002362"/>
    <x v="34"/>
    <x v="34"/>
    <n v="100"/>
    <s v="ks"/>
    <n v="2.5099999999999998"/>
    <n v="251"/>
    <x v="0"/>
    <m/>
    <s v="2IK-GER: lůžkové oddělení 46"/>
    <s v="455007"/>
    <s v="Výdej do spotřeby z IOP"/>
    <s v="Oklešťková Helena"/>
    <s v="Promítnut do stavu zásob"/>
    <s v="ZOST_OD"/>
    <s v="Odběrové systémy"/>
    <s v="50+0+50A"/>
    <m/>
    <s v="Dialab spol. s r.o."/>
    <m/>
    <m/>
    <m/>
    <s v="nemá"/>
    <x v="0"/>
    <n v="0"/>
    <m/>
    <m/>
    <x v="0"/>
    <n v="4"/>
  </r>
  <r>
    <d v="2018-04-16T12:14:22"/>
    <s v="SVIOP-2018-SZM2-005278"/>
    <x v="138"/>
    <x v="138"/>
    <n v="2"/>
    <s v="ks"/>
    <n v="5433.25"/>
    <n v="10866.49"/>
    <x v="0"/>
    <m/>
    <s v="2IK-GER: lůžkové oddělení 46"/>
    <s v="2194108"/>
    <s v="Výdej do spotřeby z IOP"/>
    <s v="Kánská Zdeňka"/>
    <s v="Promítnut do stavu zásob"/>
    <s v="ZPICC_MI_NA"/>
    <s v="Katetry PICC + MIDLINE + náplasti+ set"/>
    <s v="0+1"/>
    <m/>
    <s v="BARD Czech Republic s.r.o."/>
    <m/>
    <m/>
    <m/>
    <s v="0141578"/>
    <x v="10"/>
    <n v="0"/>
    <m/>
    <m/>
    <x v="0"/>
    <n v="4"/>
  </r>
  <r>
    <d v="2018-04-17T12:04:14"/>
    <s v="SVIOP-2018-SZM2-005391"/>
    <x v="153"/>
    <x v="153"/>
    <n v="1"/>
    <s v="ks"/>
    <n v="303"/>
    <n v="303"/>
    <x v="0"/>
    <m/>
    <s v="2IK-GER: lůžkové oddělení 46"/>
    <s v="9001552"/>
    <s v="Výdej do spotřeby z IOP"/>
    <s v="Lukášková Lenka"/>
    <s v="Promítnut do stavu zásob"/>
    <s v="ZOST_OSTAT"/>
    <s v="Ostatní - všeobecný materiál"/>
    <m/>
    <m/>
    <s v="HARTMANN - RICO a.s."/>
    <m/>
    <m/>
    <m/>
    <s v="nemá"/>
    <x v="0"/>
    <n v="0"/>
    <m/>
    <m/>
    <x v="0"/>
    <n v="4"/>
  </r>
  <r>
    <d v="2018-04-20T06:53:02"/>
    <s v="SVIOP-2018-SZM2-005598"/>
    <x v="126"/>
    <x v="126"/>
    <n v="50"/>
    <s v="ks"/>
    <n v="15.29"/>
    <n v="764.5"/>
    <x v="0"/>
    <m/>
    <s v="2IK-GER: lůžkové oddělení 46"/>
    <s v="4056370"/>
    <s v="Výdej do spotřeby z IOP"/>
    <s v="Masopustová Eva"/>
    <s v="Promítnut do stavu zásob"/>
    <s v="ZOST_KANYL"/>
    <s v="Kanyly mimo chirurgické nástroje"/>
    <s v="0+50"/>
    <m/>
    <s v="B. Braun Medical s.r.o."/>
    <m/>
    <m/>
    <m/>
    <s v="nemá"/>
    <x v="0"/>
    <n v="0"/>
    <m/>
    <m/>
    <x v="0"/>
    <n v="4"/>
  </r>
  <r>
    <d v="2018-04-20T06:53:47"/>
    <s v="SVIOP-2018-SZM2-005599"/>
    <x v="126"/>
    <x v="126"/>
    <n v="50"/>
    <s v="ks"/>
    <n v="15.3"/>
    <n v="765"/>
    <x v="1"/>
    <m/>
    <s v="2IK-GER: lůžkové oddělení 48"/>
    <s v="4056370"/>
    <s v="Výdej do spotřeby z IOP"/>
    <s v="Masopustová Ev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4"/>
  </r>
  <r>
    <d v="2018-04-20T06:54:36"/>
    <s v="SVIOP-2018-SZM2-005601"/>
    <x v="126"/>
    <x v="126"/>
    <n v="50"/>
    <s v="ks"/>
    <n v="15.29"/>
    <n v="764.66"/>
    <x v="2"/>
    <m/>
    <s v="2IK-GER: ambulance"/>
    <s v="4056370"/>
    <s v="Výdej do spotřeby z IOP"/>
    <s v="Masopustová Ev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4"/>
  </r>
  <r>
    <d v="2018-04-24T12:53:21"/>
    <s v="SVIOP-2018-SZM2-005874"/>
    <x v="127"/>
    <x v="127"/>
    <n v="2"/>
    <s v="ks"/>
    <n v="789.57"/>
    <n v="1579.13"/>
    <x v="0"/>
    <m/>
    <s v="2IK-GER: lůžkové oddělení 46"/>
    <s v="1563L"/>
    <s v="Výdej do spotřeby z IOP"/>
    <s v="Kánská Zdeňka"/>
    <s v="Promítnut do stavu zásob"/>
    <s v="ZOBV_HO"/>
    <s v="hojení ran - obvazový materiál"/>
    <s v="1+1"/>
    <m/>
    <s v="3M Česko, spol. s r.o."/>
    <m/>
    <m/>
    <m/>
    <s v="nemá"/>
    <x v="3"/>
    <n v="0"/>
    <m/>
    <m/>
    <x v="0"/>
    <n v="4"/>
  </r>
  <r>
    <d v="2018-05-07T09:00:21"/>
    <s v="SVIOP-2018-SVM2-004725"/>
    <x v="124"/>
    <x v="124"/>
    <n v="100"/>
    <s v="ks"/>
    <n v="0.5"/>
    <n v="49.79"/>
    <x v="1"/>
    <m/>
    <s v="2IK-GER: lůžkové oddělení 48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0"/>
    <n v="5"/>
  </r>
  <r>
    <d v="2018-05-07T09:23:03"/>
    <s v="SVIOP-2018-SZM2-006290"/>
    <x v="154"/>
    <x v="154"/>
    <n v="70"/>
    <s v="ks"/>
    <n v="2.66"/>
    <n v="186.2"/>
    <x v="0"/>
    <m/>
    <s v="2IK-GER: lůžkové oddělení 46"/>
    <s v="7089"/>
    <s v="Výdej do spotřeby z IOP"/>
    <s v="Lukášková Lenka"/>
    <s v="Promítnut do stavu zásob"/>
    <s v="ZOBV_NA"/>
    <s v="náplasti - obvazový materiál"/>
    <s v="0+70"/>
    <m/>
    <s v="Alliance Healthcare s.r.o."/>
    <m/>
    <m/>
    <m/>
    <s v="nemá"/>
    <x v="3"/>
    <n v="0"/>
    <m/>
    <m/>
    <x v="0"/>
    <n v="5"/>
  </r>
  <r>
    <d v="2018-05-09T06:47:06"/>
    <s v="SVIOP-2018-SZM1-002866"/>
    <x v="19"/>
    <x v="19"/>
    <n v="6000"/>
    <s v="ks"/>
    <n v="0.63"/>
    <n v="3780"/>
    <x v="1"/>
    <m/>
    <s v="2IK-GER: lůžkové oddělení 48"/>
    <s v="44751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5"/>
  </r>
  <r>
    <d v="2018-05-09T06:47:06"/>
    <s v="SVIOP-2018-SZM1-002866"/>
    <x v="55"/>
    <x v="55"/>
    <n v="32"/>
    <s v="ks"/>
    <n v="30.18"/>
    <n v="965.76"/>
    <x v="1"/>
    <m/>
    <s v="2IK-GER: lůžkové oddělení 48"/>
    <s v="SYS01512EE"/>
    <s v="Výdej do spotřeby z IOP"/>
    <s v="Oklešťková Helena"/>
    <s v="Promítnut do stavu zásob"/>
    <s v="ZOBV_HO"/>
    <s v="hojení ran - obvazový materiál"/>
    <s v="25+25+0"/>
    <m/>
    <s v="Distrimed s.r.o."/>
    <m/>
    <m/>
    <m/>
    <s v="nemá"/>
    <x v="3"/>
    <n v="0"/>
    <m/>
    <m/>
    <x v="0"/>
    <n v="5"/>
  </r>
  <r>
    <d v="2018-05-09T07:00:42"/>
    <s v="SVIOP-2018-SZM1-002871"/>
    <x v="19"/>
    <x v="19"/>
    <n v="9000"/>
    <s v="ks"/>
    <n v="0.63"/>
    <n v="5670"/>
    <x v="0"/>
    <m/>
    <s v="2IK-GER: lůžkové oddělení 46"/>
    <s v="44751"/>
    <s v="Výdej do spotřeby z IOP"/>
    <s v="Oklešťková Helena"/>
    <s v="Promítnut do stavu zásob"/>
    <s v="ZRUK_NEST"/>
    <s v="Rukavice  nesterilní"/>
    <s v="6000+3000"/>
    <m/>
    <s v="KALNEX CZ s.r.o."/>
    <m/>
    <m/>
    <m/>
    <s v="nemá"/>
    <x v="2"/>
    <n v="0"/>
    <s v="VZ-2017-000517"/>
    <s v="VZ-2017-000517"/>
    <x v="0"/>
    <n v="5"/>
  </r>
  <r>
    <d v="2018-05-09T07:00:42"/>
    <s v="SVIOP-2018-SZM1-002871"/>
    <x v="53"/>
    <x v="53"/>
    <n v="4"/>
    <s v="ks"/>
    <n v="27.88"/>
    <n v="111.52"/>
    <x v="0"/>
    <m/>
    <s v="2IK-GER: lůžkové oddělení 46"/>
    <s v="1230200310"/>
    <s v="Výdej do spotřeby z IOP"/>
    <s v="Oklešťková Helena"/>
    <s v="Promítnut do stavu zásob"/>
    <s v="ZOBV_OB"/>
    <s v="obinadla, obvazy, gáza, vata, vložky"/>
    <s v="2+2"/>
    <m/>
    <s v="Pro-Charitu s.r.o."/>
    <m/>
    <m/>
    <m/>
    <s v="nemá"/>
    <x v="3"/>
    <n v="0"/>
    <m/>
    <m/>
    <x v="0"/>
    <n v="5"/>
  </r>
  <r>
    <d v="2018-05-09T07:34:36"/>
    <s v="SVIOP-2018-SZM1-002806"/>
    <x v="8"/>
    <x v="8"/>
    <n v="150"/>
    <s v="ks"/>
    <n v="0.01"/>
    <n v="1.5"/>
    <x v="0"/>
    <m/>
    <s v="2IK-GER: lůžkové oddělení 46"/>
    <s v="450201"/>
    <s v="Výdej do spotřeby z IOP"/>
    <s v="Aujeská Ivana"/>
    <s v="Promítnut do stavu zásob"/>
    <s v="ZOST_OD"/>
    <s v="Odběrové systémy"/>
    <s v="100+50"/>
    <m/>
    <s v="Dialab spol. s r.o."/>
    <m/>
    <m/>
    <m/>
    <s v="nemá"/>
    <x v="0"/>
    <n v="0"/>
    <m/>
    <m/>
    <x v="0"/>
    <n v="5"/>
  </r>
  <r>
    <d v="2018-05-09T07:34:36"/>
    <s v="SVIOP-2018-SZM1-002806"/>
    <x v="9"/>
    <x v="9"/>
    <n v="400"/>
    <s v="ks"/>
    <n v="0.25"/>
    <n v="100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s v="200+200"/>
    <m/>
    <s v="LINON CZ s.r.o."/>
    <m/>
    <m/>
    <m/>
    <s v="nemá"/>
    <x v="0"/>
    <n v="0"/>
    <m/>
    <m/>
    <x v="0"/>
    <n v="5"/>
  </r>
  <r>
    <d v="2018-05-09T07:34:36"/>
    <s v="SVIOP-2018-SZM1-002806"/>
    <x v="11"/>
    <x v="11"/>
    <n v="100"/>
    <s v="ks"/>
    <n v="0.3"/>
    <n v="30"/>
    <x v="0"/>
    <m/>
    <s v="2IK-GER: lůžkové oddělení 46"/>
    <s v="4660021"/>
    <s v="Výdej do spotřeby z IOP"/>
    <s v="Aujeská Ivana"/>
    <s v="Promítnut do stavu zásob"/>
    <s v="ZJEHLY"/>
    <s v="Jehly"/>
    <s v="100+0"/>
    <m/>
    <s v="B. Braun Medical s.r.o."/>
    <m/>
    <m/>
    <m/>
    <s v="nemá"/>
    <x v="4"/>
    <n v="0"/>
    <m/>
    <m/>
    <x v="0"/>
    <n v="5"/>
  </r>
  <r>
    <d v="2018-05-09T07:34:36"/>
    <s v="SVIOP-2018-SZM1-002806"/>
    <x v="12"/>
    <x v="12"/>
    <n v="200"/>
    <s v="ks"/>
    <n v="0.3"/>
    <n v="60"/>
    <x v="0"/>
    <m/>
    <s v="2IK-GER: lůžkové oddělení 46"/>
    <s v="4657519"/>
    <s v="Výdej do spotřeby z IOP"/>
    <s v="Aujeská Ivana"/>
    <s v="Promítnut do stavu zásob"/>
    <s v="ZJEHLY"/>
    <s v="Jehly"/>
    <s v="100+100"/>
    <m/>
    <s v="B. Braun Medical s.r.o."/>
    <m/>
    <m/>
    <m/>
    <s v="nemá"/>
    <x v="4"/>
    <n v="0"/>
    <m/>
    <m/>
    <x v="0"/>
    <n v="5"/>
  </r>
  <r>
    <d v="2018-05-09T07:34:36"/>
    <s v="SVIOP-2018-SZM1-002806"/>
    <x v="13"/>
    <x v="13"/>
    <n v="1000"/>
    <s v="ks"/>
    <n v="0.44"/>
    <n v="440"/>
    <x v="0"/>
    <m/>
    <s v="2IK-GER: lůžkové oddělení 46"/>
    <s v="06103"/>
    <s v="Výdej do spotřeby z IOP"/>
    <s v="Aujeská Ivana"/>
    <s v="Promítnut do stavu zásob"/>
    <s v="ZOBV_OBVAZ"/>
    <s v="Obvazový materiál"/>
    <s v="5+5"/>
    <m/>
    <s v="PANEP CZ s.r.o."/>
    <m/>
    <m/>
    <m/>
    <s v="nemá"/>
    <x v="3"/>
    <n v="0"/>
    <m/>
    <m/>
    <x v="0"/>
    <n v="5"/>
  </r>
  <r>
    <d v="2018-05-09T07:34:36"/>
    <s v="SVIOP-2018-SZM1-002806"/>
    <x v="15"/>
    <x v="15"/>
    <n v="100"/>
    <s v="ks"/>
    <n v="0.47"/>
    <n v="47"/>
    <x v="0"/>
    <m/>
    <s v="2IK-GER: lůžkové oddělení 46"/>
    <s v="4495101"/>
    <s v="Výdej do spotřeby z IOP"/>
    <s v="Aujeská Ivana"/>
    <s v="Promítnut do stavu zásob"/>
    <s v="ZOST_OSTAT"/>
    <s v="Ostatní - všeobecný materiál"/>
    <s v="100+0"/>
    <m/>
    <s v="B. Braun Medical s.r.o."/>
    <m/>
    <m/>
    <m/>
    <s v="nemá"/>
    <x v="0"/>
    <n v="0"/>
    <m/>
    <m/>
    <x v="0"/>
    <n v="5"/>
  </r>
  <r>
    <d v="2018-05-09T07:34:36"/>
    <s v="SVIOP-2018-SZM1-002806"/>
    <x v="18"/>
    <x v="18"/>
    <n v="4000"/>
    <s v="ks"/>
    <n v="0.63"/>
    <n v="2520"/>
    <x v="0"/>
    <m/>
    <s v="2IK-GER: lůžkové oddělení 46"/>
    <s v="44752"/>
    <s v="Výdej do spotřeby z IOP"/>
    <s v="Aujeská Ivana"/>
    <s v="Promítnut do stavu zásob"/>
    <s v="ZRUK_NEST"/>
    <s v="Rukavice  nesterilní"/>
    <s v="2000+2000"/>
    <m/>
    <s v="KALNEX CZ s.r.o."/>
    <m/>
    <m/>
    <m/>
    <s v="nemá"/>
    <x v="2"/>
    <n v="0"/>
    <s v="VZ-2017-000517"/>
    <s v="VZ-2017-000517"/>
    <x v="0"/>
    <n v="5"/>
  </r>
  <r>
    <d v="2018-05-09T07:34:36"/>
    <s v="SVIOP-2018-SZM1-002806"/>
    <x v="3"/>
    <x v="3"/>
    <n v="4000"/>
    <s v="ks"/>
    <n v="0.63"/>
    <n v="2520"/>
    <x v="0"/>
    <m/>
    <s v="2IK-GER: lůžkové oddělení 46"/>
    <s v="44750"/>
    <s v="Výdej do spotřeby z IOP"/>
    <s v="Aujeská Ivana"/>
    <s v="Promítnut do stavu zásob"/>
    <s v="ZRUK_NEST"/>
    <s v="Rukavice  nesterilní"/>
    <s v="2000+2000"/>
    <m/>
    <s v="KALNEX CZ s.r.o."/>
    <m/>
    <m/>
    <m/>
    <s v="nemá"/>
    <x v="2"/>
    <n v="0"/>
    <s v="VZ-2017-000517"/>
    <s v="VZ-2017-000517"/>
    <x v="0"/>
    <n v="5"/>
  </r>
  <r>
    <d v="2018-05-09T07:34:36"/>
    <s v="SVIOP-2018-SZM1-002806"/>
    <x v="21"/>
    <x v="21"/>
    <n v="500"/>
    <s v="ks"/>
    <n v="0.67"/>
    <n v="335"/>
    <x v="0"/>
    <m/>
    <s v="2IK-GER: lůžkové oddělení 46"/>
    <s v="28003+"/>
    <s v="Výdej do spotřeby z IOP"/>
    <s v="Aujeská Ivana"/>
    <s v="Promítnut do stavu zásob"/>
    <s v="ZOBV_OBVAZ"/>
    <s v="Obvazový materiál"/>
    <s v="500+0"/>
    <m/>
    <s v="PANEP CZ s.r.o."/>
    <m/>
    <m/>
    <m/>
    <s v="nemá"/>
    <x v="3"/>
    <n v="0"/>
    <m/>
    <m/>
    <x v="0"/>
    <n v="5"/>
  </r>
  <r>
    <d v="2018-05-09T07:34:36"/>
    <s v="SVIOP-2018-SZM1-002806"/>
    <x v="22"/>
    <x v="22"/>
    <n v="150"/>
    <s v="ks"/>
    <n v="1.03"/>
    <n v="154.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s v="75+75"/>
    <m/>
    <s v="MEDISUN profi s.r.o."/>
    <m/>
    <m/>
    <m/>
    <s v="nemá"/>
    <x v="0"/>
    <n v="0"/>
    <m/>
    <m/>
    <x v="0"/>
    <n v="5"/>
  </r>
  <r>
    <d v="2018-05-09T07:34:36"/>
    <s v="SVIOP-2018-SZM1-002806"/>
    <x v="23"/>
    <x v="23"/>
    <n v="300"/>
    <s v="ks"/>
    <n v="1.08"/>
    <n v="324"/>
    <x v="0"/>
    <m/>
    <s v="2IK-GER: lůžkové oddělení 46"/>
    <s v="4606108V"/>
    <s v="Výdej do spotřeby z IOP"/>
    <s v="Aujeská Ivana"/>
    <s v="Promítnut do stavu zásob"/>
    <s v="ZOST_STRIK"/>
    <s v="Stříkačky"/>
    <s v="200+100"/>
    <m/>
    <s v="B. Braun Medical s.r.o."/>
    <m/>
    <m/>
    <m/>
    <s v="nemá"/>
    <x v="0"/>
    <n v="0"/>
    <m/>
    <m/>
    <x v="0"/>
    <n v="5"/>
  </r>
  <r>
    <d v="2018-05-09T07:34:36"/>
    <s v="SVIOP-2018-SZM1-002806"/>
    <x v="106"/>
    <x v="106"/>
    <n v="100"/>
    <s v="ks"/>
    <n v="1.51"/>
    <n v="151"/>
    <x v="0"/>
    <m/>
    <s v="2IK-GER: lůžkové oddělení 46"/>
    <s v="I0600"/>
    <s v="Výdej do spotřeby z IOP"/>
    <s v="Aujeská Ivana"/>
    <s v="Promítnut do stavu zásob"/>
    <s v="ZOST_OSTAT"/>
    <s v="Ostatní - všeobecný materiál"/>
    <s v="100+0"/>
    <m/>
    <s v="ASPIMED CZ s.r.o."/>
    <m/>
    <m/>
    <m/>
    <s v="nemá"/>
    <x v="0"/>
    <n v="0"/>
    <m/>
    <m/>
    <x v="0"/>
    <n v="5"/>
  </r>
  <r>
    <d v="2018-05-09T07:34:36"/>
    <s v="SVIOP-2018-SZM1-002806"/>
    <x v="24"/>
    <x v="24"/>
    <n v="100"/>
    <s v="ks"/>
    <n v="1.52"/>
    <n v="152"/>
    <x v="0"/>
    <m/>
    <s v="2IK-GER: lůžkové oddělení 46"/>
    <s v="32913"/>
    <s v="Výdej do spotřeby z IOP"/>
    <s v="Aujeská Ivana"/>
    <s v="Promítnut do stavu zásob"/>
    <s v="ZOBV_OBVAZ"/>
    <s v="Obvazový materiál"/>
    <s v="50+50"/>
    <m/>
    <s v="Chráněná dílna TiRO Blansko s.r.o."/>
    <m/>
    <m/>
    <m/>
    <s v="0080577"/>
    <x v="3"/>
    <n v="0"/>
    <m/>
    <m/>
    <x v="0"/>
    <n v="5"/>
  </r>
  <r>
    <d v="2018-05-09T07:34:36"/>
    <s v="SVIOP-2018-SZM1-002806"/>
    <x v="27"/>
    <x v="27"/>
    <n v="50"/>
    <s v="ks"/>
    <n v="1.92"/>
    <n v="96"/>
    <x v="0"/>
    <m/>
    <s v="2IK-GER: lůžkové oddělení 46"/>
    <s v="454092"/>
    <s v="Výdej do spotřeby z IOP"/>
    <s v="Aujeská Ivana"/>
    <s v="Promítnut do stavu zásob"/>
    <s v="ZOST_OD"/>
    <s v="Odběrové systémy"/>
    <s v="0+50"/>
    <m/>
    <s v="Dialab spol. s r.o."/>
    <m/>
    <m/>
    <m/>
    <s v="nemá"/>
    <x v="0"/>
    <n v="0"/>
    <m/>
    <m/>
    <x v="0"/>
    <n v="5"/>
  </r>
  <r>
    <d v="2018-05-09T07:34:36"/>
    <s v="SVIOP-2018-SZM1-002806"/>
    <x v="29"/>
    <x v="29"/>
    <n v="30"/>
    <s v="ks"/>
    <n v="2.06"/>
    <n v="61.8"/>
    <x v="0"/>
    <m/>
    <s v="2IK-GER: lůžkové oddělení 46"/>
    <s v="FLME25133"/>
    <s v="Výdej do spotřeby z IOP"/>
    <s v="Aujeská Ivana"/>
    <s v="Promítnut do stavu zásob"/>
    <s v="ZOST_OD"/>
    <s v="Odběrové systémy"/>
    <s v="10+20"/>
    <m/>
    <s v="VWR International s.r.o."/>
    <m/>
    <m/>
    <m/>
    <s v="nemá"/>
    <x v="0"/>
    <n v="0"/>
    <s v="CN 2019/2020"/>
    <s v="CN 2019/2020"/>
    <x v="0"/>
    <n v="5"/>
  </r>
  <r>
    <d v="2018-05-09T07:34:36"/>
    <s v="SVIOP-2018-SZM1-002806"/>
    <x v="30"/>
    <x v="30"/>
    <n v="50"/>
    <s v="ks"/>
    <n v="2.06"/>
    <n v="103"/>
    <x v="0"/>
    <m/>
    <s v="2IK-GER: lůžkové oddělení 46"/>
    <s v="32914"/>
    <s v="Výdej do spotřeby z IOP"/>
    <s v="Aujeská Ivana"/>
    <s v="Promítnut do stavu zásob"/>
    <s v="ZOBV_OBVAZ"/>
    <s v="Obvazový materiál"/>
    <s v="50+0"/>
    <m/>
    <s v="Chráněná dílna TiRO Blansko s.r.o."/>
    <m/>
    <m/>
    <m/>
    <s v="0081750"/>
    <x v="3"/>
    <n v="0"/>
    <m/>
    <m/>
    <x v="0"/>
    <n v="5"/>
  </r>
  <r>
    <d v="2018-05-09T07:34:36"/>
    <s v="SVIOP-2018-SZM1-002806"/>
    <x v="32"/>
    <x v="32"/>
    <n v="100"/>
    <s v="ks"/>
    <n v="2.38"/>
    <n v="238"/>
    <x v="0"/>
    <m/>
    <s v="2IK-GER: lůžkové oddělení 46"/>
    <s v="454034"/>
    <s v="Výdej do spotřeby z IOP"/>
    <s v="Aujeská Ivana"/>
    <s v="Promítnut do stavu zásob"/>
    <s v="ZOST_OD"/>
    <s v="Odběrové systémy"/>
    <s v="50+50"/>
    <m/>
    <s v="Dialab spol. s r.o."/>
    <m/>
    <m/>
    <m/>
    <s v="nemá"/>
    <x v="0"/>
    <n v="0"/>
    <m/>
    <m/>
    <x v="0"/>
    <n v="5"/>
  </r>
  <r>
    <d v="2018-05-09T07:34:36"/>
    <s v="SVIOP-2018-SZM1-002806"/>
    <x v="33"/>
    <x v="33"/>
    <n v="400"/>
    <s v="ks"/>
    <n v="2.46"/>
    <n v="984"/>
    <x v="0"/>
    <m/>
    <s v="2IK-GER: lůžkové oddělení 46"/>
    <s v="DIS7371"/>
    <s v="Výdej do spotřeby z IOP"/>
    <s v="Aujeská Ivana"/>
    <s v="Promítnut do stavu zásob"/>
    <s v="ZOST_OD"/>
    <s v="Odběrové systémy"/>
    <s v="2+2"/>
    <m/>
    <s v="Distrimed s.r.o."/>
    <m/>
    <m/>
    <m/>
    <s v="nemá"/>
    <x v="0"/>
    <n v="0"/>
    <m/>
    <m/>
    <x v="0"/>
    <n v="5"/>
  </r>
  <r>
    <d v="2018-05-09T07:34:36"/>
    <s v="SVIOP-2018-SZM1-002806"/>
    <x v="34"/>
    <x v="34"/>
    <n v="50"/>
    <s v="ks"/>
    <n v="2.5099999999999998"/>
    <n v="125.5"/>
    <x v="0"/>
    <m/>
    <s v="2IK-GER: lůžkové oddělení 46"/>
    <s v="455007"/>
    <s v="Výdej do spotřeby z IOP"/>
    <s v="Aujeská Ivana"/>
    <s v="Promítnut do stavu zásob"/>
    <s v="ZOST_OD"/>
    <s v="Odběrové systémy"/>
    <s v="50+0"/>
    <m/>
    <s v="Dialab spol. s r.o."/>
    <m/>
    <m/>
    <m/>
    <s v="nemá"/>
    <x v="0"/>
    <n v="0"/>
    <m/>
    <m/>
    <x v="0"/>
    <n v="5"/>
  </r>
  <r>
    <d v="2018-05-09T07:34:36"/>
    <s v="SVIOP-2018-SZM1-002806"/>
    <x v="68"/>
    <x v="68"/>
    <n v="50"/>
    <s v="ks"/>
    <n v="3.13"/>
    <n v="156.5"/>
    <x v="0"/>
    <m/>
    <s v="2IK-GER: lůžkové oddělení 46"/>
    <s v="4435001"/>
    <s v="Výdej do spotřeby z IOP"/>
    <s v="Aujeská Ivana"/>
    <s v="Promítnut do stavu zásob"/>
    <s v="ZOST_OSTAT"/>
    <s v="Ostatní - všeobecný materiál"/>
    <s v="50+0"/>
    <m/>
    <s v="B. Braun Medical s.r.o."/>
    <m/>
    <m/>
    <m/>
    <s v="nemá"/>
    <x v="0"/>
    <n v="0"/>
    <m/>
    <m/>
    <x v="0"/>
    <n v="5"/>
  </r>
  <r>
    <d v="2018-05-09T07:34:36"/>
    <s v="SVIOP-2018-SZM1-002806"/>
    <x v="69"/>
    <x v="69"/>
    <n v="10"/>
    <s v="ks"/>
    <n v="3.15"/>
    <n v="31.5"/>
    <x v="0"/>
    <m/>
    <s v="2IK-GER: lůžkové oddělení 46"/>
    <s v="2680/EST/SG"/>
    <s v="Výdej do spotřeby z IOP"/>
    <s v="Aujeská Ivana"/>
    <s v="Promítnut do stavu zásob"/>
    <s v="ZOST_OD"/>
    <s v="Odběrové systémy"/>
    <s v="0+10"/>
    <m/>
    <s v="HEBIOS, s.r.o."/>
    <m/>
    <m/>
    <m/>
    <s v="nemá"/>
    <x v="0"/>
    <n v="0"/>
    <m/>
    <m/>
    <x v="0"/>
    <n v="5"/>
  </r>
  <r>
    <d v="2018-05-09T07:34:36"/>
    <s v="SVIOP-2018-SZM1-002806"/>
    <x v="39"/>
    <x v="39"/>
    <n v="40"/>
    <s v="ks"/>
    <n v="3.26"/>
    <n v="130.4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s v="0+40"/>
    <m/>
    <s v="LINON CZ s.r.o."/>
    <m/>
    <m/>
    <m/>
    <s v="nemá"/>
    <x v="3"/>
    <n v="0"/>
    <m/>
    <m/>
    <x v="0"/>
    <n v="5"/>
  </r>
  <r>
    <d v="2018-05-09T07:34:36"/>
    <s v="SVIOP-2018-SZM1-002806"/>
    <x v="155"/>
    <x v="155"/>
    <n v="120"/>
    <s v="ks"/>
    <n v="3.39"/>
    <n v="406.8"/>
    <x v="0"/>
    <m/>
    <s v="2IK-GER: lůžkové oddělení 46"/>
    <s v="2200 045ND"/>
    <s v="Výdej do spotřeby z IOP"/>
    <s v="Aujeská Ivana"/>
    <s v="Promítnut do stavu zásob"/>
    <s v="ZOST_HADIC"/>
    <s v="Hadičky spojovací"/>
    <s v="80+40"/>
    <m/>
    <s v="Mediform, spol. s r.o."/>
    <m/>
    <m/>
    <m/>
    <s v="nemá"/>
    <x v="0"/>
    <n v="0"/>
    <s v="VZ-2019-000128"/>
    <s v="VZ-2019-000128"/>
    <x v="0"/>
    <n v="5"/>
  </r>
  <r>
    <d v="2018-05-09T07:34:36"/>
    <s v="SVIOP-2018-SZM1-002806"/>
    <x v="103"/>
    <x v="103"/>
    <n v="80"/>
    <s v="ks"/>
    <n v="3.97"/>
    <n v="317.60000000000002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s v="40+40"/>
    <m/>
    <s v="LINON CZ s.r.o."/>
    <m/>
    <m/>
    <m/>
    <s v="nemá"/>
    <x v="3"/>
    <n v="0"/>
    <m/>
    <m/>
    <x v="0"/>
    <n v="5"/>
  </r>
  <r>
    <d v="2018-05-09T07:34:36"/>
    <s v="SVIOP-2018-SZM1-002806"/>
    <x v="72"/>
    <x v="72"/>
    <n v="50"/>
    <s v="ks"/>
    <n v="5.05"/>
    <n v="252.5"/>
    <x v="0"/>
    <m/>
    <s v="2IK-GER: lůžkové oddělení 46"/>
    <s v="10.252.020"/>
    <s v="Výdej do spotřeby z IOP"/>
    <s v="Aujeská Ivana"/>
    <s v="Promítnut do stavu zásob"/>
    <s v="ZOST_OD"/>
    <s v="Odběrové systémy"/>
    <s v="0+50"/>
    <m/>
    <s v="SARSTEDT spol. s r.o."/>
    <m/>
    <m/>
    <m/>
    <s v="nemá"/>
    <x v="0"/>
    <n v="0"/>
    <m/>
    <m/>
    <x v="0"/>
    <n v="5"/>
  </r>
  <r>
    <d v="2018-05-09T07:34:36"/>
    <s v="SVIOP-2018-SZM1-002806"/>
    <x v="73"/>
    <x v="73"/>
    <n v="40"/>
    <s v="ks"/>
    <n v="5.27"/>
    <n v="210.8"/>
    <x v="0"/>
    <m/>
    <s v="2IK-GER: lůžkové oddělení 46"/>
    <s v="7404"/>
    <s v="Výdej do spotřeby z IOP"/>
    <s v="Aujeská Ivana"/>
    <s v="Promítnut do stavu zásob"/>
    <s v="ZOBV_HO"/>
    <s v="hojení ran - obvazový materiál"/>
    <s v="20+20"/>
    <m/>
    <s v="PROMEDICA PRAHA GROUP, a.s."/>
    <m/>
    <m/>
    <m/>
    <s v="0080767"/>
    <x v="3"/>
    <n v="0"/>
    <m/>
    <m/>
    <x v="0"/>
    <n v="5"/>
  </r>
  <r>
    <d v="2018-05-09T07:34:36"/>
    <s v="SVIOP-2018-SZM1-002806"/>
    <x v="156"/>
    <x v="156"/>
    <n v="40"/>
    <s v="ks"/>
    <n v="5.45"/>
    <n v="218"/>
    <x v="0"/>
    <m/>
    <s v="2IK-GER: lůžkové oddělení 46"/>
    <s v="2200 180ND"/>
    <s v="Výdej do spotřeby z IOP"/>
    <s v="Aujeská Ivana"/>
    <s v="Promítnut do stavu zásob"/>
    <s v="ZOST_HADIC"/>
    <s v="Hadičky spojovací"/>
    <s v="20+20"/>
    <m/>
    <s v="Mediform, spol. s r.o."/>
    <m/>
    <m/>
    <m/>
    <s v="nemá"/>
    <x v="0"/>
    <n v="0"/>
    <s v="VZ-2019-000128"/>
    <s v="VZ-2019-000128"/>
    <x v="0"/>
    <n v="5"/>
  </r>
  <r>
    <d v="2018-05-09T07:34:36"/>
    <s v="SVIOP-2018-SZM1-002806"/>
    <x v="157"/>
    <x v="157"/>
    <n v="40"/>
    <s v="ks"/>
    <n v="5.64"/>
    <n v="225.6"/>
    <x v="0"/>
    <m/>
    <s v="2IK-GER: lůžkové oddělení 46"/>
    <s v="811212"/>
    <s v="Výdej do spotřeby z IOP"/>
    <s v="Aujeská Ivana"/>
    <s v="Promítnut do stavu zásob"/>
    <s v="ZOBV_NA"/>
    <s v="náplasti - obvazový materiál"/>
    <s v="20+20"/>
    <m/>
    <s v="DAHLHAUSEN CZ, spol. s r.o."/>
    <m/>
    <m/>
    <m/>
    <s v="nemá"/>
    <x v="3"/>
    <n v="0"/>
    <s v="CN pro FNOL"/>
    <s v="CN pro FNOL"/>
    <x v="0"/>
    <n v="5"/>
  </r>
  <r>
    <d v="2018-05-09T07:34:36"/>
    <s v="SVIOP-2018-SZM1-002806"/>
    <x v="41"/>
    <x v="41"/>
    <n v="20"/>
    <s v="ks"/>
    <n v="6.05"/>
    <n v="121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s v="10+10"/>
    <m/>
    <s v="S. A. B. Impex, s.r.o."/>
    <m/>
    <m/>
    <m/>
    <s v="nemá"/>
    <x v="0"/>
    <n v="0"/>
    <m/>
    <m/>
    <x v="0"/>
    <n v="5"/>
  </r>
  <r>
    <d v="2018-05-09T07:34:36"/>
    <s v="SVIOP-2018-SZM1-002806"/>
    <x v="42"/>
    <x v="42"/>
    <n v="70"/>
    <s v="ks"/>
    <n v="6.17"/>
    <n v="431.9"/>
    <x v="0"/>
    <m/>
    <s v="2IK-GER: lůžkové oddělení 46"/>
    <s v="ZAR-TNU201601"/>
    <s v="Výdej do spotřeby z IOP"/>
    <s v="Aujeská Ivana"/>
    <s v="Promítnut do stavu zásob"/>
    <s v="ZOST_OSTAT"/>
    <s v="Ostatní - všeobecný materiál"/>
    <s v="50+20"/>
    <m/>
    <s v="Distrimed s.r.o."/>
    <m/>
    <m/>
    <m/>
    <s v="nemá"/>
    <x v="0"/>
    <n v="0"/>
    <s v="CN na rok 2018"/>
    <s v="CN na rok 2018"/>
    <x v="0"/>
    <n v="5"/>
  </r>
  <r>
    <d v="2018-05-09T07:34:36"/>
    <s v="SVIOP-2018-SZM1-002806"/>
    <x v="1"/>
    <x v="1"/>
    <n v="10"/>
    <s v="ks"/>
    <n v="7.01"/>
    <n v="70.099999999999994"/>
    <x v="0"/>
    <m/>
    <s v="2IK-GER: lůžkové oddělení 46"/>
    <s v="ZAR-I-TS"/>
    <s v="Výdej do spotřeby z IOP"/>
    <s v="Aujeská Ivana"/>
    <s v="Promítnut do stavu zásob"/>
    <s v="ZSETY"/>
    <s v="Sety"/>
    <s v="5+5"/>
    <m/>
    <s v="Distrimed s.r.o."/>
    <m/>
    <m/>
    <m/>
    <s v="nemá"/>
    <x v="1"/>
    <n v="0"/>
    <m/>
    <m/>
    <x v="0"/>
    <n v="5"/>
  </r>
  <r>
    <d v="2018-05-09T07:34:36"/>
    <s v="SVIOP-2018-SZM1-002806"/>
    <x v="77"/>
    <x v="77"/>
    <n v="30"/>
    <s v="pár"/>
    <n v="7.51"/>
    <n v="225.3"/>
    <x v="0"/>
    <m/>
    <s v="2IK-GER: lůžkové oddělení 46"/>
    <s v="6035534"/>
    <s v="Výdej do spotřeby z IOP"/>
    <s v="Aujeská Ivana"/>
    <s v="Promítnut do stavu zásob"/>
    <s v="ZRUK_ST"/>
    <s v="Rukavice sterilní"/>
    <s v="0+20"/>
    <m/>
    <s v="B. Braun Medical s.r.o."/>
    <m/>
    <m/>
    <m/>
    <s v="nemá"/>
    <x v="2"/>
    <n v="0"/>
    <m/>
    <m/>
    <x v="0"/>
    <n v="5"/>
  </r>
  <r>
    <d v="2018-05-09T07:34:36"/>
    <s v="SVIOP-2018-SZM1-002806"/>
    <x v="111"/>
    <x v="111"/>
    <n v="24"/>
    <s v="ks"/>
    <n v="8.1199999999999992"/>
    <n v="194.88"/>
    <x v="0"/>
    <m/>
    <s v="2IK-GER: lůžkové oddělení 46"/>
    <s v="840W-1"/>
    <s v="Výdej do spotřeby z IOP"/>
    <s v="Aujeská Ivana"/>
    <s v="Promítnut do stavu zásob"/>
    <s v="ZOBV_NA"/>
    <s v="náplasti - obvazový materiál"/>
    <s v="0+24"/>
    <m/>
    <s v="3M Česko, spol. s r.o."/>
    <m/>
    <m/>
    <m/>
    <s v="nemá"/>
    <x v="3"/>
    <n v="0"/>
    <m/>
    <m/>
    <x v="0"/>
    <n v="5"/>
  </r>
  <r>
    <d v="2018-05-09T07:34:36"/>
    <s v="SVIOP-2018-SZM1-002806"/>
    <x v="44"/>
    <x v="44"/>
    <n v="960"/>
    <s v="ks"/>
    <n v="8.4700000000000006"/>
    <n v="8131.2"/>
    <x v="0"/>
    <m/>
    <s v="2IK-GER: lůžkové oddělení 46"/>
    <s v="306585"/>
    <s v="Výdej do spotřeby z IOP"/>
    <s v="Aujeská Ivana"/>
    <s v="Promítnut do stavu zásob"/>
    <s v="ZOST_STRIK_PREDPL"/>
    <s v="Stříkačky předplněné"/>
    <s v="480+480"/>
    <m/>
    <s v="Becton Dickinson Czechia, s.r.o."/>
    <m/>
    <m/>
    <m/>
    <s v="nemá"/>
    <x v="0"/>
    <n v="0"/>
    <m/>
    <m/>
    <x v="0"/>
    <n v="5"/>
  </r>
  <r>
    <d v="2018-05-09T07:34:36"/>
    <s v="SVIOP-2018-SZM1-002806"/>
    <x v="112"/>
    <x v="112"/>
    <n v="5"/>
    <s v="ks"/>
    <n v="8.83"/>
    <n v="44.15"/>
    <x v="0"/>
    <m/>
    <s v="2IK-GER: lůžkové oddělení 46"/>
    <s v="956-622"/>
    <s v="Výdej do spotřeby z IOP"/>
    <s v="Aujeská Ivana"/>
    <s v="Promítnut do stavu zásob"/>
    <s v="ZOST_STRIK"/>
    <s v="Stříkačky"/>
    <s v="0+5"/>
    <m/>
    <s v="RADIOMETER s.r.o."/>
    <m/>
    <m/>
    <m/>
    <s v="nemá"/>
    <x v="0"/>
    <n v="0"/>
    <s v="VZ-2015-000551"/>
    <s v="VZ-2015-000551"/>
    <x v="0"/>
    <n v="5"/>
  </r>
  <r>
    <d v="2018-05-09T07:34:36"/>
    <s v="SVIOP-2018-SZM1-002806"/>
    <x v="45"/>
    <x v="45"/>
    <n v="350"/>
    <s v="ks"/>
    <n v="9.1999999999999993"/>
    <n v="322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s v="3+4"/>
    <m/>
    <s v="ROCHE s.r.o."/>
    <m/>
    <m/>
    <m/>
    <s v="nemá"/>
    <x v="0"/>
    <n v="0"/>
    <s v="SM-2013-617-31"/>
    <s v="SM-2013-617-31"/>
    <x v="0"/>
    <n v="5"/>
  </r>
  <r>
    <d v="2018-05-09T07:34:36"/>
    <s v="SVIOP-2018-SZM1-002806"/>
    <x v="46"/>
    <x v="46"/>
    <n v="200"/>
    <s v="ks"/>
    <n v="9.44"/>
    <n v="1888"/>
    <x v="0"/>
    <m/>
    <s v="2IK-GER: lůžkové oddělení 46"/>
    <s v="JIM:JSM4001"/>
    <s v="Výdej do spotřeby z IOP"/>
    <s v="Aujeská Ivana"/>
    <s v="Promítnut do stavu zásob"/>
    <s v="ZOST_KONEK"/>
    <s v="Konektory"/>
    <s v="80+80"/>
    <m/>
    <s v="Pro-Charitu s.r.o."/>
    <m/>
    <m/>
    <m/>
    <s v="nemá"/>
    <x v="0"/>
    <n v="0"/>
    <s v="VZ-2019-000016"/>
    <s v="VZ-2019-000016"/>
    <x v="0"/>
    <n v="5"/>
  </r>
  <r>
    <d v="2018-05-09T07:34:36"/>
    <s v="SVIOP-2018-SZM1-002806"/>
    <x v="47"/>
    <x v="47"/>
    <n v="400"/>
    <s v="ks"/>
    <n v="10.16"/>
    <n v="4064"/>
    <x v="0"/>
    <m/>
    <s v="2IK-GER: lůžkové oddělení 46"/>
    <s v="4062957"/>
    <s v="Výdej do spotřeby z IOP"/>
    <s v="Aujeská Ivana"/>
    <s v="Promítnut do stavu zásob"/>
    <s v="ZSETY"/>
    <s v="Sety"/>
    <s v="200+100+100a"/>
    <m/>
    <s v="SKY &amp; FACILITY s.r.o."/>
    <m/>
    <m/>
    <m/>
    <s v="nemá"/>
    <x v="1"/>
    <n v="0"/>
    <s v="VZ-2017-000649"/>
    <s v="VZ-2017-000649"/>
    <x v="0"/>
    <n v="5"/>
  </r>
  <r>
    <d v="2018-05-09T07:34:36"/>
    <s v="SVIOP-2018-SZM1-002806"/>
    <x v="113"/>
    <x v="113"/>
    <n v="2"/>
    <s v="ks"/>
    <n v="13.02"/>
    <n v="26.04"/>
    <x v="0"/>
    <m/>
    <s v="2IK-GER: lůžkové oddělení 46"/>
    <s v="5403353"/>
    <s v="Výdej do spotřeby z IOP"/>
    <s v="Aujeská Ivana"/>
    <s v="Promítnut do stavu zásob"/>
    <s v="ZOBV_NA"/>
    <s v="náplasti - obvazový materiál"/>
    <s v="2+0"/>
    <m/>
    <s v="HARTMANN - RICO a.s."/>
    <m/>
    <m/>
    <m/>
    <s v="nemá"/>
    <x v="3"/>
    <n v="0"/>
    <m/>
    <m/>
    <x v="0"/>
    <n v="5"/>
  </r>
  <r>
    <d v="2018-05-09T07:34:36"/>
    <s v="SVIOP-2018-SZM1-002806"/>
    <x v="136"/>
    <x v="136"/>
    <n v="10"/>
    <s v="ks"/>
    <n v="13.23"/>
    <n v="132.30000000000001"/>
    <x v="0"/>
    <m/>
    <s v="2IK-GER: lůžkové oddělení 46"/>
    <s v="1323100315"/>
    <s v="Výdej do spotřeby z IOP"/>
    <s v="Aujeská Ivana"/>
    <s v="Promítnut do stavu zásob"/>
    <s v="ZOBV_OB"/>
    <s v="obinadla, obvazy, gáza, vata, vložky"/>
    <s v="0+10"/>
    <m/>
    <s v="LINON CZ s.r.o."/>
    <m/>
    <m/>
    <m/>
    <s v="nemá"/>
    <x v="3"/>
    <n v="0"/>
    <m/>
    <m/>
    <x v="0"/>
    <n v="5"/>
  </r>
  <r>
    <d v="2018-05-09T07:34:36"/>
    <s v="SVIOP-2018-SZM1-002806"/>
    <x v="49"/>
    <x v="49"/>
    <n v="40"/>
    <s v="ks"/>
    <n v="13.31"/>
    <n v="532.4"/>
    <x v="0"/>
    <m/>
    <s v="2IK-GER: lůžkové oddělení 46"/>
    <s v="15-0003"/>
    <s v="Výdej do spotřeby z IOP"/>
    <s v="Aujeská Ivana"/>
    <s v="Promítnut do stavu zásob"/>
    <s v="ZOST_NADOBA"/>
    <s v="Nádoby"/>
    <s v="20+20"/>
    <m/>
    <s v="INTERGOS-CZ, s.r.o."/>
    <m/>
    <m/>
    <m/>
    <s v="nemá"/>
    <x v="0"/>
    <n v="0"/>
    <m/>
    <m/>
    <x v="0"/>
    <n v="5"/>
  </r>
  <r>
    <d v="2018-05-09T07:34:36"/>
    <s v="SVIOP-2018-SZM1-002806"/>
    <x v="50"/>
    <x v="50"/>
    <n v="15"/>
    <s v="ks"/>
    <n v="19.96"/>
    <n v="299.39999999999998"/>
    <x v="0"/>
    <m/>
    <s v="2IK-GER: lůžkové oddělení 46"/>
    <s v="A0400"/>
    <s v="Výdej do spotřeby z IOP"/>
    <s v="Aujeská Ivana"/>
    <s v="Promítnut do stavu zásob"/>
    <s v="ZIPOPS"/>
    <s v="Intenzívní péče, operační sály"/>
    <s v="10+5"/>
    <m/>
    <s v="ASPIMED CZ s.r.o."/>
    <m/>
    <m/>
    <m/>
    <s v="nemá"/>
    <x v="5"/>
    <n v="0"/>
    <m/>
    <m/>
    <x v="0"/>
    <n v="5"/>
  </r>
  <r>
    <d v="2018-05-09T07:34:36"/>
    <s v="SVIOP-2018-SZM1-002806"/>
    <x v="51"/>
    <x v="51"/>
    <n v="50"/>
    <s v="ks"/>
    <n v="21.24"/>
    <n v="1062"/>
    <x v="0"/>
    <m/>
    <s v="2IK-GER: lůžkové oddělení 46"/>
    <s v="802CE.A"/>
    <s v="Výdej do spotřeby z IOP"/>
    <s v="Aujeská Ivana"/>
    <s v="Promítnut do stavu zásob"/>
    <s v="ZOST_OD_MI"/>
    <s v="Odběrové systémy mikrobiologie"/>
    <s v="25+25"/>
    <m/>
    <s v="TRIOS, spol. s r.o."/>
    <m/>
    <m/>
    <m/>
    <s v="nemá"/>
    <x v="0"/>
    <n v="0"/>
    <m/>
    <m/>
    <x v="0"/>
    <n v="5"/>
  </r>
  <r>
    <d v="2018-05-09T07:34:36"/>
    <s v="SVIOP-2018-SZM1-002806"/>
    <x v="52"/>
    <x v="52"/>
    <n v="5"/>
    <s v="ks"/>
    <n v="21.24"/>
    <n v="106.2"/>
    <x v="0"/>
    <m/>
    <s v="2IK-GER: lůžkové oddělení 46"/>
    <s v="490CE.A"/>
    <s v="Výdej do spotřeby z IOP"/>
    <s v="Aujeská Ivana"/>
    <s v="Promítnut do stavu zásob"/>
    <s v="ZOST_OD_MI"/>
    <s v="Odběrové systémy mikrobiologie"/>
    <s v="5+0"/>
    <m/>
    <s v="TRIOS, spol. s r.o."/>
    <m/>
    <m/>
    <m/>
    <s v="nemá"/>
    <x v="0"/>
    <n v="0"/>
    <m/>
    <m/>
    <x v="0"/>
    <n v="5"/>
  </r>
  <r>
    <d v="2018-05-09T07:34:36"/>
    <s v="SVIOP-2018-SZM1-002806"/>
    <x v="96"/>
    <x v="96"/>
    <n v="5"/>
    <s v="ks"/>
    <n v="42.35"/>
    <n v="211.75"/>
    <x v="0"/>
    <m/>
    <s v="2IK-GER: lůžkové oddělení 46"/>
    <s v="9250391"/>
    <s v="Výdej do spotřeby z IOP"/>
    <s v="Aujeská Ivana"/>
    <s v="Promítnut do stavu zásob"/>
    <s v="ZOST_OSTAT"/>
    <s v="Ostatní - všeobecný materiál"/>
    <s v="5+0"/>
    <m/>
    <s v="HARTMANN - RICO a.s."/>
    <m/>
    <m/>
    <m/>
    <s v="nemá"/>
    <x v="0"/>
    <n v="0"/>
    <m/>
    <m/>
    <x v="0"/>
    <n v="5"/>
  </r>
  <r>
    <d v="2018-05-09T07:34:36"/>
    <s v="SVIOP-2018-SZM1-002806"/>
    <x v="144"/>
    <x v="144"/>
    <n v="57"/>
    <s v="ks"/>
    <n v="93.15"/>
    <n v="5309.55"/>
    <x v="0"/>
    <m/>
    <s v="2IK-GER: lůžkové oddělení 46"/>
    <s v="3601CVC"/>
    <s v="Výdej do spotřeby z IOP"/>
    <s v="Aujeská Ivana"/>
    <s v="Promítnut do stavu zásob"/>
    <s v="ZPICC_MI_NA"/>
    <s v="Katetry PICC + MIDLINE + náplasti+ set"/>
    <s v="0+40"/>
    <m/>
    <s v="MEDISYNER s.r.o."/>
    <m/>
    <m/>
    <m/>
    <s v="nemá"/>
    <x v="10"/>
    <n v="0"/>
    <m/>
    <m/>
    <x v="0"/>
    <n v="5"/>
  </r>
  <r>
    <d v="2018-05-09T07:34:36"/>
    <s v="SVIOP-2018-SZM1-002806"/>
    <x v="97"/>
    <x v="97"/>
    <n v="2"/>
    <s v="ks"/>
    <n v="197.57"/>
    <n v="395.14"/>
    <x v="0"/>
    <m/>
    <s v="2IK-GER: lůžkové oddělení 46"/>
    <s v="3346E"/>
    <s v="Výdej do spotřeby z IOP"/>
    <s v="Aujeská Ivana"/>
    <s v="Promítnut do stavu zásob"/>
    <s v="ZOST_OSTAT"/>
    <s v="Ostatní - všeobecný materiál"/>
    <s v="2+0"/>
    <m/>
    <s v="3M Česko, spol. s r.o."/>
    <m/>
    <m/>
    <m/>
    <s v="nemá"/>
    <x v="0"/>
    <n v="0"/>
    <m/>
    <m/>
    <x v="0"/>
    <n v="5"/>
  </r>
  <r>
    <d v="2018-05-09T07:34:36"/>
    <s v="SVIOP-2018-SZM1-002806"/>
    <x v="158"/>
    <x v="158"/>
    <n v="30"/>
    <s v="ks"/>
    <n v="204.41"/>
    <n v="6132.3"/>
    <x v="0"/>
    <m/>
    <s v="2IK-GER: lůžkové oddělení 46"/>
    <s v="586512"/>
    <s v="Výdej do spotřeby z IOP"/>
    <s v="Aujeská Ivana"/>
    <s v="Promítnut do stavu zásob"/>
    <s v="ZOST_OSTAT"/>
    <s v="Ostatní - všeobecný materiál"/>
    <m/>
    <m/>
    <s v="PHOENIX lékárenský velkoobchod, s.r.o."/>
    <m/>
    <m/>
    <m/>
    <s v="nemá"/>
    <x v="0"/>
    <n v="0"/>
    <m/>
    <m/>
    <x v="0"/>
    <n v="5"/>
  </r>
  <r>
    <d v="2018-05-09T07:34:36"/>
    <s v="SVIOP-2018-SZM1-002806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s v="1+0"/>
    <m/>
    <s v="PHOENIX lékárenský velkoobchod, s.r.o."/>
    <m/>
    <m/>
    <m/>
    <s v="nemá"/>
    <x v="3"/>
    <n v="0"/>
    <m/>
    <m/>
    <x v="0"/>
    <n v="5"/>
  </r>
  <r>
    <d v="2018-05-09T07:34:36"/>
    <s v="SVIOP-2018-SZM1-002806"/>
    <x v="137"/>
    <x v="137"/>
    <n v="10"/>
    <s v="ks"/>
    <n v="1550"/>
    <n v="15500"/>
    <x v="0"/>
    <m/>
    <s v="2IK-GER: lůžkové oddělení 46"/>
    <s v="EU-02041-ML"/>
    <s v="Výdej do spotřeby z IOP"/>
    <s v="Aujeská Ivana"/>
    <s v="Promítnut do stavu zásob"/>
    <s v="ZPICC_MI_NA"/>
    <s v="Katetry PICC + MIDLINE + náplasti+ set"/>
    <s v="0+10"/>
    <m/>
    <s v="Teleflex Medical s.r.o."/>
    <m/>
    <m/>
    <m/>
    <s v="0193219"/>
    <x v="10"/>
    <n v="0"/>
    <m/>
    <m/>
    <x v="0"/>
    <n v="5"/>
  </r>
  <r>
    <d v="2018-05-09T07:36:28"/>
    <s v="SVIOP-2018-SZM1-002807"/>
    <x v="32"/>
    <x v="32"/>
    <n v="50"/>
    <s v="ks"/>
    <n v="2.37"/>
    <n v="118.5"/>
    <x v="2"/>
    <m/>
    <s v="2IK-GER: ambulance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5"/>
  </r>
  <r>
    <d v="2018-05-09T07:36:28"/>
    <s v="SVIOP-2018-SZM1-002807"/>
    <x v="47"/>
    <x v="47"/>
    <n v="40"/>
    <s v="ks"/>
    <n v="10.16"/>
    <n v="406.4"/>
    <x v="2"/>
    <m/>
    <s v="2IK-GER: ambulance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5"/>
  </r>
  <r>
    <d v="2018-05-09T07:36:28"/>
    <s v="SVIOP-2018-SZM1-002807"/>
    <x v="80"/>
    <x v="80"/>
    <n v="2"/>
    <s v="ks"/>
    <n v="24.43"/>
    <n v="48.86"/>
    <x v="2"/>
    <m/>
    <s v="2IK-GER: ambulance"/>
    <s v="GAMA204809"/>
    <s v="Výdej do spotřeby z IOP"/>
    <s v="Aujeská Ivana"/>
    <s v="Promítnut do stavu zásob"/>
    <s v="ZOST_OSTAT"/>
    <s v="Ostatní - všeobecný materiál"/>
    <m/>
    <m/>
    <s v="VWR International s.r.o."/>
    <m/>
    <m/>
    <m/>
    <s v="nemá"/>
    <x v="0"/>
    <n v="0"/>
    <s v="CN 2019/2020"/>
    <s v="CN 2019/2020"/>
    <x v="0"/>
    <n v="5"/>
  </r>
  <r>
    <d v="2018-05-09T10:38:55"/>
    <s v="SVIOP-2018-SZM2-006375"/>
    <x v="159"/>
    <x v="159"/>
    <n v="50"/>
    <s v="ks"/>
    <n v="13.23"/>
    <n v="661.5"/>
    <x v="1"/>
    <m/>
    <s v="2IK-GER: lůžkové oddělení 48"/>
    <s v="23420"/>
    <s v="Výdej do spotřeby z IOP"/>
    <s v="Masopustová Eva"/>
    <s v="Promítnut do stavu zásob"/>
    <s v="ZOBV_OBVAZ"/>
    <s v="Obvazový materiál"/>
    <m/>
    <m/>
    <s v="Chráněná dílna TiRO Blansko s.r.o."/>
    <m/>
    <m/>
    <m/>
    <s v="nemá"/>
    <x v="3"/>
    <n v="0"/>
    <m/>
    <m/>
    <x v="0"/>
    <n v="5"/>
  </r>
  <r>
    <d v="2018-05-09T12:14:39"/>
    <s v="SVIOP-2018-SZM2-006384"/>
    <x v="83"/>
    <x v="83"/>
    <n v="1"/>
    <s v="ks"/>
    <n v="369.1"/>
    <n v="369.1"/>
    <x v="0"/>
    <m/>
    <s v="2IK-GER: lůžkové oddělení 46"/>
    <s v="P00171"/>
    <s v="Výdej do spotřeby z IOP"/>
    <s v="Lukášková Lenka"/>
    <s v="Promítnut do stavu zásob"/>
    <s v="ZOST_OSTAT"/>
    <s v="Ostatní - všeobecný materiál"/>
    <s v="1+0"/>
    <m/>
    <s v="POLYMED medical CZ, a.s."/>
    <m/>
    <m/>
    <m/>
    <s v="nemá"/>
    <x v="0"/>
    <n v="0"/>
    <m/>
    <m/>
    <x v="0"/>
    <n v="5"/>
  </r>
  <r>
    <d v="2018-05-09T14:28:23"/>
    <s v="SVIOP-2018-SZM1-002775"/>
    <x v="8"/>
    <x v="8"/>
    <n v="100"/>
    <s v="ks"/>
    <n v="0.01"/>
    <n v="1"/>
    <x v="1"/>
    <m/>
    <s v="2IK-GER: lůžkové oddělení 48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0"/>
    <n v="5"/>
  </r>
  <r>
    <d v="2018-05-09T14:28:23"/>
    <s v="SVIOP-2018-SZM1-002775"/>
    <x v="9"/>
    <x v="9"/>
    <n v="100"/>
    <s v="ks"/>
    <n v="0.25"/>
    <n v="25"/>
    <x v="1"/>
    <m/>
    <s v="2IK-GER: lůžkové oddělení 48"/>
    <s v="1320100655"/>
    <s v="Výdej do spotřeby z IOP"/>
    <s v="Pavelková Renata"/>
    <s v="Promítnut do stavu zásob"/>
    <s v="ZOST_OSTAT"/>
    <s v="Ostatní - všeobecný materiál"/>
    <m/>
    <m/>
    <s v="LINON CZ s.r.o."/>
    <m/>
    <m/>
    <m/>
    <s v="nemá"/>
    <x v="0"/>
    <n v="0"/>
    <m/>
    <m/>
    <x v="0"/>
    <n v="5"/>
  </r>
  <r>
    <d v="2018-05-09T14:28:23"/>
    <s v="SVIOP-2018-SZM1-002775"/>
    <x v="13"/>
    <x v="13"/>
    <n v="400"/>
    <s v="ks"/>
    <n v="0.44"/>
    <n v="176"/>
    <x v="1"/>
    <m/>
    <s v="2IK-GER: lůžkové oddělení 48"/>
    <s v="06103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0"/>
    <n v="5"/>
  </r>
  <r>
    <d v="2018-05-09T14:28:23"/>
    <s v="SVIOP-2018-SZM1-002775"/>
    <x v="3"/>
    <x v="3"/>
    <n v="600"/>
    <s v="ks"/>
    <n v="0.62"/>
    <n v="372"/>
    <x v="1"/>
    <m/>
    <s v="2IK-GER: lůžkové oddělení 48"/>
    <s v="44750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5"/>
  </r>
  <r>
    <d v="2018-05-09T14:28:23"/>
    <s v="SVIOP-2018-SZM1-002775"/>
    <x v="18"/>
    <x v="18"/>
    <n v="2000"/>
    <s v="ks"/>
    <n v="0.63"/>
    <n v="1260"/>
    <x v="1"/>
    <m/>
    <s v="2IK-GER: lůžkové oddělení 48"/>
    <s v="44752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5"/>
  </r>
  <r>
    <d v="2018-05-09T14:28:23"/>
    <s v="SVIOP-2018-SZM1-002775"/>
    <x v="22"/>
    <x v="22"/>
    <n v="75"/>
    <s v="ks"/>
    <n v="1.03"/>
    <n v="77.25"/>
    <x v="1"/>
    <m/>
    <s v="2IK-GER: lůžkové oddělení 48"/>
    <s v="FTL-LS-15"/>
    <s v="Výdej do spotřeby z IOP"/>
    <s v="Pavelková Renat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5"/>
  </r>
  <r>
    <d v="2018-05-09T14:28:23"/>
    <s v="SVIOP-2018-SZM1-002775"/>
    <x v="106"/>
    <x v="106"/>
    <n v="100"/>
    <s v="ks"/>
    <n v="1.51"/>
    <n v="151"/>
    <x v="1"/>
    <m/>
    <s v="2IK-GER: lůžkové oddělení 48"/>
    <s v="I0600"/>
    <s v="Výdej do spotřeby z IOP"/>
    <s v="Pavelková Renata"/>
    <s v="Promítnut do stavu zásob"/>
    <s v="ZOST_OSTAT"/>
    <s v="Ostatní - všeobecný materiál"/>
    <m/>
    <m/>
    <s v="ASPIMED CZ s.r.o."/>
    <m/>
    <m/>
    <m/>
    <s v="nemá"/>
    <x v="0"/>
    <n v="0"/>
    <m/>
    <m/>
    <x v="0"/>
    <n v="5"/>
  </r>
  <r>
    <d v="2018-05-09T14:28:23"/>
    <s v="SVIOP-2018-SZM1-002775"/>
    <x v="24"/>
    <x v="24"/>
    <n v="50"/>
    <s v="ks"/>
    <n v="1.52"/>
    <n v="76"/>
    <x v="1"/>
    <m/>
    <s v="2IK-GER: lůžkové oddělení 48"/>
    <s v="32913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5"/>
  </r>
  <r>
    <d v="2018-05-09T14:28:23"/>
    <s v="SVIOP-2018-SZM1-002775"/>
    <x v="29"/>
    <x v="29"/>
    <n v="10"/>
    <s v="ks"/>
    <n v="2.0499999999999998"/>
    <n v="20.5"/>
    <x v="1"/>
    <m/>
    <s v="2IK-GER: lůžkové oddělení 48"/>
    <s v="FLME25133"/>
    <s v="Výdej do spotřeby z IOP"/>
    <s v="Pavelková Renat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0"/>
    <n v="5"/>
  </r>
  <r>
    <d v="2018-05-09T14:28:23"/>
    <s v="SVIOP-2018-SZM1-002775"/>
    <x v="30"/>
    <x v="30"/>
    <n v="25"/>
    <s v="ks"/>
    <n v="2.06"/>
    <n v="51.5"/>
    <x v="1"/>
    <m/>
    <s v="2IK-GER: lůžkové oddělení 48"/>
    <s v="32914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1750"/>
    <x v="3"/>
    <n v="0"/>
    <m/>
    <m/>
    <x v="0"/>
    <n v="5"/>
  </r>
  <r>
    <d v="2018-05-09T14:28:23"/>
    <s v="SVIOP-2018-SZM1-002775"/>
    <x v="33"/>
    <x v="33"/>
    <n v="100"/>
    <s v="ks"/>
    <n v="2.46"/>
    <n v="246"/>
    <x v="1"/>
    <m/>
    <s v="2IK-GER: lůžkové oddělení 48"/>
    <s v="DIS7371"/>
    <s v="Výdej do spotřeby z IOP"/>
    <s v="Pavelková Renata"/>
    <s v="Promítnut do stavu zásob"/>
    <s v="ZOST_OD"/>
    <s v="Odběrové systémy"/>
    <m/>
    <m/>
    <s v="Distrimed s.r.o."/>
    <m/>
    <m/>
    <m/>
    <s v="nemá"/>
    <x v="0"/>
    <n v="0"/>
    <m/>
    <m/>
    <x v="0"/>
    <n v="5"/>
  </r>
  <r>
    <d v="2018-05-09T14:28:23"/>
    <s v="SVIOP-2018-SZM1-002775"/>
    <x v="34"/>
    <x v="34"/>
    <n v="50"/>
    <s v="ks"/>
    <n v="2.5099999999999998"/>
    <n v="125.5"/>
    <x v="1"/>
    <m/>
    <s v="2IK-GER: lůžkové oddělení 48"/>
    <s v="455007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0"/>
    <n v="5"/>
  </r>
  <r>
    <d v="2018-05-09T14:28:23"/>
    <s v="SVIOP-2018-SZM1-002775"/>
    <x v="68"/>
    <x v="68"/>
    <n v="50"/>
    <s v="ks"/>
    <n v="3.14"/>
    <n v="157"/>
    <x v="1"/>
    <m/>
    <s v="2IK-GER: lůžkové oddělení 48"/>
    <s v="44350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5"/>
  </r>
  <r>
    <d v="2018-05-09T14:28:23"/>
    <s v="SVIOP-2018-SZM1-002775"/>
    <x v="107"/>
    <x v="107"/>
    <n v="50"/>
    <s v="ks"/>
    <n v="3.36"/>
    <n v="168"/>
    <x v="1"/>
    <m/>
    <s v="2IK-GER: lůžkové oddělení 48"/>
    <s v="32915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1751"/>
    <x v="3"/>
    <n v="0"/>
    <m/>
    <m/>
    <x v="0"/>
    <n v="5"/>
  </r>
  <r>
    <d v="2018-05-09T14:28:23"/>
    <s v="SVIOP-2018-SZM1-002775"/>
    <x v="155"/>
    <x v="155"/>
    <n v="40"/>
    <s v="ks"/>
    <n v="3.39"/>
    <n v="135.6"/>
    <x v="1"/>
    <m/>
    <s v="2IK-GER: lůžkové oddělení 48"/>
    <s v="2200 045ND"/>
    <s v="Výdej do spotřeby z IOP"/>
    <s v="Pavelková Renat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0"/>
    <n v="5"/>
  </r>
  <r>
    <d v="2018-05-09T14:28:23"/>
    <s v="SVIOP-2018-SZM1-002775"/>
    <x v="41"/>
    <x v="41"/>
    <n v="10"/>
    <s v="ks"/>
    <n v="6.05"/>
    <n v="60.5"/>
    <x v="1"/>
    <m/>
    <s v="2IK-GER: lůžkové oddělení 48"/>
    <s v="800800100"/>
    <s v="Výdej do spotřeby z IOP"/>
    <s v="Pavelková Renata"/>
    <s v="Promítnut do stavu zásob"/>
    <s v="ZOST_OSTAT"/>
    <s v="Ostatní - všeobecný materiál"/>
    <m/>
    <m/>
    <s v="S. A. B. Impex, s.r.o."/>
    <m/>
    <m/>
    <m/>
    <s v="nemá"/>
    <x v="0"/>
    <n v="0"/>
    <m/>
    <m/>
    <x v="0"/>
    <n v="5"/>
  </r>
  <r>
    <d v="2018-05-09T14:28:23"/>
    <s v="SVIOP-2018-SZM1-002775"/>
    <x v="115"/>
    <x v="115"/>
    <n v="85"/>
    <s v="ks"/>
    <n v="6.23"/>
    <n v="529.54999999999995"/>
    <x v="1"/>
    <m/>
    <s v="2IK-GER: lůžkové oddělení 48"/>
    <s v="050ML3CZ-CEW"/>
    <s v="Výdej do spotřeby z IOP"/>
    <s v="Pavelková Renata"/>
    <s v="Promítnut do stavu zásob"/>
    <s v="ZOST_STRIK"/>
    <s v="Stříkačky"/>
    <m/>
    <m/>
    <s v="Distrimed s.r.o."/>
    <m/>
    <m/>
    <m/>
    <s v="nemá"/>
    <x v="0"/>
    <n v="0"/>
    <m/>
    <m/>
    <x v="0"/>
    <n v="5"/>
  </r>
  <r>
    <d v="2018-05-09T14:28:23"/>
    <s v="SVIOP-2018-SZM1-002775"/>
    <x v="44"/>
    <x v="44"/>
    <n v="480"/>
    <s v="ks"/>
    <n v="8.4700000000000006"/>
    <n v="4065.6"/>
    <x v="1"/>
    <m/>
    <s v="2IK-GER: lůžkové oddělení 48"/>
    <s v="306585"/>
    <s v="Výdej do spotřeby z IOP"/>
    <s v="Pavelková Renat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5"/>
  </r>
  <r>
    <d v="2018-05-09T14:28:23"/>
    <s v="SVIOP-2018-SZM1-002775"/>
    <x v="45"/>
    <x v="45"/>
    <n v="100"/>
    <s v="ks"/>
    <n v="9.1999999999999993"/>
    <n v="920"/>
    <x v="1"/>
    <m/>
    <s v="2IK-GER: lůžkové oddělení 48"/>
    <s v="0594286104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5"/>
  </r>
  <r>
    <d v="2018-05-09T14:28:23"/>
    <s v="SVIOP-2018-SZM1-002775"/>
    <x v="46"/>
    <x v="46"/>
    <n v="100"/>
    <s v="ks"/>
    <n v="9.44"/>
    <n v="944"/>
    <x v="1"/>
    <m/>
    <s v="2IK-GER: lůžkové oddělení 48"/>
    <s v="JIM:JSM4001"/>
    <s v="Výdej do spotřeby z IOP"/>
    <s v="Pavelková Renat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5"/>
  </r>
  <r>
    <d v="2018-05-09T14:28:23"/>
    <s v="SVIOP-2018-SZM1-002775"/>
    <x v="49"/>
    <x v="49"/>
    <n v="30"/>
    <s v="ks"/>
    <n v="13.31"/>
    <n v="399.3"/>
    <x v="1"/>
    <m/>
    <s v="2IK-GER: lůžkové oddělení 48"/>
    <s v="15-0003"/>
    <s v="Výdej do spotřeby z IOP"/>
    <s v="Pavelková Renata"/>
    <s v="Promítnut do stavu zásob"/>
    <s v="ZOST_NADOBA"/>
    <s v="Nádoby"/>
    <m/>
    <m/>
    <s v="INTERGOS-CZ, s.r.o."/>
    <m/>
    <m/>
    <m/>
    <s v="nemá"/>
    <x v="0"/>
    <n v="0"/>
    <m/>
    <m/>
    <x v="0"/>
    <n v="5"/>
  </r>
  <r>
    <d v="2018-05-09T14:28:23"/>
    <s v="SVIOP-2018-SZM1-002775"/>
    <x v="51"/>
    <x v="51"/>
    <n v="10"/>
    <s v="ks"/>
    <n v="21.24"/>
    <n v="212.4"/>
    <x v="1"/>
    <m/>
    <s v="2IK-GER: lůžkové oddělení 48"/>
    <s v="802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5"/>
  </r>
  <r>
    <d v="2018-05-09T14:28:23"/>
    <s v="SVIOP-2018-SZM1-002775"/>
    <x v="52"/>
    <x v="52"/>
    <n v="10"/>
    <s v="ks"/>
    <n v="21.24"/>
    <n v="212.4"/>
    <x v="1"/>
    <m/>
    <s v="2IK-GER: lůžkové oddělení 48"/>
    <s v="490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5"/>
  </r>
  <r>
    <d v="2018-05-09T14:28:23"/>
    <s v="SVIOP-2018-SZM1-002775"/>
    <x v="53"/>
    <x v="53"/>
    <n v="2"/>
    <s v="ks"/>
    <n v="27.88"/>
    <n v="55.76"/>
    <x v="1"/>
    <m/>
    <s v="2IK-GER: lůžkové oddělení 48"/>
    <s v="1230200310"/>
    <s v="Výdej do spotřeby z IOP"/>
    <s v="Pavelková Renata"/>
    <s v="Promítnut do stavu zásob"/>
    <s v="ZOBV_OB"/>
    <s v="obinadla, obvazy, gáza, vata, vložky"/>
    <m/>
    <m/>
    <s v="Pro-Charitu s.r.o."/>
    <m/>
    <m/>
    <m/>
    <s v="nemá"/>
    <x v="3"/>
    <n v="0"/>
    <m/>
    <m/>
    <x v="0"/>
    <n v="5"/>
  </r>
  <r>
    <d v="2018-05-09T14:28:23"/>
    <s v="SVIOP-2018-SZM1-002775"/>
    <x v="55"/>
    <x v="55"/>
    <n v="18"/>
    <s v="ks"/>
    <n v="30.18"/>
    <n v="543.24"/>
    <x v="1"/>
    <m/>
    <s v="2IK-GER: lůžkové oddělení 48"/>
    <s v="SYS01512EE"/>
    <s v="Výdej do spotřeby z IOP"/>
    <s v="Pavelková Renata"/>
    <s v="Promítnut do stavu zásob"/>
    <s v="ZOBV_HO"/>
    <s v="hojení ran - obvazový materiál"/>
    <s v="25+25+0"/>
    <m/>
    <s v="Distrimed s.r.o."/>
    <m/>
    <m/>
    <m/>
    <s v="nemá"/>
    <x v="3"/>
    <n v="0"/>
    <m/>
    <m/>
    <x v="0"/>
    <n v="5"/>
  </r>
  <r>
    <d v="2018-05-10T07:01:42"/>
    <s v="SVIOP-2018-SZM1-002916"/>
    <x v="26"/>
    <x v="26"/>
    <n v="200"/>
    <s v="ks"/>
    <n v="1.8"/>
    <n v="360"/>
    <x v="0"/>
    <m/>
    <s v="2IK-GER: lůžkové oddělení 46"/>
    <s v="450076"/>
    <s v="Výdej do spotřeby z IOP"/>
    <s v="Oklešťková Helena"/>
    <s v="Promítnut do stavu zásob"/>
    <s v="ZJEHLY"/>
    <s v="Jehly"/>
    <s v="100+100"/>
    <m/>
    <s v="Dialab spol. s r.o."/>
    <m/>
    <m/>
    <m/>
    <s v="nemá"/>
    <x v="4"/>
    <n v="0"/>
    <m/>
    <m/>
    <x v="0"/>
    <n v="5"/>
  </r>
  <r>
    <d v="2018-05-10T07:01:42"/>
    <s v="SVIOP-2018-SZM1-002916"/>
    <x v="71"/>
    <x v="71"/>
    <n v="20"/>
    <s v="ks"/>
    <n v="4.82"/>
    <n v="96.4"/>
    <x v="0"/>
    <m/>
    <s v="2IK-GER: lůžkové oddělení 46"/>
    <s v="450263"/>
    <s v="Výdej do spotřeby z IOP"/>
    <s v="Oklešťková Helena"/>
    <s v="Promítnut do stavu zásob"/>
    <s v="ZOST_OD"/>
    <s v="Odběrové systémy"/>
    <s v="0+20"/>
    <m/>
    <s v="Dialab spol. s r.o."/>
    <m/>
    <m/>
    <m/>
    <s v="nemá"/>
    <x v="0"/>
    <n v="0"/>
    <m/>
    <m/>
    <x v="0"/>
    <n v="5"/>
  </r>
  <r>
    <d v="2018-05-10T07:02:22"/>
    <s v="SVIOP-2018-SZM1-002917"/>
    <x v="26"/>
    <x v="26"/>
    <n v="100"/>
    <s v="ks"/>
    <n v="1.8"/>
    <n v="180"/>
    <x v="1"/>
    <m/>
    <s v="2IK-GER: lůžkové oddělení 48"/>
    <s v="450076"/>
    <s v="Výdej do spotřeby z IOP"/>
    <s v="Oklešťková Helena"/>
    <s v="Promítnut do stavu zásob"/>
    <s v="ZJEHLY"/>
    <s v="Jehly"/>
    <m/>
    <m/>
    <s v="Dialab spol. s r.o."/>
    <m/>
    <m/>
    <m/>
    <s v="nemá"/>
    <x v="4"/>
    <n v="0"/>
    <m/>
    <m/>
    <x v="0"/>
    <n v="5"/>
  </r>
  <r>
    <d v="2018-05-10T07:03:01"/>
    <s v="SVIOP-2018-SZM1-002918"/>
    <x v="81"/>
    <x v="81"/>
    <n v="10"/>
    <s v="ks"/>
    <n v="1.9"/>
    <n v="19"/>
    <x v="2"/>
    <m/>
    <s v="2IK-GER: ambulance"/>
    <s v="454073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0"/>
    <n v="5"/>
  </r>
  <r>
    <d v="2018-05-10T07:03:01"/>
    <s v="SVIOP-2018-SZM1-002918"/>
    <x v="37"/>
    <x v="37"/>
    <n v="50"/>
    <s v="ks"/>
    <n v="3.1"/>
    <n v="155"/>
    <x v="2"/>
    <m/>
    <s v="2IK-GER: ambulance"/>
    <s v="455071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0"/>
    <n v="5"/>
  </r>
  <r>
    <d v="2018-05-10T08:05:56"/>
    <s v="SVIOP-2018-SZM2-006423"/>
    <x v="84"/>
    <x v="84"/>
    <n v="100"/>
    <s v="ks"/>
    <n v="7.74"/>
    <n v="774.4"/>
    <x v="1"/>
    <m/>
    <s v="2IK-GER: lůžkové oddělení 48"/>
    <s v="14-12.100"/>
    <s v="Výdej do spotřeby z IOP"/>
    <s v="Lukášková Lenka"/>
    <s v="Promítnut do stavu zásob"/>
    <s v="ZOST_OSTAT"/>
    <s v="Ostatní - všeobecný materiál"/>
    <s v="30+30+40"/>
    <m/>
    <s v="Mediform, spol. s r.o."/>
    <m/>
    <m/>
    <m/>
    <s v="nemá"/>
    <x v="0"/>
    <n v="0"/>
    <m/>
    <m/>
    <x v="0"/>
    <n v="5"/>
  </r>
  <r>
    <d v="2018-05-10T08:07:57"/>
    <s v="SVIOP-2018-SZM2-006424"/>
    <x v="160"/>
    <x v="160"/>
    <n v="1"/>
    <s v="ks"/>
    <n v="0.05"/>
    <n v="0.05"/>
    <x v="1"/>
    <m/>
    <s v="2IK-GER: lůžkové oddělení 48"/>
    <m/>
    <s v="Výdej do spotřeby z IOP"/>
    <s v="Lukášková Lenka"/>
    <s v="Promítnut do stavu zásob"/>
    <s v="ZAOKROUHLENI"/>
    <s v="Zaokrouhlovací rozdíly"/>
    <m/>
    <m/>
    <m/>
    <m/>
    <m/>
    <m/>
    <s v="nemá"/>
    <x v="7"/>
    <n v="0"/>
    <m/>
    <m/>
    <x v="0"/>
    <n v="5"/>
  </r>
  <r>
    <d v="2018-05-10T10:03:48"/>
    <s v="SVIOP-2018-SZM2-006444"/>
    <x v="102"/>
    <x v="102"/>
    <n v="1"/>
    <s v="ks"/>
    <n v="650.33000000000004"/>
    <n v="650.33000000000004"/>
    <x v="0"/>
    <m/>
    <s v="2IK-GER: lůžkové oddělení 46"/>
    <s v="7153000"/>
    <s v="Výdej do spotřeby z IOP"/>
    <s v="Kánská Zdeňka"/>
    <s v="Promítnut do stavu zásob"/>
    <s v="ZOST_OSTAT"/>
    <s v="Ostatní - všeobecný materiál"/>
    <s v="1+0"/>
    <m/>
    <s v="Intersurgical, s.r.o."/>
    <m/>
    <m/>
    <m/>
    <s v="nemá"/>
    <x v="0"/>
    <n v="0"/>
    <m/>
    <m/>
    <x v="0"/>
    <n v="5"/>
  </r>
  <r>
    <d v="2018-05-10T12:28:41"/>
    <s v="SVIOP-2018-SZM1-002952"/>
    <x v="70"/>
    <x v="70"/>
    <n v="24"/>
    <s v="ks"/>
    <n v="7.63"/>
    <n v="183.12"/>
    <x v="1"/>
    <m/>
    <s v="2IK-GER: lůžkové oddělení 48"/>
    <s v="1527-0"/>
    <s v="Výdej do spotřeby z IOP"/>
    <s v="Oklešťková Helena"/>
    <s v="Promítnut do stavu zásob"/>
    <s v="ZOBV_OBVAZ"/>
    <s v="Obvazový materiál"/>
    <m/>
    <m/>
    <s v="3M Česko, spol. s r.o."/>
    <m/>
    <m/>
    <m/>
    <s v="0080356"/>
    <x v="3"/>
    <n v="0"/>
    <m/>
    <m/>
    <x v="0"/>
    <n v="5"/>
  </r>
  <r>
    <d v="2018-05-10T12:29:11"/>
    <s v="SVIOP-2018-SZM1-002953"/>
    <x v="70"/>
    <x v="70"/>
    <n v="24"/>
    <s v="ks"/>
    <n v="7.63"/>
    <n v="183.12"/>
    <x v="0"/>
    <m/>
    <s v="2IK-GER: lůžkové oddělení 46"/>
    <s v="1527-0"/>
    <s v="Výdej do spotřeby z IOP"/>
    <s v="Oklešťková Helena"/>
    <s v="Promítnut do stavu zásob"/>
    <s v="ZOBV_OBVAZ"/>
    <s v="Obvazový materiál"/>
    <s v="24+0"/>
    <m/>
    <s v="3M Česko, spol. s r.o."/>
    <m/>
    <m/>
    <m/>
    <s v="0080356"/>
    <x v="3"/>
    <n v="0"/>
    <m/>
    <m/>
    <x v="0"/>
    <n v="5"/>
  </r>
  <r>
    <d v="2018-05-11T06:35:19"/>
    <s v="SVIOP-2018-SZM1-002967"/>
    <x v="31"/>
    <x v="31"/>
    <n v="50"/>
    <s v="ks"/>
    <n v="2.17"/>
    <n v="108.5"/>
    <x v="1"/>
    <m/>
    <s v="2IK-GER: lůžkové oddělení 48"/>
    <s v="454329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0"/>
    <n v="5"/>
  </r>
  <r>
    <d v="2018-05-11T06:35:19"/>
    <s v="SVIOP-2018-SZM1-002967"/>
    <x v="35"/>
    <x v="35"/>
    <n v="50"/>
    <s v="ks"/>
    <n v="2.7"/>
    <n v="135"/>
    <x v="1"/>
    <m/>
    <s v="2IK-GER: lůžkové oddělení 48"/>
    <s v="454071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0"/>
    <n v="5"/>
  </r>
  <r>
    <d v="2018-05-11T06:35:52"/>
    <s v="SVIOP-2018-SZM1-002968"/>
    <x v="31"/>
    <x v="31"/>
    <n v="50"/>
    <s v="ks"/>
    <n v="2.17"/>
    <n v="108.5"/>
    <x v="0"/>
    <m/>
    <s v="2IK-GER: lůžkové oddělení 46"/>
    <s v="454329"/>
    <s v="Výdej do spotřeby z IOP"/>
    <s v="Oklešťková Helena"/>
    <s v="Promítnut do stavu zásob"/>
    <s v="ZOST_OD"/>
    <s v="Odběrové systémy"/>
    <s v="50+0"/>
    <m/>
    <s v="Dialab spol. s r.o."/>
    <m/>
    <m/>
    <m/>
    <s v="nemá"/>
    <x v="0"/>
    <n v="0"/>
    <m/>
    <m/>
    <x v="0"/>
    <n v="5"/>
  </r>
  <r>
    <d v="2018-05-11T06:35:52"/>
    <s v="SVIOP-2018-SZM1-002968"/>
    <x v="35"/>
    <x v="35"/>
    <n v="200"/>
    <s v="ks"/>
    <n v="2.7"/>
    <n v="540"/>
    <x v="0"/>
    <m/>
    <s v="2IK-GER: lůžkové oddělení 46"/>
    <s v="454071"/>
    <s v="Výdej do spotřeby z IOP"/>
    <s v="Oklešťková Helena"/>
    <s v="Promítnut do stavu zásob"/>
    <s v="ZOST_OD"/>
    <s v="Odběrové systémy"/>
    <s v="100+100"/>
    <m/>
    <s v="Dialab spol. s r.o."/>
    <m/>
    <m/>
    <m/>
    <s v="nemá"/>
    <x v="0"/>
    <n v="0"/>
    <m/>
    <m/>
    <x v="0"/>
    <n v="5"/>
  </r>
  <r>
    <d v="2018-05-11T08:45:45"/>
    <s v="SVIOP-2018-SZM2-006524"/>
    <x v="141"/>
    <x v="141"/>
    <n v="50"/>
    <s v="ks"/>
    <n v="14.8"/>
    <n v="740.03"/>
    <x v="0"/>
    <m/>
    <s v="2IK-GER: lůžkové oddělení 46"/>
    <s v="1686"/>
    <s v="Výdej do spotřeby z IOP"/>
    <s v="Kánská Zdeňka"/>
    <s v="Promítnut do stavu zásob"/>
    <s v="ZOBV_OBVAZ"/>
    <s v="Obvazový materiál"/>
    <s v="0+1"/>
    <m/>
    <s v="3M Česko, spol. s r.o."/>
    <m/>
    <m/>
    <m/>
    <s v="nemá"/>
    <x v="3"/>
    <n v="0"/>
    <m/>
    <m/>
    <x v="0"/>
    <n v="5"/>
  </r>
  <r>
    <d v="2018-05-11T08:45:45"/>
    <s v="SVIOP-2018-SZM2-006524"/>
    <x v="146"/>
    <x v="146"/>
    <n v="25"/>
    <s v="ks"/>
    <n v="34.19"/>
    <n v="854.86"/>
    <x v="0"/>
    <m/>
    <s v="2IK-GER: lůžkové oddělení 46"/>
    <s v="3343E"/>
    <s v="Výdej do spotřeby z IOP"/>
    <s v="Kánská Zdeňka"/>
    <s v="Promítnut do stavu zásob"/>
    <s v="ZOBV_OBVAZ"/>
    <s v="Obvazový materiál"/>
    <s v="0+25"/>
    <m/>
    <s v="3M Česko, spol. s r.o."/>
    <m/>
    <m/>
    <m/>
    <s v="nemá"/>
    <x v="3"/>
    <n v="0"/>
    <m/>
    <m/>
    <x v="0"/>
    <n v="5"/>
  </r>
  <r>
    <d v="2018-05-11T08:45:45"/>
    <s v="SVIOP-2018-SZM2-006524"/>
    <x v="161"/>
    <x v="161"/>
    <n v="25"/>
    <s v="ks"/>
    <n v="228.81"/>
    <n v="5720.24"/>
    <x v="0"/>
    <m/>
    <s v="2IK-GER: lůžkové oddělení 46"/>
    <s v="1658R"/>
    <s v="Výdej do spotřeby z IOP"/>
    <s v="Kánská Zdeňka"/>
    <s v="Promítnut do stavu zásob"/>
    <s v="ZOBV_NA"/>
    <s v="náplasti - obvazový materiál"/>
    <s v="0+25"/>
    <m/>
    <s v="3M Česko, spol. s r.o."/>
    <m/>
    <m/>
    <m/>
    <s v="nemá"/>
    <x v="3"/>
    <n v="0"/>
    <m/>
    <m/>
    <x v="0"/>
    <n v="5"/>
  </r>
  <r>
    <d v="2018-05-11T08:45:45"/>
    <s v="SVIOP-2018-SZM2-006524"/>
    <x v="127"/>
    <x v="127"/>
    <n v="1"/>
    <s v="ks"/>
    <n v="789.57"/>
    <n v="789.57"/>
    <x v="0"/>
    <m/>
    <s v="2IK-GER: lůžkové oddělení 46"/>
    <s v="1563L"/>
    <s v="Výdej do spotřeby z IOP"/>
    <s v="Kánská Zdeňka"/>
    <s v="Promítnut do stavu zásob"/>
    <s v="ZOBV_HO"/>
    <s v="hojení ran - obvazový materiál"/>
    <s v="0+1"/>
    <m/>
    <s v="3M Česko, spol. s r.o."/>
    <m/>
    <m/>
    <m/>
    <s v="nemá"/>
    <x v="3"/>
    <n v="0"/>
    <m/>
    <m/>
    <x v="0"/>
    <n v="5"/>
  </r>
  <r>
    <d v="2018-05-14T07:18:56"/>
    <s v="SVIOP-2018-SZM1-003110"/>
    <x v="14"/>
    <x v="14"/>
    <n v="100"/>
    <s v="ks"/>
    <n v="0.48"/>
    <n v="48"/>
    <x v="1"/>
    <m/>
    <s v="2IK-GER: lůžkové oddělení 48"/>
    <s v="4606027V"/>
    <s v="Výdej do spotřeby z IOP"/>
    <s v="Oklešťková Helena"/>
    <s v="Promítnut do stavu zásob"/>
    <s v="ZOST_STRIK"/>
    <s v="Stříkačky"/>
    <m/>
    <m/>
    <s v="B. Braun Medical s.r.o."/>
    <m/>
    <m/>
    <m/>
    <s v="nemá"/>
    <x v="0"/>
    <n v="0"/>
    <m/>
    <m/>
    <x v="0"/>
    <n v="5"/>
  </r>
  <r>
    <d v="2018-05-14T07:18:56"/>
    <s v="SVIOP-2018-SZM1-003110"/>
    <x v="25"/>
    <x v="25"/>
    <n v="200"/>
    <s v="ks"/>
    <n v="1.68"/>
    <n v="336"/>
    <x v="1"/>
    <m/>
    <s v="2IK-GER: lůžkové oddělení 48"/>
    <s v="4606205V"/>
    <s v="Výdej do spotřeby z IOP"/>
    <s v="Oklešťková Helena"/>
    <s v="Promítnut do stavu zásob"/>
    <s v="ZOST_STRIK"/>
    <s v="Stříkačky"/>
    <s v="100+100+0"/>
    <m/>
    <s v="B. Braun Medical s.r.o."/>
    <m/>
    <m/>
    <m/>
    <s v="nemá"/>
    <x v="0"/>
    <n v="0"/>
    <m/>
    <m/>
    <x v="0"/>
    <n v="5"/>
  </r>
  <r>
    <d v="2018-05-14T07:18:56"/>
    <s v="SVIOP-2018-SZM1-003110"/>
    <x v="2"/>
    <x v="2"/>
    <n v="50"/>
    <s v="ks"/>
    <n v="17.98"/>
    <n v="899"/>
    <x v="1"/>
    <m/>
    <s v="2IK-GER: lůžkové oddělení 48"/>
    <s v="4269098S-01"/>
    <s v="Výdej do spotřeby z IOP"/>
    <s v="Oklešťková Hele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5"/>
  </r>
  <r>
    <d v="2018-05-14T07:20:24"/>
    <s v="SVIOP-2018-SZM1-003111"/>
    <x v="14"/>
    <x v="14"/>
    <n v="400"/>
    <s v="ks"/>
    <n v="0.48"/>
    <n v="192"/>
    <x v="0"/>
    <m/>
    <s v="2IK-GER: lůžkové oddělení 46"/>
    <s v="4606027V"/>
    <s v="Výdej do spotřeby z IOP"/>
    <s v="Oklešťková Helena"/>
    <s v="Promítnut do stavu zásob"/>
    <s v="ZOST_STRIK"/>
    <s v="Stříkačky"/>
    <s v="100+300"/>
    <m/>
    <s v="B. Braun Medical s.r.o."/>
    <m/>
    <m/>
    <m/>
    <s v="nemá"/>
    <x v="0"/>
    <n v="0"/>
    <m/>
    <m/>
    <x v="0"/>
    <n v="5"/>
  </r>
  <r>
    <d v="2018-05-14T07:20:24"/>
    <s v="SVIOP-2018-SZM1-003111"/>
    <x v="16"/>
    <x v="16"/>
    <n v="400"/>
    <s v="ks"/>
    <n v="0.55000000000000004"/>
    <n v="220"/>
    <x v="0"/>
    <m/>
    <s v="2IK-GER: lůžkové oddělení 46"/>
    <s v="4665120"/>
    <s v="Výdej do spotřeby z IOP"/>
    <s v="Oklešťková Helena"/>
    <s v="Promítnut do stavu zásob"/>
    <s v="ZJEHLY"/>
    <s v="Jehly"/>
    <s v="200+200"/>
    <m/>
    <s v="B. Braun Medical s.r.o."/>
    <m/>
    <m/>
    <m/>
    <s v="nemá"/>
    <x v="4"/>
    <n v="0"/>
    <m/>
    <m/>
    <x v="0"/>
    <n v="5"/>
  </r>
  <r>
    <d v="2018-05-14T07:20:24"/>
    <s v="SVIOP-2018-SZM1-003111"/>
    <x v="20"/>
    <x v="20"/>
    <n v="200"/>
    <s v="ks"/>
    <n v="0.67"/>
    <n v="134"/>
    <x v="0"/>
    <m/>
    <s v="2IK-GER: lůžkové oddělení 46"/>
    <s v="4606051V"/>
    <s v="Výdej do spotřeby z IOP"/>
    <s v="Oklešťková Helena"/>
    <s v="Promítnut do stavu zásob"/>
    <s v="ZOST_STRIK"/>
    <s v="Stříkačky"/>
    <s v="100+100"/>
    <m/>
    <s v="B. Braun Medical s.r.o."/>
    <m/>
    <m/>
    <m/>
    <s v="nemá"/>
    <x v="0"/>
    <n v="0"/>
    <m/>
    <m/>
    <x v="0"/>
    <n v="5"/>
  </r>
  <r>
    <d v="2018-05-14T07:20:24"/>
    <s v="SVIOP-2018-SZM1-003111"/>
    <x v="76"/>
    <x v="76"/>
    <n v="50"/>
    <s v="pár"/>
    <n v="7.5"/>
    <n v="375"/>
    <x v="0"/>
    <m/>
    <s v="2IK-GER: lůžkové oddělení 46"/>
    <s v="6035526"/>
    <s v="Výdej do spotřeby z IOP"/>
    <s v="Oklešťková Helena"/>
    <s v="Promítnut do stavu zásob"/>
    <s v="ZRUK_ST"/>
    <s v="Rukavice sterilní"/>
    <s v="0+20"/>
    <m/>
    <s v="B. Braun Medical s.r.o."/>
    <m/>
    <m/>
    <m/>
    <s v="nemá"/>
    <x v="2"/>
    <n v="0"/>
    <m/>
    <m/>
    <x v="0"/>
    <n v="5"/>
  </r>
  <r>
    <d v="2018-05-14T07:20:24"/>
    <s v="SVIOP-2018-SZM1-003111"/>
    <x v="2"/>
    <x v="2"/>
    <n v="50"/>
    <s v="ks"/>
    <n v="17.98"/>
    <n v="899"/>
    <x v="0"/>
    <m/>
    <s v="2IK-GER: lůžkové oddělení 46"/>
    <s v="4269098S-01"/>
    <s v="Výdej do spotřeby z IOP"/>
    <s v="Oklešťková Helena"/>
    <s v="Promítnut do stavu zásob"/>
    <s v="ZOST_KANYL"/>
    <s v="Kanyly mimo chirurgické nástroje"/>
    <s v="50+0"/>
    <m/>
    <s v="B. Braun Medical s.r.o."/>
    <m/>
    <m/>
    <m/>
    <s v="nemá"/>
    <x v="0"/>
    <n v="0"/>
    <m/>
    <m/>
    <x v="0"/>
    <n v="5"/>
  </r>
  <r>
    <d v="2018-05-14T07:22:04"/>
    <s v="SVIOP-2018-SZM2-006570"/>
    <x v="6"/>
    <x v="6"/>
    <n v="10"/>
    <s v="ks"/>
    <n v="12.17"/>
    <n v="121.65"/>
    <x v="0"/>
    <m/>
    <s v="2IK-GER: lůžkové oddělení 46"/>
    <s v="931324"/>
    <s v="Výdej do spotřeby z IOP"/>
    <s v="Kánská Zdeňka"/>
    <s v="Promítnut do stavu zásob"/>
    <s v="ZOBV_OB"/>
    <s v="obinadla, obvazy, gáza, vata, vložky"/>
    <s v="10+0"/>
    <m/>
    <s v="HARTMANN - RICO a.s."/>
    <m/>
    <m/>
    <m/>
    <s v="nemá"/>
    <x v="3"/>
    <n v="0"/>
    <m/>
    <m/>
    <x v="0"/>
    <n v="5"/>
  </r>
  <r>
    <d v="2018-05-14T07:22:04"/>
    <s v="SVIOP-2018-SZM2-006570"/>
    <x v="7"/>
    <x v="7"/>
    <n v="30"/>
    <s v="ks"/>
    <n v="15.73"/>
    <n v="471.9"/>
    <x v="0"/>
    <m/>
    <s v="2IK-GER: lůžkové oddělení 46"/>
    <s v="9919004"/>
    <s v="Výdej do spotřeby z IOP"/>
    <s v="Kánská Zdeňka"/>
    <s v="Promítnut do stavu zásob"/>
    <s v="ZOBV_OBVAZ"/>
    <s v="Obvazový materiál"/>
    <s v="30+0"/>
    <m/>
    <s v="HARTMANN - RICO a.s."/>
    <m/>
    <m/>
    <m/>
    <s v="nemá"/>
    <x v="3"/>
    <n v="0"/>
    <m/>
    <m/>
    <x v="0"/>
    <n v="5"/>
  </r>
  <r>
    <d v="2018-05-14T07:22:04"/>
    <s v="SVIOP-2018-SZM2-006570"/>
    <x v="87"/>
    <x v="87"/>
    <n v="20"/>
    <s v="ks"/>
    <n v="34.5"/>
    <n v="690"/>
    <x v="0"/>
    <m/>
    <s v="2IK-GER: lůžkové oddělení 46"/>
    <s v="4753886"/>
    <s v="Výdej do spotřeby z IOP"/>
    <s v="Kánská Zdeňka"/>
    <s v="Promítnut do stavu zásob"/>
    <s v="ZOBV_OBVAZ"/>
    <s v="Obvazový materiál"/>
    <s v="10+10"/>
    <m/>
    <s v="HARTMANN - RICO a.s."/>
    <m/>
    <m/>
    <m/>
    <s v="nemá"/>
    <x v="3"/>
    <n v="0"/>
    <m/>
    <m/>
    <x v="0"/>
    <n v="5"/>
  </r>
  <r>
    <d v="2018-05-14T07:22:04"/>
    <s v="SVIOP-2018-SZM2-006570"/>
    <x v="89"/>
    <x v="89"/>
    <n v="10"/>
    <s v="ks"/>
    <n v="73.209999999999994"/>
    <n v="732.14"/>
    <x v="0"/>
    <m/>
    <s v="2IK-GER: lůžkové oddělení 46"/>
    <s v="9007442"/>
    <s v="Výdej do spotřeby z IOP"/>
    <s v="Kánská Zdeňka"/>
    <s v="Promítnut do stavu zásob"/>
    <s v="ZOBV_HO"/>
    <s v="hojení ran - obvazový materiál"/>
    <s v="10+0"/>
    <m/>
    <s v="HARTMANN - RICO a.s."/>
    <m/>
    <m/>
    <m/>
    <s v="0080823"/>
    <x v="3"/>
    <n v="0"/>
    <m/>
    <m/>
    <x v="0"/>
    <n v="5"/>
  </r>
  <r>
    <d v="2018-05-14T07:22:04"/>
    <s v="SVIOP-2018-SZM2-006570"/>
    <x v="162"/>
    <x v="162"/>
    <n v="1"/>
    <s v="ks"/>
    <n v="154.97"/>
    <n v="154.97"/>
    <x v="0"/>
    <m/>
    <s v="2IK-GER: lůžkové oddělení 46"/>
    <s v="7031320"/>
    <s v="Výdej do spotřeby z IOP"/>
    <s v="Kánská Zdeňka"/>
    <s v="Promítnut do stavu zásob"/>
    <s v="ZOBV_HO"/>
    <s v="hojení ran - obvazový materiál"/>
    <s v="1+0"/>
    <m/>
    <s v="HARTMANN - RICO a.s."/>
    <m/>
    <m/>
    <m/>
    <s v="0081793"/>
    <x v="3"/>
    <n v="0"/>
    <m/>
    <m/>
    <x v="0"/>
    <n v="5"/>
  </r>
  <r>
    <d v="2018-05-14T07:30:11"/>
    <s v="SVIOP-2018-SZM2-006574"/>
    <x v="86"/>
    <x v="86"/>
    <n v="2"/>
    <s v="ks"/>
    <n v="164.22"/>
    <n v="328.44"/>
    <x v="0"/>
    <m/>
    <s v="2IK-GER: lůžkové oddělení 46"/>
    <s v="002745710"/>
    <s v="Výdej do spotřeby z IOP"/>
    <s v="Lukášková Lenka"/>
    <s v="Promítnut do stavu zásob"/>
    <s v="ZOBV_HO"/>
    <s v="hojení ran - obvazový materiál"/>
    <s v="1+1"/>
    <m/>
    <s v="PHOENIX lékárenský velkoobchod, s.r.o."/>
    <m/>
    <m/>
    <m/>
    <s v="nemá"/>
    <x v="3"/>
    <n v="0"/>
    <m/>
    <m/>
    <x v="0"/>
    <n v="5"/>
  </r>
  <r>
    <d v="2018-05-14T08:11:24"/>
    <s v="SVIOP-2018-SZM2-006595"/>
    <x v="87"/>
    <x v="87"/>
    <n v="10"/>
    <s v="ks"/>
    <n v="34.51"/>
    <n v="345.1"/>
    <x v="1"/>
    <m/>
    <s v="2IK-GER: lůžkové oddělení 48"/>
    <s v="4753886"/>
    <s v="Výdej do spotřeby z IOP"/>
    <s v="Kánská Zdeňka"/>
    <s v="Promítnut do stavu zásob"/>
    <s v="ZOBV_OBVAZ"/>
    <s v="Obvazový materiál"/>
    <m/>
    <m/>
    <s v="HARTMANN - RICO a.s."/>
    <m/>
    <m/>
    <m/>
    <s v="nemá"/>
    <x v="3"/>
    <n v="0"/>
    <m/>
    <m/>
    <x v="0"/>
    <n v="5"/>
  </r>
  <r>
    <d v="2018-05-14T09:33:47"/>
    <s v="SVIOP-2018-SZM2-006610"/>
    <x v="126"/>
    <x v="126"/>
    <n v="50"/>
    <s v="ks"/>
    <n v="15.29"/>
    <n v="764.72"/>
    <x v="0"/>
    <m/>
    <s v="2IK-GER: lůžkové oddělení 46"/>
    <s v="4056370"/>
    <s v="Výdej do spotřeby z IOP"/>
    <s v="Masopustová Eva"/>
    <s v="Promítnut do stavu zásob"/>
    <s v="ZOST_KANYL"/>
    <s v="Kanyly mimo chirurgické nástroje"/>
    <s v="0+0+50a"/>
    <m/>
    <s v="B. Braun Medical s.r.o."/>
    <m/>
    <m/>
    <m/>
    <s v="nemá"/>
    <x v="0"/>
    <n v="0"/>
    <m/>
    <m/>
    <x v="0"/>
    <n v="5"/>
  </r>
  <r>
    <d v="2018-05-14T09:36:04"/>
    <s v="SVIOP-2018-SZM2-006612"/>
    <x v="58"/>
    <x v="58"/>
    <n v="20"/>
    <s v="ks"/>
    <n v="123.19"/>
    <n v="2463.7600000000002"/>
    <x v="0"/>
    <m/>
    <s v="2IK-GER: lůžkové oddělení 46"/>
    <s v="256105"/>
    <s v="Výdej do spotřeby z IOP"/>
    <s v="Lukášková Lenka"/>
    <s v="Promítnut do stavu zásob"/>
    <s v="ZOBV_HO"/>
    <s v="hojení ran - obvazový materiál"/>
    <s v="1+1"/>
    <m/>
    <s v="Mölnlycke Health Care, s.r.o."/>
    <m/>
    <m/>
    <m/>
    <s v="0081960"/>
    <x v="3"/>
    <n v="0"/>
    <m/>
    <m/>
    <x v="0"/>
    <n v="5"/>
  </r>
  <r>
    <d v="2018-05-14T09:36:04"/>
    <s v="SVIOP-2018-SZM2-006612"/>
    <x v="59"/>
    <x v="59"/>
    <n v="5"/>
    <s v="ks"/>
    <n v="124.41"/>
    <n v="622.04"/>
    <x v="0"/>
    <m/>
    <s v="2IK-GER: lůžkové oddělení 46"/>
    <s v="289200-00"/>
    <s v="Výdej do spotřeby z IOP"/>
    <s v="Lukášková Lenka"/>
    <s v="Promítnut do stavu zásob"/>
    <s v="ZOBV_HO"/>
    <s v="hojení ran - obvazový materiál"/>
    <s v="1+0"/>
    <m/>
    <s v="Mölnlycke Health Care, s.r.o."/>
    <m/>
    <m/>
    <m/>
    <s v="0082046"/>
    <x v="3"/>
    <n v="0"/>
    <m/>
    <m/>
    <x v="0"/>
    <n v="5"/>
  </r>
  <r>
    <d v="2018-05-14T09:36:04"/>
    <s v="SVIOP-2018-SZM2-006612"/>
    <x v="60"/>
    <x v="60"/>
    <n v="5"/>
    <s v="ks"/>
    <n v="129.26"/>
    <n v="646.29999999999995"/>
    <x v="0"/>
    <m/>
    <s v="2IK-GER: lůžkové oddělení 46"/>
    <s v="281300-00"/>
    <s v="Výdej do spotřeby z IOP"/>
    <s v="Lukášková Lenka"/>
    <s v="Promítnut do stavu zásob"/>
    <s v="ZOBV_HO"/>
    <s v="hojení ran - obvazový materiál"/>
    <s v="1+0"/>
    <m/>
    <s v="Mölnlycke Health Care, s.r.o."/>
    <m/>
    <m/>
    <m/>
    <s v="0008147"/>
    <x v="3"/>
    <n v="0"/>
    <m/>
    <m/>
    <x v="0"/>
    <n v="5"/>
  </r>
  <r>
    <d v="2018-05-14T09:36:04"/>
    <s v="SVIOP-2018-SZM2-006612"/>
    <x v="61"/>
    <x v="61"/>
    <n v="10"/>
    <s v="ks"/>
    <n v="159.55000000000001"/>
    <n v="1595.5"/>
    <x v="0"/>
    <m/>
    <s v="2IK-GER: lůžkové oddělení 46"/>
    <s v="287110-00"/>
    <s v="Výdej do spotřeby z IOP"/>
    <s v="Lukášková Lenka"/>
    <s v="Promítnut do stavu zásob"/>
    <s v="ZOBV_HO"/>
    <s v="hojení ran - obvazový materiál"/>
    <s v="1+1"/>
    <m/>
    <s v="Mölnlycke Health Care, s.r.o."/>
    <m/>
    <m/>
    <m/>
    <s v="0081790"/>
    <x v="3"/>
    <n v="0"/>
    <m/>
    <m/>
    <x v="0"/>
    <n v="5"/>
  </r>
  <r>
    <d v="2018-05-14T09:41:04"/>
    <s v="SVIOP-2018-SZM2-006615"/>
    <x v="61"/>
    <x v="61"/>
    <n v="15"/>
    <s v="ks"/>
    <n v="159.55000000000001"/>
    <n v="2393.2800000000002"/>
    <x v="1"/>
    <m/>
    <s v="2IK-GER: lůžkové oddělení 48"/>
    <s v="287110-00"/>
    <s v="Výdej do spotřeby z IOP"/>
    <s v="Lukášková Lenka"/>
    <s v="Promítnut do stavu zásob"/>
    <s v="ZOBV_HO"/>
    <s v="hojení ran - obvazový materiál"/>
    <s v="1+1+1"/>
    <m/>
    <s v="Mölnlycke Health Care, s.r.o."/>
    <m/>
    <m/>
    <m/>
    <s v="0081790"/>
    <x v="3"/>
    <n v="0"/>
    <m/>
    <m/>
    <x v="0"/>
    <n v="5"/>
  </r>
  <r>
    <d v="2018-05-14T09:41:04"/>
    <s v="SVIOP-2018-SZM2-006615"/>
    <x v="62"/>
    <x v="62"/>
    <n v="15"/>
    <s v="ks"/>
    <n v="233.8"/>
    <n v="3507"/>
    <x v="1"/>
    <m/>
    <s v="2IK-GER: lůžkové oddělení 48"/>
    <s v="288100-01"/>
    <s v="Výdej do spotřeby z IOP"/>
    <s v="Lukášková Lenka"/>
    <s v="Promítnut do stavu zásob"/>
    <s v="ZOBV_HO"/>
    <s v="hojení ran - obvazový materiál"/>
    <s v="1+1+1"/>
    <m/>
    <s v="Mölnlycke Health Care, s.r.o."/>
    <m/>
    <m/>
    <m/>
    <s v="nemá"/>
    <x v="3"/>
    <n v="0"/>
    <m/>
    <m/>
    <x v="0"/>
    <n v="5"/>
  </r>
  <r>
    <d v="2018-05-14T09:41:04"/>
    <s v="SVIOP-2018-SZM2-006615"/>
    <x v="63"/>
    <x v="63"/>
    <n v="10"/>
    <s v="ks"/>
    <n v="283.01"/>
    <n v="2830.1"/>
    <x v="1"/>
    <m/>
    <s v="2IK-GER: lůžkové oddělení 48"/>
    <s v="282000-01"/>
    <s v="Výdej do spotřeby z IOP"/>
    <s v="Lukášková Lenka"/>
    <s v="Promítnut do stavu zásob"/>
    <s v="ZOBV_HO"/>
    <s v="hojení ran - obvazový materiál"/>
    <s v="1+1+0"/>
    <m/>
    <s v="Mölnlycke Health Care, s.r.o."/>
    <m/>
    <m/>
    <m/>
    <s v="nemá"/>
    <x v="3"/>
    <n v="0"/>
    <m/>
    <m/>
    <x v="0"/>
    <n v="5"/>
  </r>
  <r>
    <d v="2018-05-14T09:41:13"/>
    <s v="SVIOP-2018-SZM2-006664"/>
    <x v="62"/>
    <x v="62"/>
    <m/>
    <s v="ks"/>
    <m/>
    <n v="0.01"/>
    <x v="1"/>
    <m/>
    <s v="2IK-GER: lůžkové oddělení 48"/>
    <s v="288100-01"/>
    <s v="Výdej do spotřeby z IOP"/>
    <s v="Barochová Regina"/>
    <s v="Promítnut do stavu zásob"/>
    <s v="ZOBV_HO"/>
    <s v="hojení ran - obvazový materiál"/>
    <m/>
    <m/>
    <s v="Mölnlycke Health Care, s.r.o."/>
    <m/>
    <m/>
    <m/>
    <s v="nemá"/>
    <x v="3"/>
    <n v="0"/>
    <m/>
    <m/>
    <x v="0"/>
    <n v="5"/>
  </r>
  <r>
    <d v="2018-05-14T13:08:04"/>
    <s v="SVIOP-2018-SZM2-006681"/>
    <x v="132"/>
    <x v="132"/>
    <n v="10"/>
    <s v="ks"/>
    <n v="86.38"/>
    <n v="863.8"/>
    <x v="0"/>
    <m/>
    <s v="2IK-GER: lůžkové oddělení 46"/>
    <s v="SYSMAP105EE"/>
    <s v="Výdej do spotřeby z IOP"/>
    <s v="Lukášková Lenka"/>
    <s v="Promítnut do stavu zásob"/>
    <s v="ZOBV_HO"/>
    <s v="hojení ran - obvazový materiál"/>
    <s v="0+1"/>
    <m/>
    <s v="Distrimed s.r.o."/>
    <m/>
    <m/>
    <m/>
    <s v="nemá"/>
    <x v="3"/>
    <n v="0"/>
    <m/>
    <m/>
    <x v="0"/>
    <n v="5"/>
  </r>
  <r>
    <d v="2018-05-14T13:56:59"/>
    <s v="SVIOP-2018-SZM1-003140"/>
    <x v="163"/>
    <x v="163"/>
    <n v="100"/>
    <s v="ks"/>
    <n v="2.41"/>
    <n v="241"/>
    <x v="0"/>
    <m/>
    <s v="2IK-GER: lůžkové oddělení 46"/>
    <s v="70.700.41.071"/>
    <s v="Výdej do spotřeby z IOP"/>
    <s v="Oklešťková Helena"/>
    <s v="Promítnut do stavu zásob"/>
    <s v="ZOBV_NA"/>
    <s v="náplasti - obvazový materiál"/>
    <s v="100+0"/>
    <m/>
    <s v="DAHLHAUSEN CZ, spol. s r.o."/>
    <m/>
    <m/>
    <m/>
    <s v="nemá"/>
    <x v="3"/>
    <n v="0"/>
    <s v="CN pro FNOL"/>
    <s v="CN pro FNOL"/>
    <x v="0"/>
    <n v="5"/>
  </r>
  <r>
    <d v="2018-05-15T05:52:12"/>
    <s v="SVIOP-2018-SZM2-006706"/>
    <x v="91"/>
    <x v="91"/>
    <n v="10"/>
    <s v="ks"/>
    <n v="22.99"/>
    <n v="229.9"/>
    <x v="0"/>
    <m/>
    <s v="2IK-GER: lůžkové oddělení 46"/>
    <s v="186005-000160"/>
    <s v="Výdej do spotřeby z IOP"/>
    <s v="Kánská Zdeňka"/>
    <s v="Promítnut do stavu zásob"/>
    <s v="ZOST_OSTAT"/>
    <s v="Ostatní - všeobecný materiál"/>
    <s v="1+0"/>
    <m/>
    <s v="Teleflex Medical s.r.o."/>
    <m/>
    <m/>
    <m/>
    <s v="nemá"/>
    <x v="0"/>
    <n v="0"/>
    <m/>
    <m/>
    <x v="0"/>
    <n v="5"/>
  </r>
  <r>
    <d v="2018-05-15T05:52:12"/>
    <s v="SVIOP-2018-SZM2-006706"/>
    <x v="93"/>
    <x v="93"/>
    <n v="10"/>
    <s v="ks"/>
    <n v="22.99"/>
    <n v="229.9"/>
    <x v="0"/>
    <m/>
    <s v="2IK-GER: lůžkové oddělení 46"/>
    <s v="186005-000180"/>
    <s v="Výdej do spotřeby z IOP"/>
    <s v="Kánská Zdeňka"/>
    <s v="Promítnut do stavu zásob"/>
    <s v="ZOST_OSTAT"/>
    <s v="Ostatní - všeobecný materiál"/>
    <s v="1+0"/>
    <m/>
    <s v="Teleflex Medical s.r.o."/>
    <m/>
    <m/>
    <m/>
    <s v="nemá"/>
    <x v="0"/>
    <n v="0"/>
    <m/>
    <m/>
    <x v="0"/>
    <n v="5"/>
  </r>
  <r>
    <d v="2018-05-15T05:53:48"/>
    <s v="SVIOP-2018-SZM2-006707"/>
    <x v="93"/>
    <x v="93"/>
    <n v="10"/>
    <s v="ks"/>
    <n v="22.99"/>
    <n v="229.9"/>
    <x v="1"/>
    <m/>
    <s v="2IK-GER: lůžkové oddělení 48"/>
    <s v="186005-00018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5"/>
  </r>
  <r>
    <d v="2018-05-15T05:53:48"/>
    <s v="SVIOP-2018-SZM2-006707"/>
    <x v="139"/>
    <x v="139"/>
    <n v="10"/>
    <s v="ks"/>
    <n v="22.99"/>
    <n v="229.9"/>
    <x v="1"/>
    <m/>
    <s v="2IK-GER: lůžkové oddělení 48"/>
    <s v="186005-00020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5"/>
  </r>
  <r>
    <d v="2018-05-15T12:49:02"/>
    <s v="SVIOP-2018-SZM1-003166"/>
    <x v="54"/>
    <x v="54"/>
    <n v="4"/>
    <s v="ks"/>
    <n v="28.73"/>
    <n v="114.92"/>
    <x v="1"/>
    <m/>
    <s v="2IK-GER: lůžkové oddělení 48"/>
    <s v="1230200129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5"/>
  </r>
  <r>
    <d v="2018-05-15T12:50:55"/>
    <s v="SVIOP-2018-SZM1-003167"/>
    <x v="54"/>
    <x v="54"/>
    <n v="9"/>
    <s v="ks"/>
    <n v="28.73"/>
    <n v="258.57"/>
    <x v="0"/>
    <m/>
    <s v="2IK-GER: lůžkové oddělení 46"/>
    <s v="1230200129"/>
    <s v="Výdej do spotřeby z IOP"/>
    <s v="Oklešťková Helena"/>
    <s v="Promítnut do stavu zásob"/>
    <s v="ZOBV_OB"/>
    <s v="obinadla, obvazy, gáza, vata, vložky"/>
    <s v="6+3"/>
    <m/>
    <s v="LINON CZ s.r.o."/>
    <m/>
    <m/>
    <m/>
    <s v="nemá"/>
    <x v="3"/>
    <n v="0"/>
    <m/>
    <m/>
    <x v="0"/>
    <n v="5"/>
  </r>
  <r>
    <d v="2018-05-16T06:27:39"/>
    <s v="SVIOP-2018-SZM2-006842"/>
    <x v="164"/>
    <x v="164"/>
    <n v="200"/>
    <s v="ks"/>
    <n v="6.44"/>
    <n v="1288"/>
    <x v="0"/>
    <m/>
    <s v="2IK-GER: lůžkové oddělení 46"/>
    <s v="49-625-S-M"/>
    <s v="Výdej do spotřeby z IOP"/>
    <s v="Lukášková Lenka"/>
    <s v="Promítnut do stavu zásob"/>
    <s v="ZOBV_OBVAZ"/>
    <s v="Obvazový materiál"/>
    <s v="20+0"/>
    <m/>
    <s v="DAHLHAUSEN CZ, spol. s r.o."/>
    <m/>
    <m/>
    <m/>
    <s v="nemá"/>
    <x v="3"/>
    <n v="0"/>
    <s v="CN pro FNOL"/>
    <s v="CN pro FNOL"/>
    <x v="0"/>
    <n v="5"/>
  </r>
  <r>
    <d v="2018-05-16T06:31:56"/>
    <s v="SVIOP-2018-SZM1-003185"/>
    <x v="144"/>
    <x v="144"/>
    <n v="3"/>
    <s v="ks"/>
    <n v="93.15"/>
    <n v="279.45"/>
    <x v="0"/>
    <m/>
    <s v="2IK-GER: lůžkové oddělení 46"/>
    <s v="3601CVC"/>
    <s v="Výdej do spotřeby z IOP"/>
    <s v="Oklešťková Helena"/>
    <s v="Promítnut do stavu zásob"/>
    <s v="ZPICC_MI_NA"/>
    <s v="Katetry PICC + MIDLINE + náplasti+ set"/>
    <s v="0+40"/>
    <m/>
    <s v="MEDISYNER s.r.o."/>
    <m/>
    <m/>
    <m/>
    <s v="nemá"/>
    <x v="10"/>
    <n v="0"/>
    <m/>
    <m/>
    <x v="0"/>
    <n v="5"/>
  </r>
  <r>
    <d v="2018-05-16T07:59:32"/>
    <s v="SVIOP-2018-SZM2-006883"/>
    <x v="87"/>
    <x v="87"/>
    <n v="18"/>
    <s v="ks"/>
    <n v="34.51"/>
    <n v="621.17999999999995"/>
    <x v="1"/>
    <m/>
    <s v="2IK-GER: lůžkové oddělení 48"/>
    <s v="4753886"/>
    <s v="Výdej do spotřeby z IOP"/>
    <s v="Kánská Zdeňka"/>
    <s v="Promítnut do stavu zásob"/>
    <s v="ZOBV_OBVAZ"/>
    <s v="Obvazový materiál"/>
    <s v="10+10+3"/>
    <m/>
    <s v="HARTMANN - RICO a.s."/>
    <m/>
    <m/>
    <m/>
    <s v="nemá"/>
    <x v="3"/>
    <n v="0"/>
    <m/>
    <m/>
    <x v="0"/>
    <n v="5"/>
  </r>
  <r>
    <d v="2018-05-18T10:11:43"/>
    <s v="SVIOP-2018-SZMK-001834"/>
    <x v="165"/>
    <x v="165"/>
    <n v="20"/>
    <s v="ks"/>
    <n v="9.32"/>
    <n v="186.3"/>
    <x v="0"/>
    <s v="7505"/>
    <s v="2IK-GER: lůžkové oddělení 46"/>
    <s v="MPI:120016"/>
    <s v="Výdej do spotřeby z IOP"/>
    <s v="Trochtová Jana"/>
    <s v="Promítnut do stavu zásob"/>
    <s v="KKATETR"/>
    <s v="Katetry"/>
    <m/>
    <m/>
    <s v="MSM, spol. s r. o."/>
    <m/>
    <m/>
    <m/>
    <m/>
    <x v="9"/>
    <n v="0"/>
    <m/>
    <m/>
    <x v="0"/>
    <n v="5"/>
  </r>
  <r>
    <d v="2018-05-21T06:37:53"/>
    <s v="SVIOP-2018-SZM2-007173"/>
    <x v="129"/>
    <x v="129"/>
    <n v="100"/>
    <s v="ks"/>
    <n v="2.65"/>
    <n v="265"/>
    <x v="1"/>
    <m/>
    <s v="2IK-GER: lůžkové oddělení 48"/>
    <s v="320214"/>
    <s v="Výdej do spotřeby z IOP"/>
    <s v="Masopustová Eva"/>
    <s v="Promítnut do stavu zásob"/>
    <s v="ZJEHLY"/>
    <s v="Jehly"/>
    <m/>
    <m/>
    <s v="Schubert CZ spol. s r.o."/>
    <m/>
    <m/>
    <m/>
    <s v="0022430"/>
    <x v="4"/>
    <n v="0"/>
    <m/>
    <m/>
    <x v="0"/>
    <n v="5"/>
  </r>
  <r>
    <d v="2018-05-21T10:30:02"/>
    <s v="SVIOP-2018-SZM2-007210"/>
    <x v="154"/>
    <x v="154"/>
    <n v="70"/>
    <s v="ks"/>
    <n v="2.71"/>
    <n v="189.7"/>
    <x v="0"/>
    <m/>
    <s v="2IK-GER: lůžkové oddělení 46"/>
    <s v="7089"/>
    <s v="Výdej do spotřeby z IOP"/>
    <s v="Masopustová Eva"/>
    <s v="Promítnut do stavu zásob"/>
    <s v="ZOBV_NA"/>
    <s v="náplasti - obvazový materiál"/>
    <s v="0+70"/>
    <m/>
    <s v="Alliance Healthcare s.r.o."/>
    <m/>
    <m/>
    <m/>
    <s v="nemá"/>
    <x v="3"/>
    <n v="0"/>
    <m/>
    <m/>
    <x v="0"/>
    <n v="5"/>
  </r>
  <r>
    <d v="2018-05-22T13:43:49"/>
    <s v="SVIOP-2018-SZM1-003347"/>
    <x v="163"/>
    <x v="163"/>
    <n v="-100"/>
    <s v="ks"/>
    <n v="2.41"/>
    <n v="-241"/>
    <x v="0"/>
    <m/>
    <s v="2IK-GER: lůžkové oddělení 46"/>
    <s v="70.700.41.071"/>
    <s v="Výdej do spotřeby z IOP"/>
    <s v="Oklešťková Helena"/>
    <s v="Promítnut do stavu zásob"/>
    <s v="ZOBV_NA"/>
    <s v="náplasti - obvazový materiál"/>
    <m/>
    <m/>
    <s v="DAHLHAUSEN CZ, spol. s r.o."/>
    <m/>
    <m/>
    <m/>
    <s v="nemá"/>
    <x v="3"/>
    <n v="0"/>
    <s v="CN pro FNOL"/>
    <s v="CN pro FNOL"/>
    <x v="0"/>
    <n v="5"/>
  </r>
  <r>
    <d v="2018-05-25T07:10:43"/>
    <s v="SVIOP-2018-SZM1-003417"/>
    <x v="2"/>
    <x v="2"/>
    <n v="50"/>
    <s v="ks"/>
    <n v="17.98"/>
    <n v="899"/>
    <x v="2"/>
    <m/>
    <s v="2IK-GER: ambulance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5"/>
  </r>
  <r>
    <d v="2018-05-29T13:17:04"/>
    <s v="SVIOP-2018-SZM1-003445"/>
    <x v="71"/>
    <x v="71"/>
    <n v="50"/>
    <s v="ks"/>
    <n v="4.8099999999999996"/>
    <n v="240.5"/>
    <x v="0"/>
    <m/>
    <s v="2IK-GER: lůžkové oddělení 46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5"/>
  </r>
  <r>
    <d v="2018-06-05T13:43:39"/>
    <s v="SVIOP-2018-SZM2-007987"/>
    <x v="166"/>
    <x v="166"/>
    <n v="4"/>
    <s v="ks"/>
    <n v="12.1"/>
    <n v="48.4"/>
    <x v="0"/>
    <m/>
    <s v="2IK-GER: lůžkové oddělení 46"/>
    <s v="24109"/>
    <s v="Výdej do spotřeby z IOP"/>
    <s v="Lukášková Lenka"/>
    <s v="Promítnut do stavu zásob"/>
    <s v="ZOST_OSTAT"/>
    <s v="Ostatní - všeobecný materiál"/>
    <m/>
    <m/>
    <s v="KARDIO VS s.r.o."/>
    <m/>
    <m/>
    <m/>
    <s v="nemá"/>
    <x v="0"/>
    <n v="0"/>
    <m/>
    <m/>
    <x v="0"/>
    <n v="6"/>
  </r>
  <r>
    <d v="2018-06-05T13:43:39"/>
    <s v="SVIOP-2018-SZM2-007987"/>
    <x v="167"/>
    <x v="167"/>
    <n v="4"/>
    <s v="ks"/>
    <n v="12.1"/>
    <n v="48.4"/>
    <x v="0"/>
    <m/>
    <s v="2IK-GER: lůžkové oddělení 46"/>
    <s v="24106"/>
    <s v="Výdej do spotřeby z IOP"/>
    <s v="Lukášková Lenka"/>
    <s v="Promítnut do stavu zásob"/>
    <s v="ZOST_OSTAT"/>
    <s v="Ostatní - všeobecný materiál"/>
    <m/>
    <m/>
    <s v="KARDIO VS s.r.o."/>
    <m/>
    <m/>
    <m/>
    <s v="nemá"/>
    <x v="0"/>
    <n v="0"/>
    <m/>
    <m/>
    <x v="0"/>
    <n v="6"/>
  </r>
  <r>
    <d v="2018-06-05T13:43:39"/>
    <s v="SVIOP-2018-SZM2-007987"/>
    <x v="168"/>
    <x v="168"/>
    <n v="4"/>
    <s v="ks"/>
    <n v="75.02"/>
    <n v="300.08"/>
    <x v="0"/>
    <m/>
    <s v="2IK-GER: lůžkové oddělení 46"/>
    <s v="KVS 321034"/>
    <s v="Výdej do spotřeby z IOP"/>
    <s v="Lukášková Lenka"/>
    <s v="Promítnut do stavu zásob"/>
    <s v="ZOST_OSTAT"/>
    <s v="Ostatní - všeobecný materiál"/>
    <m/>
    <m/>
    <s v="KARDIO VS s.r.o."/>
    <m/>
    <m/>
    <m/>
    <s v="nemá"/>
    <x v="0"/>
    <n v="0"/>
    <m/>
    <m/>
    <x v="0"/>
    <n v="6"/>
  </r>
  <r>
    <d v="2018-06-07T09:51:53"/>
    <s v="SVIOP-2018-SZM2-008093"/>
    <x v="169"/>
    <x v="169"/>
    <n v="2"/>
    <s v="ks"/>
    <n v="6.94"/>
    <n v="13.88"/>
    <x v="0"/>
    <m/>
    <s v="2IK-GER: lůžkové oddělení 46"/>
    <s v="004310190"/>
    <s v="Výdej do spotřeby z IOP"/>
    <s v="Masopustová Eva"/>
    <s v="Promítnut do stavu zásob"/>
    <s v="ZOBV_OB"/>
    <s v="obinadla, obvazy, gáza, vata, vložky"/>
    <s v="2+0"/>
    <m/>
    <s v="PHOENIX lékárenský velkoobchod, s.r.o."/>
    <m/>
    <m/>
    <m/>
    <s v="0080569"/>
    <x v="3"/>
    <n v="0"/>
    <m/>
    <m/>
    <x v="0"/>
    <n v="6"/>
  </r>
  <r>
    <d v="2018-06-07T12:00:31"/>
    <s v="SVIOP-2018-SZM2-008109"/>
    <x v="6"/>
    <x v="6"/>
    <n v="10"/>
    <s v="ks"/>
    <n v="12.17"/>
    <n v="121.65"/>
    <x v="0"/>
    <m/>
    <s v="2IK-GER: lůžkové oddělení 46"/>
    <s v="931324"/>
    <s v="Výdej do spotřeby z IOP"/>
    <s v="Masopustová Eva"/>
    <s v="Promítnut do stavu zásob"/>
    <s v="ZOBV_OB"/>
    <s v="obinadla, obvazy, gáza, vata, vložky"/>
    <s v="10+0"/>
    <m/>
    <s v="HARTMANN - RICO a.s."/>
    <m/>
    <m/>
    <m/>
    <s v="nemá"/>
    <x v="3"/>
    <n v="0"/>
    <m/>
    <m/>
    <x v="0"/>
    <n v="6"/>
  </r>
  <r>
    <d v="2018-06-07T12:00:31"/>
    <s v="SVIOP-2018-SZM2-008109"/>
    <x v="7"/>
    <x v="7"/>
    <n v="30"/>
    <s v="ks"/>
    <n v="15.73"/>
    <n v="471.9"/>
    <x v="0"/>
    <m/>
    <s v="2IK-GER: lůžkové oddělení 46"/>
    <s v="9919004"/>
    <s v="Výdej do spotřeby z IOP"/>
    <s v="Masopustová Eva"/>
    <s v="Promítnut do stavu zásob"/>
    <s v="ZOBV_OBVAZ"/>
    <s v="Obvazový materiál"/>
    <s v="0+30"/>
    <m/>
    <s v="HARTMANN - RICO a.s."/>
    <m/>
    <m/>
    <m/>
    <s v="nemá"/>
    <x v="3"/>
    <n v="0"/>
    <m/>
    <m/>
    <x v="0"/>
    <n v="6"/>
  </r>
  <r>
    <d v="2018-06-07T12:00:31"/>
    <s v="SVIOP-2018-SZM2-008109"/>
    <x v="87"/>
    <x v="87"/>
    <n v="20"/>
    <s v="ks"/>
    <n v="34.5"/>
    <n v="690"/>
    <x v="0"/>
    <m/>
    <s v="2IK-GER: lůžkové oddělení 46"/>
    <s v="4753886"/>
    <s v="Výdej do spotřeby z IOP"/>
    <s v="Masopustová Eva"/>
    <s v="Promítnut do stavu zásob"/>
    <s v="ZOBV_OBVAZ"/>
    <s v="Obvazový materiál"/>
    <s v="10+10"/>
    <m/>
    <s v="HARTMANN - RICO a.s."/>
    <m/>
    <m/>
    <m/>
    <s v="nemá"/>
    <x v="3"/>
    <n v="0"/>
    <m/>
    <m/>
    <x v="0"/>
    <n v="6"/>
  </r>
  <r>
    <d v="2018-06-07T12:00:31"/>
    <s v="SVIOP-2018-SZM2-008109"/>
    <x v="89"/>
    <x v="89"/>
    <n v="10"/>
    <s v="ks"/>
    <n v="73.209999999999994"/>
    <n v="732.14"/>
    <x v="0"/>
    <m/>
    <s v="2IK-GER: lůžkové oddělení 46"/>
    <s v="9007442"/>
    <s v="Výdej do spotřeby z IOP"/>
    <s v="Masopustová Eva"/>
    <s v="Promítnut do stavu zásob"/>
    <s v="ZOBV_HO"/>
    <s v="hojení ran - obvazový materiál"/>
    <s v="10+0"/>
    <m/>
    <s v="HARTMANN - RICO a.s."/>
    <m/>
    <m/>
    <m/>
    <s v="0080823"/>
    <x v="3"/>
    <n v="0"/>
    <m/>
    <m/>
    <x v="0"/>
    <n v="6"/>
  </r>
  <r>
    <d v="2018-06-07T12:00:31"/>
    <s v="SVIOP-2018-SZM2-008109"/>
    <x v="170"/>
    <x v="170"/>
    <n v="3"/>
    <s v="ks"/>
    <n v="138.01"/>
    <n v="414.03"/>
    <x v="0"/>
    <m/>
    <s v="2IK-GER: lůžkové oddělení 46"/>
    <s v="4752003"/>
    <s v="Výdej do spotřeby z IOP"/>
    <s v="Masopustová Eva"/>
    <s v="Promítnut do stavu zásob"/>
    <s v="ZOST_OSTAT"/>
    <s v="Ostatní - všeobecný materiál"/>
    <s v="3+0"/>
    <m/>
    <s v="HARTMANN - RICO a.s."/>
    <m/>
    <m/>
    <m/>
    <s v="nemá"/>
    <x v="0"/>
    <n v="0"/>
    <m/>
    <m/>
    <x v="0"/>
    <n v="6"/>
  </r>
  <r>
    <d v="2018-06-07T12:00:31"/>
    <s v="SVIOP-2018-SZM2-008109"/>
    <x v="162"/>
    <x v="162"/>
    <n v="1"/>
    <s v="ks"/>
    <n v="154.97"/>
    <n v="154.97"/>
    <x v="0"/>
    <m/>
    <s v="2IK-GER: lůžkové oddělení 46"/>
    <s v="7031320"/>
    <s v="Výdej do spotřeby z IOP"/>
    <s v="Masopustová Eva"/>
    <s v="Promítnut do stavu zásob"/>
    <s v="ZOBV_HO"/>
    <s v="hojení ran - obvazový materiál"/>
    <s v="1+0"/>
    <m/>
    <s v="HARTMANN - RICO a.s."/>
    <m/>
    <m/>
    <m/>
    <s v="0081793"/>
    <x v="3"/>
    <n v="0"/>
    <m/>
    <m/>
    <x v="0"/>
    <n v="6"/>
  </r>
  <r>
    <d v="2018-06-07T13:36:42"/>
    <s v="SVIOP-2018-SZM1-003673"/>
    <x v="8"/>
    <x v="8"/>
    <n v="100"/>
    <s v="ks"/>
    <n v="0.01"/>
    <n v="1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6"/>
  </r>
  <r>
    <d v="2018-06-07T13:36:42"/>
    <s v="SVIOP-2018-SZM1-003673"/>
    <x v="9"/>
    <x v="9"/>
    <n v="100"/>
    <s v="ks"/>
    <n v="0.25"/>
    <n v="25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0"/>
    <n v="6"/>
  </r>
  <r>
    <d v="2018-06-07T13:36:42"/>
    <s v="SVIOP-2018-SZM1-003673"/>
    <x v="10"/>
    <x v="10"/>
    <n v="100"/>
    <s v="ks"/>
    <n v="0.3"/>
    <n v="30"/>
    <x v="1"/>
    <m/>
    <s v="2IK-GER: lůžkové oddělení 48"/>
    <s v="465766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6"/>
  </r>
  <r>
    <d v="2018-06-07T13:36:42"/>
    <s v="SVIOP-2018-SZM1-003673"/>
    <x v="11"/>
    <x v="11"/>
    <n v="100"/>
    <s v="ks"/>
    <n v="0.3"/>
    <n v="30"/>
    <x v="1"/>
    <m/>
    <s v="2IK-GER: lůžkové oddělení 48"/>
    <s v="4660021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6"/>
  </r>
  <r>
    <d v="2018-06-07T13:36:42"/>
    <s v="SVIOP-2018-SZM1-003673"/>
    <x v="12"/>
    <x v="12"/>
    <n v="100"/>
    <s v="ks"/>
    <n v="0.3"/>
    <n v="30"/>
    <x v="1"/>
    <m/>
    <s v="2IK-GER: lůžkové oddělení 48"/>
    <s v="4657519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6"/>
  </r>
  <r>
    <d v="2018-06-07T13:36:42"/>
    <s v="SVIOP-2018-SZM1-003673"/>
    <x v="16"/>
    <x v="16"/>
    <n v="200"/>
    <s v="ks"/>
    <n v="0.54"/>
    <n v="108"/>
    <x v="1"/>
    <m/>
    <s v="2IK-GER: lůžkové oddělení 48"/>
    <s v="4665120"/>
    <s v="Výdej do spotřeby z IOP"/>
    <s v="Aujeská Ivana"/>
    <s v="Promítnut do stavu zásob"/>
    <s v="ZJEHLY"/>
    <s v="Jehly"/>
    <s v="100+100+0"/>
    <m/>
    <s v="B. Braun Medical s.r.o."/>
    <m/>
    <m/>
    <m/>
    <s v="nemá"/>
    <x v="4"/>
    <n v="0"/>
    <m/>
    <m/>
    <x v="0"/>
    <n v="6"/>
  </r>
  <r>
    <d v="2018-06-07T13:36:42"/>
    <s v="SVIOP-2018-SZM1-003673"/>
    <x v="17"/>
    <x v="17"/>
    <n v="250"/>
    <s v="ks"/>
    <n v="0.62"/>
    <n v="155"/>
    <x v="1"/>
    <m/>
    <s v="2IK-GER: lůžkové oddělení 48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0"/>
    <n v="6"/>
  </r>
  <r>
    <d v="2018-06-07T13:36:42"/>
    <s v="SVIOP-2018-SZM1-003673"/>
    <x v="18"/>
    <x v="18"/>
    <n v="2000"/>
    <s v="ks"/>
    <n v="0.63"/>
    <n v="126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6"/>
  </r>
  <r>
    <d v="2018-06-07T13:36:42"/>
    <s v="SVIOP-2018-SZM1-003673"/>
    <x v="19"/>
    <x v="19"/>
    <n v="4000"/>
    <s v="ks"/>
    <n v="0.63"/>
    <n v="252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6"/>
  </r>
  <r>
    <d v="2018-06-07T13:36:42"/>
    <s v="SVIOP-2018-SZM1-003673"/>
    <x v="3"/>
    <x v="3"/>
    <n v="600"/>
    <s v="ks"/>
    <n v="0.63"/>
    <n v="378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6"/>
  </r>
  <r>
    <d v="2018-06-07T13:36:42"/>
    <s v="SVIOP-2018-SZM1-003673"/>
    <x v="100"/>
    <x v="100"/>
    <n v="510"/>
    <s v="ks"/>
    <n v="0.63"/>
    <n v="321.3"/>
    <x v="1"/>
    <m/>
    <s v="2IK-GER: lůžkové oddělení 48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6"/>
  </r>
  <r>
    <d v="2018-06-07T13:36:42"/>
    <s v="SVIOP-2018-SZM1-003673"/>
    <x v="21"/>
    <x v="21"/>
    <n v="500"/>
    <s v="ks"/>
    <n v="0.67"/>
    <n v="335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6"/>
  </r>
  <r>
    <d v="2018-06-07T13:36:42"/>
    <s v="SVIOP-2018-SZM1-003673"/>
    <x v="23"/>
    <x v="23"/>
    <n v="200"/>
    <s v="ks"/>
    <n v="1.0900000000000001"/>
    <n v="218"/>
    <x v="1"/>
    <m/>
    <s v="2IK-GER: lůžkové oddělení 48"/>
    <s v="4606108V"/>
    <s v="Výdej do spotřeby z IOP"/>
    <s v="Aujeská Ivana"/>
    <s v="Promítnut do stavu zásob"/>
    <s v="ZOST_STRIK"/>
    <s v="Stříkačky"/>
    <s v="100+100+0"/>
    <m/>
    <s v="B. Braun Medical s.r.o."/>
    <m/>
    <m/>
    <m/>
    <s v="nemá"/>
    <x v="0"/>
    <n v="0"/>
    <m/>
    <m/>
    <x v="0"/>
    <n v="6"/>
  </r>
  <r>
    <d v="2018-06-07T13:36:42"/>
    <s v="SVIOP-2018-SZM1-003673"/>
    <x v="65"/>
    <x v="65"/>
    <n v="300"/>
    <s v="ks"/>
    <n v="1.29"/>
    <n v="387"/>
    <x v="1"/>
    <m/>
    <s v="2IK-GER: lůžkové oddělení 48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6"/>
  </r>
  <r>
    <d v="2018-06-07T13:36:42"/>
    <s v="SVIOP-2018-SZM1-003673"/>
    <x v="24"/>
    <x v="24"/>
    <n v="25"/>
    <s v="ks"/>
    <n v="1.52"/>
    <n v="38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6"/>
  </r>
  <r>
    <d v="2018-06-07T13:36:42"/>
    <s v="SVIOP-2018-SZM1-003673"/>
    <x v="26"/>
    <x v="26"/>
    <n v="100"/>
    <s v="ks"/>
    <n v="1.8"/>
    <n v="180"/>
    <x v="1"/>
    <m/>
    <s v="2IK-GER: lůžkové oddělení 48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6"/>
  </r>
  <r>
    <d v="2018-06-07T13:36:42"/>
    <s v="SVIOP-2018-SZM1-003673"/>
    <x v="30"/>
    <x v="30"/>
    <n v="50"/>
    <s v="ks"/>
    <n v="2.06"/>
    <n v="103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0"/>
    <n v="6"/>
  </r>
  <r>
    <d v="2018-06-07T13:36:42"/>
    <s v="SVIOP-2018-SZM1-003673"/>
    <x v="32"/>
    <x v="32"/>
    <n v="50"/>
    <s v="ks"/>
    <n v="2.37"/>
    <n v="118.5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6"/>
  </r>
  <r>
    <d v="2018-06-07T13:36:42"/>
    <s v="SVIOP-2018-SZM1-003673"/>
    <x v="37"/>
    <x v="37"/>
    <n v="50"/>
    <s v="ks"/>
    <n v="3.1"/>
    <n v="155"/>
    <x v="1"/>
    <m/>
    <s v="2IK-GER: lůžkové oddělení 48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6"/>
  </r>
  <r>
    <d v="2018-06-07T13:36:42"/>
    <s v="SVIOP-2018-SZM1-003673"/>
    <x v="107"/>
    <x v="107"/>
    <n v="25"/>
    <s v="ks"/>
    <n v="3.36"/>
    <n v="84"/>
    <x v="1"/>
    <m/>
    <s v="2IK-GER: lůžkové oddělení 48"/>
    <s v="32915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1"/>
    <x v="3"/>
    <n v="0"/>
    <m/>
    <m/>
    <x v="0"/>
    <n v="6"/>
  </r>
  <r>
    <d v="2018-06-07T13:36:42"/>
    <s v="SVIOP-2018-SZM1-003673"/>
    <x v="103"/>
    <x v="103"/>
    <n v="20"/>
    <s v="ks"/>
    <n v="3.97"/>
    <n v="79.400000000000006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6"/>
  </r>
  <r>
    <d v="2018-06-07T13:36:42"/>
    <s v="SVIOP-2018-SZM1-003673"/>
    <x v="76"/>
    <x v="76"/>
    <n v="20"/>
    <s v="pár"/>
    <n v="7.5"/>
    <n v="150"/>
    <x v="1"/>
    <m/>
    <s v="2IK-GER: lůžkové oddělení 48"/>
    <s v="6035526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0"/>
    <n v="6"/>
  </r>
  <r>
    <d v="2018-06-07T13:36:42"/>
    <s v="SVIOP-2018-SZM1-003673"/>
    <x v="77"/>
    <x v="77"/>
    <n v="20"/>
    <s v="pár"/>
    <n v="7.5"/>
    <n v="150"/>
    <x v="1"/>
    <m/>
    <s v="2IK-GER: lůžkové oddělení 48"/>
    <s v="6035534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0"/>
    <n v="6"/>
  </r>
  <r>
    <d v="2018-06-07T13:36:42"/>
    <s v="SVIOP-2018-SZM1-003673"/>
    <x v="110"/>
    <x v="110"/>
    <n v="20"/>
    <s v="pár"/>
    <n v="7.5"/>
    <n v="150"/>
    <x v="1"/>
    <m/>
    <s v="2IK-GER: lůžkové oddělení 48"/>
    <s v="6035542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0"/>
    <n v="6"/>
  </r>
  <r>
    <d v="2018-06-07T13:36:42"/>
    <s v="SVIOP-2018-SZM1-003673"/>
    <x v="44"/>
    <x v="44"/>
    <n v="480"/>
    <s v="ks"/>
    <n v="8.4700000000000006"/>
    <n v="4065.6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6"/>
  </r>
  <r>
    <d v="2018-06-07T13:36:42"/>
    <s v="SVIOP-2018-SZM1-003673"/>
    <x v="120"/>
    <x v="120"/>
    <n v="50"/>
    <s v="ks"/>
    <n v="9.02"/>
    <n v="451"/>
    <x v="1"/>
    <m/>
    <s v="2IK-GER: lůžkové oddělení 48"/>
    <s v="132711403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6"/>
  </r>
  <r>
    <d v="2018-06-07T13:36:42"/>
    <s v="SVIOP-2018-SZM1-003673"/>
    <x v="45"/>
    <x v="45"/>
    <n v="150"/>
    <s v="ks"/>
    <n v="9.1999999999999993"/>
    <n v="138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6"/>
  </r>
  <r>
    <d v="2018-06-07T13:36:42"/>
    <s v="SVIOP-2018-SZM1-003673"/>
    <x v="47"/>
    <x v="47"/>
    <n v="200"/>
    <s v="ks"/>
    <n v="10.16"/>
    <n v="2032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6"/>
  </r>
  <r>
    <d v="2018-06-07T13:36:42"/>
    <s v="SVIOP-2018-SZM1-003673"/>
    <x v="49"/>
    <x v="49"/>
    <n v="30"/>
    <s v="ks"/>
    <n v="13.31"/>
    <n v="399.3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0"/>
    <n v="6"/>
  </r>
  <r>
    <d v="2018-06-07T13:36:42"/>
    <s v="SVIOP-2018-SZM1-003673"/>
    <x v="53"/>
    <x v="53"/>
    <n v="2"/>
    <s v="ks"/>
    <n v="27.88"/>
    <n v="55.76"/>
    <x v="1"/>
    <m/>
    <s v="2IK-GER: lůžkové oddělení 48"/>
    <s v="1230200310"/>
    <s v="Výdej do spotřeby z IOP"/>
    <s v="Aujeská Ivana"/>
    <s v="Promítnut do stavu zásob"/>
    <s v="ZOBV_OB"/>
    <s v="obinadla, obvazy, gáza, vata, vložky"/>
    <m/>
    <m/>
    <s v="Pro-Charitu s.r.o."/>
    <m/>
    <m/>
    <m/>
    <s v="nemá"/>
    <x v="3"/>
    <n v="0"/>
    <m/>
    <m/>
    <x v="0"/>
    <n v="6"/>
  </r>
  <r>
    <d v="2018-06-07T13:36:42"/>
    <s v="SVIOP-2018-SZM1-003673"/>
    <x v="54"/>
    <x v="54"/>
    <n v="4"/>
    <s v="ks"/>
    <n v="28.73"/>
    <n v="114.92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6"/>
  </r>
  <r>
    <d v="2018-06-07T13:36:42"/>
    <s v="SVIOP-2018-SZM1-003673"/>
    <x v="122"/>
    <x v="122"/>
    <n v="2"/>
    <s v="ks"/>
    <n v="80.58"/>
    <n v="161.16"/>
    <x v="1"/>
    <m/>
    <s v="2IK-GER: lůžkové oddělení 48"/>
    <s v="000-036-021"/>
    <s v="Výdej do spotřeby z IOP"/>
    <s v="Aujeská Ivana"/>
    <s v="Promítnut do stavu zásob"/>
    <s v="ZOST_OSTAT"/>
    <s v="Ostatní - všeobecný materiál"/>
    <m/>
    <m/>
    <s v="CHEIRÓN a.s."/>
    <m/>
    <m/>
    <m/>
    <s v="nemá"/>
    <x v="0"/>
    <n v="0"/>
    <m/>
    <m/>
    <x v="0"/>
    <n v="6"/>
  </r>
  <r>
    <d v="2018-06-07T15:11:49"/>
    <s v="SVIOP-2018-SZM1-003686"/>
    <x v="8"/>
    <x v="8"/>
    <n v="200"/>
    <s v="ks"/>
    <n v="0.01"/>
    <n v="2"/>
    <x v="0"/>
    <m/>
    <s v="2IK-GER: lůžkové oddělení 46"/>
    <s v="450201"/>
    <s v="Výdej do spotřeby z IOP"/>
    <s v="Aujeská Ivana"/>
    <s v="Promítnut do stavu zásob"/>
    <s v="ZOST_OD"/>
    <s v="Odběrové systémy"/>
    <s v="100+100"/>
    <m/>
    <s v="Dialab spol. s r.o."/>
    <m/>
    <m/>
    <m/>
    <s v="nemá"/>
    <x v="0"/>
    <n v="0"/>
    <m/>
    <m/>
    <x v="0"/>
    <n v="6"/>
  </r>
  <r>
    <d v="2018-06-07T15:11:49"/>
    <s v="SVIOP-2018-SZM1-003686"/>
    <x v="9"/>
    <x v="9"/>
    <n v="300"/>
    <s v="ks"/>
    <n v="0.25"/>
    <n v="75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s v="100+200"/>
    <m/>
    <s v="LINON CZ s.r.o."/>
    <m/>
    <m/>
    <m/>
    <s v="nemá"/>
    <x v="0"/>
    <n v="0"/>
    <m/>
    <m/>
    <x v="0"/>
    <n v="6"/>
  </r>
  <r>
    <d v="2018-06-07T15:11:49"/>
    <s v="SVIOP-2018-SZM1-003686"/>
    <x v="104"/>
    <x v="104"/>
    <n v="100"/>
    <s v="ks"/>
    <n v="0.3"/>
    <n v="30"/>
    <x v="0"/>
    <m/>
    <s v="2IK-GER: lůžkové oddělení 46"/>
    <s v="4657527"/>
    <s v="Výdej do spotřeby z IOP"/>
    <s v="Aujeská Ivana"/>
    <s v="Promítnut do stavu zásob"/>
    <s v="ZJEHLY"/>
    <s v="Jehly"/>
    <s v="100+0"/>
    <m/>
    <s v="B. Braun Medical s.r.o."/>
    <m/>
    <m/>
    <m/>
    <s v="nemá"/>
    <x v="4"/>
    <n v="0"/>
    <m/>
    <m/>
    <x v="0"/>
    <n v="6"/>
  </r>
  <r>
    <d v="2018-06-07T15:11:49"/>
    <s v="SVIOP-2018-SZM1-003686"/>
    <x v="171"/>
    <x v="171"/>
    <n v="10"/>
    <s v="ks"/>
    <n v="0.38"/>
    <n v="3.8"/>
    <x v="0"/>
    <m/>
    <s v="2IK-GER: lůžkové oddělení 46"/>
    <s v="P-CURE1972ELAST"/>
    <s v="Výdej do spotřeby z IOP"/>
    <s v="Aujeská Ivana"/>
    <s v="Promítnut do stavu zásob"/>
    <s v="ZOBV_NA"/>
    <s v="náplasti - obvazový materiál"/>
    <s v="5+5"/>
    <m/>
    <s v="MEDICAL M spol. s r.o."/>
    <m/>
    <m/>
    <m/>
    <s v="nemá"/>
    <x v="3"/>
    <n v="0"/>
    <m/>
    <m/>
    <x v="0"/>
    <n v="6"/>
  </r>
  <r>
    <d v="2018-06-07T15:11:49"/>
    <s v="SVIOP-2018-SZM1-003686"/>
    <x v="13"/>
    <x v="13"/>
    <n v="700"/>
    <s v="ks"/>
    <n v="0.44"/>
    <n v="308"/>
    <x v="0"/>
    <m/>
    <s v="2IK-GER: lůžkové oddělení 46"/>
    <s v="06103"/>
    <s v="Výdej do spotřeby z IOP"/>
    <s v="Aujeská Ivana"/>
    <s v="Promítnut do stavu zásob"/>
    <s v="ZOBV_OBVAZ"/>
    <s v="Obvazový materiál"/>
    <s v="3+4"/>
    <m/>
    <s v="PANEP CZ s.r.o."/>
    <m/>
    <m/>
    <m/>
    <s v="nemá"/>
    <x v="3"/>
    <n v="0"/>
    <m/>
    <m/>
    <x v="0"/>
    <n v="6"/>
  </r>
  <r>
    <d v="2018-06-07T15:11:49"/>
    <s v="SVIOP-2018-SZM1-003686"/>
    <x v="15"/>
    <x v="15"/>
    <n v="100"/>
    <s v="ks"/>
    <n v="0.47"/>
    <n v="47"/>
    <x v="0"/>
    <m/>
    <s v="2IK-GER: lůžkové oddělení 46"/>
    <s v="4495101"/>
    <s v="Výdej do spotřeby z IOP"/>
    <s v="Aujeská Ivana"/>
    <s v="Promítnut do stavu zásob"/>
    <s v="ZOST_OSTAT"/>
    <s v="Ostatní - všeobecný materiál"/>
    <s v="0+100"/>
    <m/>
    <s v="B. Braun Medical s.r.o."/>
    <m/>
    <m/>
    <m/>
    <s v="nemá"/>
    <x v="0"/>
    <n v="0"/>
    <m/>
    <m/>
    <x v="0"/>
    <n v="6"/>
  </r>
  <r>
    <d v="2018-06-07T15:11:49"/>
    <s v="SVIOP-2018-SZM1-003686"/>
    <x v="14"/>
    <x v="14"/>
    <n v="100"/>
    <s v="ks"/>
    <n v="0.48"/>
    <n v="48"/>
    <x v="0"/>
    <m/>
    <s v="2IK-GER: lůžkové oddělení 46"/>
    <s v="4606027V"/>
    <s v="Výdej do spotřeby z IOP"/>
    <s v="Aujeská Ivana"/>
    <s v="Promítnut do stavu zásob"/>
    <s v="ZOST_STRIK"/>
    <s v="Stříkačky"/>
    <s v="100+0"/>
    <m/>
    <s v="B. Braun Medical s.r.o."/>
    <m/>
    <m/>
    <m/>
    <s v="nemá"/>
    <x v="0"/>
    <n v="0"/>
    <m/>
    <m/>
    <x v="0"/>
    <n v="6"/>
  </r>
  <r>
    <d v="2018-06-07T15:11:49"/>
    <s v="SVIOP-2018-SZM1-003686"/>
    <x v="16"/>
    <x v="16"/>
    <n v="500"/>
    <s v="ks"/>
    <n v="0.54"/>
    <n v="270"/>
    <x v="0"/>
    <m/>
    <s v="2IK-GER: lůžkové oddělení 46"/>
    <s v="4665120"/>
    <s v="Výdej do spotřeby z IOP"/>
    <s v="Aujeská Ivana"/>
    <s v="Promítnut do stavu zásob"/>
    <s v="ZJEHLY"/>
    <s v="Jehly"/>
    <s v="200+300"/>
    <m/>
    <s v="B. Braun Medical s.r.o."/>
    <m/>
    <m/>
    <m/>
    <s v="nemá"/>
    <x v="4"/>
    <n v="0"/>
    <m/>
    <m/>
    <x v="0"/>
    <n v="6"/>
  </r>
  <r>
    <d v="2018-06-07T15:11:49"/>
    <s v="SVIOP-2018-SZM1-003686"/>
    <x v="18"/>
    <x v="18"/>
    <n v="4000"/>
    <s v="ks"/>
    <n v="0.63"/>
    <n v="2520"/>
    <x v="0"/>
    <m/>
    <s v="2IK-GER: lůžkové oddělení 46"/>
    <s v="44752"/>
    <s v="Výdej do spotřeby z IOP"/>
    <s v="Aujeská Ivana"/>
    <s v="Promítnut do stavu zásob"/>
    <s v="ZRUK_NEST"/>
    <s v="Rukavice  nesterilní"/>
    <s v="2000+2000"/>
    <m/>
    <s v="KALNEX CZ s.r.o."/>
    <m/>
    <m/>
    <m/>
    <s v="nemá"/>
    <x v="2"/>
    <n v="0"/>
    <s v="VZ-2017-000517"/>
    <s v="VZ-2017-000517"/>
    <x v="0"/>
    <n v="6"/>
  </r>
  <r>
    <d v="2018-06-07T15:11:49"/>
    <s v="SVIOP-2018-SZM1-003686"/>
    <x v="19"/>
    <x v="19"/>
    <n v="8000"/>
    <s v="ks"/>
    <n v="0.63"/>
    <n v="5040"/>
    <x v="0"/>
    <m/>
    <s v="2IK-GER: lůžkové oddělení 46"/>
    <s v="44751"/>
    <s v="Výdej do spotřeby z IOP"/>
    <s v="Aujeská Ivana"/>
    <s v="Promítnut do stavu zásob"/>
    <s v="ZRUK_NEST"/>
    <s v="Rukavice  nesterilní"/>
    <s v="4000+4000"/>
    <m/>
    <s v="KALNEX CZ s.r.o."/>
    <m/>
    <m/>
    <m/>
    <s v="nemá"/>
    <x v="2"/>
    <n v="0"/>
    <s v="VZ-2017-000517"/>
    <s v="VZ-2017-000517"/>
    <x v="0"/>
    <n v="6"/>
  </r>
  <r>
    <d v="2018-06-07T15:11:49"/>
    <s v="SVIOP-2018-SZM1-003686"/>
    <x v="3"/>
    <x v="3"/>
    <n v="3600"/>
    <s v="ks"/>
    <n v="0.63"/>
    <n v="2268"/>
    <x v="0"/>
    <m/>
    <s v="2IK-GER: lůžkové oddělení 46"/>
    <s v="44750"/>
    <s v="Výdej do spotřeby z IOP"/>
    <s v="Aujeská Ivana"/>
    <s v="Promítnut do stavu zásob"/>
    <s v="ZRUK_NEST"/>
    <s v="Rukavice  nesterilní"/>
    <s v="2000+1600"/>
    <m/>
    <s v="KALNEX CZ s.r.o."/>
    <m/>
    <m/>
    <m/>
    <s v="nemá"/>
    <x v="2"/>
    <n v="0"/>
    <s v="VZ-2017-000517"/>
    <s v="VZ-2017-000517"/>
    <x v="0"/>
    <n v="6"/>
  </r>
  <r>
    <d v="2018-06-07T15:11:49"/>
    <s v="SVIOP-2018-SZM1-003686"/>
    <x v="100"/>
    <x v="100"/>
    <n v="510"/>
    <s v="ks"/>
    <n v="0.63"/>
    <n v="321.3"/>
    <x v="0"/>
    <m/>
    <s v="2IK-GER: lůžkové oddělení 46"/>
    <s v="44753"/>
    <s v="Výdej do spotřeby z IOP"/>
    <s v="Aujeská Ivana"/>
    <s v="Promítnut do stavu zásob"/>
    <s v="ZRUK_NEST"/>
    <s v="Rukavice  nesterilní"/>
    <s v="510+0"/>
    <m/>
    <s v="KALNEX CZ s.r.o."/>
    <m/>
    <m/>
    <m/>
    <s v="nemá"/>
    <x v="2"/>
    <n v="0"/>
    <s v="VZ-2017-000517"/>
    <s v="VZ-2017-000517"/>
    <x v="0"/>
    <n v="6"/>
  </r>
  <r>
    <d v="2018-06-07T15:11:49"/>
    <s v="SVIOP-2018-SZM1-003686"/>
    <x v="20"/>
    <x v="20"/>
    <n v="300"/>
    <s v="ks"/>
    <n v="0.67"/>
    <n v="201"/>
    <x v="0"/>
    <m/>
    <s v="2IK-GER: lůžkové oddělení 46"/>
    <s v="4606051V"/>
    <s v="Výdej do spotřeby z IOP"/>
    <s v="Aujeská Ivana"/>
    <s v="Promítnut do stavu zásob"/>
    <s v="ZOST_STRIK"/>
    <s v="Stříkačky"/>
    <s v="100+200"/>
    <m/>
    <s v="B. Braun Medical s.r.o."/>
    <m/>
    <m/>
    <m/>
    <s v="nemá"/>
    <x v="0"/>
    <n v="0"/>
    <m/>
    <m/>
    <x v="0"/>
    <n v="6"/>
  </r>
  <r>
    <d v="2018-06-07T15:11:49"/>
    <s v="SVIOP-2018-SZM1-003686"/>
    <x v="21"/>
    <x v="21"/>
    <n v="500"/>
    <s v="ks"/>
    <n v="0.67"/>
    <n v="335"/>
    <x v="0"/>
    <m/>
    <s v="2IK-GER: lůžkové oddělení 46"/>
    <s v="28003+"/>
    <s v="Výdej do spotřeby z IOP"/>
    <s v="Aujeská Ivana"/>
    <s v="Promítnut do stavu zásob"/>
    <s v="ZOBV_OBVAZ"/>
    <s v="Obvazový materiál"/>
    <s v="0+500"/>
    <m/>
    <s v="PANEP CZ s.r.o."/>
    <m/>
    <m/>
    <m/>
    <s v="nemá"/>
    <x v="3"/>
    <n v="0"/>
    <m/>
    <m/>
    <x v="0"/>
    <n v="6"/>
  </r>
  <r>
    <d v="2018-06-07T15:11:49"/>
    <s v="SVIOP-2018-SZM1-003686"/>
    <x v="22"/>
    <x v="22"/>
    <n v="150"/>
    <s v="ks"/>
    <n v="1.03"/>
    <n v="154.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s v="75+75"/>
    <m/>
    <s v="MEDISUN profi s.r.o."/>
    <m/>
    <m/>
    <m/>
    <s v="nemá"/>
    <x v="0"/>
    <n v="0"/>
    <m/>
    <m/>
    <x v="0"/>
    <n v="6"/>
  </r>
  <r>
    <d v="2018-06-07T15:11:49"/>
    <s v="SVIOP-2018-SZM1-003686"/>
    <x v="23"/>
    <x v="23"/>
    <n v="400"/>
    <s v="ks"/>
    <n v="1.0900000000000001"/>
    <n v="436"/>
    <x v="0"/>
    <m/>
    <s v="2IK-GER: lůžkové oddělení 46"/>
    <s v="4606108V"/>
    <s v="Výdej do spotřeby z IOP"/>
    <s v="Aujeská Ivana"/>
    <s v="Promítnut do stavu zásob"/>
    <s v="ZOST_STRIK"/>
    <s v="Stříkačky"/>
    <s v="200+200"/>
    <m/>
    <s v="B. Braun Medical s.r.o."/>
    <m/>
    <m/>
    <m/>
    <s v="nemá"/>
    <x v="0"/>
    <n v="0"/>
    <m/>
    <m/>
    <x v="0"/>
    <n v="6"/>
  </r>
  <r>
    <d v="2018-06-07T15:11:49"/>
    <s v="SVIOP-2018-SZM1-003686"/>
    <x v="24"/>
    <x v="24"/>
    <n v="50"/>
    <s v="ks"/>
    <n v="1.52"/>
    <n v="76"/>
    <x v="0"/>
    <m/>
    <s v="2IK-GER: lůžkové oddělení 46"/>
    <s v="32913"/>
    <s v="Výdej do spotřeby z IOP"/>
    <s v="Aujeská Ivana"/>
    <s v="Promítnut do stavu zásob"/>
    <s v="ZOBV_OBVAZ"/>
    <s v="Obvazový materiál"/>
    <s v="0+50"/>
    <m/>
    <s v="Chráněná dílna TiRO Blansko s.r.o."/>
    <m/>
    <m/>
    <m/>
    <s v="0080577"/>
    <x v="3"/>
    <n v="0"/>
    <m/>
    <m/>
    <x v="0"/>
    <n v="6"/>
  </r>
  <r>
    <d v="2018-06-07T15:11:49"/>
    <s v="SVIOP-2018-SZM1-003686"/>
    <x v="26"/>
    <x v="26"/>
    <n v="200"/>
    <s v="ks"/>
    <n v="1.8"/>
    <n v="360"/>
    <x v="0"/>
    <m/>
    <s v="2IK-GER: lůžkové oddělení 46"/>
    <s v="450076"/>
    <s v="Výdej do spotřeby z IOP"/>
    <s v="Aujeská Ivana"/>
    <s v="Promítnut do stavu zásob"/>
    <s v="ZJEHLY"/>
    <s v="Jehly"/>
    <s v="100+100"/>
    <m/>
    <s v="Dialab spol. s r.o."/>
    <m/>
    <m/>
    <m/>
    <s v="nemá"/>
    <x v="4"/>
    <n v="0"/>
    <m/>
    <m/>
    <x v="0"/>
    <n v="6"/>
  </r>
  <r>
    <d v="2018-06-07T15:11:49"/>
    <s v="SVIOP-2018-SZM1-003686"/>
    <x v="28"/>
    <x v="28"/>
    <n v="50"/>
    <s v="ks"/>
    <n v="1.92"/>
    <n v="96"/>
    <x v="0"/>
    <m/>
    <s v="2IK-GER: lůžkové oddělení 46"/>
    <s v="455092"/>
    <s v="Výdej do spotřeby z IOP"/>
    <s v="Aujeská Ivana"/>
    <s v="Promítnut do stavu zásob"/>
    <s v="ZOST_OD"/>
    <s v="Odběrové systémy"/>
    <s v="0+50"/>
    <m/>
    <s v="Dialab spol. s r.o."/>
    <m/>
    <m/>
    <m/>
    <s v="nemá"/>
    <x v="0"/>
    <n v="0"/>
    <m/>
    <m/>
    <x v="0"/>
    <n v="6"/>
  </r>
  <r>
    <d v="2018-06-07T15:11:49"/>
    <s v="SVIOP-2018-SZM1-003686"/>
    <x v="66"/>
    <x v="66"/>
    <n v="10"/>
    <s v="ks"/>
    <n v="1.99"/>
    <n v="19.899999999999999"/>
    <x v="0"/>
    <m/>
    <s v="2IK-GER: lůžkové oddělení 46"/>
    <s v="454086"/>
    <s v="Výdej do spotřeby z IOP"/>
    <s v="Aujeská Ivana"/>
    <s v="Promítnut do stavu zásob"/>
    <s v="ZOST_OD"/>
    <s v="Odběrové systémy"/>
    <s v="10+0"/>
    <m/>
    <s v="Dialab spol. s r.o."/>
    <m/>
    <m/>
    <m/>
    <s v="nemá"/>
    <x v="0"/>
    <n v="0"/>
    <m/>
    <m/>
    <x v="0"/>
    <n v="6"/>
  </r>
  <r>
    <d v="2018-06-07T15:11:49"/>
    <s v="SVIOP-2018-SZM1-003686"/>
    <x v="29"/>
    <x v="29"/>
    <n v="20"/>
    <s v="ks"/>
    <n v="2.0499999999999998"/>
    <n v="41"/>
    <x v="0"/>
    <m/>
    <s v="2IK-GER: lůžkové oddělení 46"/>
    <s v="FLME25133"/>
    <s v="Výdej do spotřeby z IOP"/>
    <s v="Aujeská Ivana"/>
    <s v="Promítnut do stavu zásob"/>
    <s v="ZOST_OD"/>
    <s v="Odběrové systémy"/>
    <s v="10+10"/>
    <m/>
    <s v="VWR International s.r.o."/>
    <m/>
    <m/>
    <m/>
    <s v="nemá"/>
    <x v="0"/>
    <n v="0"/>
    <s v="CN 2019/2020"/>
    <s v="CN 2019/2020"/>
    <x v="0"/>
    <n v="6"/>
  </r>
  <r>
    <d v="2018-06-07T15:11:49"/>
    <s v="SVIOP-2018-SZM1-003686"/>
    <x v="31"/>
    <x v="31"/>
    <n v="100"/>
    <s v="ks"/>
    <n v="2.17"/>
    <n v="217"/>
    <x v="0"/>
    <m/>
    <s v="2IK-GER: lůžkové oddělení 46"/>
    <s v="454329"/>
    <s v="Výdej do spotřeby z IOP"/>
    <s v="Aujeská Ivana"/>
    <s v="Promítnut do stavu zásob"/>
    <s v="ZOST_OD"/>
    <s v="Odběrové systémy"/>
    <s v="50+50"/>
    <m/>
    <s v="Dialab spol. s r.o."/>
    <m/>
    <m/>
    <m/>
    <s v="nemá"/>
    <x v="0"/>
    <n v="0"/>
    <m/>
    <m/>
    <x v="0"/>
    <n v="6"/>
  </r>
  <r>
    <d v="2018-06-07T15:11:49"/>
    <s v="SVIOP-2018-SZM1-003686"/>
    <x v="32"/>
    <x v="32"/>
    <n v="150"/>
    <s v="ks"/>
    <n v="2.37"/>
    <n v="355.5"/>
    <x v="0"/>
    <m/>
    <s v="2IK-GER: lůžkové oddělení 46"/>
    <s v="454034"/>
    <s v="Výdej do spotřeby z IOP"/>
    <s v="Aujeská Ivana"/>
    <s v="Promítnut do stavu zásob"/>
    <s v="ZOST_OD"/>
    <s v="Odběrové systémy"/>
    <s v="100+50"/>
    <m/>
    <s v="Dialab spol. s r.o."/>
    <m/>
    <m/>
    <m/>
    <s v="nemá"/>
    <x v="0"/>
    <n v="0"/>
    <m/>
    <m/>
    <x v="0"/>
    <n v="6"/>
  </r>
  <r>
    <d v="2018-06-07T15:11:49"/>
    <s v="SVIOP-2018-SZM1-003686"/>
    <x v="34"/>
    <x v="34"/>
    <n v="50"/>
    <s v="ks"/>
    <n v="2.52"/>
    <n v="126"/>
    <x v="0"/>
    <m/>
    <s v="2IK-GER: lůžkové oddělení 46"/>
    <s v="455007"/>
    <s v="Výdej do spotřeby z IOP"/>
    <s v="Aujeská Ivana"/>
    <s v="Promítnut do stavu zásob"/>
    <s v="ZOST_OD"/>
    <s v="Odběrové systémy"/>
    <s v="50+0"/>
    <m/>
    <s v="Dialab spol. s r.o."/>
    <m/>
    <m/>
    <m/>
    <s v="nemá"/>
    <x v="0"/>
    <n v="0"/>
    <m/>
    <m/>
    <x v="0"/>
    <n v="6"/>
  </r>
  <r>
    <d v="2018-06-07T15:11:49"/>
    <s v="SVIOP-2018-SZM1-003686"/>
    <x v="35"/>
    <x v="35"/>
    <n v="200"/>
    <s v="ks"/>
    <n v="2.7"/>
    <n v="540"/>
    <x v="0"/>
    <m/>
    <s v="2IK-GER: lůžkové oddělení 46"/>
    <s v="454071"/>
    <s v="Výdej do spotřeby z IOP"/>
    <s v="Aujeská Ivana"/>
    <s v="Promítnut do stavu zásob"/>
    <s v="ZOST_OD"/>
    <s v="Odběrové systémy"/>
    <s v="100+100"/>
    <m/>
    <s v="Dialab spol. s r.o."/>
    <m/>
    <m/>
    <m/>
    <s v="nemá"/>
    <x v="0"/>
    <n v="0"/>
    <m/>
    <m/>
    <x v="0"/>
    <n v="6"/>
  </r>
  <r>
    <d v="2018-06-07T15:11:49"/>
    <s v="SVIOP-2018-SZM1-003686"/>
    <x v="172"/>
    <x v="172"/>
    <n v="12"/>
    <s v="ks"/>
    <n v="2.73"/>
    <n v="32.76"/>
    <x v="0"/>
    <m/>
    <s v="2IK-GER: lůžkové oddělení 46"/>
    <s v="A1445510"/>
    <s v="Výdej do spotřeby z IOP"/>
    <s v="Aujeská Ivana"/>
    <s v="Promítnut do stavu zásob"/>
    <s v="ZOBV_NA"/>
    <s v="náplasti - obvazový materiál"/>
    <s v="5+5"/>
    <m/>
    <s v="PHOENIX lékárenský velkoobchod, s.r.o."/>
    <m/>
    <m/>
    <m/>
    <s v="nemá"/>
    <x v="3"/>
    <n v="0"/>
    <m/>
    <m/>
    <x v="0"/>
    <n v="6"/>
  </r>
  <r>
    <d v="2018-06-07T15:11:49"/>
    <s v="SVIOP-2018-SZM1-003686"/>
    <x v="68"/>
    <x v="68"/>
    <n v="50"/>
    <s v="ks"/>
    <n v="3.13"/>
    <n v="156.5"/>
    <x v="0"/>
    <m/>
    <s v="2IK-GER: lůžkové oddělení 46"/>
    <s v="4435001"/>
    <s v="Výdej do spotřeby z IOP"/>
    <s v="Aujeská Ivana"/>
    <s v="Promítnut do stavu zásob"/>
    <s v="ZOST_OSTAT"/>
    <s v="Ostatní - všeobecný materiál"/>
    <s v="0+50"/>
    <m/>
    <s v="B. Braun Medical s.r.o."/>
    <m/>
    <m/>
    <m/>
    <s v="nemá"/>
    <x v="0"/>
    <n v="0"/>
    <m/>
    <m/>
    <x v="0"/>
    <n v="6"/>
  </r>
  <r>
    <d v="2018-06-07T15:11:49"/>
    <s v="SVIOP-2018-SZM1-003686"/>
    <x v="69"/>
    <x v="69"/>
    <n v="10"/>
    <s v="ks"/>
    <n v="3.15"/>
    <n v="31.5"/>
    <x v="0"/>
    <m/>
    <s v="2IK-GER: lůžkové oddělení 46"/>
    <s v="2680/EST/SG"/>
    <s v="Výdej do spotřeby z IOP"/>
    <s v="Aujeská Ivana"/>
    <s v="Promítnut do stavu zásob"/>
    <s v="ZOST_OD"/>
    <s v="Odběrové systémy"/>
    <s v="10+0"/>
    <m/>
    <s v="HEBIOS, s.r.o."/>
    <m/>
    <m/>
    <m/>
    <s v="nemá"/>
    <x v="0"/>
    <n v="0"/>
    <m/>
    <m/>
    <x v="0"/>
    <n v="6"/>
  </r>
  <r>
    <d v="2018-06-07T15:11:49"/>
    <s v="SVIOP-2018-SZM1-003686"/>
    <x v="39"/>
    <x v="39"/>
    <n v="20"/>
    <s v="ks"/>
    <n v="3.27"/>
    <n v="65.400000000000006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s v="0+20"/>
    <m/>
    <s v="LINON CZ s.r.o."/>
    <m/>
    <m/>
    <m/>
    <s v="nemá"/>
    <x v="3"/>
    <n v="0"/>
    <m/>
    <m/>
    <x v="0"/>
    <n v="6"/>
  </r>
  <r>
    <d v="2018-06-07T15:11:49"/>
    <s v="SVIOP-2018-SZM1-003686"/>
    <x v="107"/>
    <x v="107"/>
    <n v="50"/>
    <s v="ks"/>
    <n v="3.36"/>
    <n v="168"/>
    <x v="0"/>
    <m/>
    <s v="2IK-GER: lůžkové oddělení 46"/>
    <s v="32915"/>
    <s v="Výdej do spotřeby z IOP"/>
    <s v="Aujeská Ivana"/>
    <s v="Promítnut do stavu zásob"/>
    <s v="ZOBV_OBVAZ"/>
    <s v="Obvazový materiál"/>
    <s v="25+0"/>
    <m/>
    <s v="Chráněná dílna TiRO Blansko s.r.o."/>
    <m/>
    <m/>
    <m/>
    <s v="0081751"/>
    <x v="3"/>
    <n v="0"/>
    <m/>
    <m/>
    <x v="0"/>
    <n v="6"/>
  </r>
  <r>
    <d v="2018-06-07T15:11:49"/>
    <s v="SVIOP-2018-SZM1-003686"/>
    <x v="155"/>
    <x v="155"/>
    <n v="160"/>
    <s v="ks"/>
    <n v="3.39"/>
    <n v="542.4"/>
    <x v="0"/>
    <m/>
    <s v="2IK-GER: lůžkové oddělení 46"/>
    <s v="2200 045ND"/>
    <s v="Výdej do spotřeby z IOP"/>
    <s v="Aujeská Ivana"/>
    <s v="Promítnut do stavu zásob"/>
    <s v="ZOST_HADIC"/>
    <s v="Hadičky spojovací"/>
    <s v="810+80"/>
    <m/>
    <s v="Mediform, spol. s r.o."/>
    <m/>
    <m/>
    <m/>
    <s v="nemá"/>
    <x v="0"/>
    <n v="0"/>
    <s v="VZ-2019-000128"/>
    <s v="VZ-2019-000128"/>
    <x v="0"/>
    <n v="6"/>
  </r>
  <r>
    <d v="2018-06-07T15:11:49"/>
    <s v="SVIOP-2018-SZM1-003686"/>
    <x v="103"/>
    <x v="103"/>
    <n v="60"/>
    <s v="ks"/>
    <n v="3.97"/>
    <n v="238.2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s v="40+20"/>
    <m/>
    <s v="LINON CZ s.r.o."/>
    <m/>
    <m/>
    <m/>
    <s v="nemá"/>
    <x v="3"/>
    <n v="0"/>
    <m/>
    <m/>
    <x v="0"/>
    <n v="6"/>
  </r>
  <r>
    <d v="2018-06-07T15:11:49"/>
    <s v="SVIOP-2018-SZM1-003686"/>
    <x v="71"/>
    <x v="71"/>
    <n v="50"/>
    <s v="ks"/>
    <n v="4.82"/>
    <n v="241"/>
    <x v="0"/>
    <m/>
    <s v="2IK-GER: lůžkové oddělení 46"/>
    <s v="450263"/>
    <s v="Výdej do spotřeby z IOP"/>
    <s v="Aujeská Ivana"/>
    <s v="Promítnut do stavu zásob"/>
    <s v="ZOST_OD"/>
    <s v="Odběrové systémy"/>
    <s v="20+30"/>
    <m/>
    <s v="Dialab spol. s r.o."/>
    <m/>
    <m/>
    <m/>
    <s v="nemá"/>
    <x v="0"/>
    <n v="0"/>
    <m/>
    <m/>
    <x v="0"/>
    <n v="6"/>
  </r>
  <r>
    <d v="2018-06-07T15:11:49"/>
    <s v="SVIOP-2018-SZM1-003686"/>
    <x v="72"/>
    <x v="72"/>
    <n v="50"/>
    <s v="ks"/>
    <n v="5"/>
    <n v="250"/>
    <x v="0"/>
    <m/>
    <s v="2IK-GER: lůžkové oddělení 46"/>
    <s v="10.252.020"/>
    <s v="Výdej do spotřeby z IOP"/>
    <s v="Aujeská Ivana"/>
    <s v="Promítnut do stavu zásob"/>
    <s v="ZOST_OD"/>
    <s v="Odběrové systémy"/>
    <s v="0+50"/>
    <m/>
    <s v="SARSTEDT spol. s r.o."/>
    <m/>
    <m/>
    <m/>
    <s v="nemá"/>
    <x v="0"/>
    <n v="0"/>
    <m/>
    <m/>
    <x v="0"/>
    <n v="6"/>
  </r>
  <r>
    <d v="2018-06-07T15:11:49"/>
    <s v="SVIOP-2018-SZM1-003686"/>
    <x v="73"/>
    <x v="73"/>
    <n v="40"/>
    <s v="ks"/>
    <n v="5.27"/>
    <n v="210.8"/>
    <x v="0"/>
    <m/>
    <s v="2IK-GER: lůžkové oddělení 46"/>
    <s v="7404"/>
    <s v="Výdej do spotřeby z IOP"/>
    <s v="Aujeská Ivana"/>
    <s v="Promítnut do stavu zásob"/>
    <s v="ZOBV_HO"/>
    <s v="hojení ran - obvazový materiál"/>
    <s v="20+20"/>
    <m/>
    <s v="PROMEDICA PRAHA GROUP, a.s."/>
    <m/>
    <m/>
    <m/>
    <s v="0080767"/>
    <x v="3"/>
    <n v="0"/>
    <m/>
    <m/>
    <x v="0"/>
    <n v="6"/>
  </r>
  <r>
    <d v="2018-06-07T15:11:49"/>
    <s v="SVIOP-2018-SZM1-003686"/>
    <x v="156"/>
    <x v="156"/>
    <n v="40"/>
    <s v="ks"/>
    <n v="5.44"/>
    <n v="217.6"/>
    <x v="0"/>
    <m/>
    <s v="2IK-GER: lůžkové oddělení 46"/>
    <s v="2200 180ND"/>
    <s v="Výdej do spotřeby z IOP"/>
    <s v="Aujeská Ivana"/>
    <s v="Promítnut do stavu zásob"/>
    <s v="ZOST_HADIC"/>
    <s v="Hadičky spojovací"/>
    <s v="20+20"/>
    <m/>
    <s v="Mediform, spol. s r.o."/>
    <m/>
    <m/>
    <m/>
    <s v="nemá"/>
    <x v="0"/>
    <n v="0"/>
    <s v="VZ-2019-000128"/>
    <s v="VZ-2019-000128"/>
    <x v="0"/>
    <n v="6"/>
  </r>
  <r>
    <d v="2018-06-07T15:11:49"/>
    <s v="SVIOP-2018-SZM1-003686"/>
    <x v="41"/>
    <x v="41"/>
    <n v="20"/>
    <s v="ks"/>
    <n v="6.05"/>
    <n v="121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s v="10+10"/>
    <m/>
    <s v="S. A. B. Impex, s.r.o."/>
    <m/>
    <m/>
    <m/>
    <s v="nemá"/>
    <x v="0"/>
    <n v="0"/>
    <m/>
    <m/>
    <x v="0"/>
    <n v="6"/>
  </r>
  <r>
    <d v="2018-06-07T15:11:49"/>
    <s v="SVIOP-2018-SZM1-003686"/>
    <x v="43"/>
    <x v="43"/>
    <n v="20"/>
    <s v="ks"/>
    <n v="6.29"/>
    <n v="125.8"/>
    <x v="0"/>
    <m/>
    <s v="2IK-GER: lůžkové oddělení 46"/>
    <s v="A0100"/>
    <s v="Výdej do spotřeby z IOP"/>
    <s v="Aujeská Ivana"/>
    <s v="Promítnut do stavu zásob"/>
    <s v="ZOST_OSTAT"/>
    <s v="Ostatní - všeobecný materiál"/>
    <s v="0+20"/>
    <m/>
    <s v="ASPIMED CZ s.r.o."/>
    <m/>
    <m/>
    <m/>
    <s v="nemá"/>
    <x v="0"/>
    <n v="0"/>
    <m/>
    <m/>
    <x v="0"/>
    <n v="6"/>
  </r>
  <r>
    <d v="2018-06-07T15:11:49"/>
    <s v="SVIOP-2018-SZM1-003686"/>
    <x v="76"/>
    <x v="76"/>
    <n v="50"/>
    <s v="pár"/>
    <n v="7.5"/>
    <n v="375"/>
    <x v="0"/>
    <m/>
    <s v="2IK-GER: lůžkové oddělení 46"/>
    <s v="6035526"/>
    <s v="Výdej do spotřeby z IOP"/>
    <s v="Aujeská Ivana"/>
    <s v="Promítnut do stavu zásob"/>
    <s v="ZRUK_ST"/>
    <s v="Rukavice sterilní"/>
    <s v="50+0"/>
    <m/>
    <s v="B. Braun Medical s.r.o."/>
    <m/>
    <m/>
    <m/>
    <s v="nemá"/>
    <x v="2"/>
    <n v="0"/>
    <m/>
    <m/>
    <x v="0"/>
    <n v="6"/>
  </r>
  <r>
    <d v="2018-06-07T15:11:49"/>
    <s v="SVIOP-2018-SZM1-003686"/>
    <x v="77"/>
    <x v="77"/>
    <n v="20"/>
    <s v="pár"/>
    <n v="7.5"/>
    <n v="150"/>
    <x v="0"/>
    <m/>
    <s v="2IK-GER: lůžkové oddělení 46"/>
    <s v="6035534"/>
    <s v="Výdej do spotřeby z IOP"/>
    <s v="Aujeská Ivana"/>
    <s v="Promítnut do stavu zásob"/>
    <s v="ZRUK_ST"/>
    <s v="Rukavice sterilní"/>
    <s v="20+0"/>
    <m/>
    <s v="B. Braun Medical s.r.o."/>
    <m/>
    <m/>
    <m/>
    <s v="nemá"/>
    <x v="2"/>
    <n v="0"/>
    <m/>
    <m/>
    <x v="0"/>
    <n v="6"/>
  </r>
  <r>
    <d v="2018-06-07T15:11:49"/>
    <s v="SVIOP-2018-SZM1-003686"/>
    <x v="70"/>
    <x v="70"/>
    <n v="24"/>
    <s v="ks"/>
    <n v="7.63"/>
    <n v="183.12"/>
    <x v="0"/>
    <m/>
    <s v="2IK-GER: lůžkové oddělení 46"/>
    <s v="1527-0"/>
    <s v="Výdej do spotřeby z IOP"/>
    <s v="Aujeská Ivana"/>
    <s v="Promítnut do stavu zásob"/>
    <s v="ZOBV_OBVAZ"/>
    <s v="Obvazový materiál"/>
    <s v="24+0"/>
    <m/>
    <s v="3M Česko, spol. s r.o."/>
    <m/>
    <m/>
    <m/>
    <s v="0080356"/>
    <x v="3"/>
    <n v="0"/>
    <m/>
    <m/>
    <x v="0"/>
    <n v="6"/>
  </r>
  <r>
    <d v="2018-06-07T15:11:49"/>
    <s v="SVIOP-2018-SZM1-003686"/>
    <x v="44"/>
    <x v="44"/>
    <n v="960"/>
    <s v="ks"/>
    <n v="8.4700000000000006"/>
    <n v="8131.2"/>
    <x v="0"/>
    <m/>
    <s v="2IK-GER: lůžkové oddělení 46"/>
    <s v="306585"/>
    <s v="Výdej do spotřeby z IOP"/>
    <s v="Aujeská Ivana"/>
    <s v="Promítnut do stavu zásob"/>
    <s v="ZOST_STRIK_PREDPL"/>
    <s v="Stříkačky předplněné"/>
    <s v="480+480"/>
    <m/>
    <s v="Becton Dickinson Czechia, s.r.o."/>
    <m/>
    <m/>
    <m/>
    <s v="nemá"/>
    <x v="0"/>
    <n v="0"/>
    <m/>
    <m/>
    <x v="0"/>
    <n v="6"/>
  </r>
  <r>
    <d v="2018-06-07T15:11:49"/>
    <s v="SVIOP-2018-SZM1-003686"/>
    <x v="45"/>
    <x v="45"/>
    <n v="300"/>
    <s v="ks"/>
    <n v="9.1999999999999993"/>
    <n v="276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s v="3+3"/>
    <m/>
    <s v="ROCHE s.r.o."/>
    <m/>
    <m/>
    <m/>
    <s v="nemá"/>
    <x v="0"/>
    <n v="0"/>
    <s v="SM-2013-617-31"/>
    <s v="SM-2013-617-31"/>
    <x v="0"/>
    <n v="6"/>
  </r>
  <r>
    <d v="2018-06-07T15:11:49"/>
    <s v="SVIOP-2018-SZM1-003686"/>
    <x v="46"/>
    <x v="46"/>
    <n v="200"/>
    <s v="ks"/>
    <n v="9.44"/>
    <n v="1888"/>
    <x v="0"/>
    <m/>
    <s v="2IK-GER: lůžkové oddělení 46"/>
    <s v="JIM:JSM4001"/>
    <s v="Výdej do spotřeby z IOP"/>
    <s v="Aujeská Ivana"/>
    <s v="Promítnut do stavu zásob"/>
    <s v="ZOST_KONEK"/>
    <s v="Konektory"/>
    <s v="100+80"/>
    <m/>
    <s v="Pro-Charitu s.r.o."/>
    <m/>
    <m/>
    <m/>
    <s v="nemá"/>
    <x v="0"/>
    <n v="0"/>
    <s v="VZ-2019-000016"/>
    <s v="VZ-2019-000016"/>
    <x v="0"/>
    <n v="6"/>
  </r>
  <r>
    <d v="2018-06-07T15:11:49"/>
    <s v="SVIOP-2018-SZM1-003686"/>
    <x v="47"/>
    <x v="47"/>
    <n v="400"/>
    <s v="ks"/>
    <n v="10.17"/>
    <n v="4068"/>
    <x v="0"/>
    <m/>
    <s v="2IK-GER: lůžkové oddělení 46"/>
    <s v="4062957"/>
    <s v="Výdej do spotřeby z IOP"/>
    <s v="Aujeská Ivana"/>
    <s v="Promítnut do stavu zásob"/>
    <s v="ZSETY"/>
    <s v="Sety"/>
    <s v="200+200"/>
    <m/>
    <s v="SKY &amp; FACILITY s.r.o."/>
    <m/>
    <m/>
    <m/>
    <s v="nemá"/>
    <x v="1"/>
    <n v="0"/>
    <s v="VZ-2017-000649"/>
    <s v="VZ-2017-000649"/>
    <x v="0"/>
    <n v="6"/>
  </r>
  <r>
    <d v="2018-06-07T15:11:49"/>
    <s v="SVIOP-2018-SZM1-003686"/>
    <x v="48"/>
    <x v="48"/>
    <n v="10"/>
    <s v="ks"/>
    <n v="10.52"/>
    <n v="105.2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s v="10+0"/>
    <m/>
    <s v="LINON CZ s.r.o."/>
    <m/>
    <m/>
    <m/>
    <s v="nemá"/>
    <x v="3"/>
    <n v="0"/>
    <m/>
    <m/>
    <x v="0"/>
    <n v="6"/>
  </r>
  <r>
    <d v="2018-06-07T15:11:49"/>
    <s v="SVIOP-2018-SZM1-003686"/>
    <x v="79"/>
    <x v="79"/>
    <n v="10"/>
    <s v="ks"/>
    <n v="11.14"/>
    <n v="111.4"/>
    <x v="0"/>
    <m/>
    <s v="2IK-GER: lůžkové oddělení 46"/>
    <s v="4550242"/>
    <s v="Výdej do spotřeby z IOP"/>
    <s v="Aujeská Ivana"/>
    <s v="Promítnut do stavu zásob"/>
    <s v="ZOST_FI"/>
    <s v="Filtry"/>
    <s v="0+10"/>
    <m/>
    <s v="B. Braun Medical s.r.o."/>
    <m/>
    <m/>
    <m/>
    <s v="nemá"/>
    <x v="0"/>
    <n v="0"/>
    <m/>
    <m/>
    <x v="0"/>
    <n v="6"/>
  </r>
  <r>
    <d v="2018-06-07T15:11:49"/>
    <s v="SVIOP-2018-SZM1-003686"/>
    <x v="49"/>
    <x v="49"/>
    <n v="40"/>
    <s v="ks"/>
    <n v="13.31"/>
    <n v="532.4"/>
    <x v="0"/>
    <m/>
    <s v="2IK-GER: lůžkové oddělení 46"/>
    <s v="15-0003"/>
    <s v="Výdej do spotřeby z IOP"/>
    <s v="Aujeská Ivana"/>
    <s v="Promítnut do stavu zásob"/>
    <s v="ZOST_NADOBA"/>
    <s v="Nádoby"/>
    <s v="20+20"/>
    <m/>
    <s v="INTERGOS-CZ, s.r.o."/>
    <m/>
    <m/>
    <m/>
    <s v="nemá"/>
    <x v="0"/>
    <n v="0"/>
    <m/>
    <m/>
    <x v="0"/>
    <n v="6"/>
  </r>
  <r>
    <d v="2018-06-07T15:11:49"/>
    <s v="SVIOP-2018-SZM1-003686"/>
    <x v="2"/>
    <x v="2"/>
    <n v="150"/>
    <s v="ks"/>
    <n v="17.98"/>
    <n v="2697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s v="100+50"/>
    <m/>
    <s v="B. Braun Medical s.r.o."/>
    <m/>
    <m/>
    <m/>
    <s v="nemá"/>
    <x v="0"/>
    <n v="0"/>
    <m/>
    <m/>
    <x v="0"/>
    <n v="6"/>
  </r>
  <r>
    <d v="2018-06-07T15:11:49"/>
    <s v="SVIOP-2018-SZM1-003686"/>
    <x v="50"/>
    <x v="50"/>
    <n v="10"/>
    <s v="ks"/>
    <n v="19.96"/>
    <n v="199.6"/>
    <x v="0"/>
    <m/>
    <s v="2IK-GER: lůžkové oddělení 46"/>
    <s v="A0400"/>
    <s v="Výdej do spotřeby z IOP"/>
    <s v="Aujeská Ivana"/>
    <s v="Promítnut do stavu zásob"/>
    <s v="ZIPOPS"/>
    <s v="Intenzívní péče, operační sály"/>
    <s v="10+0"/>
    <m/>
    <s v="ASPIMED CZ s.r.o."/>
    <m/>
    <m/>
    <m/>
    <s v="nemá"/>
    <x v="5"/>
    <n v="0"/>
    <m/>
    <m/>
    <x v="0"/>
    <n v="6"/>
  </r>
  <r>
    <d v="2018-06-07T15:11:49"/>
    <s v="SVIOP-2018-SZM1-003686"/>
    <x v="51"/>
    <x v="51"/>
    <n v="40"/>
    <s v="ks"/>
    <n v="21.23"/>
    <n v="849.2"/>
    <x v="0"/>
    <m/>
    <s v="2IK-GER: lůžkové oddělení 46"/>
    <s v="802CE.A"/>
    <s v="Výdej do spotřeby z IOP"/>
    <s v="Aujeská Ivana"/>
    <s v="Promítnut do stavu zásob"/>
    <s v="ZOST_OD_MI"/>
    <s v="Odběrové systémy mikrobiologie"/>
    <s v="25+15"/>
    <m/>
    <s v="TRIOS, spol. s r.o."/>
    <m/>
    <m/>
    <m/>
    <s v="nemá"/>
    <x v="0"/>
    <n v="0"/>
    <m/>
    <m/>
    <x v="0"/>
    <n v="6"/>
  </r>
  <r>
    <d v="2018-06-07T15:11:49"/>
    <s v="SVIOP-2018-SZM1-003686"/>
    <x v="52"/>
    <x v="52"/>
    <n v="10"/>
    <s v="ks"/>
    <n v="21.24"/>
    <n v="212.4"/>
    <x v="0"/>
    <m/>
    <s v="2IK-GER: lůžkové oddělení 46"/>
    <s v="490CE.A"/>
    <s v="Výdej do spotřeby z IOP"/>
    <s v="Aujeská Ivana"/>
    <s v="Promítnut do stavu zásob"/>
    <s v="ZOST_OD_MI"/>
    <s v="Odběrové systémy mikrobiologie"/>
    <s v="0+10"/>
    <m/>
    <s v="TRIOS, spol. s r.o."/>
    <m/>
    <m/>
    <m/>
    <s v="nemá"/>
    <x v="0"/>
    <n v="0"/>
    <m/>
    <m/>
    <x v="0"/>
    <n v="6"/>
  </r>
  <r>
    <d v="2018-06-07T15:11:49"/>
    <s v="SVIOP-2018-SZM1-003686"/>
    <x v="53"/>
    <x v="53"/>
    <n v="4"/>
    <s v="ks"/>
    <n v="27.88"/>
    <n v="111.52"/>
    <x v="0"/>
    <m/>
    <s v="2IK-GER: lůžkové oddělení 46"/>
    <s v="1230200310"/>
    <s v="Výdej do spotřeby z IOP"/>
    <s v="Aujeská Ivana"/>
    <s v="Promítnut do stavu zásob"/>
    <s v="ZOBV_OB"/>
    <s v="obinadla, obvazy, gáza, vata, vložky"/>
    <s v="2+2"/>
    <m/>
    <s v="Pro-Charitu s.r.o."/>
    <m/>
    <m/>
    <m/>
    <s v="nemá"/>
    <x v="3"/>
    <n v="0"/>
    <m/>
    <m/>
    <x v="0"/>
    <n v="6"/>
  </r>
  <r>
    <d v="2018-06-07T15:11:49"/>
    <s v="SVIOP-2018-SZM1-003686"/>
    <x v="54"/>
    <x v="54"/>
    <n v="9"/>
    <s v="ks"/>
    <n v="28.73"/>
    <n v="258.57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s v="6+3"/>
    <m/>
    <s v="LINON CZ s.r.o."/>
    <m/>
    <m/>
    <m/>
    <s v="nemá"/>
    <x v="3"/>
    <n v="0"/>
    <m/>
    <m/>
    <x v="0"/>
    <n v="6"/>
  </r>
  <r>
    <d v="2018-06-07T15:11:49"/>
    <s v="SVIOP-2018-SZM1-003686"/>
    <x v="55"/>
    <x v="55"/>
    <n v="50"/>
    <s v="ks"/>
    <n v="30.17"/>
    <n v="1508.5"/>
    <x v="0"/>
    <m/>
    <s v="2IK-GER: lůžkové oddělení 46"/>
    <s v="SYS01512EE"/>
    <s v="Výdej do spotřeby z IOP"/>
    <s v="Aujeská Ivana"/>
    <s v="Promítnut do stavu zásob"/>
    <s v="ZOBV_HO"/>
    <s v="hojení ran - obvazový materiál"/>
    <s v="25+25"/>
    <m/>
    <s v="Distrimed s.r.o."/>
    <m/>
    <m/>
    <m/>
    <s v="nemá"/>
    <x v="3"/>
    <n v="0"/>
    <m/>
    <m/>
    <x v="0"/>
    <n v="6"/>
  </r>
  <r>
    <d v="2018-06-07T15:11:49"/>
    <s v="SVIOP-2018-SZM1-003686"/>
    <x v="96"/>
    <x v="96"/>
    <n v="5"/>
    <s v="ks"/>
    <n v="42.35"/>
    <n v="211.75"/>
    <x v="0"/>
    <m/>
    <s v="2IK-GER: lůžkové oddělení 46"/>
    <s v="9250391"/>
    <s v="Výdej do spotřeby z IOP"/>
    <s v="Aujeská Ivana"/>
    <s v="Promítnut do stavu zásob"/>
    <s v="ZOST_OSTAT"/>
    <s v="Ostatní - všeobecný materiál"/>
    <s v="5+0"/>
    <m/>
    <s v="HARTMANN - RICO a.s."/>
    <m/>
    <m/>
    <m/>
    <s v="nemá"/>
    <x v="0"/>
    <n v="0"/>
    <m/>
    <m/>
    <x v="0"/>
    <n v="6"/>
  </r>
  <r>
    <d v="2018-06-07T15:11:49"/>
    <s v="SVIOP-2018-SZM1-003686"/>
    <x v="173"/>
    <x v="173"/>
    <n v="1"/>
    <s v="ks"/>
    <n v="72.22"/>
    <n v="72.22"/>
    <x v="0"/>
    <m/>
    <s v="2IK-GER: lůžkové oddělení 46"/>
    <s v="24252"/>
    <s v="Výdej do spotřeby z IOP"/>
    <s v="Aujeská Ivana"/>
    <s v="Promítnut do stavu zásob"/>
    <s v="ZOBV_OB"/>
    <s v="obinadla, obvazy, gáza, vata, vložky"/>
    <s v="0+1"/>
    <m/>
    <s v="Chráněná dílna TiRO Blansko s.r.o."/>
    <m/>
    <m/>
    <m/>
    <s v="nemá"/>
    <x v="3"/>
    <n v="0"/>
    <m/>
    <m/>
    <x v="0"/>
    <n v="6"/>
  </r>
  <r>
    <d v="2018-06-07T15:11:49"/>
    <s v="SVIOP-2018-SZM1-003686"/>
    <x v="144"/>
    <x v="144"/>
    <n v="50"/>
    <s v="ks"/>
    <n v="93.15"/>
    <n v="4657.5"/>
    <x v="0"/>
    <m/>
    <s v="2IK-GER: lůžkové oddělení 46"/>
    <s v="3601CVC"/>
    <s v="Výdej do spotřeby z IOP"/>
    <s v="Aujeská Ivana"/>
    <s v="Promítnut do stavu zásob"/>
    <s v="ZPICC_MI_NA"/>
    <s v="Katetry PICC + MIDLINE + náplasti+ set"/>
    <s v="0+50"/>
    <m/>
    <s v="MEDISYNER s.r.o."/>
    <m/>
    <m/>
    <m/>
    <s v="nemá"/>
    <x v="10"/>
    <n v="0"/>
    <m/>
    <m/>
    <x v="0"/>
    <n v="6"/>
  </r>
  <r>
    <d v="2018-06-07T15:11:49"/>
    <s v="SVIOP-2018-SZM1-003686"/>
    <x v="174"/>
    <x v="174"/>
    <n v="1"/>
    <s v="ks"/>
    <n v="138.46"/>
    <n v="138.46"/>
    <x v="0"/>
    <m/>
    <s v="2IK-GER: lůžkové oddělení 46"/>
    <s v="24254"/>
    <s v="Výdej do spotřeby z IOP"/>
    <s v="Aujeská Ivana"/>
    <s v="Promítnut do stavu zásob"/>
    <s v="ZOBV_OB"/>
    <s v="obinadla, obvazy, gáza, vata, vložky"/>
    <s v="0+1"/>
    <m/>
    <s v="Chráněná dílna TiRO Blansko s.r.o."/>
    <m/>
    <m/>
    <m/>
    <s v="nemá"/>
    <x v="3"/>
    <n v="0"/>
    <m/>
    <m/>
    <x v="0"/>
    <n v="6"/>
  </r>
  <r>
    <d v="2018-06-07T15:11:49"/>
    <s v="SVIOP-2018-SZM1-003686"/>
    <x v="56"/>
    <x v="56"/>
    <n v="1"/>
    <s v="ks"/>
    <n v="172.5"/>
    <n v="172.5"/>
    <x v="0"/>
    <m/>
    <s v="2IK-GER: lůžkové oddělení 46"/>
    <s v="04861736001"/>
    <s v="Výdej do spotřeby z IOP"/>
    <s v="Aujeská Ivana"/>
    <s v="Promítnut do stavu zásob"/>
    <s v="ZOST_DIA"/>
    <s v="Diabetologické proužky a roztoky"/>
    <s v="0+1"/>
    <m/>
    <s v="ROCHE s.r.o."/>
    <m/>
    <m/>
    <m/>
    <s v="nemá"/>
    <x v="0"/>
    <n v="0"/>
    <s v="SM-2013-617-31"/>
    <s v="SM-2013-617-31"/>
    <x v="0"/>
    <n v="6"/>
  </r>
  <r>
    <d v="2018-06-07T15:11:49"/>
    <s v="SVIOP-2018-SZM1-003686"/>
    <x v="97"/>
    <x v="97"/>
    <n v="2"/>
    <s v="ks"/>
    <n v="197.57"/>
    <n v="395.14"/>
    <x v="0"/>
    <m/>
    <s v="2IK-GER: lůžkové oddělení 46"/>
    <s v="3346E"/>
    <s v="Výdej do spotřeby z IOP"/>
    <s v="Aujeská Ivana"/>
    <s v="Promítnut do stavu zásob"/>
    <s v="ZOST_OSTAT"/>
    <s v="Ostatní - všeobecný materiál"/>
    <s v="2+0"/>
    <m/>
    <s v="3M Česko, spol. s r.o."/>
    <m/>
    <m/>
    <m/>
    <s v="nemá"/>
    <x v="0"/>
    <n v="0"/>
    <m/>
    <m/>
    <x v="0"/>
    <n v="6"/>
  </r>
  <r>
    <d v="2018-06-07T15:11:49"/>
    <s v="SVIOP-2018-SZM1-003686"/>
    <x v="137"/>
    <x v="137"/>
    <n v="5"/>
    <s v="ks"/>
    <n v="1550"/>
    <n v="7750"/>
    <x v="0"/>
    <m/>
    <s v="2IK-GER: lůžkové oddělení 46"/>
    <s v="EU-02041-ML"/>
    <s v="Výdej do spotřeby z IOP"/>
    <s v="Aujeská Ivana"/>
    <s v="Promítnut do stavu zásob"/>
    <s v="ZPICC_MI_NA"/>
    <s v="Katetry PICC + MIDLINE + náplasti+ set"/>
    <s v="0+5"/>
    <m/>
    <s v="Teleflex Medical s.r.o."/>
    <m/>
    <m/>
    <m/>
    <s v="0193219"/>
    <x v="10"/>
    <n v="0"/>
    <m/>
    <m/>
    <x v="0"/>
    <n v="6"/>
  </r>
  <r>
    <d v="2018-06-11T06:37:03"/>
    <s v="SVIOP-2018-SZM2-008229"/>
    <x v="58"/>
    <x v="58"/>
    <n v="40"/>
    <s v="ks"/>
    <n v="61.71"/>
    <n v="2468.36"/>
    <x v="1"/>
    <m/>
    <s v="2IK-GER: lůžkové oddělení 48"/>
    <s v="256105"/>
    <s v="Výdej do spotřeby z IOP"/>
    <s v="Lukášková Lenka"/>
    <s v="Promítnut do stavu zásob"/>
    <s v="ZOBV_HO"/>
    <s v="hojení ran - obvazový materiál"/>
    <s v="AKCE 1+1"/>
    <m/>
    <s v="Mölnlycke Health Care, s.r.o."/>
    <m/>
    <m/>
    <m/>
    <s v="0081960"/>
    <x v="3"/>
    <n v="0"/>
    <m/>
    <m/>
    <x v="0"/>
    <n v="6"/>
  </r>
  <r>
    <d v="2018-06-11T06:37:03"/>
    <s v="SVIOP-2018-SZM2-008229"/>
    <x v="175"/>
    <x v="175"/>
    <n v="20"/>
    <s v="ks"/>
    <n v="76.61"/>
    <n v="1532.26"/>
    <x v="1"/>
    <m/>
    <s v="2IK-GER: lůžkové oddělení 48"/>
    <s v="394000"/>
    <s v="Výdej do spotřeby z IOP"/>
    <s v="Lukášková Lenka"/>
    <s v="Promítnut do stavu zásob"/>
    <s v="ZOBV_HO"/>
    <s v="hojení ran - obvazový materiál"/>
    <s v="AKCE 1+1"/>
    <m/>
    <s v="Mölnlycke Health Care, s.r.o."/>
    <m/>
    <m/>
    <m/>
    <s v="nemá"/>
    <x v="3"/>
    <n v="0"/>
    <m/>
    <m/>
    <x v="0"/>
    <n v="6"/>
  </r>
  <r>
    <d v="2018-06-11T06:37:03"/>
    <s v="SVIOP-2018-SZM2-008229"/>
    <x v="61"/>
    <x v="61"/>
    <n v="60"/>
    <s v="ks"/>
    <n v="79.89"/>
    <n v="4793.43"/>
    <x v="1"/>
    <m/>
    <s v="2IK-GER: lůžkové oddělení 48"/>
    <s v="287110-00"/>
    <s v="Výdej do spotřeby z IOP"/>
    <s v="Lukášková Lenka"/>
    <s v="Promítnut do stavu zásob"/>
    <s v="ZOBV_HO"/>
    <s v="hojení ran - obvazový materiál"/>
    <s v="AKCE 1+1"/>
    <m/>
    <s v="Mölnlycke Health Care, s.r.o."/>
    <m/>
    <m/>
    <m/>
    <s v="0081790"/>
    <x v="3"/>
    <n v="0"/>
    <m/>
    <m/>
    <x v="0"/>
    <n v="6"/>
  </r>
  <r>
    <d v="2018-06-11T06:37:03"/>
    <s v="SVIOP-2018-SZM2-008229"/>
    <x v="60"/>
    <x v="60"/>
    <n v="50"/>
    <s v="ks"/>
    <n v="129.26"/>
    <n v="6463"/>
    <x v="1"/>
    <m/>
    <s v="2IK-GER: lůžkové oddělení 48"/>
    <s v="281300-00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0"/>
    <n v="6"/>
  </r>
  <r>
    <d v="2018-06-11T06:41:34"/>
    <s v="SVIOP-2018-SZM2-008230"/>
    <x v="59"/>
    <x v="59"/>
    <n v="10"/>
    <s v="ks"/>
    <n v="124.41"/>
    <n v="1244.0999999999999"/>
    <x v="0"/>
    <m/>
    <s v="2IK-GER: lůžkové oddělení 46"/>
    <s v="289200-00"/>
    <s v="Výdej do spotřeby z IOP"/>
    <s v="Lukášková Lenka"/>
    <s v="Promítnut do stavu zásob"/>
    <s v="ZOBV_HO"/>
    <s v="hojení ran - obvazový materiál"/>
    <s v="1+1"/>
    <m/>
    <s v="Mölnlycke Health Care, s.r.o."/>
    <m/>
    <m/>
    <m/>
    <s v="0082046"/>
    <x v="3"/>
    <n v="0"/>
    <m/>
    <m/>
    <x v="0"/>
    <n v="6"/>
  </r>
  <r>
    <d v="2018-06-11T06:41:34"/>
    <s v="SVIOP-2018-SZM2-008230"/>
    <x v="60"/>
    <x v="60"/>
    <n v="10"/>
    <s v="ks"/>
    <n v="129.26"/>
    <n v="1292.5999999999999"/>
    <x v="0"/>
    <m/>
    <s v="2IK-GER: lůžkové oddělení 46"/>
    <s v="281300-00"/>
    <s v="Výdej do spotřeby z IOP"/>
    <s v="Lukášková Lenka"/>
    <s v="Promítnut do stavu zásob"/>
    <s v="ZOBV_HO"/>
    <s v="hojení ran - obvazový materiál"/>
    <s v="1+1"/>
    <m/>
    <s v="Mölnlycke Health Care, s.r.o."/>
    <m/>
    <m/>
    <m/>
    <s v="0008147"/>
    <x v="3"/>
    <n v="0"/>
    <m/>
    <m/>
    <x v="0"/>
    <n v="6"/>
  </r>
  <r>
    <d v="2018-06-12T06:38:39"/>
    <s v="SVIOP-2018-SZM1-003826"/>
    <x v="33"/>
    <x v="33"/>
    <n v="100"/>
    <s v="ks"/>
    <n v="2.46"/>
    <n v="246"/>
    <x v="1"/>
    <m/>
    <s v="2IK-GER: lůžkové oddělení 48"/>
    <s v="DIS7371"/>
    <s v="Výdej do spotřeby z IOP"/>
    <s v="Oklešťková Helena"/>
    <s v="Promítnut do stavu zásob"/>
    <s v="ZOST_OD"/>
    <s v="Odběrové systémy"/>
    <m/>
    <m/>
    <s v="Distrimed s.r.o."/>
    <m/>
    <m/>
    <m/>
    <s v="nemá"/>
    <x v="0"/>
    <n v="0"/>
    <m/>
    <m/>
    <x v="0"/>
    <n v="6"/>
  </r>
  <r>
    <d v="2018-06-12T06:38:39"/>
    <s v="SVIOP-2018-SZM1-003826"/>
    <x v="42"/>
    <x v="42"/>
    <n v="50"/>
    <s v="ks"/>
    <n v="6.17"/>
    <n v="308.5"/>
    <x v="1"/>
    <m/>
    <s v="2IK-GER: lůžkové oddělení 48"/>
    <s v="ZAR-TNU201601"/>
    <s v="Výdej do spotřeby z IOP"/>
    <s v="Oklešťková Hele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0"/>
    <n v="6"/>
  </r>
  <r>
    <d v="2018-06-12T06:39:42"/>
    <s v="SVIOP-2018-SZM1-003828"/>
    <x v="33"/>
    <x v="33"/>
    <n v="200"/>
    <s v="ks"/>
    <n v="2.46"/>
    <n v="492"/>
    <x v="0"/>
    <m/>
    <s v="2IK-GER: lůžkové oddělení 46"/>
    <s v="DIS7371"/>
    <s v="Výdej do spotřeby z IOP"/>
    <s v="Oklešťková Helena"/>
    <s v="Promítnut do stavu zásob"/>
    <s v="ZOST_OD"/>
    <s v="Odběrové systémy"/>
    <s v="1+1"/>
    <m/>
    <s v="Distrimed s.r.o."/>
    <m/>
    <m/>
    <m/>
    <s v="nemá"/>
    <x v="0"/>
    <n v="0"/>
    <m/>
    <m/>
    <x v="0"/>
    <n v="6"/>
  </r>
  <r>
    <d v="2018-06-12T06:39:42"/>
    <s v="SVIOP-2018-SZM1-003828"/>
    <x v="42"/>
    <x v="42"/>
    <n v="80"/>
    <s v="ks"/>
    <n v="6.17"/>
    <n v="493.6"/>
    <x v="0"/>
    <m/>
    <s v="2IK-GER: lůžkové oddělení 46"/>
    <s v="ZAR-TNU201601"/>
    <s v="Výdej do spotřeby z IOP"/>
    <s v="Oklešťková Helena"/>
    <s v="Promítnut do stavu zásob"/>
    <s v="ZOST_OSTAT"/>
    <s v="Ostatní - všeobecný materiál"/>
    <s v="50+30"/>
    <m/>
    <s v="Distrimed s.r.o."/>
    <m/>
    <m/>
    <m/>
    <s v="nemá"/>
    <x v="0"/>
    <n v="0"/>
    <s v="CN na rok 2018"/>
    <s v="CN na rok 2018"/>
    <x v="0"/>
    <n v="6"/>
  </r>
  <r>
    <d v="2018-06-12T06:39:42"/>
    <s v="SVIOP-2018-SZM1-003828"/>
    <x v="115"/>
    <x v="115"/>
    <n v="40"/>
    <s v="ks"/>
    <n v="6.23"/>
    <n v="249.2"/>
    <x v="0"/>
    <m/>
    <s v="2IK-GER: lůžkové oddělení 46"/>
    <s v="050ML3CZ-CEW"/>
    <s v="Výdej do spotřeby z IOP"/>
    <s v="Oklešťková Helena"/>
    <s v="Promítnut do stavu zásob"/>
    <s v="ZOST_STRIK"/>
    <s v="Stříkačky"/>
    <s v="20+20"/>
    <m/>
    <s v="Distrimed s.r.o."/>
    <m/>
    <m/>
    <m/>
    <s v="nemá"/>
    <x v="0"/>
    <n v="0"/>
    <m/>
    <m/>
    <x v="0"/>
    <n v="6"/>
  </r>
  <r>
    <d v="2018-06-12T06:39:42"/>
    <s v="SVIOP-2018-SZM1-003828"/>
    <x v="147"/>
    <x v="147"/>
    <n v="25"/>
    <s v="ks"/>
    <n v="15.04"/>
    <n v="376"/>
    <x v="0"/>
    <m/>
    <s v="2IK-GER: lůžkové oddělení 46"/>
    <s v="TS-100ML"/>
    <s v="Výdej do spotřeby z IOP"/>
    <s v="Oklešťková Helena"/>
    <s v="Promítnut do stavu zásob"/>
    <s v="ZOST_STRIK"/>
    <s v="Stříkačky"/>
    <s v="0+20"/>
    <m/>
    <s v="Distrimed s.r.o."/>
    <m/>
    <m/>
    <m/>
    <s v="nemá"/>
    <x v="0"/>
    <n v="0"/>
    <m/>
    <m/>
    <x v="0"/>
    <n v="6"/>
  </r>
  <r>
    <d v="2018-06-12T06:56:19"/>
    <s v="SVIOP-2018-SZM2-008355"/>
    <x v="91"/>
    <x v="91"/>
    <n v="10"/>
    <s v="ks"/>
    <n v="22.99"/>
    <n v="229.9"/>
    <x v="0"/>
    <m/>
    <s v="2IK-GER: lůžkové oddělení 46"/>
    <s v="186005-000160"/>
    <s v="Výdej do spotřeby z IOP"/>
    <s v="Masopustová Eva"/>
    <s v="Promítnut do stavu zásob"/>
    <s v="ZOST_OSTAT"/>
    <s v="Ostatní - všeobecný materiál"/>
    <s v="1+0"/>
    <m/>
    <s v="Teleflex Medical s.r.o."/>
    <m/>
    <m/>
    <m/>
    <s v="nemá"/>
    <x v="0"/>
    <n v="0"/>
    <m/>
    <m/>
    <x v="0"/>
    <n v="6"/>
  </r>
  <r>
    <d v="2018-06-12T06:56:19"/>
    <s v="SVIOP-2018-SZM2-008355"/>
    <x v="139"/>
    <x v="139"/>
    <n v="10"/>
    <s v="ks"/>
    <n v="22.99"/>
    <n v="229.9"/>
    <x v="0"/>
    <m/>
    <s v="2IK-GER: lůžkové oddělení 46"/>
    <s v="186005-000200"/>
    <s v="Výdej do spotřeby z IOP"/>
    <s v="Masopustová Eva"/>
    <s v="Promítnut do stavu zásob"/>
    <s v="ZOST_OSTAT"/>
    <s v="Ostatní - všeobecný materiál"/>
    <s v="1+0"/>
    <m/>
    <s v="Teleflex Medical s.r.o."/>
    <m/>
    <m/>
    <m/>
    <s v="nemá"/>
    <x v="0"/>
    <n v="0"/>
    <m/>
    <m/>
    <x v="0"/>
    <n v="6"/>
  </r>
  <r>
    <d v="2018-06-12T10:29:55"/>
    <s v="SVIOP-2018-SZM2-008408"/>
    <x v="141"/>
    <x v="141"/>
    <n v="50"/>
    <s v="ks"/>
    <n v="14.8"/>
    <n v="740.03"/>
    <x v="0"/>
    <m/>
    <s v="2IK-GER: lůžkové oddělení 46"/>
    <s v="1686"/>
    <s v="Výdej do spotřeby z IOP"/>
    <s v="Kánská Zdeňka"/>
    <s v="Promítnut do stavu zásob"/>
    <s v="ZOBV_OBVAZ"/>
    <s v="Obvazový materiál"/>
    <s v="0+1"/>
    <m/>
    <s v="3M Česko, spol. s r.o."/>
    <m/>
    <m/>
    <m/>
    <s v="nemá"/>
    <x v="3"/>
    <n v="0"/>
    <m/>
    <m/>
    <x v="0"/>
    <n v="6"/>
  </r>
  <r>
    <d v="2018-06-12T11:43:35"/>
    <s v="SVIOP-2018-SZM2-008422"/>
    <x v="132"/>
    <x v="132"/>
    <n v="10"/>
    <s v="ks"/>
    <n v="86.38"/>
    <n v="863.8"/>
    <x v="0"/>
    <m/>
    <s v="2IK-GER: lůžkové oddělení 46"/>
    <s v="SYSMAP105EE"/>
    <s v="Výdej do spotřeby z IOP"/>
    <s v="Masopustová Eva"/>
    <s v="Promítnut do stavu zásob"/>
    <s v="ZOBV_HO"/>
    <s v="hojení ran - obvazový materiál"/>
    <s v="0+1"/>
    <m/>
    <s v="Distrimed s.r.o."/>
    <m/>
    <m/>
    <m/>
    <s v="nemá"/>
    <x v="3"/>
    <n v="0"/>
    <m/>
    <m/>
    <x v="0"/>
    <n v="6"/>
  </r>
  <r>
    <d v="2018-06-13T13:19:12"/>
    <s v="SVIOP-2018-SZM1-003879"/>
    <x v="176"/>
    <x v="176"/>
    <n v="20"/>
    <s v="ks"/>
    <n v="40.869999999999997"/>
    <n v="817.4"/>
    <x v="0"/>
    <m/>
    <s v="2IK-GER: lůžkové oddělení 46"/>
    <s v="271-022-001"/>
    <s v="Výdej do spotřeby z IOP"/>
    <s v="Oklešťková Helena"/>
    <s v="Promítnut do stavu zásob"/>
    <s v="ZOST_FI"/>
    <s v="Filtry"/>
    <s v="20+0"/>
    <m/>
    <s v="CHEIRÓN a.s."/>
    <m/>
    <m/>
    <m/>
    <s v="nemá"/>
    <x v="0"/>
    <n v="0"/>
    <m/>
    <m/>
    <x v="0"/>
    <n v="6"/>
  </r>
  <r>
    <d v="2018-06-14T11:49:02"/>
    <s v="SVIOP-2018-SZM2-008669"/>
    <x v="126"/>
    <x v="126"/>
    <n v="50"/>
    <s v="ks"/>
    <n v="15.29"/>
    <n v="764.72"/>
    <x v="1"/>
    <m/>
    <s v="2IK-GER: lůžkové oddělení 48"/>
    <s v="4056370"/>
    <s v="Výdej do spotřeby z IOP"/>
    <s v="Kánská Zdeňk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6"/>
  </r>
  <r>
    <d v="2018-06-14T13:57:21"/>
    <s v="SVIOP-2018-SZM2-008706"/>
    <x v="177"/>
    <x v="177"/>
    <n v="2"/>
    <s v="ks"/>
    <n v="551.13"/>
    <n v="1102.26"/>
    <x v="0"/>
    <m/>
    <s v="2IK-GER: lůžkové oddělení 46"/>
    <s v="000-070-507"/>
    <s v="Výdej do spotřeby z IOP"/>
    <s v="Masopustová Eva"/>
    <s v="Promítnut do stavu zásob"/>
    <s v="ZOST_OSTAT"/>
    <s v="Ostatní - všeobecný materiál"/>
    <s v="2+0"/>
    <m/>
    <s v="CHEIRÓN a.s."/>
    <m/>
    <m/>
    <m/>
    <s v="nemá"/>
    <x v="0"/>
    <n v="0"/>
    <m/>
    <m/>
    <x v="0"/>
    <n v="6"/>
  </r>
  <r>
    <d v="2018-06-15T07:13:16"/>
    <s v="SVIOP-2018-SZM1-003916"/>
    <x v="74"/>
    <x v="74"/>
    <n v="20"/>
    <s v="ks"/>
    <n v="6.29"/>
    <n v="125.8"/>
    <x v="0"/>
    <m/>
    <s v="2IK-GER: lůžkové oddělení 46"/>
    <s v="19-20.100"/>
    <s v="Výdej do spotřeby z IOP"/>
    <s v="Aujeská Ivana"/>
    <s v="Promítnut do stavu zásob"/>
    <s v="ZOST_OSTAT"/>
    <s v="Ostatní - všeobecný materiál"/>
    <m/>
    <m/>
    <s v="Mediform, spol. s r.o."/>
    <m/>
    <m/>
    <m/>
    <s v="nemá"/>
    <x v="0"/>
    <n v="0"/>
    <m/>
    <m/>
    <x v="0"/>
    <n v="6"/>
  </r>
  <r>
    <d v="2018-06-15T08:41:02"/>
    <s v="SVIOP-2018-SZM2-008762"/>
    <x v="161"/>
    <x v="161"/>
    <n v="25"/>
    <s v="ks"/>
    <n v="228.81"/>
    <n v="5720.24"/>
    <x v="0"/>
    <m/>
    <s v="2IK-GER: lůžkové oddělení 46"/>
    <s v="1658R"/>
    <s v="Výdej do spotřeby z IOP"/>
    <s v="Kánská Zdeňka"/>
    <s v="Promítnut do stavu zásob"/>
    <s v="ZOBV_NA"/>
    <s v="náplasti - obvazový materiál"/>
    <s v="0+1"/>
    <m/>
    <s v="3M Česko, spol. s r.o."/>
    <m/>
    <m/>
    <m/>
    <s v="nemá"/>
    <x v="3"/>
    <n v="0"/>
    <m/>
    <m/>
    <x v="0"/>
    <n v="6"/>
  </r>
  <r>
    <d v="2018-06-15T12:29:15"/>
    <s v="SVIOP-2018-SZM2-008786"/>
    <x v="101"/>
    <x v="101"/>
    <n v="1"/>
    <s v="ks"/>
    <n v="0.27"/>
    <n v="0.27"/>
    <x v="1"/>
    <m/>
    <s v="2IK-GER: lůžkové oddělení 48"/>
    <m/>
    <s v="Výdej do spotřeby z IOP"/>
    <s v="Kánská Zdeňka"/>
    <s v="Promítnut do stavu zásob"/>
    <s v="ZAOKROUHLENI"/>
    <s v="Zaokrouhlovací rozdíly"/>
    <m/>
    <m/>
    <m/>
    <m/>
    <m/>
    <m/>
    <s v="nemá"/>
    <x v="7"/>
    <n v="0"/>
    <m/>
    <m/>
    <x v="0"/>
    <n v="6"/>
  </r>
  <r>
    <d v="2018-06-15T12:29:15"/>
    <s v="SVIOP-2018-SZM2-008786"/>
    <x v="178"/>
    <x v="178"/>
    <n v="24"/>
    <s v="ks"/>
    <n v="68.28"/>
    <n v="1638.73"/>
    <x v="1"/>
    <m/>
    <s v="2IK-GER: lůžkové oddělení 48"/>
    <s v="57187"/>
    <s v="Výdej do spotřeby z IOP"/>
    <s v="Kánská Zdeňka"/>
    <s v="Promítnut do stavu zásob"/>
    <s v="ZOST_OSTAT"/>
    <s v="Ostatní - všeobecný materiál"/>
    <s v="8+8+8"/>
    <m/>
    <s v="HZZ, a.s."/>
    <m/>
    <m/>
    <m/>
    <s v="nemá"/>
    <x v="0"/>
    <n v="0"/>
    <m/>
    <m/>
    <x v="0"/>
    <n v="6"/>
  </r>
  <r>
    <d v="2018-06-18T11:52:54"/>
    <s v="SVIOP-2018-SZM2-008873"/>
    <x v="179"/>
    <x v="179"/>
    <n v="4"/>
    <s v="ks"/>
    <n v="75.02"/>
    <n v="300.08"/>
    <x v="0"/>
    <m/>
    <s v="2IK-GER: lůžkové oddělení 46"/>
    <s v="KVS 321028"/>
    <s v="Výdej do spotřeby z IOP"/>
    <s v="Masopustová Eva"/>
    <s v="Promítnut do stavu zásob"/>
    <s v="ZOST_OSTAT"/>
    <s v="Ostatní - všeobecný materiál"/>
    <m/>
    <m/>
    <s v="KARDIO VS s.r.o."/>
    <m/>
    <m/>
    <m/>
    <s v="nemá"/>
    <x v="0"/>
    <n v="0"/>
    <m/>
    <m/>
    <x v="0"/>
    <n v="6"/>
  </r>
  <r>
    <d v="2018-06-19T07:41:14"/>
    <s v="SVIOP-2018-SZM2-008925"/>
    <x v="63"/>
    <x v="63"/>
    <n v="10"/>
    <s v="ks"/>
    <n v="283.02"/>
    <n v="2830.15"/>
    <x v="0"/>
    <m/>
    <s v="2IK-GER: lůžkové oddělení 46"/>
    <s v="282000-01"/>
    <s v="Výdej do spotřeby z IOP"/>
    <s v="Kánská Zdeňka"/>
    <s v="Promítnut do stavu zásob"/>
    <s v="ZOBV_HO"/>
    <s v="hojení ran - obvazový materiál"/>
    <s v="1+1"/>
    <m/>
    <s v="Mölnlycke Health Care, s.r.o."/>
    <m/>
    <m/>
    <m/>
    <s v="nemá"/>
    <x v="3"/>
    <n v="0"/>
    <m/>
    <m/>
    <x v="0"/>
    <n v="6"/>
  </r>
  <r>
    <d v="2018-06-27T12:24:53"/>
    <s v="SVIOP-2018-SZM2-009448"/>
    <x v="142"/>
    <x v="142"/>
    <n v="250"/>
    <s v="ks"/>
    <n v="4.7"/>
    <n v="1175"/>
    <x v="1"/>
    <m/>
    <s v="2IK-GER: lůžkové oddělení 48"/>
    <s v="CFF10-250R"/>
    <s v="Výdej do spotřeby z IOP"/>
    <s v="Lukášková Lenk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0"/>
    <n v="6"/>
  </r>
  <r>
    <d v="2018-06-27T12:30:05"/>
    <s v="SVIOP-2018-SZM2-009453"/>
    <x v="142"/>
    <x v="142"/>
    <n v="500"/>
    <s v="ks"/>
    <n v="4.7"/>
    <n v="2350"/>
    <x v="0"/>
    <m/>
    <s v="2IK-GER: lůžkové oddělení 46"/>
    <s v="CFF10-250R"/>
    <s v="Výdej do spotřeby z IOP"/>
    <s v="Lukášková Lenka"/>
    <s v="Promítnut do stavu zásob"/>
    <s v="ZOST_STRIK_PREDPL"/>
    <s v="Stříkačky předplněné"/>
    <s v="1+1"/>
    <m/>
    <s v="3M Česko, spol. s r.o."/>
    <m/>
    <m/>
    <m/>
    <s v="nemá"/>
    <x v="0"/>
    <n v="0"/>
    <s v="CN pro FNOL"/>
    <s v="CN pro FNOL"/>
    <x v="0"/>
    <n v="6"/>
  </r>
  <r>
    <d v="2018-06-27T12:35:35"/>
    <s v="SVIOP-2018-SZM2-009457"/>
    <x v="142"/>
    <x v="142"/>
    <n v="250"/>
    <s v="ks"/>
    <n v="4.7"/>
    <n v="1175"/>
    <x v="1"/>
    <m/>
    <s v="2IK-GER: lůžkové oddělení 48"/>
    <s v="CFF10-250R"/>
    <s v="Výdej do spotřeby z IOP"/>
    <s v="Lukášková Lenk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0"/>
    <n v="6"/>
  </r>
  <r>
    <d v="2018-06-27T12:36:40"/>
    <s v="SVIOP-2018-SZM2-009458"/>
    <x v="142"/>
    <x v="142"/>
    <n v="500"/>
    <s v="ks"/>
    <n v="4.7"/>
    <n v="2350"/>
    <x v="0"/>
    <m/>
    <s v="2IK-GER: lůžkové oddělení 46"/>
    <s v="CFF10-250R"/>
    <s v="Výdej do spotřeby z IOP"/>
    <s v="Lukášková Lenka"/>
    <s v="Promítnut do stavu zásob"/>
    <s v="ZOST_STRIK_PREDPL"/>
    <s v="Stříkačky předplněné"/>
    <s v="1+1"/>
    <m/>
    <s v="3M Česko, spol. s r.o."/>
    <m/>
    <m/>
    <m/>
    <s v="nemá"/>
    <x v="0"/>
    <n v="0"/>
    <s v="CN pro FNOL"/>
    <s v="CN pro FNOL"/>
    <x v="0"/>
    <n v="6"/>
  </r>
  <r>
    <d v="2018-06-29T09:36:21"/>
    <s v="SVIOP-2018-SZM1-004149"/>
    <x v="42"/>
    <x v="42"/>
    <n v="100"/>
    <s v="ks"/>
    <n v="6.17"/>
    <n v="617"/>
    <x v="0"/>
    <m/>
    <s v="2IK-GER: lůžkové oddělení 46"/>
    <s v="ZAR-TNU201601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0"/>
    <n v="6"/>
  </r>
  <r>
    <d v="2018-06-29T09:36:21"/>
    <s v="SVIOP-2018-SZM1-004149"/>
    <x v="111"/>
    <x v="111"/>
    <n v="36"/>
    <s v="ks"/>
    <n v="8.1199999999999992"/>
    <n v="292.32"/>
    <x v="0"/>
    <m/>
    <s v="2IK-GER: lůžkové oddělení 46"/>
    <s v="840W-1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6"/>
  </r>
  <r>
    <d v="2018-06-29T09:36:21"/>
    <s v="SVIOP-2018-SZM1-004149"/>
    <x v="44"/>
    <x v="44"/>
    <n v="480"/>
    <s v="ks"/>
    <n v="8.4700000000000006"/>
    <n v="4065.6"/>
    <x v="0"/>
    <m/>
    <s v="2IK-GER: lůžkové oddělení 46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6"/>
  </r>
  <r>
    <d v="2018-06-29T10:04:43"/>
    <s v="SVIOP-2018-SZM2-009564"/>
    <x v="127"/>
    <x v="127"/>
    <n v="1"/>
    <s v="ks"/>
    <n v="789.57"/>
    <n v="789.57"/>
    <x v="0"/>
    <m/>
    <s v="2IK-GER: lůžkové oddělení 46"/>
    <s v="1563L"/>
    <s v="Výdej do spotřeby z IOP"/>
    <s v="Lukášková Lenka"/>
    <s v="Promítnut do stavu zásob"/>
    <s v="ZOBV_HO"/>
    <s v="hojení ran - obvazový materiál"/>
    <m/>
    <m/>
    <s v="3M Česko, spol. s r.o."/>
    <m/>
    <m/>
    <m/>
    <s v="nemá"/>
    <x v="3"/>
    <n v="0"/>
    <m/>
    <m/>
    <x v="0"/>
    <n v="6"/>
  </r>
  <r>
    <d v="2018-07-09T07:40:21"/>
    <s v="SVIOP-2018-SZM1-004309"/>
    <x v="8"/>
    <x v="8"/>
    <n v="40"/>
    <s v="ks"/>
    <n v="-0.02"/>
    <n v="-0.76"/>
    <x v="0"/>
    <m/>
    <s v="2IK-GER: lůžkové oddělení 46"/>
    <s v="450201"/>
    <s v="Výdej do spotřeby z IOP"/>
    <s v="Aujeská Ivana"/>
    <s v="Promítnut do stavu zásob"/>
    <s v="ZOST_OD"/>
    <s v="Odběrové systémy"/>
    <s v="200+100"/>
    <m/>
    <s v="Dialab spol. s r.o."/>
    <m/>
    <m/>
    <m/>
    <s v="nemá"/>
    <x v="0"/>
    <n v="0"/>
    <m/>
    <m/>
    <x v="0"/>
    <n v="7"/>
  </r>
  <r>
    <d v="2018-07-09T07:40:21"/>
    <s v="SVIOP-2018-SZM1-004309"/>
    <x v="9"/>
    <x v="9"/>
    <n v="300"/>
    <s v="ks"/>
    <n v="0.26"/>
    <n v="78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s v="100+200"/>
    <m/>
    <s v="LINON CZ s.r.o."/>
    <m/>
    <m/>
    <m/>
    <s v="nemá"/>
    <x v="0"/>
    <n v="0"/>
    <m/>
    <m/>
    <x v="0"/>
    <n v="7"/>
  </r>
  <r>
    <d v="2018-07-09T07:40:21"/>
    <s v="SVIOP-2018-SZM1-004309"/>
    <x v="11"/>
    <x v="11"/>
    <n v="100"/>
    <s v="ks"/>
    <n v="0.3"/>
    <n v="30"/>
    <x v="0"/>
    <m/>
    <s v="2IK-GER: lůžkové oddělení 46"/>
    <s v="4660021"/>
    <s v="Výdej do spotřeby z IOP"/>
    <s v="Aujeská Ivana"/>
    <s v="Promítnut do stavu zásob"/>
    <s v="ZJEHLY"/>
    <s v="Jehly"/>
    <s v="100+0"/>
    <m/>
    <s v="B. Braun Medical s.r.o."/>
    <m/>
    <m/>
    <m/>
    <s v="nemá"/>
    <x v="4"/>
    <n v="0"/>
    <m/>
    <m/>
    <x v="0"/>
    <n v="7"/>
  </r>
  <r>
    <d v="2018-07-09T07:40:21"/>
    <s v="SVIOP-2018-SZM1-004309"/>
    <x v="12"/>
    <x v="12"/>
    <n v="100"/>
    <s v="ks"/>
    <n v="0.3"/>
    <n v="30"/>
    <x v="0"/>
    <m/>
    <s v="2IK-GER: lůžkové oddělení 46"/>
    <s v="4657519"/>
    <s v="Výdej do spotřeby z IOP"/>
    <s v="Aujeská Ivana"/>
    <s v="Promítnut do stavu zásob"/>
    <s v="ZJEHLY"/>
    <s v="Jehly"/>
    <s v="0+100"/>
    <m/>
    <s v="B. Braun Medical s.r.o."/>
    <m/>
    <m/>
    <m/>
    <s v="nemá"/>
    <x v="4"/>
    <n v="0"/>
    <m/>
    <m/>
    <x v="0"/>
    <n v="7"/>
  </r>
  <r>
    <d v="2018-07-09T07:40:21"/>
    <s v="SVIOP-2018-SZM1-004309"/>
    <x v="10"/>
    <x v="10"/>
    <n v="100"/>
    <s v="ks"/>
    <n v="0.31"/>
    <n v="31"/>
    <x v="0"/>
    <m/>
    <s v="2IK-GER: lůžkové oddělení 46"/>
    <s v="4657667"/>
    <s v="Výdej do spotřeby z IOP"/>
    <s v="Aujeská Ivana"/>
    <s v="Promítnut do stavu zásob"/>
    <s v="ZJEHLY"/>
    <s v="Jehly"/>
    <s v="0+100"/>
    <m/>
    <s v="B. Braun Medical s.r.o."/>
    <m/>
    <m/>
    <m/>
    <s v="nemá"/>
    <x v="4"/>
    <n v="0"/>
    <m/>
    <m/>
    <x v="0"/>
    <n v="7"/>
  </r>
  <r>
    <d v="2018-07-09T07:40:21"/>
    <s v="SVIOP-2018-SZM1-004309"/>
    <x v="14"/>
    <x v="14"/>
    <n v="400"/>
    <s v="ks"/>
    <n v="0.48"/>
    <n v="192"/>
    <x v="0"/>
    <m/>
    <s v="2IK-GER: lůžkové oddělení 46"/>
    <s v="4606027V"/>
    <s v="Výdej do spotřeby z IOP"/>
    <s v="Aujeská Ivana"/>
    <s v="Promítnut do stavu zásob"/>
    <s v="ZOST_STRIK"/>
    <s v="Stříkačky"/>
    <s v="200+200"/>
    <m/>
    <s v="B. Braun Medical s.r.o."/>
    <m/>
    <m/>
    <m/>
    <s v="nemá"/>
    <x v="0"/>
    <n v="0"/>
    <m/>
    <m/>
    <x v="0"/>
    <n v="7"/>
  </r>
  <r>
    <d v="2018-07-09T07:40:21"/>
    <s v="SVIOP-2018-SZM1-004309"/>
    <x v="16"/>
    <x v="16"/>
    <n v="500"/>
    <s v="ks"/>
    <n v="0.54"/>
    <n v="270"/>
    <x v="0"/>
    <m/>
    <s v="2IK-GER: lůžkové oddělení 46"/>
    <s v="4665120"/>
    <s v="Výdej do spotřeby z IOP"/>
    <s v="Aujeská Ivana"/>
    <s v="Promítnut do stavu zásob"/>
    <s v="ZJEHLY"/>
    <s v="Jehly"/>
    <s v="300+200"/>
    <m/>
    <s v="B. Braun Medical s.r.o."/>
    <m/>
    <m/>
    <m/>
    <s v="nemá"/>
    <x v="4"/>
    <n v="0"/>
    <m/>
    <m/>
    <x v="0"/>
    <n v="7"/>
  </r>
  <r>
    <d v="2018-07-09T07:40:21"/>
    <s v="SVIOP-2018-SZM1-004309"/>
    <x v="18"/>
    <x v="18"/>
    <n v="5000"/>
    <s v="ks"/>
    <n v="0.63"/>
    <n v="3150"/>
    <x v="0"/>
    <m/>
    <s v="2IK-GER: lůžkové oddělení 46"/>
    <s v="44752"/>
    <s v="Výdej do spotřeby z IOP"/>
    <s v="Aujeská Ivana"/>
    <s v="Promítnut do stavu zásob"/>
    <s v="ZRUK_NEST"/>
    <s v="Rukavice  nesterilní"/>
    <s v="2000+3000"/>
    <m/>
    <s v="KALNEX CZ s.r.o."/>
    <m/>
    <m/>
    <m/>
    <s v="nemá"/>
    <x v="2"/>
    <n v="0"/>
    <s v="VZ-2017-000517"/>
    <s v="VZ-2017-000517"/>
    <x v="0"/>
    <n v="7"/>
  </r>
  <r>
    <d v="2018-07-09T07:40:21"/>
    <s v="SVIOP-2018-SZM1-004309"/>
    <x v="19"/>
    <x v="19"/>
    <n v="10000"/>
    <s v="ks"/>
    <n v="0.63"/>
    <n v="6300"/>
    <x v="0"/>
    <m/>
    <s v="2IK-GER: lůžkové oddělení 46"/>
    <s v="44751"/>
    <s v="Výdej do spotřeby z IOP"/>
    <s v="Aujeská Ivana"/>
    <s v="Promítnut do stavu zásob"/>
    <s v="ZRUK_NEST"/>
    <s v="Rukavice  nesterilní"/>
    <s v="6000+4000"/>
    <m/>
    <s v="KALNEX CZ s.r.o."/>
    <m/>
    <m/>
    <m/>
    <s v="nemá"/>
    <x v="2"/>
    <n v="0"/>
    <s v="VZ-2017-000517"/>
    <s v="VZ-2017-000517"/>
    <x v="0"/>
    <n v="7"/>
  </r>
  <r>
    <d v="2018-07-09T07:40:21"/>
    <s v="SVIOP-2018-SZM1-004309"/>
    <x v="3"/>
    <x v="3"/>
    <n v="1600"/>
    <s v="ks"/>
    <n v="0.63"/>
    <n v="1008"/>
    <x v="0"/>
    <m/>
    <s v="2IK-GER: lůžkové oddělení 46"/>
    <s v="44750"/>
    <s v="Výdej do spotřeby z IOP"/>
    <s v="Aujeská Ivana"/>
    <s v="Promítnut do stavu zásob"/>
    <s v="ZRUK_NEST"/>
    <s v="Rukavice  nesterilní"/>
    <s v="0+1600"/>
    <m/>
    <s v="KALNEX CZ s.r.o."/>
    <m/>
    <m/>
    <m/>
    <s v="nemá"/>
    <x v="2"/>
    <n v="0"/>
    <s v="VZ-2017-000517"/>
    <s v="VZ-2017-000517"/>
    <x v="0"/>
    <n v="7"/>
  </r>
  <r>
    <d v="2018-07-09T07:40:21"/>
    <s v="SVIOP-2018-SZM1-004309"/>
    <x v="20"/>
    <x v="20"/>
    <n v="300"/>
    <s v="ks"/>
    <n v="0.67"/>
    <n v="201"/>
    <x v="0"/>
    <m/>
    <s v="2IK-GER: lůžkové oddělení 46"/>
    <s v="4606051V"/>
    <s v="Výdej do spotřeby z IOP"/>
    <s v="Aujeská Ivana"/>
    <s v="Promítnut do stavu zásob"/>
    <s v="ZOST_STRIK"/>
    <s v="Stříkačky"/>
    <s v="200+100"/>
    <m/>
    <s v="B. Braun Medical s.r.o."/>
    <m/>
    <m/>
    <m/>
    <s v="nemá"/>
    <x v="0"/>
    <n v="0"/>
    <m/>
    <m/>
    <x v="0"/>
    <n v="7"/>
  </r>
  <r>
    <d v="2018-07-09T07:40:21"/>
    <s v="SVIOP-2018-SZM1-004309"/>
    <x v="21"/>
    <x v="21"/>
    <n v="1000"/>
    <s v="ks"/>
    <n v="0.67"/>
    <n v="670"/>
    <x v="0"/>
    <m/>
    <s v="2IK-GER: lůžkové oddělení 46"/>
    <s v="28003+"/>
    <s v="Výdej do spotřeby z IOP"/>
    <s v="Aujeská Ivana"/>
    <s v="Promítnut do stavu zásob"/>
    <s v="ZOBV_OBVAZ"/>
    <s v="Obvazový materiál"/>
    <s v="500+500"/>
    <m/>
    <s v="PANEP CZ s.r.o."/>
    <m/>
    <m/>
    <m/>
    <s v="nemá"/>
    <x v="3"/>
    <n v="0"/>
    <m/>
    <m/>
    <x v="0"/>
    <n v="7"/>
  </r>
  <r>
    <d v="2018-07-09T07:40:21"/>
    <s v="SVIOP-2018-SZM1-004309"/>
    <x v="22"/>
    <x v="22"/>
    <n v="150"/>
    <s v="ks"/>
    <n v="1.03"/>
    <n v="154.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s v="75+75"/>
    <m/>
    <s v="MEDISUN profi s.r.o."/>
    <m/>
    <m/>
    <m/>
    <s v="nemá"/>
    <x v="0"/>
    <n v="0"/>
    <m/>
    <m/>
    <x v="0"/>
    <n v="7"/>
  </r>
  <r>
    <d v="2018-07-09T07:40:21"/>
    <s v="SVIOP-2018-SZM1-004309"/>
    <x v="23"/>
    <x v="23"/>
    <n v="400"/>
    <s v="ks"/>
    <n v="1.0900000000000001"/>
    <n v="436"/>
    <x v="0"/>
    <m/>
    <s v="2IK-GER: lůžkové oddělení 46"/>
    <s v="4606108V"/>
    <s v="Výdej do spotřeby z IOP"/>
    <s v="Aujeská Ivana"/>
    <s v="Promítnut do stavu zásob"/>
    <s v="ZOST_STRIK"/>
    <s v="Stříkačky"/>
    <s v="300+100"/>
    <m/>
    <s v="B. Braun Medical s.r.o."/>
    <m/>
    <m/>
    <m/>
    <s v="nemá"/>
    <x v="0"/>
    <n v="0"/>
    <m/>
    <m/>
    <x v="0"/>
    <n v="7"/>
  </r>
  <r>
    <d v="2018-07-09T07:40:21"/>
    <s v="SVIOP-2018-SZM1-004309"/>
    <x v="24"/>
    <x v="24"/>
    <n v="100"/>
    <s v="ks"/>
    <n v="1.52"/>
    <n v="152"/>
    <x v="0"/>
    <m/>
    <s v="2IK-GER: lůžkové oddělení 46"/>
    <s v="32913"/>
    <s v="Výdej do spotřeby z IOP"/>
    <s v="Aujeská Ivana"/>
    <s v="Promítnut do stavu zásob"/>
    <s v="ZOBV_OBVAZ"/>
    <s v="Obvazový materiál"/>
    <s v="50+50"/>
    <m/>
    <s v="Chráněná dílna TiRO Blansko s.r.o."/>
    <m/>
    <m/>
    <m/>
    <s v="0080577"/>
    <x v="3"/>
    <n v="0"/>
    <m/>
    <m/>
    <x v="0"/>
    <n v="7"/>
  </r>
  <r>
    <d v="2018-07-09T07:40:21"/>
    <s v="SVIOP-2018-SZM1-004309"/>
    <x v="25"/>
    <x v="25"/>
    <n v="200"/>
    <s v="ks"/>
    <n v="1.67"/>
    <n v="334"/>
    <x v="0"/>
    <m/>
    <s v="2IK-GER: lůžkové oddělení 46"/>
    <s v="4606205V"/>
    <s v="Výdej do spotřeby z IOP"/>
    <s v="Aujeská Ivana"/>
    <s v="Promítnut do stavu zásob"/>
    <s v="ZOST_STRIK"/>
    <s v="Stříkačky"/>
    <s v="100+100"/>
    <m/>
    <s v="B. Braun Medical s.r.o."/>
    <m/>
    <m/>
    <m/>
    <s v="nemá"/>
    <x v="0"/>
    <n v="0"/>
    <m/>
    <m/>
    <x v="0"/>
    <n v="7"/>
  </r>
  <r>
    <d v="2018-07-09T07:40:21"/>
    <s v="SVIOP-2018-SZM1-004309"/>
    <x v="67"/>
    <x v="67"/>
    <n v="10"/>
    <s v="ks"/>
    <n v="2.0499999999999998"/>
    <n v="20.5"/>
    <x v="0"/>
    <m/>
    <s v="2IK-GER: lůžkové oddělení 46"/>
    <s v="456036"/>
    <s v="Výdej do spotřeby z IOP"/>
    <s v="Aujeská Ivana"/>
    <s v="Promítnut do stavu zásob"/>
    <s v="ZOST_OD"/>
    <s v="Odběrové systémy"/>
    <s v="10+0"/>
    <m/>
    <s v="Dialab spol. s r.o."/>
    <m/>
    <m/>
    <m/>
    <s v="nemá"/>
    <x v="0"/>
    <n v="0"/>
    <m/>
    <m/>
    <x v="0"/>
    <n v="7"/>
  </r>
  <r>
    <d v="2018-07-09T07:40:21"/>
    <s v="SVIOP-2018-SZM1-004309"/>
    <x v="29"/>
    <x v="29"/>
    <n v="10"/>
    <s v="ks"/>
    <n v="2.06"/>
    <n v="20.6"/>
    <x v="0"/>
    <m/>
    <s v="2IK-GER: lůžkové oddělení 46"/>
    <s v="FLME25133"/>
    <s v="Výdej do spotřeby z IOP"/>
    <s v="Aujeská Ivana"/>
    <s v="Promítnut do stavu zásob"/>
    <s v="ZOST_OD"/>
    <s v="Odběrové systémy"/>
    <s v="0+10"/>
    <m/>
    <s v="VWR International s.r.o."/>
    <m/>
    <m/>
    <m/>
    <s v="nemá"/>
    <x v="0"/>
    <n v="0"/>
    <s v="CN 2019/2020"/>
    <s v="CN 2019/2020"/>
    <x v="0"/>
    <n v="7"/>
  </r>
  <r>
    <d v="2018-07-09T07:40:21"/>
    <s v="SVIOP-2018-SZM1-004309"/>
    <x v="31"/>
    <x v="31"/>
    <n v="100"/>
    <s v="ks"/>
    <n v="2.16"/>
    <n v="216"/>
    <x v="0"/>
    <m/>
    <s v="2IK-GER: lůžkové oddělení 46"/>
    <s v="454329"/>
    <s v="Výdej do spotřeby z IOP"/>
    <s v="Aujeská Ivana"/>
    <s v="Promítnut do stavu zásob"/>
    <s v="ZOST_OD"/>
    <s v="Odběrové systémy"/>
    <s v="0+100"/>
    <m/>
    <s v="Dialab spol. s r.o."/>
    <m/>
    <m/>
    <m/>
    <s v="nemá"/>
    <x v="0"/>
    <n v="0"/>
    <m/>
    <m/>
    <x v="0"/>
    <n v="7"/>
  </r>
  <r>
    <d v="2018-07-09T07:40:21"/>
    <s v="SVIOP-2018-SZM1-004309"/>
    <x v="105"/>
    <x v="105"/>
    <n v="100"/>
    <s v="ks"/>
    <n v="2.1800000000000002"/>
    <n v="218"/>
    <x v="0"/>
    <m/>
    <s v="2IK-GER: lůžkové oddělení 46"/>
    <s v="9151125S"/>
    <s v="Výdej do spotřeby z IOP"/>
    <s v="Aujeská Ivana"/>
    <s v="Promítnut do stavu zásob"/>
    <s v="ZOST_STRIK"/>
    <s v="Stříkačky"/>
    <s v="0+100"/>
    <m/>
    <s v="B. Braun Medical s.r.o."/>
    <m/>
    <m/>
    <m/>
    <s v="nemá"/>
    <x v="0"/>
    <n v="0"/>
    <m/>
    <m/>
    <x v="0"/>
    <n v="7"/>
  </r>
  <r>
    <d v="2018-07-09T07:40:21"/>
    <s v="SVIOP-2018-SZM1-004309"/>
    <x v="32"/>
    <x v="32"/>
    <n v="150"/>
    <s v="ks"/>
    <n v="2.37"/>
    <n v="355.5"/>
    <x v="0"/>
    <m/>
    <s v="2IK-GER: lůžkové oddělení 46"/>
    <s v="454034"/>
    <s v="Výdej do spotřeby z IOP"/>
    <s v="Aujeská Ivana"/>
    <s v="Promítnut do stavu zásob"/>
    <s v="ZOST_OD"/>
    <s v="Odběrové systémy"/>
    <s v="50+100"/>
    <m/>
    <s v="Dialab spol. s r.o."/>
    <m/>
    <m/>
    <m/>
    <s v="nemá"/>
    <x v="0"/>
    <n v="0"/>
    <m/>
    <m/>
    <x v="0"/>
    <n v="7"/>
  </r>
  <r>
    <d v="2018-07-09T07:40:21"/>
    <s v="SVIOP-2018-SZM1-004309"/>
    <x v="33"/>
    <x v="33"/>
    <n v="200"/>
    <s v="ks"/>
    <n v="2.46"/>
    <n v="492"/>
    <x v="0"/>
    <m/>
    <s v="2IK-GER: lůžkové oddělení 46"/>
    <s v="DIS7371"/>
    <s v="Výdej do spotřeby z IOP"/>
    <s v="Aujeská Ivana"/>
    <s v="Promítnut do stavu zásob"/>
    <s v="ZOST_OD"/>
    <s v="Odběrové systémy"/>
    <s v="1+1"/>
    <m/>
    <s v="Distrimed s.r.o."/>
    <m/>
    <m/>
    <m/>
    <s v="nemá"/>
    <x v="0"/>
    <n v="0"/>
    <m/>
    <m/>
    <x v="0"/>
    <n v="7"/>
  </r>
  <r>
    <d v="2018-07-09T07:40:21"/>
    <s v="SVIOP-2018-SZM1-004309"/>
    <x v="34"/>
    <x v="34"/>
    <n v="50"/>
    <s v="ks"/>
    <n v="2.5099999999999998"/>
    <n v="125.5"/>
    <x v="0"/>
    <m/>
    <s v="2IK-GER: lůžkové oddělení 46"/>
    <s v="455007"/>
    <s v="Výdej do spotřeby z IOP"/>
    <s v="Aujeská Ivana"/>
    <s v="Promítnut do stavu zásob"/>
    <s v="ZOST_OD"/>
    <s v="Odběrové systémy"/>
    <s v="50+0"/>
    <m/>
    <s v="Dialab spol. s r.o."/>
    <m/>
    <m/>
    <m/>
    <s v="nemá"/>
    <x v="0"/>
    <n v="0"/>
    <m/>
    <m/>
    <x v="0"/>
    <n v="7"/>
  </r>
  <r>
    <d v="2018-07-09T07:40:21"/>
    <s v="SVIOP-2018-SZM1-004309"/>
    <x v="35"/>
    <x v="35"/>
    <n v="200"/>
    <s v="ks"/>
    <n v="2.69"/>
    <n v="538"/>
    <x v="0"/>
    <m/>
    <s v="2IK-GER: lůžkové oddělení 46"/>
    <s v="454071"/>
    <s v="Výdej do spotřeby z IOP"/>
    <s v="Aujeská Ivana"/>
    <s v="Promítnut do stavu zásob"/>
    <s v="ZOST_OD"/>
    <s v="Odběrové systémy"/>
    <s v="100+100"/>
    <m/>
    <s v="Dialab spol. s r.o."/>
    <m/>
    <m/>
    <m/>
    <s v="nemá"/>
    <x v="0"/>
    <n v="0"/>
    <m/>
    <m/>
    <x v="0"/>
    <n v="7"/>
  </r>
  <r>
    <d v="2018-07-09T07:40:21"/>
    <s v="SVIOP-2018-SZM1-004309"/>
    <x v="37"/>
    <x v="37"/>
    <n v="50"/>
    <s v="ks"/>
    <n v="3.1"/>
    <n v="155"/>
    <x v="0"/>
    <m/>
    <s v="2IK-GER: lůžkové oddělení 46"/>
    <s v="455071"/>
    <s v="Výdej do spotřeby z IOP"/>
    <s v="Aujeská Ivana"/>
    <s v="Promítnut do stavu zásob"/>
    <s v="ZOST_OD"/>
    <s v="Odběrové systémy"/>
    <s v="50+0"/>
    <m/>
    <s v="Dialab spol. s r.o."/>
    <m/>
    <m/>
    <m/>
    <s v="nemá"/>
    <x v="0"/>
    <n v="0"/>
    <m/>
    <m/>
    <x v="0"/>
    <n v="7"/>
  </r>
  <r>
    <d v="2018-07-09T07:40:21"/>
    <s v="SVIOP-2018-SZM1-004309"/>
    <x v="68"/>
    <x v="68"/>
    <n v="100"/>
    <s v="ks"/>
    <n v="3.14"/>
    <n v="314"/>
    <x v="0"/>
    <m/>
    <s v="2IK-GER: lůžkové oddělení 46"/>
    <s v="4435001"/>
    <s v="Výdej do spotřeby z IOP"/>
    <s v="Aujeská Ivana"/>
    <s v="Promítnut do stavu zásob"/>
    <s v="ZOST_OSTAT"/>
    <s v="Ostatní - všeobecný materiál"/>
    <s v="50+50"/>
    <m/>
    <s v="B. Braun Medical s.r.o."/>
    <m/>
    <m/>
    <m/>
    <s v="nemá"/>
    <x v="0"/>
    <n v="0"/>
    <m/>
    <m/>
    <x v="0"/>
    <n v="7"/>
  </r>
  <r>
    <d v="2018-07-09T07:40:21"/>
    <s v="SVIOP-2018-SZM1-004309"/>
    <x v="69"/>
    <x v="69"/>
    <n v="10"/>
    <s v="ks"/>
    <n v="3.15"/>
    <n v="31.5"/>
    <x v="0"/>
    <m/>
    <s v="2IK-GER: lůžkové oddělení 46"/>
    <s v="2680/EST/SG"/>
    <s v="Výdej do spotřeby z IOP"/>
    <s v="Aujeská Ivana"/>
    <s v="Promítnut do stavu zásob"/>
    <s v="ZOST_OD"/>
    <s v="Odběrové systémy"/>
    <s v="0+10"/>
    <m/>
    <s v="HEBIOS, s.r.o."/>
    <m/>
    <m/>
    <m/>
    <s v="nemá"/>
    <x v="0"/>
    <n v="0"/>
    <m/>
    <m/>
    <x v="0"/>
    <n v="7"/>
  </r>
  <r>
    <d v="2018-07-09T07:40:21"/>
    <s v="SVIOP-2018-SZM1-004309"/>
    <x v="39"/>
    <x v="39"/>
    <n v="20"/>
    <s v="ks"/>
    <n v="3.26"/>
    <n v="65.2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s v="0+20"/>
    <m/>
    <s v="LINON CZ s.r.o."/>
    <m/>
    <m/>
    <m/>
    <s v="nemá"/>
    <x v="3"/>
    <n v="0"/>
    <m/>
    <m/>
    <x v="0"/>
    <n v="7"/>
  </r>
  <r>
    <d v="2018-07-09T07:40:21"/>
    <s v="SVIOP-2018-SZM1-004309"/>
    <x v="155"/>
    <x v="155"/>
    <n v="160"/>
    <s v="ks"/>
    <n v="3.39"/>
    <n v="542.4"/>
    <x v="0"/>
    <m/>
    <s v="2IK-GER: lůžkové oddělení 46"/>
    <s v="2200 045ND"/>
    <s v="Výdej do spotřeby z IOP"/>
    <s v="Aujeská Ivana"/>
    <s v="Promítnut do stavu zásob"/>
    <s v="ZOST_HADIC"/>
    <s v="Hadičky spojovací"/>
    <s v="80+80"/>
    <m/>
    <s v="Mediform, spol. s r.o."/>
    <m/>
    <m/>
    <m/>
    <s v="nemá"/>
    <x v="0"/>
    <n v="0"/>
    <s v="VZ-2019-000128"/>
    <s v="VZ-2019-000128"/>
    <x v="0"/>
    <n v="7"/>
  </r>
  <r>
    <d v="2018-07-09T07:40:21"/>
    <s v="SVIOP-2018-SZM1-004309"/>
    <x v="103"/>
    <x v="103"/>
    <n v="140"/>
    <s v="ks"/>
    <n v="3.97"/>
    <n v="555.79999999999995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s v="100+40"/>
    <m/>
    <s v="LINON CZ s.r.o."/>
    <m/>
    <m/>
    <m/>
    <s v="nemá"/>
    <x v="3"/>
    <n v="0"/>
    <m/>
    <m/>
    <x v="0"/>
    <n v="7"/>
  </r>
  <r>
    <d v="2018-07-09T07:40:21"/>
    <s v="SVIOP-2018-SZM1-004309"/>
    <x v="73"/>
    <x v="73"/>
    <n v="40"/>
    <s v="ks"/>
    <n v="5.27"/>
    <n v="210.8"/>
    <x v="0"/>
    <m/>
    <s v="2IK-GER: lůžkové oddělení 46"/>
    <s v="7404"/>
    <s v="Výdej do spotřeby z IOP"/>
    <s v="Aujeská Ivana"/>
    <s v="Promítnut do stavu zásob"/>
    <s v="ZOBV_HO"/>
    <s v="hojení ran - obvazový materiál"/>
    <s v="20+20"/>
    <m/>
    <s v="PROMEDICA PRAHA GROUP, a.s."/>
    <m/>
    <m/>
    <m/>
    <s v="0080767"/>
    <x v="3"/>
    <n v="0"/>
    <m/>
    <m/>
    <x v="0"/>
    <n v="7"/>
  </r>
  <r>
    <d v="2018-07-09T07:40:21"/>
    <s v="SVIOP-2018-SZM1-004309"/>
    <x v="156"/>
    <x v="156"/>
    <n v="20"/>
    <s v="ks"/>
    <n v="5.45"/>
    <n v="109"/>
    <x v="0"/>
    <m/>
    <s v="2IK-GER: lůžkové oddělení 46"/>
    <s v="2200 180ND"/>
    <s v="Výdej do spotřeby z IOP"/>
    <s v="Aujeská Ivana"/>
    <s v="Promítnut do stavu zásob"/>
    <s v="ZOST_HADIC"/>
    <s v="Hadičky spojovací"/>
    <s v="0+20"/>
    <m/>
    <s v="Mediform, spol. s r.o."/>
    <m/>
    <m/>
    <m/>
    <s v="nemá"/>
    <x v="0"/>
    <n v="0"/>
    <s v="VZ-2019-000128"/>
    <s v="VZ-2019-000128"/>
    <x v="0"/>
    <n v="7"/>
  </r>
  <r>
    <d v="2018-07-09T07:40:21"/>
    <s v="SVIOP-2018-SZM1-004309"/>
    <x v="41"/>
    <x v="41"/>
    <n v="20"/>
    <s v="ks"/>
    <n v="6.05"/>
    <n v="121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s v="10+10"/>
    <m/>
    <s v="S. A. B. Impex, s.r.o."/>
    <m/>
    <m/>
    <m/>
    <s v="nemá"/>
    <x v="0"/>
    <n v="0"/>
    <m/>
    <m/>
    <x v="0"/>
    <n v="7"/>
  </r>
  <r>
    <d v="2018-07-09T07:40:21"/>
    <s v="SVIOP-2018-SZM1-004309"/>
    <x v="115"/>
    <x v="115"/>
    <n v="105"/>
    <s v="ks"/>
    <n v="6.23"/>
    <n v="654.15"/>
    <x v="0"/>
    <m/>
    <s v="2IK-GER: lůžkové oddělení 46"/>
    <s v="050ML3CZ-CEW"/>
    <s v="Výdej do spotřeby z IOP"/>
    <s v="Aujeská Ivana"/>
    <s v="Promítnut do stavu zásob"/>
    <s v="ZOST_STRIK"/>
    <s v="Stříkačky"/>
    <s v="85+20"/>
    <m/>
    <s v="Distrimed s.r.o."/>
    <m/>
    <m/>
    <m/>
    <s v="nemá"/>
    <x v="0"/>
    <n v="0"/>
    <m/>
    <m/>
    <x v="0"/>
    <n v="7"/>
  </r>
  <r>
    <d v="2018-07-09T07:40:21"/>
    <s v="SVIOP-2018-SZM1-004309"/>
    <x v="43"/>
    <x v="43"/>
    <n v="30"/>
    <s v="ks"/>
    <n v="6.29"/>
    <n v="188.7"/>
    <x v="0"/>
    <m/>
    <s v="2IK-GER: lůžkové oddělení 46"/>
    <s v="A0100"/>
    <s v="Výdej do spotřeby z IOP"/>
    <s v="Aujeská Ivana"/>
    <s v="Promítnut do stavu zásob"/>
    <s v="ZOST_OSTAT"/>
    <s v="Ostatní - všeobecný materiál"/>
    <s v="20+10"/>
    <m/>
    <s v="ASPIMED CZ s.r.o."/>
    <m/>
    <m/>
    <m/>
    <s v="nemá"/>
    <x v="0"/>
    <n v="0"/>
    <m/>
    <m/>
    <x v="0"/>
    <n v="7"/>
  </r>
  <r>
    <d v="2018-07-09T07:40:21"/>
    <s v="SVIOP-2018-SZM1-004309"/>
    <x v="180"/>
    <x v="180"/>
    <n v="5"/>
    <s v="ks"/>
    <n v="6.29"/>
    <n v="31.45"/>
    <x v="0"/>
    <m/>
    <s v="2IK-GER: lůžkové oddělení 46"/>
    <s v="19-18.100"/>
    <s v="Výdej do spotřeby z IOP"/>
    <s v="Aujeská Ivana"/>
    <s v="Promítnut do stavu zásob"/>
    <s v="ZOST_OSTAT"/>
    <s v="Ostatní - všeobecný materiál"/>
    <s v="5+0"/>
    <m/>
    <s v="Mediform, spol. s r.o."/>
    <m/>
    <m/>
    <m/>
    <s v="nemá"/>
    <x v="0"/>
    <n v="0"/>
    <m/>
    <m/>
    <x v="0"/>
    <n v="7"/>
  </r>
  <r>
    <d v="2018-07-09T07:40:21"/>
    <s v="SVIOP-2018-SZM1-004309"/>
    <x v="74"/>
    <x v="74"/>
    <n v="5"/>
    <s v="ks"/>
    <n v="6.29"/>
    <n v="31.45"/>
    <x v="0"/>
    <m/>
    <s v="2IK-GER: lůžkové oddělení 46"/>
    <s v="19-20.100"/>
    <s v="Výdej do spotřeby z IOP"/>
    <s v="Aujeská Ivana"/>
    <s v="Promítnut do stavu zásob"/>
    <s v="ZOST_OSTAT"/>
    <s v="Ostatní - všeobecný materiál"/>
    <s v="5+0"/>
    <m/>
    <s v="Mediform, spol. s r.o."/>
    <m/>
    <m/>
    <m/>
    <s v="nemá"/>
    <x v="0"/>
    <n v="0"/>
    <m/>
    <m/>
    <x v="0"/>
    <n v="7"/>
  </r>
  <r>
    <d v="2018-07-09T07:40:21"/>
    <s v="SVIOP-2018-SZM1-004309"/>
    <x v="1"/>
    <x v="1"/>
    <n v="5"/>
    <s v="ks"/>
    <n v="7.01"/>
    <n v="35.049999999999997"/>
    <x v="0"/>
    <m/>
    <s v="2IK-GER: lůžkové oddělení 46"/>
    <s v="ZAR-I-TS"/>
    <s v="Výdej do spotřeby z IOP"/>
    <s v="Aujeská Ivana"/>
    <s v="Promítnut do stavu zásob"/>
    <s v="ZSETY"/>
    <s v="Sety"/>
    <s v="5+0"/>
    <m/>
    <s v="Distrimed s.r.o."/>
    <m/>
    <m/>
    <m/>
    <s v="nemá"/>
    <x v="1"/>
    <n v="0"/>
    <m/>
    <m/>
    <x v="0"/>
    <n v="7"/>
  </r>
  <r>
    <d v="2018-07-09T07:40:21"/>
    <s v="SVIOP-2018-SZM1-004309"/>
    <x v="110"/>
    <x v="110"/>
    <n v="20"/>
    <s v="pár"/>
    <n v="7.5"/>
    <n v="150"/>
    <x v="0"/>
    <m/>
    <s v="2IK-GER: lůžkové oddělení 46"/>
    <s v="6035542"/>
    <s v="Výdej do spotřeby z IOP"/>
    <s v="Aujeská Ivana"/>
    <s v="Promítnut do stavu zásob"/>
    <s v="ZRUK_ST"/>
    <s v="Rukavice sterilní"/>
    <s v="10+10"/>
    <m/>
    <s v="B. Braun Medical s.r.o."/>
    <m/>
    <m/>
    <m/>
    <s v="nemá"/>
    <x v="2"/>
    <n v="0"/>
    <m/>
    <m/>
    <x v="0"/>
    <n v="7"/>
  </r>
  <r>
    <d v="2018-07-09T07:40:21"/>
    <s v="SVIOP-2018-SZM1-004309"/>
    <x v="70"/>
    <x v="70"/>
    <n v="7"/>
    <s v="ks"/>
    <n v="7.65"/>
    <n v="53.52"/>
    <x v="0"/>
    <m/>
    <s v="2IK-GER: lůžkové oddělení 46"/>
    <s v="1527-0"/>
    <s v="Výdej do spotřeby z IOP"/>
    <s v="Aujeská Ivana"/>
    <s v="Promítnut do stavu zásob"/>
    <s v="ZOBV_OBVAZ"/>
    <s v="Obvazový materiál"/>
    <s v="24+24"/>
    <m/>
    <s v="3M Česko, spol. s r.o."/>
    <m/>
    <m/>
    <m/>
    <s v="0080356"/>
    <x v="3"/>
    <n v="0"/>
    <m/>
    <m/>
    <x v="0"/>
    <n v="7"/>
  </r>
  <r>
    <d v="2018-07-09T07:40:21"/>
    <s v="SVIOP-2018-SZM1-004309"/>
    <x v="44"/>
    <x v="44"/>
    <n v="1440"/>
    <s v="ks"/>
    <n v="8.4700000000000006"/>
    <n v="12196.8"/>
    <x v="0"/>
    <m/>
    <s v="2IK-GER: lůžkové oddělení 46"/>
    <s v="306585"/>
    <s v="Výdej do spotřeby z IOP"/>
    <s v="Aujeská Ivana"/>
    <s v="Promítnut do stavu zásob"/>
    <s v="ZOST_STRIK_PREDPL"/>
    <s v="Stříkačky předplněné"/>
    <s v="960+480"/>
    <m/>
    <s v="Becton Dickinson Czechia, s.r.o."/>
    <m/>
    <m/>
    <m/>
    <s v="nemá"/>
    <x v="0"/>
    <n v="0"/>
    <m/>
    <m/>
    <x v="0"/>
    <n v="7"/>
  </r>
  <r>
    <d v="2018-07-09T07:40:21"/>
    <s v="SVIOP-2018-SZM1-004309"/>
    <x v="45"/>
    <x v="45"/>
    <n v="300"/>
    <s v="ks"/>
    <n v="9.1999999999999993"/>
    <n v="276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s v="3+3"/>
    <m/>
    <s v="ROCHE s.r.o."/>
    <m/>
    <m/>
    <m/>
    <s v="nemá"/>
    <x v="0"/>
    <n v="0"/>
    <s v="SM-2013-617-31"/>
    <s v="SM-2013-617-31"/>
    <x v="0"/>
    <n v="7"/>
  </r>
  <r>
    <d v="2018-07-09T07:40:21"/>
    <s v="SVIOP-2018-SZM1-004309"/>
    <x v="46"/>
    <x v="46"/>
    <n v="100"/>
    <s v="ks"/>
    <n v="9.43"/>
    <n v="943"/>
    <x v="0"/>
    <m/>
    <s v="2IK-GER: lůžkové oddělení 46"/>
    <s v="JIM:JSM4001"/>
    <s v="Výdej do spotřeby z IOP"/>
    <s v="Aujeská Ivana"/>
    <s v="Promítnut do stavu zásob"/>
    <s v="ZOST_KONEK"/>
    <s v="Konektory"/>
    <s v="0+80"/>
    <m/>
    <s v="Pro-Charitu s.r.o."/>
    <m/>
    <m/>
    <m/>
    <s v="nemá"/>
    <x v="0"/>
    <n v="0"/>
    <s v="VZ-2019-000016"/>
    <s v="VZ-2019-000016"/>
    <x v="0"/>
    <n v="7"/>
  </r>
  <r>
    <d v="2018-07-09T07:40:21"/>
    <s v="SVIOP-2018-SZM1-004309"/>
    <x v="47"/>
    <x v="47"/>
    <n v="400"/>
    <s v="ks"/>
    <n v="10.16"/>
    <n v="4064"/>
    <x v="0"/>
    <m/>
    <s v="2IK-GER: lůžkové oddělení 46"/>
    <s v="4062957"/>
    <s v="Výdej do spotřeby z IOP"/>
    <s v="Aujeská Ivana"/>
    <s v="Promítnut do stavu zásob"/>
    <s v="ZSETY"/>
    <s v="Sety"/>
    <s v="200+200"/>
    <m/>
    <s v="SKY &amp; FACILITY s.r.o."/>
    <m/>
    <m/>
    <m/>
    <s v="nemá"/>
    <x v="1"/>
    <n v="0"/>
    <s v="VZ-2017-000649"/>
    <s v="VZ-2017-000649"/>
    <x v="0"/>
    <n v="7"/>
  </r>
  <r>
    <d v="2018-07-09T07:40:21"/>
    <s v="SVIOP-2018-SZM1-004309"/>
    <x v="48"/>
    <x v="48"/>
    <n v="10"/>
    <s v="ks"/>
    <n v="10.53"/>
    <n v="105.3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s v="0+10"/>
    <m/>
    <s v="LINON CZ s.r.o."/>
    <m/>
    <m/>
    <m/>
    <s v="nemá"/>
    <x v="3"/>
    <n v="0"/>
    <m/>
    <m/>
    <x v="0"/>
    <n v="7"/>
  </r>
  <r>
    <d v="2018-07-09T07:40:21"/>
    <s v="SVIOP-2018-SZM1-004309"/>
    <x v="79"/>
    <x v="79"/>
    <n v="10"/>
    <s v="ks"/>
    <n v="11.14"/>
    <n v="111.4"/>
    <x v="0"/>
    <m/>
    <s v="2IK-GER: lůžkové oddělení 46"/>
    <s v="4550242"/>
    <s v="Výdej do spotřeby z IOP"/>
    <s v="Aujeská Ivana"/>
    <s v="Promítnut do stavu zásob"/>
    <s v="ZOST_FI"/>
    <s v="Filtry"/>
    <s v="10+0"/>
    <m/>
    <s v="B. Braun Medical s.r.o."/>
    <m/>
    <m/>
    <m/>
    <s v="nemá"/>
    <x v="0"/>
    <n v="0"/>
    <m/>
    <m/>
    <x v="0"/>
    <n v="7"/>
  </r>
  <r>
    <d v="2018-07-09T07:40:21"/>
    <s v="SVIOP-2018-SZM1-004309"/>
    <x v="147"/>
    <x v="147"/>
    <n v="40"/>
    <s v="ks"/>
    <n v="15.04"/>
    <n v="601.6"/>
    <x v="0"/>
    <m/>
    <s v="2IK-GER: lůžkové oddělení 46"/>
    <s v="TS-100ML"/>
    <s v="Výdej do spotřeby z IOP"/>
    <s v="Aujeská Ivana"/>
    <s v="Promítnut do stavu zásob"/>
    <s v="ZOST_STRIK"/>
    <s v="Stříkačky"/>
    <s v="20+20"/>
    <m/>
    <s v="Distrimed s.r.o."/>
    <m/>
    <m/>
    <m/>
    <s v="nemá"/>
    <x v="0"/>
    <n v="0"/>
    <m/>
    <m/>
    <x v="0"/>
    <n v="7"/>
  </r>
  <r>
    <d v="2018-07-09T07:40:21"/>
    <s v="SVIOP-2018-SZM1-004309"/>
    <x v="2"/>
    <x v="2"/>
    <n v="150"/>
    <s v="ks"/>
    <n v="17.98"/>
    <n v="2697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s v="100+50"/>
    <m/>
    <s v="B. Braun Medical s.r.o."/>
    <m/>
    <m/>
    <m/>
    <s v="nemá"/>
    <x v="0"/>
    <n v="0"/>
    <m/>
    <m/>
    <x v="0"/>
    <n v="7"/>
  </r>
  <r>
    <d v="2018-07-09T07:40:21"/>
    <s v="SVIOP-2018-SZM1-004309"/>
    <x v="50"/>
    <x v="50"/>
    <n v="15"/>
    <s v="ks"/>
    <n v="19.96"/>
    <n v="299.39999999999998"/>
    <x v="0"/>
    <m/>
    <s v="2IK-GER: lůžkové oddělení 46"/>
    <s v="A0400"/>
    <s v="Výdej do spotřeby z IOP"/>
    <s v="Aujeská Ivana"/>
    <s v="Promítnut do stavu zásob"/>
    <s v="ZIPOPS"/>
    <s v="Intenzívní péče, operační sály"/>
    <s v="5+5"/>
    <m/>
    <s v="ASPIMED CZ s.r.o."/>
    <m/>
    <m/>
    <m/>
    <s v="nemá"/>
    <x v="5"/>
    <n v="0"/>
    <m/>
    <m/>
    <x v="0"/>
    <n v="7"/>
  </r>
  <r>
    <d v="2018-07-09T07:40:21"/>
    <s v="SVIOP-2018-SZM1-004309"/>
    <x v="51"/>
    <x v="51"/>
    <n v="10"/>
    <s v="ks"/>
    <n v="21.24"/>
    <n v="212.4"/>
    <x v="0"/>
    <m/>
    <s v="2IK-GER: lůžkové oddělení 46"/>
    <s v="802CE.A"/>
    <s v="Výdej do spotřeby z IOP"/>
    <s v="Aujeská Ivana"/>
    <s v="Promítnut do stavu zásob"/>
    <s v="ZOST_OD_MI"/>
    <s v="Odběrové systémy mikrobiologie"/>
    <s v="10+0"/>
    <m/>
    <s v="TRIOS, spol. s r.o."/>
    <m/>
    <m/>
    <m/>
    <s v="nemá"/>
    <x v="0"/>
    <n v="0"/>
    <m/>
    <m/>
    <x v="0"/>
    <n v="7"/>
  </r>
  <r>
    <d v="2018-07-09T07:40:21"/>
    <s v="SVIOP-2018-SZM1-004309"/>
    <x v="52"/>
    <x v="52"/>
    <n v="10"/>
    <s v="ks"/>
    <n v="21.24"/>
    <n v="212.4"/>
    <x v="0"/>
    <m/>
    <s v="2IK-GER: lůžkové oddělení 46"/>
    <s v="490CE.A"/>
    <s v="Výdej do spotřeby z IOP"/>
    <s v="Aujeská Ivana"/>
    <s v="Promítnut do stavu zásob"/>
    <s v="ZOST_OD_MI"/>
    <s v="Odběrové systémy mikrobiologie"/>
    <s v="10+0"/>
    <m/>
    <s v="TRIOS, spol. s r.o."/>
    <m/>
    <m/>
    <m/>
    <s v="nemá"/>
    <x v="0"/>
    <n v="0"/>
    <m/>
    <m/>
    <x v="0"/>
    <n v="7"/>
  </r>
  <r>
    <d v="2018-07-09T07:40:21"/>
    <s v="SVIOP-2018-SZM1-004309"/>
    <x v="53"/>
    <x v="53"/>
    <n v="4"/>
    <s v="ks"/>
    <n v="27.87"/>
    <n v="111.48"/>
    <x v="0"/>
    <m/>
    <s v="2IK-GER: lůžkové oddělení 46"/>
    <s v="1230200310"/>
    <s v="Výdej do spotřeby z IOP"/>
    <s v="Aujeská Ivana"/>
    <s v="Promítnut do stavu zásob"/>
    <s v="ZOBV_OB"/>
    <s v="obinadla, obvazy, gáza, vata, vložky"/>
    <s v="2+2"/>
    <m/>
    <s v="Pro-Charitu s.r.o."/>
    <m/>
    <m/>
    <m/>
    <s v="nemá"/>
    <x v="3"/>
    <n v="0"/>
    <m/>
    <m/>
    <x v="0"/>
    <n v="7"/>
  </r>
  <r>
    <d v="2018-07-09T07:40:21"/>
    <s v="SVIOP-2018-SZM1-004309"/>
    <x v="55"/>
    <x v="55"/>
    <n v="50"/>
    <s v="ks"/>
    <n v="30.18"/>
    <n v="1509"/>
    <x v="0"/>
    <m/>
    <s v="2IK-GER: lůžkové oddělení 46"/>
    <s v="SYS01512EE"/>
    <s v="Výdej do spotřeby z IOP"/>
    <s v="Aujeská Ivana"/>
    <s v="Promítnut do stavu zásob"/>
    <s v="ZOBV_HO"/>
    <s v="hojení ran - obvazový materiál"/>
    <s v="25+25"/>
    <m/>
    <s v="Distrimed s.r.o."/>
    <m/>
    <m/>
    <m/>
    <s v="nemá"/>
    <x v="3"/>
    <n v="0"/>
    <m/>
    <m/>
    <x v="0"/>
    <n v="7"/>
  </r>
  <r>
    <d v="2018-07-09T07:40:21"/>
    <s v="SVIOP-2018-SZM1-004309"/>
    <x v="181"/>
    <x v="181"/>
    <n v="1"/>
    <s v="ks"/>
    <n v="64.150000000000006"/>
    <n v="64.150000000000006"/>
    <x v="0"/>
    <m/>
    <s v="2IK-GER: lůžkové oddělení 46"/>
    <s v="710045-s"/>
    <s v="Výdej do spotřeby z IOP"/>
    <s v="Aujeská Ivana"/>
    <s v="Promítnut do stavu zásob"/>
    <s v="ZOST_OSTAT"/>
    <s v="Ostatní - všeobecný materiál"/>
    <s v="1+0"/>
    <m/>
    <s v="MEDISUN profi s.r.o."/>
    <m/>
    <m/>
    <m/>
    <s v="nemá"/>
    <x v="0"/>
    <n v="0"/>
    <m/>
    <m/>
    <x v="0"/>
    <n v="7"/>
  </r>
  <r>
    <d v="2018-07-09T07:40:21"/>
    <s v="SVIOP-2018-SZM1-004309"/>
    <x v="144"/>
    <x v="144"/>
    <n v="45"/>
    <s v="ks"/>
    <n v="93.15"/>
    <n v="4191.75"/>
    <x v="0"/>
    <m/>
    <s v="2IK-GER: lůžkové oddělení 46"/>
    <s v="3601CVC"/>
    <s v="Výdej do spotřeby z IOP"/>
    <s v="Aujeská Ivana"/>
    <s v="Promítnut do stavu zásob"/>
    <s v="ZPICC_MI_NA"/>
    <s v="Katetry PICC + MIDLINE + náplasti+ set"/>
    <s v="0+50"/>
    <m/>
    <s v="MEDISYNER s.r.o."/>
    <m/>
    <m/>
    <m/>
    <s v="nemá"/>
    <x v="10"/>
    <n v="0"/>
    <m/>
    <m/>
    <x v="0"/>
    <n v="7"/>
  </r>
  <r>
    <d v="2018-07-09T07:40:21"/>
    <s v="SVIOP-2018-SZM1-004309"/>
    <x v="56"/>
    <x v="56"/>
    <n v="1"/>
    <s v="ks"/>
    <n v="172.5"/>
    <n v="172.5"/>
    <x v="0"/>
    <m/>
    <s v="2IK-GER: lůžkové oddělení 46"/>
    <s v="04861736001"/>
    <s v="Výdej do spotřeby z IOP"/>
    <s v="Aujeská Ivana"/>
    <s v="Promítnut do stavu zásob"/>
    <s v="ZOST_DIA"/>
    <s v="Diabetologické proužky a roztoky"/>
    <s v="1+0"/>
    <m/>
    <s v="ROCHE s.r.o."/>
    <m/>
    <m/>
    <m/>
    <s v="nemá"/>
    <x v="0"/>
    <n v="0"/>
    <s v="SM-2013-617-31"/>
    <s v="SM-2013-617-31"/>
    <x v="0"/>
    <n v="7"/>
  </r>
  <r>
    <d v="2018-07-09T07:40:21"/>
    <s v="SVIOP-2018-SZM1-004309"/>
    <x v="97"/>
    <x v="97"/>
    <n v="2"/>
    <s v="ks"/>
    <n v="197.57"/>
    <n v="395.14"/>
    <x v="0"/>
    <m/>
    <s v="2IK-GER: lůžkové oddělení 46"/>
    <s v="3346E"/>
    <s v="Výdej do spotřeby z IOP"/>
    <s v="Aujeská Ivana"/>
    <s v="Promítnut do stavu zásob"/>
    <s v="ZOST_OSTAT"/>
    <s v="Ostatní - všeobecný materiál"/>
    <s v="2+0"/>
    <m/>
    <s v="3M Česko, spol. s r.o."/>
    <m/>
    <m/>
    <m/>
    <s v="nemá"/>
    <x v="0"/>
    <n v="0"/>
    <m/>
    <m/>
    <x v="0"/>
    <n v="7"/>
  </r>
  <r>
    <d v="2018-07-09T07:40:21"/>
    <s v="SVIOP-2018-SZM1-004309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s v="1+0"/>
    <m/>
    <s v="PHOENIX lékárenský velkoobchod, s.r.o."/>
    <m/>
    <m/>
    <m/>
    <s v="nemá"/>
    <x v="3"/>
    <n v="0"/>
    <m/>
    <m/>
    <x v="0"/>
    <n v="7"/>
  </r>
  <r>
    <d v="2018-07-09T07:40:21"/>
    <s v="SVIOP-2018-SZM1-004309"/>
    <x v="182"/>
    <x v="182"/>
    <n v="1"/>
    <s v="ks"/>
    <n v="5526.06"/>
    <n v="5526.06"/>
    <x v="0"/>
    <m/>
    <s v="2IK-GER: lůžkové oddělení 46"/>
    <s v="6295108"/>
    <s v="Výdej do spotřeby z IOP"/>
    <s v="Aujeská Ivana"/>
    <s v="Promítnut do stavu zásob"/>
    <s v="ZPICC_MI_NA"/>
    <s v="Katetry PICC + MIDLINE + náplasti+ set"/>
    <s v="0+1"/>
    <m/>
    <s v="BARD Czech Republic s.r.o."/>
    <m/>
    <m/>
    <m/>
    <s v="0141579"/>
    <x v="10"/>
    <n v="0"/>
    <m/>
    <m/>
    <x v="0"/>
    <n v="7"/>
  </r>
  <r>
    <d v="2018-07-09T07:42:04"/>
    <s v="SVIOP-2018-SZM1-004310"/>
    <x v="10"/>
    <x v="10"/>
    <n v="100"/>
    <s v="ks"/>
    <n v="0.3"/>
    <n v="30"/>
    <x v="1"/>
    <m/>
    <s v="2IK-GER: lůžkové oddělení 48"/>
    <s v="465766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7"/>
  </r>
  <r>
    <d v="2018-07-09T07:42:04"/>
    <s v="SVIOP-2018-SZM1-004310"/>
    <x v="12"/>
    <x v="12"/>
    <n v="100"/>
    <s v="ks"/>
    <n v="0.3"/>
    <n v="30"/>
    <x v="1"/>
    <m/>
    <s v="2IK-GER: lůžkové oddělení 48"/>
    <s v="4657519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7"/>
  </r>
  <r>
    <d v="2018-07-09T07:42:04"/>
    <s v="SVIOP-2018-SZM1-004310"/>
    <x v="14"/>
    <x v="14"/>
    <n v="100"/>
    <s v="ks"/>
    <n v="0.48"/>
    <n v="48"/>
    <x v="1"/>
    <m/>
    <s v="2IK-GER: lůžkové oddělení 48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7"/>
  </r>
  <r>
    <d v="2018-07-09T07:42:04"/>
    <s v="SVIOP-2018-SZM1-004310"/>
    <x v="16"/>
    <x v="16"/>
    <n v="100"/>
    <s v="ks"/>
    <n v="0.54"/>
    <n v="54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7"/>
  </r>
  <r>
    <d v="2018-07-09T07:42:04"/>
    <s v="SVIOP-2018-SZM1-004310"/>
    <x v="18"/>
    <x v="18"/>
    <n v="2000"/>
    <s v="ks"/>
    <n v="0.63"/>
    <n v="126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7"/>
  </r>
  <r>
    <d v="2018-07-09T07:42:04"/>
    <s v="SVIOP-2018-SZM1-004310"/>
    <x v="19"/>
    <x v="19"/>
    <n v="4000"/>
    <s v="ks"/>
    <n v="0.63"/>
    <n v="252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7"/>
  </r>
  <r>
    <d v="2018-07-09T07:42:04"/>
    <s v="SVIOP-2018-SZM1-004310"/>
    <x v="3"/>
    <x v="3"/>
    <n v="600"/>
    <s v="ks"/>
    <n v="0.63"/>
    <n v="378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7"/>
  </r>
  <r>
    <d v="2018-07-09T07:42:04"/>
    <s v="SVIOP-2018-SZM1-004310"/>
    <x v="100"/>
    <x v="100"/>
    <n v="510"/>
    <s v="ks"/>
    <n v="0.63"/>
    <n v="321.3"/>
    <x v="1"/>
    <m/>
    <s v="2IK-GER: lůžkové oddělení 48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7"/>
  </r>
  <r>
    <d v="2018-07-09T07:42:04"/>
    <s v="SVIOP-2018-SZM1-004310"/>
    <x v="31"/>
    <x v="31"/>
    <n v="50"/>
    <s v="ks"/>
    <n v="2.16"/>
    <n v="108"/>
    <x v="1"/>
    <m/>
    <s v="2IK-GER: lůžkové oddělení 48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7"/>
  </r>
  <r>
    <d v="2018-07-09T07:42:04"/>
    <s v="SVIOP-2018-SZM1-004310"/>
    <x v="32"/>
    <x v="32"/>
    <n v="50"/>
    <s v="ks"/>
    <n v="2.38"/>
    <n v="119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7"/>
  </r>
  <r>
    <d v="2018-07-09T07:42:04"/>
    <s v="SVIOP-2018-SZM1-004310"/>
    <x v="33"/>
    <x v="33"/>
    <n v="100"/>
    <s v="ks"/>
    <n v="2.46"/>
    <n v="246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0"/>
    <n v="7"/>
  </r>
  <r>
    <d v="2018-07-09T07:42:04"/>
    <s v="SVIOP-2018-SZM1-004310"/>
    <x v="34"/>
    <x v="34"/>
    <n v="50"/>
    <s v="ks"/>
    <n v="2.5099999999999998"/>
    <n v="125.5"/>
    <x v="1"/>
    <m/>
    <s v="2IK-GER: lůžkové oddělení 48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7"/>
  </r>
  <r>
    <d v="2018-07-09T07:42:04"/>
    <s v="SVIOP-2018-SZM1-004310"/>
    <x v="44"/>
    <x v="44"/>
    <n v="480"/>
    <s v="ks"/>
    <n v="8.4700000000000006"/>
    <n v="4065.6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7"/>
  </r>
  <r>
    <d v="2018-07-09T07:42:04"/>
    <s v="SVIOP-2018-SZM1-004310"/>
    <x v="112"/>
    <x v="112"/>
    <n v="5"/>
    <s v="ks"/>
    <n v="8.83"/>
    <n v="44.15"/>
    <x v="1"/>
    <m/>
    <s v="2IK-GER: lůžkové oddělení 48"/>
    <s v="956-622"/>
    <s v="Výdej do spotřeby z IOP"/>
    <s v="Aujeská Ivan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0"/>
    <n v="7"/>
  </r>
  <r>
    <d v="2018-07-09T07:42:04"/>
    <s v="SVIOP-2018-SZM1-004310"/>
    <x v="45"/>
    <x v="45"/>
    <n v="150"/>
    <s v="ks"/>
    <n v="9.1999999999999993"/>
    <n v="138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7"/>
  </r>
  <r>
    <d v="2018-07-09T07:42:04"/>
    <s v="SVIOP-2018-SZM1-004310"/>
    <x v="46"/>
    <x v="46"/>
    <n v="50"/>
    <s v="ks"/>
    <n v="9.43"/>
    <n v="471.5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7"/>
  </r>
  <r>
    <d v="2018-07-09T07:42:04"/>
    <s v="SVIOP-2018-SZM1-004310"/>
    <x v="47"/>
    <x v="47"/>
    <n v="200"/>
    <s v="ks"/>
    <n v="10.16"/>
    <n v="2032"/>
    <x v="1"/>
    <m/>
    <s v="2IK-GER: lůžkové oddělení 48"/>
    <s v="4062957"/>
    <s v="Výdej do spotřeby z IOP"/>
    <s v="Aujeská Ivana"/>
    <s v="Promítnut do stavu zásob"/>
    <s v="ZSETY"/>
    <s v="Sety"/>
    <s v="100+100+0"/>
    <m/>
    <s v="SKY &amp; FACILITY s.r.o."/>
    <m/>
    <m/>
    <m/>
    <s v="nemá"/>
    <x v="1"/>
    <n v="0"/>
    <s v="VZ-2017-000649"/>
    <s v="VZ-2017-000649"/>
    <x v="0"/>
    <n v="7"/>
  </r>
  <r>
    <d v="2018-07-09T07:42:04"/>
    <s v="SVIOP-2018-SZM1-004310"/>
    <x v="47"/>
    <x v="47"/>
    <n v="200"/>
    <s v="ks"/>
    <n v="10.16"/>
    <n v="2032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7"/>
  </r>
  <r>
    <d v="2018-07-09T07:42:04"/>
    <s v="SVIOP-2018-SZM1-004310"/>
    <x v="49"/>
    <x v="49"/>
    <n v="6"/>
    <s v="ks"/>
    <n v="13.31"/>
    <n v="79.849999999999994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0"/>
    <n v="7"/>
  </r>
  <r>
    <d v="2018-07-09T07:42:04"/>
    <s v="SVIOP-2018-SZM1-004310"/>
    <x v="2"/>
    <x v="2"/>
    <n v="50"/>
    <s v="ks"/>
    <n v="17.98"/>
    <n v="899"/>
    <x v="1"/>
    <m/>
    <s v="2IK-GER: lůžkové oddělení 48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7"/>
  </r>
  <r>
    <d v="2018-07-09T07:42:04"/>
    <s v="SVIOP-2018-SZM1-004310"/>
    <x v="56"/>
    <x v="56"/>
    <n v="1"/>
    <s v="ks"/>
    <n v="172.5"/>
    <n v="172.5"/>
    <x v="1"/>
    <m/>
    <s v="2IK-GER: lůžkové oddělení 48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7"/>
  </r>
  <r>
    <d v="2018-07-09T07:42:04"/>
    <s v="SVIOP-2018-SZM1-004310"/>
    <x v="158"/>
    <x v="158"/>
    <n v="30"/>
    <s v="ks"/>
    <n v="204.41"/>
    <n v="6132.3"/>
    <x v="1"/>
    <m/>
    <s v="2IK-GER: lůžkové oddělení 48"/>
    <s v="586512"/>
    <s v="Výdej do spotřeby z IOP"/>
    <s v="Aujeská Ivana"/>
    <s v="Promítnut do stavu zásob"/>
    <s v="ZOST_OSTAT"/>
    <s v="Ostatní - všeobecný materiál"/>
    <s v="30+0+0"/>
    <m/>
    <s v="PHOENIX lékárenský velkoobchod, s.r.o."/>
    <m/>
    <m/>
    <m/>
    <s v="nemá"/>
    <x v="0"/>
    <n v="0"/>
    <m/>
    <m/>
    <x v="0"/>
    <n v="7"/>
  </r>
  <r>
    <d v="2018-07-09T07:42:04"/>
    <s v="SVIOP-2018-SZM1-004310"/>
    <x v="57"/>
    <x v="57"/>
    <n v="2"/>
    <s v="ks"/>
    <n v="790.88"/>
    <n v="1581.76"/>
    <x v="1"/>
    <m/>
    <s v="2IK-GER: lůžkové oddělení 48"/>
    <s v="A2681147"/>
    <s v="Výdej do spotřeby z IOP"/>
    <s v="Aujeská Ivana"/>
    <s v="Promítnut do stavu zásob"/>
    <s v="ZOBV_OBVAZ"/>
    <s v="Obvazový materiál"/>
    <s v="1+1+0"/>
    <m/>
    <s v="PHOENIX lékárenský velkoobchod, s.r.o."/>
    <m/>
    <m/>
    <m/>
    <s v="nemá"/>
    <x v="3"/>
    <n v="0"/>
    <m/>
    <m/>
    <x v="0"/>
    <n v="7"/>
  </r>
  <r>
    <d v="2018-07-09T08:45:48"/>
    <s v="SVIOP-2018-SZM1-004320"/>
    <x v="183"/>
    <x v="183"/>
    <n v="100"/>
    <s v="ks"/>
    <n v="6.33"/>
    <n v="633"/>
    <x v="0"/>
    <m/>
    <s v="2IK-GER: lůžkové oddělení 46"/>
    <s v="812010"/>
    <s v="Výdej do spotřeby z IOP"/>
    <s v="Oklešťková Helena"/>
    <s v="Promítnut do stavu zásob"/>
    <s v="ZOBV_NA"/>
    <s v="náplasti - obvazový materiál"/>
    <s v="DAHLHAUSEN CZ, spol. s r.o."/>
    <m/>
    <s v="DAHLHAUSEN CZ, spol. s r.o."/>
    <m/>
    <m/>
    <m/>
    <s v="nemá"/>
    <x v="3"/>
    <n v="0"/>
    <s v="CN pro FNOL"/>
    <s v="CN pro FNOL"/>
    <x v="0"/>
    <n v="7"/>
  </r>
  <r>
    <d v="2018-07-09T10:33:50"/>
    <s v="SVIOP-2018-SZM1-004327"/>
    <x v="11"/>
    <x v="11"/>
    <n v="200"/>
    <s v="ks"/>
    <n v="0.3"/>
    <n v="60"/>
    <x v="2"/>
    <m/>
    <s v="2IK-GER: ambulance"/>
    <s v="4660021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7"/>
  </r>
  <r>
    <d v="2018-07-09T10:33:50"/>
    <s v="SVIOP-2018-SZM1-004327"/>
    <x v="104"/>
    <x v="104"/>
    <n v="200"/>
    <s v="ks"/>
    <n v="0.3"/>
    <n v="60"/>
    <x v="2"/>
    <m/>
    <s v="2IK-GER: ambulance"/>
    <s v="465752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7"/>
  </r>
  <r>
    <d v="2018-07-09T10:33:50"/>
    <s v="SVIOP-2018-SZM1-004327"/>
    <x v="12"/>
    <x v="12"/>
    <n v="200"/>
    <s v="ks"/>
    <n v="0.3"/>
    <n v="60"/>
    <x v="2"/>
    <m/>
    <s v="2IK-GER: ambulance"/>
    <s v="4657519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7"/>
  </r>
  <r>
    <d v="2018-07-09T10:33:50"/>
    <s v="SVIOP-2018-SZM1-004327"/>
    <x v="10"/>
    <x v="10"/>
    <n v="200"/>
    <s v="ks"/>
    <n v="0.31"/>
    <n v="62"/>
    <x v="2"/>
    <m/>
    <s v="2IK-GER: ambulance"/>
    <s v="465766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7"/>
  </r>
  <r>
    <d v="2018-07-09T10:33:50"/>
    <s v="SVIOP-2018-SZM1-004327"/>
    <x v="16"/>
    <x v="16"/>
    <n v="200"/>
    <s v="ks"/>
    <n v="0.54"/>
    <n v="108"/>
    <x v="2"/>
    <m/>
    <s v="2IK-GER: ambulance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7"/>
  </r>
  <r>
    <d v="2018-07-09T10:33:50"/>
    <s v="SVIOP-2018-SZM1-004327"/>
    <x v="19"/>
    <x v="19"/>
    <n v="400"/>
    <s v="ks"/>
    <n v="0.63"/>
    <n v="252"/>
    <x v="2"/>
    <m/>
    <s v="2IK-GER: ambulance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7"/>
  </r>
  <r>
    <d v="2018-07-09T10:33:50"/>
    <s v="SVIOP-2018-SZM1-004327"/>
    <x v="23"/>
    <x v="23"/>
    <n v="200"/>
    <s v="ks"/>
    <n v="1.0900000000000001"/>
    <n v="218"/>
    <x v="2"/>
    <m/>
    <s v="2IK-GER: ambulance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7"/>
  </r>
  <r>
    <d v="2018-07-09T10:33:50"/>
    <s v="SVIOP-2018-SZM1-004327"/>
    <x v="32"/>
    <x v="32"/>
    <n v="50"/>
    <s v="ks"/>
    <n v="2.37"/>
    <n v="118.5"/>
    <x v="2"/>
    <m/>
    <s v="2IK-GER: ambulance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7"/>
  </r>
  <r>
    <d v="2018-07-09T10:33:50"/>
    <s v="SVIOP-2018-SZM1-004327"/>
    <x v="33"/>
    <x v="33"/>
    <n v="100"/>
    <s v="ks"/>
    <n v="2.46"/>
    <n v="246"/>
    <x v="2"/>
    <m/>
    <s v="2IK-GER: ambulance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0"/>
    <n v="7"/>
  </r>
  <r>
    <d v="2018-07-09T10:33:50"/>
    <s v="SVIOP-2018-SZM1-004327"/>
    <x v="34"/>
    <x v="34"/>
    <n v="50"/>
    <s v="ks"/>
    <n v="2.5099999999999998"/>
    <n v="125.5"/>
    <x v="2"/>
    <m/>
    <s v="2IK-GER: ambulance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7"/>
  </r>
  <r>
    <d v="2018-07-09T10:33:50"/>
    <s v="SVIOP-2018-SZM1-004327"/>
    <x v="35"/>
    <x v="35"/>
    <n v="50"/>
    <s v="ks"/>
    <n v="2.7"/>
    <n v="135"/>
    <x v="2"/>
    <m/>
    <s v="2IK-GER: ambulance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7"/>
  </r>
  <r>
    <d v="2018-07-09T10:33:50"/>
    <s v="SVIOP-2018-SZM1-004327"/>
    <x v="69"/>
    <x v="69"/>
    <n v="10"/>
    <s v="ks"/>
    <n v="3.15"/>
    <n v="31.5"/>
    <x v="2"/>
    <m/>
    <s v="2IK-GER: ambulance"/>
    <s v="2680/EST/SG"/>
    <s v="Výdej do spotřeby z IOP"/>
    <s v="Aujeská Ivana"/>
    <s v="Promítnut do stavu zásob"/>
    <s v="ZOST_OD"/>
    <s v="Odběrové systémy"/>
    <m/>
    <m/>
    <s v="HEBIOS, s.r.o."/>
    <m/>
    <m/>
    <m/>
    <s v="nemá"/>
    <x v="0"/>
    <n v="0"/>
    <m/>
    <m/>
    <x v="0"/>
    <n v="7"/>
  </r>
  <r>
    <d v="2018-07-09T10:33:50"/>
    <s v="SVIOP-2018-SZM1-004327"/>
    <x v="45"/>
    <x v="45"/>
    <n v="50"/>
    <s v="ks"/>
    <n v="9.1999999999999993"/>
    <n v="460"/>
    <x v="2"/>
    <m/>
    <s v="2IK-GER: ambulance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7"/>
  </r>
  <r>
    <d v="2018-07-09T10:33:50"/>
    <s v="SVIOP-2018-SZM1-004327"/>
    <x v="47"/>
    <x v="47"/>
    <n v="200"/>
    <s v="ks"/>
    <n v="10.16"/>
    <n v="2032"/>
    <x v="2"/>
    <m/>
    <s v="2IK-GER: ambulance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7"/>
  </r>
  <r>
    <d v="2018-07-09T12:05:50"/>
    <s v="SVIOP-2018-SZM1-004346"/>
    <x v="13"/>
    <x v="13"/>
    <n v="1000"/>
    <s v="ks"/>
    <n v="0.43"/>
    <n v="430"/>
    <x v="0"/>
    <m/>
    <s v="2IK-GER: lůžkové oddělení 46"/>
    <s v="06103"/>
    <s v="Výdej do spotřeby z IOP"/>
    <s v="Oklešťková Helena"/>
    <s v="Promítnut do stavu zásob"/>
    <s v="ZOBV_OBVAZ"/>
    <s v="Obvazový materiál"/>
    <s v="5+5"/>
    <m/>
    <s v="PANEP CZ s.r.o."/>
    <m/>
    <m/>
    <m/>
    <s v="nemá"/>
    <x v="3"/>
    <n v="0"/>
    <m/>
    <m/>
    <x v="0"/>
    <n v="7"/>
  </r>
  <r>
    <d v="2018-07-10T09:43:04"/>
    <s v="SVIOP-2018-SZM2-009836"/>
    <x v="125"/>
    <x v="125"/>
    <n v="10"/>
    <s v="ks"/>
    <n v="63.76"/>
    <n v="637.62"/>
    <x v="0"/>
    <m/>
    <s v="2IK-GER: lůžkové oddělení 46"/>
    <s v="A2107861"/>
    <s v="Výdej do spotřeby z IOP"/>
    <s v="Lukášková Lenka"/>
    <s v="Promítnut do stavu zásob"/>
    <s v="ZOBV_HO"/>
    <s v="hojení ran - obvazový materiál"/>
    <s v="1+0"/>
    <m/>
    <s v="PHOENIX lékárenský velkoobchod, s.r.o."/>
    <m/>
    <m/>
    <m/>
    <s v="nemá"/>
    <x v="3"/>
    <n v="0"/>
    <m/>
    <m/>
    <x v="0"/>
    <n v="7"/>
  </r>
  <r>
    <d v="2018-07-10T09:43:04"/>
    <s v="SVIOP-2018-SZM2-009836"/>
    <x v="86"/>
    <x v="86"/>
    <n v="3"/>
    <s v="ks"/>
    <n v="164.22"/>
    <n v="492.66"/>
    <x v="0"/>
    <m/>
    <s v="2IK-GER: lůžkové oddělení 46"/>
    <s v="002745710"/>
    <s v="Výdej do spotřeby z IOP"/>
    <s v="Lukášková Lenka"/>
    <s v="Promítnut do stavu zásob"/>
    <s v="ZOBV_HO"/>
    <s v="hojení ran - obvazový materiál"/>
    <s v="2+1"/>
    <m/>
    <s v="PHOENIX lékárenský velkoobchod, s.r.o."/>
    <m/>
    <m/>
    <m/>
    <s v="nemá"/>
    <x v="3"/>
    <n v="0"/>
    <m/>
    <m/>
    <x v="0"/>
    <n v="7"/>
  </r>
  <r>
    <d v="2018-07-10T12:05:27"/>
    <s v="SVIOP-2018-SZM2-009868"/>
    <x v="6"/>
    <x v="6"/>
    <n v="20"/>
    <s v="ks"/>
    <n v="12.16"/>
    <n v="243.28"/>
    <x v="0"/>
    <m/>
    <s v="2IK-GER: lůžkové oddělení 46"/>
    <s v="931324"/>
    <s v="Výdej do spotřeby z IOP"/>
    <s v="Kánská Zdeňka"/>
    <s v="Promítnut do stavu zásob"/>
    <s v="ZOBV_OB"/>
    <s v="obinadla, obvazy, gáza, vata, vložky"/>
    <s v="10+10"/>
    <m/>
    <s v="HARTMANN - RICO a.s."/>
    <m/>
    <m/>
    <m/>
    <s v="nemá"/>
    <x v="3"/>
    <n v="0"/>
    <m/>
    <m/>
    <x v="0"/>
    <n v="7"/>
  </r>
  <r>
    <d v="2018-07-10T12:05:27"/>
    <s v="SVIOP-2018-SZM2-009868"/>
    <x v="87"/>
    <x v="87"/>
    <n v="20"/>
    <s v="ks"/>
    <n v="34.5"/>
    <n v="690"/>
    <x v="0"/>
    <m/>
    <s v="2IK-GER: lůžkové oddělení 46"/>
    <s v="4753886"/>
    <s v="Výdej do spotřeby z IOP"/>
    <s v="Kánská Zdeňka"/>
    <s v="Promítnut do stavu zásob"/>
    <s v="ZOBV_OBVAZ"/>
    <s v="Obvazový materiál"/>
    <s v="10+10"/>
    <m/>
    <s v="HARTMANN - RICO a.s."/>
    <m/>
    <m/>
    <m/>
    <s v="nemá"/>
    <x v="3"/>
    <n v="0"/>
    <m/>
    <m/>
    <x v="0"/>
    <n v="7"/>
  </r>
  <r>
    <d v="2018-07-10T12:05:27"/>
    <s v="SVIOP-2018-SZM2-009868"/>
    <x v="88"/>
    <x v="88"/>
    <n v="3"/>
    <s v="ks"/>
    <n v="47.53"/>
    <n v="142.59"/>
    <x v="0"/>
    <m/>
    <s v="2IK-GER: lůžkové oddělení 46"/>
    <s v="499572"/>
    <s v="Výdej do spotřeby z IOP"/>
    <s v="Kánská Zdeňka"/>
    <s v="Promítnut do stavu zásob"/>
    <s v="ZOBV_HO"/>
    <s v="hojení ran - obvazový materiál"/>
    <s v="0+1"/>
    <m/>
    <s v="HARTMANN - RICO a.s."/>
    <m/>
    <m/>
    <m/>
    <s v="0081316"/>
    <x v="3"/>
    <n v="0"/>
    <m/>
    <m/>
    <x v="0"/>
    <n v="7"/>
  </r>
  <r>
    <d v="2018-07-10T12:05:27"/>
    <s v="SVIOP-2018-SZM2-009868"/>
    <x v="89"/>
    <x v="89"/>
    <n v="10"/>
    <s v="ks"/>
    <n v="73.209999999999994"/>
    <n v="732.14"/>
    <x v="0"/>
    <m/>
    <s v="2IK-GER: lůžkové oddělení 46"/>
    <s v="9007442"/>
    <s v="Výdej do spotřeby z IOP"/>
    <s v="Kánská Zdeňka"/>
    <s v="Promítnut do stavu zásob"/>
    <s v="ZOBV_HO"/>
    <s v="hojení ran - obvazový materiál"/>
    <s v="10+0"/>
    <m/>
    <s v="HARTMANN - RICO a.s."/>
    <m/>
    <m/>
    <m/>
    <s v="0080823"/>
    <x v="3"/>
    <n v="0"/>
    <m/>
    <m/>
    <x v="0"/>
    <n v="7"/>
  </r>
  <r>
    <d v="2018-07-10T12:05:27"/>
    <s v="SVIOP-2018-SZM2-009868"/>
    <x v="162"/>
    <x v="162"/>
    <n v="2"/>
    <s v="ks"/>
    <n v="154.97999999999999"/>
    <n v="309.95"/>
    <x v="0"/>
    <m/>
    <s v="2IK-GER: lůžkové oddělení 46"/>
    <s v="7031320"/>
    <s v="Výdej do spotřeby z IOP"/>
    <s v="Kánská Zdeňka"/>
    <s v="Promítnut do stavu zásob"/>
    <s v="ZOBV_HO"/>
    <s v="hojení ran - obvazový materiál"/>
    <s v="1+01"/>
    <m/>
    <s v="HARTMANN - RICO a.s."/>
    <m/>
    <m/>
    <m/>
    <s v="0081793"/>
    <x v="3"/>
    <n v="0"/>
    <m/>
    <m/>
    <x v="0"/>
    <n v="7"/>
  </r>
  <r>
    <d v="2018-07-10T12:12:37"/>
    <s v="SVSP-2018-SZM2-000096"/>
    <x v="87"/>
    <x v="87"/>
    <n v="-20"/>
    <s v="ks"/>
    <m/>
    <n v="0"/>
    <x v="0"/>
    <m/>
    <s v="2IK-GER: lůžkové oddělení 46"/>
    <s v="4753886"/>
    <s v="Výdej do spotřeby"/>
    <s v="Kánská Zdeňka"/>
    <s v="Stornován"/>
    <s v="ZOBV_OBVAZ"/>
    <s v="Obvazový materiál"/>
    <m/>
    <m/>
    <s v="HARTMANN - RICO a.s."/>
    <m/>
    <m/>
    <m/>
    <s v="nemá"/>
    <x v="3"/>
    <n v="0"/>
    <m/>
    <m/>
    <x v="0"/>
    <n v="7"/>
  </r>
  <r>
    <d v="2018-07-10T12:14:52"/>
    <s v="SVSP-2018-SZM2-000097"/>
    <x v="87"/>
    <x v="87"/>
    <n v="20"/>
    <s v="ks"/>
    <n v="0"/>
    <n v="0"/>
    <x v="0"/>
    <m/>
    <s v="2IK-GER: lůžkové oddělení 46"/>
    <s v="4753886"/>
    <s v="Výdej do spotřeby"/>
    <s v="Kánská Zdeňka"/>
    <s v="Storno dokladu"/>
    <s v="ZOBV_OBVAZ"/>
    <s v="Obvazový materiál"/>
    <m/>
    <m/>
    <s v="HARTMANN - RICO a.s."/>
    <m/>
    <m/>
    <m/>
    <s v="nemá"/>
    <x v="3"/>
    <n v="0"/>
    <m/>
    <m/>
    <x v="0"/>
    <n v="7"/>
  </r>
  <r>
    <d v="2018-07-10T13:15:35"/>
    <s v="SVIOP-2018-SZM2-009900"/>
    <x v="160"/>
    <x v="160"/>
    <n v="1"/>
    <s v="ks"/>
    <n v="-0.3"/>
    <n v="-0.3"/>
    <x v="0"/>
    <m/>
    <s v="2IK-GER: lůžkové oddělení 46"/>
    <m/>
    <s v="Výdej do spotřeby z IOP"/>
    <s v="Lukášková Lenka"/>
    <s v="Promítnut do stavu zásob"/>
    <s v="ZAOKROUHLENI"/>
    <s v="Zaokrouhlovací rozdíly"/>
    <m/>
    <m/>
    <m/>
    <m/>
    <m/>
    <m/>
    <s v="nemá"/>
    <x v="7"/>
    <n v="0"/>
    <m/>
    <m/>
    <x v="0"/>
    <n v="7"/>
  </r>
  <r>
    <d v="2018-07-10T13:15:35"/>
    <s v="SVIOP-2018-SZM2-009900"/>
    <x v="184"/>
    <x v="184"/>
    <n v="100"/>
    <s v="ks"/>
    <n v="7.5"/>
    <n v="750"/>
    <x v="0"/>
    <m/>
    <s v="2IK-GER: lůžkové oddělení 46"/>
    <s v="ZARWMD2000-150"/>
    <s v="Výdej do spotřeby z IOP"/>
    <s v="Lukášková Lenka"/>
    <s v="Promítnut do stavu zásob"/>
    <s v="ZOST_OSTAT"/>
    <s v="Ostatní - všeobecný materiál"/>
    <s v="50+50"/>
    <m/>
    <s v="Distrimed s.r.o."/>
    <m/>
    <m/>
    <m/>
    <s v="nemá"/>
    <x v="0"/>
    <n v="0"/>
    <s v="CN na rok 2018"/>
    <s v="CN na rok 2018"/>
    <x v="0"/>
    <n v="7"/>
  </r>
  <r>
    <d v="2018-07-10T13:15:35"/>
    <s v="SVIOP-2018-SZM2-009900"/>
    <x v="132"/>
    <x v="132"/>
    <n v="10"/>
    <s v="ks"/>
    <n v="86.39"/>
    <n v="863.85"/>
    <x v="0"/>
    <m/>
    <s v="2IK-GER: lůžkové oddělení 46"/>
    <s v="SYSMAP105EE"/>
    <s v="Výdej do spotřeby z IOP"/>
    <s v="Lukášková Lenka"/>
    <s v="Promítnut do stavu zásob"/>
    <s v="ZOBV_HO"/>
    <s v="hojení ran - obvazový materiál"/>
    <s v="1+0"/>
    <m/>
    <s v="Distrimed s.r.o."/>
    <m/>
    <m/>
    <m/>
    <s v="nemá"/>
    <x v="3"/>
    <n v="0"/>
    <m/>
    <m/>
    <x v="0"/>
    <n v="7"/>
  </r>
  <r>
    <d v="2018-07-10T13:17:21"/>
    <s v="SVIOP-2018-SZM2-009902"/>
    <x v="184"/>
    <x v="184"/>
    <n v="100"/>
    <s v="ks"/>
    <n v="7.5"/>
    <n v="750.4"/>
    <x v="1"/>
    <m/>
    <s v="2IK-GER: lůžkové oddělení 48"/>
    <s v="ZARWMD2000-150"/>
    <s v="Výdej do spotřeby z IOP"/>
    <s v="Lukášková Lenka"/>
    <s v="Promítnut do stavu zásob"/>
    <s v="ZOST_OSTAT"/>
    <s v="Ostatní - všeobecný materiál"/>
    <s v="25+25+50"/>
    <m/>
    <s v="Distrimed s.r.o."/>
    <m/>
    <m/>
    <m/>
    <s v="nemá"/>
    <x v="0"/>
    <n v="0"/>
    <s v="CN na rok 2018"/>
    <s v="CN na rok 2018"/>
    <x v="0"/>
    <n v="7"/>
  </r>
  <r>
    <d v="2018-07-10T13:53:25"/>
    <s v="SVIOP-2018-SZM1-004457"/>
    <x v="72"/>
    <x v="72"/>
    <n v="50"/>
    <s v="ks"/>
    <n v="5.01"/>
    <n v="250.5"/>
    <x v="0"/>
    <m/>
    <s v="2IK-GER: lůžkové oddělení 46"/>
    <s v="10.252.020"/>
    <s v="Výdej do spotřeby z IOP"/>
    <s v="Oklešťková Helena"/>
    <s v="Promítnut do stavu zásob"/>
    <s v="ZOST_OD"/>
    <s v="Odběrové systémy"/>
    <s v="0+50"/>
    <m/>
    <s v="SARSTEDT spol. s r.o."/>
    <m/>
    <m/>
    <m/>
    <s v="nemá"/>
    <x v="0"/>
    <n v="0"/>
    <m/>
    <m/>
    <x v="0"/>
    <n v="7"/>
  </r>
  <r>
    <d v="2018-07-10T13:53:25"/>
    <s v="SVIOP-2018-SZM1-004457"/>
    <x v="185"/>
    <x v="185"/>
    <n v="20"/>
    <s v="ks"/>
    <n v="13.04"/>
    <n v="260.8"/>
    <x v="0"/>
    <m/>
    <s v="2IK-GER: lůžkové oddělení 46"/>
    <s v="1327114051"/>
    <s v="Výdej do spotřeby z IOP"/>
    <s v="Oklešťková Helena"/>
    <s v="Promítnut do stavu zásob"/>
    <s v="ZOBV_OBVAZ"/>
    <s v="Obvazový materiál"/>
    <s v="20+0"/>
    <m/>
    <s v="LINON CZ s.r.o."/>
    <m/>
    <m/>
    <m/>
    <s v="nemá"/>
    <x v="3"/>
    <n v="0"/>
    <m/>
    <m/>
    <x v="0"/>
    <n v="7"/>
  </r>
  <r>
    <d v="2018-07-10T13:53:25"/>
    <s v="SVIOP-2018-SZM1-004457"/>
    <x v="54"/>
    <x v="54"/>
    <n v="9"/>
    <s v="ks"/>
    <n v="28.73"/>
    <n v="258.57"/>
    <x v="0"/>
    <m/>
    <s v="2IK-GER: lůžkové oddělení 46"/>
    <s v="1230200129"/>
    <s v="Výdej do spotřeby z IOP"/>
    <s v="Oklešťková Helena"/>
    <s v="Promítnut do stavu zásob"/>
    <s v="ZOBV_OB"/>
    <s v="obinadla, obvazy, gáza, vata, vložky"/>
    <s v="6+3"/>
    <m/>
    <s v="LINON CZ s.r.o."/>
    <m/>
    <m/>
    <m/>
    <s v="nemá"/>
    <x v="3"/>
    <n v="0"/>
    <m/>
    <m/>
    <x v="0"/>
    <n v="7"/>
  </r>
  <r>
    <d v="2018-07-10T13:54:15"/>
    <s v="SVIOP-2018-SZM1-004458"/>
    <x v="54"/>
    <x v="54"/>
    <n v="3"/>
    <s v="ks"/>
    <n v="28.73"/>
    <n v="86.19"/>
    <x v="1"/>
    <m/>
    <s v="2IK-GER: lůžkové oddělení 48"/>
    <s v="1230200129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7"/>
  </r>
  <r>
    <d v="2018-07-11T08:27:01"/>
    <s v="SVIOP-2018-SZM2-009956"/>
    <x v="85"/>
    <x v="85"/>
    <n v="2"/>
    <s v="ks"/>
    <n v="53.85"/>
    <n v="107.69"/>
    <x v="0"/>
    <m/>
    <s v="2IK-GER: lůžkové oddělení 46"/>
    <s v="JIZE213A/1"/>
    <s v="Výdej do spotřeby z IOP"/>
    <s v="Kánská Zdeňka"/>
    <s v="Promítnut do stavu zásob"/>
    <s v="ZLAB_SKLO"/>
    <s v="Laboratorní sklo"/>
    <s v="2+0"/>
    <m/>
    <s v="VWR International s.r.o."/>
    <m/>
    <m/>
    <m/>
    <s v="nemá"/>
    <x v="6"/>
    <n v="0"/>
    <s v="CN 2019/2020"/>
    <s v="CN 2019/2020"/>
    <x v="0"/>
    <n v="7"/>
  </r>
  <r>
    <d v="2018-07-11T11:59:42"/>
    <s v="SVIOP-2018-SZM2-009991"/>
    <x v="160"/>
    <x v="160"/>
    <n v="1"/>
    <s v="ks"/>
    <n v="-0.4"/>
    <n v="-0.4"/>
    <x v="0"/>
    <m/>
    <s v="2IK-GER: lůžkové oddělení 46"/>
    <m/>
    <s v="Výdej do spotřeby z IOP"/>
    <s v="Lukášková Lenka"/>
    <s v="Promítnut do stavu zásob"/>
    <s v="ZAOKROUHLENI"/>
    <s v="Zaokrouhlovací rozdíly"/>
    <m/>
    <m/>
    <m/>
    <m/>
    <m/>
    <m/>
    <s v="nemá"/>
    <x v="7"/>
    <n v="0"/>
    <m/>
    <m/>
    <x v="0"/>
    <n v="7"/>
  </r>
  <r>
    <d v="2018-07-11T11:59:42"/>
    <s v="SVIOP-2018-SZM2-009991"/>
    <x v="83"/>
    <x v="83"/>
    <n v="1"/>
    <s v="ks"/>
    <n v="369.12"/>
    <n v="369.12"/>
    <x v="0"/>
    <m/>
    <s v="2IK-GER: lůžkové oddělení 46"/>
    <s v="P00171"/>
    <s v="Výdej do spotřeby z IOP"/>
    <s v="Lukášková Lenka"/>
    <s v="Promítnut do stavu zásob"/>
    <s v="ZOST_OSTAT"/>
    <s v="Ostatní - všeobecný materiál"/>
    <s v="1+0"/>
    <m/>
    <s v="POLYMED medical CZ, a.s."/>
    <m/>
    <m/>
    <m/>
    <s v="nemá"/>
    <x v="0"/>
    <n v="0"/>
    <m/>
    <m/>
    <x v="0"/>
    <n v="7"/>
  </r>
  <r>
    <d v="2018-07-11T12:55:54"/>
    <s v="SVIOP-2018-SZM2-010010"/>
    <x v="58"/>
    <x v="58"/>
    <n v="10"/>
    <s v="ks"/>
    <n v="123.19"/>
    <n v="1231.9000000000001"/>
    <x v="0"/>
    <m/>
    <s v="2IK-GER: lůžkové oddělení 46"/>
    <s v="256105"/>
    <s v="Výdej do spotřeby z IOP"/>
    <s v="Lukášková Lenka"/>
    <s v="Promítnut do stavu zásob"/>
    <s v="ZOBV_HO"/>
    <s v="hojení ran - obvazový materiál"/>
    <s v="1+0"/>
    <m/>
    <s v="Mölnlycke Health Care, s.r.o."/>
    <m/>
    <m/>
    <m/>
    <s v="0081960"/>
    <x v="3"/>
    <n v="0"/>
    <m/>
    <m/>
    <x v="0"/>
    <n v="7"/>
  </r>
  <r>
    <d v="2018-07-11T12:55:54"/>
    <s v="SVIOP-2018-SZM2-010010"/>
    <x v="59"/>
    <x v="59"/>
    <n v="5"/>
    <s v="ks"/>
    <n v="124.41"/>
    <n v="622.04999999999995"/>
    <x v="0"/>
    <m/>
    <s v="2IK-GER: lůžkové oddělení 46"/>
    <s v="289200-00"/>
    <s v="Výdej do spotřeby z IOP"/>
    <s v="Lukášková Lenka"/>
    <s v="Promítnut do stavu zásob"/>
    <s v="ZOBV_HO"/>
    <s v="hojení ran - obvazový materiál"/>
    <s v="1+0"/>
    <m/>
    <s v="Mölnlycke Health Care, s.r.o."/>
    <m/>
    <m/>
    <m/>
    <s v="0082046"/>
    <x v="3"/>
    <n v="0"/>
    <m/>
    <m/>
    <x v="0"/>
    <n v="7"/>
  </r>
  <r>
    <d v="2018-07-11T12:55:54"/>
    <s v="SVIOP-2018-SZM2-010010"/>
    <x v="60"/>
    <x v="60"/>
    <n v="5"/>
    <s v="ks"/>
    <n v="129.26"/>
    <n v="646.29999999999995"/>
    <x v="0"/>
    <m/>
    <s v="2IK-GER: lůžkové oddělení 46"/>
    <s v="281300-00"/>
    <s v="Výdej do spotřeby z IOP"/>
    <s v="Lukášková Lenka"/>
    <s v="Promítnut do stavu zásob"/>
    <s v="ZOBV_HO"/>
    <s v="hojení ran - obvazový materiál"/>
    <s v="1+0"/>
    <m/>
    <s v="Mölnlycke Health Care, s.r.o."/>
    <m/>
    <m/>
    <m/>
    <s v="0008147"/>
    <x v="3"/>
    <n v="0"/>
    <m/>
    <m/>
    <x v="0"/>
    <n v="7"/>
  </r>
  <r>
    <d v="2018-07-11T12:59:04"/>
    <s v="SVIOP-2018-SZM2-010012"/>
    <x v="61"/>
    <x v="61"/>
    <n v="10"/>
    <s v="ks"/>
    <n v="159.55000000000001"/>
    <n v="1595.51"/>
    <x v="1"/>
    <m/>
    <s v="2IK-GER: lůžkové oddělení 48"/>
    <s v="287110-00"/>
    <s v="Výdej do spotřeby z IOP"/>
    <s v="Lukášková Lenka"/>
    <s v="Promítnut do stavu zásob"/>
    <s v="ZOBV_HO"/>
    <s v="hojení ran - obvazový materiál"/>
    <s v="5+5+0"/>
    <m/>
    <s v="Mölnlycke Health Care, s.r.o."/>
    <m/>
    <m/>
    <m/>
    <s v="0081790"/>
    <x v="3"/>
    <n v="0"/>
    <m/>
    <m/>
    <x v="0"/>
    <n v="7"/>
  </r>
  <r>
    <d v="2018-07-11T12:59:04"/>
    <s v="SVIOP-2018-SZM2-010012"/>
    <x v="63"/>
    <x v="63"/>
    <n v="10"/>
    <s v="ks"/>
    <n v="283.02"/>
    <n v="2830.15"/>
    <x v="1"/>
    <m/>
    <s v="2IK-GER: lůžkové oddělení 48"/>
    <s v="282000-01"/>
    <s v="Výdej do spotřeby z IOP"/>
    <s v="Lukášková Lenka"/>
    <s v="Promítnut do stavu zásob"/>
    <s v="ZOBV_HO"/>
    <s v="hojení ran - obvazový materiál"/>
    <s v="5+5+0"/>
    <m/>
    <s v="Mölnlycke Health Care, s.r.o."/>
    <m/>
    <m/>
    <m/>
    <s v="nemá"/>
    <x v="3"/>
    <n v="0"/>
    <m/>
    <m/>
    <x v="0"/>
    <n v="7"/>
  </r>
  <r>
    <d v="2018-07-12T07:10:07"/>
    <s v="SVIOP-2018-SZM1-004501"/>
    <x v="8"/>
    <x v="8"/>
    <n v="260"/>
    <s v="ks"/>
    <n v="0.01"/>
    <n v="2.6"/>
    <x v="0"/>
    <m/>
    <s v="2IK-GER: lůžkové oddělení 46"/>
    <s v="450201"/>
    <s v="Výdej do spotřeby z IOP"/>
    <s v="Oklešťková Helena"/>
    <s v="Promítnut do stavu zásob"/>
    <s v="ZOST_OD"/>
    <s v="Odběrové systémy"/>
    <s v="200+100"/>
    <m/>
    <s v="Dialab spol. s r.o."/>
    <m/>
    <m/>
    <m/>
    <s v="nemá"/>
    <x v="0"/>
    <n v="0"/>
    <m/>
    <m/>
    <x v="0"/>
    <n v="7"/>
  </r>
  <r>
    <d v="2018-07-12T07:10:07"/>
    <s v="SVIOP-2018-SZM1-004501"/>
    <x v="26"/>
    <x v="26"/>
    <n v="400"/>
    <s v="ks"/>
    <n v="1.8"/>
    <n v="720"/>
    <x v="0"/>
    <m/>
    <s v="2IK-GER: lůžkové oddělení 46"/>
    <s v="450076"/>
    <s v="Výdej do spotřeby z IOP"/>
    <s v="Oklešťková Helena"/>
    <s v="Promítnut do stavu zásob"/>
    <s v="ZJEHLY"/>
    <s v="Jehly"/>
    <s v="200+200"/>
    <m/>
    <s v="Dialab spol. s r.o."/>
    <m/>
    <m/>
    <m/>
    <s v="nemá"/>
    <x v="4"/>
    <n v="0"/>
    <m/>
    <m/>
    <x v="0"/>
    <n v="7"/>
  </r>
  <r>
    <d v="2018-07-12T07:10:42"/>
    <s v="SVIOP-2018-SZM1-004502"/>
    <x v="26"/>
    <x v="26"/>
    <n v="100"/>
    <s v="ks"/>
    <n v="1.8"/>
    <n v="180"/>
    <x v="1"/>
    <m/>
    <s v="2IK-GER: lůžkové oddělení 48"/>
    <s v="450076"/>
    <s v="Výdej do spotřeby z IOP"/>
    <s v="Oklešťková Helena"/>
    <s v="Promítnut do stavu zásob"/>
    <s v="ZJEHLY"/>
    <s v="Jehly"/>
    <m/>
    <m/>
    <s v="Dialab spol. s r.o."/>
    <m/>
    <m/>
    <m/>
    <s v="nemá"/>
    <x v="4"/>
    <n v="0"/>
    <m/>
    <m/>
    <x v="0"/>
    <n v="7"/>
  </r>
  <r>
    <d v="2018-07-12T07:44:48"/>
    <s v="SVIOP-2018-SZM2-010068"/>
    <x v="126"/>
    <x v="126"/>
    <n v="50"/>
    <s v="ks"/>
    <n v="15.29"/>
    <n v="764.72"/>
    <x v="0"/>
    <m/>
    <s v="2IK-GER: lůžkové oddělení 46"/>
    <s v="4056370"/>
    <s v="Výdej do spotřeby z IOP"/>
    <s v="Masopustová Eva"/>
    <s v="Promítnut do stavu zásob"/>
    <s v="ZOST_KANYL"/>
    <s v="Kanyly mimo chirurgické nástroje"/>
    <s v="0+50"/>
    <m/>
    <s v="B. Braun Medical s.r.o."/>
    <m/>
    <m/>
    <m/>
    <s v="nemá"/>
    <x v="0"/>
    <n v="0"/>
    <m/>
    <m/>
    <x v="0"/>
    <n v="7"/>
  </r>
  <r>
    <d v="2018-07-13T10:40:18"/>
    <s v="SVIOP-2018-SZM2-010275"/>
    <x v="177"/>
    <x v="177"/>
    <n v="1"/>
    <s v="ks"/>
    <n v="551.13"/>
    <n v="551.13"/>
    <x v="0"/>
    <m/>
    <s v="2IK-GER: lůžkové oddělení 46"/>
    <s v="000-070-507"/>
    <s v="Výdej do spotřeby z IOP"/>
    <s v="Lukášková Lenka"/>
    <s v="Promítnut do stavu zásob"/>
    <s v="ZOST_OSTAT"/>
    <s v="Ostatní - všeobecný materiál"/>
    <s v="0+1"/>
    <m/>
    <s v="CHEIRÓN a.s."/>
    <m/>
    <m/>
    <m/>
    <s v="nemá"/>
    <x v="0"/>
    <n v="0"/>
    <m/>
    <m/>
    <x v="0"/>
    <n v="7"/>
  </r>
  <r>
    <d v="2018-07-13T13:19:08"/>
    <s v="SVIOP-2018-SZM2-010320"/>
    <x v="139"/>
    <x v="139"/>
    <n v="10"/>
    <s v="ks"/>
    <n v="22.99"/>
    <n v="229.9"/>
    <x v="0"/>
    <m/>
    <s v="2IK-GER: lůžkové oddělení 46"/>
    <s v="186005-000200"/>
    <s v="Výdej do spotřeby z IOP"/>
    <s v="Lukášková Lenka"/>
    <s v="Promítnut do stavu zásob"/>
    <s v="ZOST_OSTAT"/>
    <s v="Ostatní - všeobecný materiál"/>
    <s v="1+0"/>
    <m/>
    <s v="Teleflex Medical s.r.o."/>
    <m/>
    <m/>
    <m/>
    <s v="nemá"/>
    <x v="0"/>
    <n v="0"/>
    <m/>
    <m/>
    <x v="0"/>
    <n v="7"/>
  </r>
  <r>
    <d v="2018-07-16T11:10:57"/>
    <s v="SVIOP-2018-SZM1-004618"/>
    <x v="49"/>
    <x v="49"/>
    <n v="50"/>
    <s v="ks"/>
    <n v="13.31"/>
    <n v="665.5"/>
    <x v="0"/>
    <m/>
    <s v="2IK-GER: lůžkové oddělení 46"/>
    <s v="15-0003"/>
    <s v="Výdej do spotřeby z IOP"/>
    <s v="Oklešťková Helena"/>
    <s v="Promítnut do stavu zásob"/>
    <s v="ZOST_NADOBA"/>
    <s v="Nádoby"/>
    <s v="30+20"/>
    <m/>
    <s v="INTERGOS-CZ, s.r.o."/>
    <m/>
    <m/>
    <m/>
    <s v="nemá"/>
    <x v="0"/>
    <n v="0"/>
    <m/>
    <m/>
    <x v="0"/>
    <n v="7"/>
  </r>
  <r>
    <d v="2018-07-16T11:11:30"/>
    <s v="SVIOP-2018-SZM1-004619"/>
    <x v="49"/>
    <x v="49"/>
    <n v="24"/>
    <s v="ks"/>
    <n v="13.31"/>
    <n v="319.44"/>
    <x v="1"/>
    <m/>
    <s v="2IK-GER: lůžkové oddělení 48"/>
    <s v="15-0003"/>
    <s v="Výdej do spotřeby z IOP"/>
    <s v="Oklešťková Helena"/>
    <s v="Promítnut do stavu zásob"/>
    <s v="ZOST_NADOBA"/>
    <s v="Nádoby"/>
    <m/>
    <m/>
    <s v="INTERGOS-CZ, s.r.o."/>
    <m/>
    <m/>
    <m/>
    <s v="nemá"/>
    <x v="0"/>
    <n v="0"/>
    <m/>
    <m/>
    <x v="0"/>
    <n v="7"/>
  </r>
  <r>
    <d v="2018-07-16T13:09:39"/>
    <s v="SVIOP-2018-SZM1-004635"/>
    <x v="163"/>
    <x v="163"/>
    <n v="100"/>
    <s v="ks"/>
    <n v="2.41"/>
    <n v="241"/>
    <x v="1"/>
    <m/>
    <s v="2IK-GER: lůžkové oddělení 48"/>
    <s v="70.700.41.071"/>
    <s v="Výdej do spotřeby z IOP"/>
    <s v="Oklešťková Helena"/>
    <s v="Promítnut do stavu zásob"/>
    <s v="ZOBV_NA"/>
    <s v="náplasti - obvazový materiál"/>
    <m/>
    <m/>
    <s v="DAHLHAUSEN CZ, spol. s r.o."/>
    <m/>
    <m/>
    <m/>
    <s v="nemá"/>
    <x v="3"/>
    <n v="0"/>
    <s v="CN pro FNOL"/>
    <s v="CN pro FNOL"/>
    <x v="0"/>
    <n v="7"/>
  </r>
  <r>
    <d v="2018-07-16T13:10:02"/>
    <s v="SVIOP-2018-SZM1-004636"/>
    <x v="163"/>
    <x v="163"/>
    <n v="100"/>
    <s v="ks"/>
    <n v="2.41"/>
    <n v="241"/>
    <x v="0"/>
    <m/>
    <s v="2IK-GER: lůžkové oddělení 46"/>
    <s v="70.700.41.071"/>
    <s v="Výdej do spotřeby z IOP"/>
    <s v="Oklešťková Helena"/>
    <s v="Promítnut do stavu zásob"/>
    <s v="ZOBV_NA"/>
    <s v="náplasti - obvazový materiál"/>
    <s v="0+100"/>
    <m/>
    <s v="DAHLHAUSEN CZ, spol. s r.o."/>
    <m/>
    <m/>
    <m/>
    <s v="nemá"/>
    <x v="3"/>
    <n v="0"/>
    <s v="CN pro FNOL"/>
    <s v="CN pro FNOL"/>
    <x v="0"/>
    <n v="7"/>
  </r>
  <r>
    <d v="2018-07-16T13:10:49"/>
    <s v="SVIOP-2018-SZM1-004637"/>
    <x v="163"/>
    <x v="163"/>
    <n v="200"/>
    <s v="ks"/>
    <n v="2.42"/>
    <n v="484"/>
    <x v="0"/>
    <m/>
    <s v="2IK-GER: lůžkové oddělení 46"/>
    <s v="70.700.41.071"/>
    <s v="Výdej do spotřeby z IOP"/>
    <s v="Oklešťková Helena"/>
    <s v="Promítnut do stavu zásob"/>
    <s v="ZOBV_NA"/>
    <s v="náplasti - obvazový materiál"/>
    <s v="100+100"/>
    <m/>
    <s v="DAHLHAUSEN CZ, spol. s r.o."/>
    <m/>
    <m/>
    <m/>
    <s v="nemá"/>
    <x v="3"/>
    <n v="0"/>
    <s v="CN pro FNOL"/>
    <s v="CN pro FNOL"/>
    <x v="0"/>
    <n v="7"/>
  </r>
  <r>
    <d v="2018-07-17T07:32:57"/>
    <s v="SVIOP-2018-SZM2-010439"/>
    <x v="161"/>
    <x v="161"/>
    <n v="25"/>
    <s v="ks"/>
    <n v="228.81"/>
    <n v="5720.24"/>
    <x v="0"/>
    <m/>
    <s v="2IK-GER: lůžkové oddělení 46"/>
    <s v="1658R"/>
    <s v="Výdej do spotřeby z IOP"/>
    <s v="Kánská Zdeňka"/>
    <s v="Promítnut do stavu zásob"/>
    <s v="ZOBV_NA"/>
    <s v="náplasti - obvazový materiál"/>
    <s v="0+1"/>
    <m/>
    <s v="3M Česko, spol. s r.o."/>
    <m/>
    <m/>
    <m/>
    <s v="nemá"/>
    <x v="3"/>
    <n v="0"/>
    <m/>
    <m/>
    <x v="0"/>
    <n v="7"/>
  </r>
  <r>
    <d v="2018-07-17T07:32:57"/>
    <s v="SVIOP-2018-SZM2-010439"/>
    <x v="127"/>
    <x v="127"/>
    <n v="1"/>
    <s v="ks"/>
    <n v="789.57"/>
    <n v="789.57"/>
    <x v="0"/>
    <m/>
    <s v="2IK-GER: lůžkové oddělení 46"/>
    <s v="1563L"/>
    <s v="Výdej do spotřeby z IOP"/>
    <s v="Kánská Zdeňka"/>
    <s v="Promítnut do stavu zásob"/>
    <s v="ZOBV_HO"/>
    <s v="hojení ran - obvazový materiál"/>
    <s v="0+1"/>
    <m/>
    <s v="3M Česko, spol. s r.o."/>
    <m/>
    <m/>
    <m/>
    <s v="nemá"/>
    <x v="3"/>
    <n v="0"/>
    <m/>
    <m/>
    <x v="0"/>
    <n v="7"/>
  </r>
  <r>
    <d v="2018-07-18T12:19:41"/>
    <s v="SVIOP-2018-SZM1-004705"/>
    <x v="144"/>
    <x v="144"/>
    <n v="100"/>
    <s v="ks"/>
    <n v="93.15"/>
    <n v="9315"/>
    <x v="0"/>
    <m/>
    <s v="2IK-GER: lůžkové oddělení 46"/>
    <s v="3601CVC"/>
    <s v="Výdej do spotřeby z IOP"/>
    <s v="Oklešťková Helena"/>
    <s v="Promítnut do stavu zásob"/>
    <s v="ZPICC_MI_NA"/>
    <s v="Katetry PICC + MIDLINE + náplasti+ set"/>
    <s v="0+50"/>
    <m/>
    <s v="MEDISYNER s.r.o."/>
    <m/>
    <m/>
    <m/>
    <s v="nemá"/>
    <x v="10"/>
    <n v="0"/>
    <m/>
    <m/>
    <x v="0"/>
    <n v="7"/>
  </r>
  <r>
    <d v="2018-07-19T13:35:45"/>
    <s v="SVIOP-2018-SZM2-010664"/>
    <x v="146"/>
    <x v="146"/>
    <n v="25"/>
    <s v="ks"/>
    <n v="34.200000000000003"/>
    <n v="855"/>
    <x v="0"/>
    <m/>
    <s v="2IK-GER: lůžkové oddělení 46"/>
    <s v="3343E"/>
    <s v="Výdej do spotřeby z IOP"/>
    <s v="Kánská Zdeňka"/>
    <s v="Promítnut do stavu zásob"/>
    <s v="ZOBV_OBVAZ"/>
    <s v="Obvazový materiál"/>
    <s v="0+1"/>
    <m/>
    <s v="3M Česko, spol. s r.o."/>
    <m/>
    <m/>
    <m/>
    <s v="nemá"/>
    <x v="3"/>
    <n v="0"/>
    <m/>
    <m/>
    <x v="0"/>
    <n v="7"/>
  </r>
  <r>
    <d v="2018-07-20T07:48:40"/>
    <s v="SVIOP-2018-SZM1-004750"/>
    <x v="70"/>
    <x v="70"/>
    <n v="48"/>
    <s v="ks"/>
    <n v="7.63"/>
    <n v="366.24"/>
    <x v="0"/>
    <m/>
    <s v="2IK-GER: lůžkové oddělení 46"/>
    <s v="1527-0"/>
    <s v="Výdej do spotřeby z IOP"/>
    <s v="Oklešťková Helena"/>
    <s v="Promítnut do stavu zásob"/>
    <s v="ZOBV_OBVAZ"/>
    <s v="Obvazový materiál"/>
    <s v="24+24"/>
    <m/>
    <s v="3M Česko, spol. s r.o."/>
    <m/>
    <m/>
    <m/>
    <s v="0080356"/>
    <x v="3"/>
    <n v="0"/>
    <m/>
    <m/>
    <x v="0"/>
    <n v="7"/>
  </r>
  <r>
    <d v="2018-07-24T09:44:07"/>
    <s v="SVIOP-2018-SZM2-010826"/>
    <x v="142"/>
    <x v="142"/>
    <n v="500"/>
    <s v="ks"/>
    <n v="7.05"/>
    <n v="3525"/>
    <x v="0"/>
    <m/>
    <s v="2IK-GER: lůžkové oddělení 46"/>
    <s v="CFF10-250R"/>
    <s v="Výdej do spotřeby z IOP"/>
    <s v="Kánská Zdeňka"/>
    <s v="Promítnut do stavu zásob"/>
    <s v="ZOST_STRIK_PREDPL"/>
    <s v="Stříkačky předplněné"/>
    <s v="1+1"/>
    <m/>
    <s v="3M Česko, spol. s r.o."/>
    <m/>
    <m/>
    <m/>
    <s v="nemá"/>
    <x v="0"/>
    <n v="0"/>
    <s v="CN pro FNOL"/>
    <s v="CN pro FNOL"/>
    <x v="0"/>
    <n v="7"/>
  </r>
  <r>
    <d v="2018-07-24T09:47:32"/>
    <s v="SVIOP-2018-SZM2-010827"/>
    <x v="142"/>
    <x v="142"/>
    <n v="250"/>
    <s v="ks"/>
    <n v="7.05"/>
    <n v="1762.5"/>
    <x v="1"/>
    <m/>
    <s v="2IK-GER: lůžkové oddělení 48"/>
    <s v="CFF10-250R"/>
    <s v="Výdej do spotřeby z IOP"/>
    <s v="Kánská Zdeňk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0"/>
    <n v="7"/>
  </r>
  <r>
    <d v="2018-07-27T06:09:17"/>
    <s v="SVIOP-2018-SZM2-011006"/>
    <x v="91"/>
    <x v="91"/>
    <n v="20"/>
    <s v="ks"/>
    <n v="22.99"/>
    <n v="459.8"/>
    <x v="0"/>
    <m/>
    <s v="2IK-GER: lůžkové oddělení 46"/>
    <s v="186005-000160"/>
    <s v="Výdej do spotřeby z IOP"/>
    <s v="Kánská Zdeňka"/>
    <s v="Promítnut do stavu zásob"/>
    <s v="ZOST_OSTAT"/>
    <s v="Ostatní - všeobecný materiál"/>
    <s v="2+0"/>
    <m/>
    <s v="Teleflex Medical s.r.o."/>
    <m/>
    <m/>
    <m/>
    <s v="nemá"/>
    <x v="0"/>
    <n v="0"/>
    <m/>
    <m/>
    <x v="0"/>
    <n v="7"/>
  </r>
  <r>
    <d v="2018-07-30T13:04:16"/>
    <s v="SVIOP-2018-SZM1-004858"/>
    <x v="74"/>
    <x v="74"/>
    <n v="30"/>
    <s v="ks"/>
    <n v="6.29"/>
    <n v="188.7"/>
    <x v="1"/>
    <m/>
    <s v="2IK-GER: lůžkové oddělení 48"/>
    <s v="19-20.100"/>
    <s v="Výdej do spotřeby z IOP"/>
    <s v="Aujeská Ivana"/>
    <s v="Promítnut do stavu zásob"/>
    <s v="ZOST_OSTAT"/>
    <s v="Ostatní - všeobecný materiál"/>
    <m/>
    <m/>
    <s v="Mediform, spol. s r.o."/>
    <m/>
    <m/>
    <m/>
    <s v="nemá"/>
    <x v="0"/>
    <n v="0"/>
    <m/>
    <m/>
    <x v="0"/>
    <n v="7"/>
  </r>
  <r>
    <d v="2018-08-06T07:27:52"/>
    <s v="SVIOP-2018-SZM2-011212"/>
    <x v="142"/>
    <x v="142"/>
    <n v="250"/>
    <s v="ks"/>
    <n v="7.05"/>
    <n v="1762.5"/>
    <x v="1"/>
    <m/>
    <s v="2IK-GER: lůžkové oddělení 48"/>
    <s v="CFF10-250R"/>
    <s v="Výdej do spotřeby z IOP"/>
    <s v="Pavelková Renata"/>
    <s v="Promítnut do stavu zásob"/>
    <s v="ZOST_STRIK_PREDPL"/>
    <s v="Stříkačky předplněné"/>
    <s v="1+0+0"/>
    <m/>
    <s v="3M Česko, spol. s r.o."/>
    <m/>
    <m/>
    <m/>
    <s v="nemá"/>
    <x v="0"/>
    <n v="0"/>
    <s v="CN pro FNOL"/>
    <s v="CN pro FNOL"/>
    <x v="0"/>
    <n v="8"/>
  </r>
  <r>
    <d v="2018-08-06T07:28:29"/>
    <s v="SVIOP-2018-SZM1-004991"/>
    <x v="8"/>
    <x v="8"/>
    <n v="100"/>
    <s v="ks"/>
    <n v="0.01"/>
    <n v="1"/>
    <x v="1"/>
    <m/>
    <s v="2IK-GER: lůžkové oddělení 48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0"/>
    <n v="8"/>
  </r>
  <r>
    <d v="2018-08-06T07:28:29"/>
    <s v="SVIOP-2018-SZM1-004991"/>
    <x v="12"/>
    <x v="12"/>
    <n v="200"/>
    <s v="ks"/>
    <n v="0.31"/>
    <n v="62"/>
    <x v="1"/>
    <m/>
    <s v="2IK-GER: lůžkové oddělení 48"/>
    <s v="4657519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0"/>
    <n v="8"/>
  </r>
  <r>
    <d v="2018-08-06T07:28:29"/>
    <s v="SVIOP-2018-SZM1-004991"/>
    <x v="16"/>
    <x v="16"/>
    <n v="300"/>
    <s v="ks"/>
    <n v="0.54"/>
    <n v="162"/>
    <x v="1"/>
    <m/>
    <s v="2IK-GER: lůžkové oddělení 48"/>
    <s v="4665120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0"/>
    <n v="8"/>
  </r>
  <r>
    <d v="2018-08-06T07:28:29"/>
    <s v="SVIOP-2018-SZM1-004991"/>
    <x v="19"/>
    <x v="19"/>
    <n v="4000"/>
    <s v="ks"/>
    <n v="0.63"/>
    <n v="2520"/>
    <x v="1"/>
    <m/>
    <s v="2IK-GER: lůžkové oddělení 48"/>
    <s v="44751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8"/>
  </r>
  <r>
    <d v="2018-08-06T07:28:29"/>
    <s v="SVIOP-2018-SZM1-004991"/>
    <x v="3"/>
    <x v="3"/>
    <n v="1000"/>
    <s v="ks"/>
    <n v="0.63"/>
    <n v="630"/>
    <x v="1"/>
    <m/>
    <s v="2IK-GER: lůžkové oddělení 48"/>
    <s v="44750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8"/>
  </r>
  <r>
    <d v="2018-08-06T07:28:29"/>
    <s v="SVIOP-2018-SZM1-004991"/>
    <x v="100"/>
    <x v="100"/>
    <n v="2040"/>
    <s v="ks"/>
    <n v="0.63"/>
    <n v="1285.2"/>
    <x v="1"/>
    <m/>
    <s v="2IK-GER: lůžkové oddělení 48"/>
    <s v="44753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8"/>
  </r>
  <r>
    <d v="2018-08-06T07:28:29"/>
    <s v="SVIOP-2018-SZM1-004991"/>
    <x v="22"/>
    <x v="22"/>
    <n v="75"/>
    <s v="ks"/>
    <n v="1.03"/>
    <n v="77.25"/>
    <x v="1"/>
    <m/>
    <s v="2IK-GER: lůžkové oddělení 48"/>
    <s v="FTL-LS-15"/>
    <s v="Výdej do spotřeby z IOP"/>
    <s v="Pavelková Renat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8"/>
  </r>
  <r>
    <d v="2018-08-06T07:28:29"/>
    <s v="SVIOP-2018-SZM1-004991"/>
    <x v="24"/>
    <x v="24"/>
    <n v="50"/>
    <s v="ks"/>
    <n v="1.52"/>
    <n v="76"/>
    <x v="1"/>
    <m/>
    <s v="2IK-GER: lůžkové oddělení 48"/>
    <s v="32913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8"/>
  </r>
  <r>
    <d v="2018-08-06T07:28:29"/>
    <s v="SVIOP-2018-SZM1-004991"/>
    <x v="26"/>
    <x v="26"/>
    <n v="100"/>
    <s v="ks"/>
    <n v="1.8"/>
    <n v="180"/>
    <x v="1"/>
    <m/>
    <s v="2IK-GER: lůžkové oddělení 48"/>
    <s v="450076"/>
    <s v="Výdej do spotřeby z IOP"/>
    <s v="Pavelková Renata"/>
    <s v="Promítnut do stavu zásob"/>
    <s v="ZJEHLY"/>
    <s v="Jehly"/>
    <m/>
    <m/>
    <s v="Dialab spol. s r.o."/>
    <m/>
    <m/>
    <m/>
    <s v="nemá"/>
    <x v="4"/>
    <n v="0"/>
    <m/>
    <m/>
    <x v="0"/>
    <n v="8"/>
  </r>
  <r>
    <d v="2018-08-06T07:28:29"/>
    <s v="SVIOP-2018-SZM1-004991"/>
    <x v="29"/>
    <x v="29"/>
    <n v="10"/>
    <s v="ks"/>
    <n v="2.06"/>
    <n v="20.6"/>
    <x v="1"/>
    <m/>
    <s v="2IK-GER: lůžkové oddělení 48"/>
    <s v="FLME25133"/>
    <s v="Výdej do spotřeby z IOP"/>
    <s v="Pavelková Renat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0"/>
    <n v="8"/>
  </r>
  <r>
    <d v="2018-08-06T07:28:29"/>
    <s v="SVIOP-2018-SZM1-004991"/>
    <x v="30"/>
    <x v="30"/>
    <n v="50"/>
    <s v="ks"/>
    <n v="2.06"/>
    <n v="103"/>
    <x v="1"/>
    <m/>
    <s v="2IK-GER: lůžkové oddělení 48"/>
    <s v="32914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1750"/>
    <x v="3"/>
    <n v="0"/>
    <m/>
    <m/>
    <x v="0"/>
    <n v="8"/>
  </r>
  <r>
    <d v="2018-08-06T07:28:29"/>
    <s v="SVIOP-2018-SZM1-004991"/>
    <x v="31"/>
    <x v="31"/>
    <n v="50"/>
    <s v="ks"/>
    <n v="2.16"/>
    <n v="108"/>
    <x v="1"/>
    <m/>
    <s v="2IK-GER: lůžkové oddělení 48"/>
    <s v="454329"/>
    <s v="Výdej do spotřeby z IOP"/>
    <s v="Pavelková Renata"/>
    <s v="Promítnut do stavu zásob"/>
    <s v="ZOST_OD"/>
    <s v="Odběrové systémy"/>
    <s v="¨"/>
    <m/>
    <s v="Dialab spol. s r.o."/>
    <m/>
    <m/>
    <m/>
    <s v="nemá"/>
    <x v="0"/>
    <n v="0"/>
    <m/>
    <m/>
    <x v="0"/>
    <n v="8"/>
  </r>
  <r>
    <d v="2018-08-06T07:28:29"/>
    <s v="SVIOP-2018-SZM1-004991"/>
    <x v="32"/>
    <x v="32"/>
    <n v="100"/>
    <s v="ks"/>
    <n v="2.37"/>
    <n v="237"/>
    <x v="1"/>
    <m/>
    <s v="2IK-GER: lůžkové oddělení 48"/>
    <s v="454034"/>
    <s v="Výdej do spotřeby z IOP"/>
    <s v="Pavelková Renata"/>
    <s v="Promítnut do stavu zásob"/>
    <s v="ZOST_OD"/>
    <s v="Odběrové systémy"/>
    <s v="50+0+50"/>
    <m/>
    <s v="Dialab spol. s r.o."/>
    <m/>
    <m/>
    <m/>
    <s v="nemá"/>
    <x v="0"/>
    <n v="0"/>
    <m/>
    <m/>
    <x v="0"/>
    <n v="8"/>
  </r>
  <r>
    <d v="2018-08-06T07:28:29"/>
    <s v="SVIOP-2018-SZM1-004991"/>
    <x v="36"/>
    <x v="36"/>
    <n v="20"/>
    <s v="ks"/>
    <n v="2.38"/>
    <n v="47.6"/>
    <x v="1"/>
    <m/>
    <s v="2IK-GER: lůžkové oddělení 48"/>
    <s v="P01175a"/>
    <s v="Výdej do spotřeby z IOP"/>
    <s v="Pavelková Renata"/>
    <s v="Promítnut do stavu zásob"/>
    <s v="ZOST_CEVKA"/>
    <s v="Cévky"/>
    <m/>
    <m/>
    <s v="POLYMED medical CZ, a.s."/>
    <m/>
    <m/>
    <m/>
    <s v="nemá"/>
    <x v="0"/>
    <n v="0"/>
    <m/>
    <m/>
    <x v="0"/>
    <n v="8"/>
  </r>
  <r>
    <d v="2018-08-06T07:28:29"/>
    <s v="SVIOP-2018-SZM1-004991"/>
    <x v="114"/>
    <x v="114"/>
    <n v="20"/>
    <s v="ks"/>
    <n v="2.4500000000000002"/>
    <n v="49"/>
    <x v="1"/>
    <m/>
    <s v="2IK-GER: lůžkové oddělení 48"/>
    <s v="P01177a"/>
    <s v="Výdej do spotřeby z IOP"/>
    <s v="Pavelková Renata"/>
    <s v="Promítnut do stavu zásob"/>
    <s v="ZOST_CEVKA"/>
    <s v="Cévky"/>
    <m/>
    <m/>
    <s v="POLYMED medical CZ, a.s."/>
    <m/>
    <m/>
    <m/>
    <s v="nemá"/>
    <x v="0"/>
    <n v="0"/>
    <m/>
    <m/>
    <x v="0"/>
    <n v="8"/>
  </r>
  <r>
    <d v="2018-08-06T07:28:29"/>
    <s v="SVIOP-2018-SZM1-004991"/>
    <x v="33"/>
    <x v="33"/>
    <n v="100"/>
    <s v="ks"/>
    <n v="2.46"/>
    <n v="246"/>
    <x v="1"/>
    <m/>
    <s v="2IK-GER: lůžkové oddělení 48"/>
    <s v="DIS7371"/>
    <s v="Výdej do spotřeby z IOP"/>
    <s v="Pavelková Renata"/>
    <s v="Promítnut do stavu zásob"/>
    <s v="ZOST_OD"/>
    <s v="Odběrové systémy"/>
    <m/>
    <m/>
    <s v="Distrimed s.r.o."/>
    <m/>
    <m/>
    <m/>
    <s v="nemá"/>
    <x v="0"/>
    <n v="0"/>
    <m/>
    <m/>
    <x v="0"/>
    <n v="8"/>
  </r>
  <r>
    <d v="2018-08-06T07:28:29"/>
    <s v="SVIOP-2018-SZM1-004991"/>
    <x v="34"/>
    <x v="34"/>
    <n v="50"/>
    <s v="ks"/>
    <n v="2.52"/>
    <n v="126"/>
    <x v="1"/>
    <m/>
    <s v="2IK-GER: lůžkové oddělení 48"/>
    <s v="455007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0"/>
    <n v="8"/>
  </r>
  <r>
    <d v="2018-08-06T07:28:29"/>
    <s v="SVIOP-2018-SZM1-004991"/>
    <x v="35"/>
    <x v="35"/>
    <n v="100"/>
    <s v="ks"/>
    <n v="2.7"/>
    <n v="270"/>
    <x v="1"/>
    <m/>
    <s v="2IK-GER: lůžkové oddělení 48"/>
    <s v="454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0"/>
    <n v="8"/>
  </r>
  <r>
    <d v="2018-08-06T07:28:29"/>
    <s v="SVIOP-2018-SZM1-004991"/>
    <x v="37"/>
    <x v="37"/>
    <n v="50"/>
    <s v="ks"/>
    <n v="3.1"/>
    <n v="155"/>
    <x v="1"/>
    <m/>
    <s v="2IK-GER: lůžkové oddělení 48"/>
    <s v="455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0"/>
    <n v="8"/>
  </r>
  <r>
    <d v="2018-08-06T07:28:29"/>
    <s v="SVIOP-2018-SZM1-004991"/>
    <x v="68"/>
    <x v="68"/>
    <n v="50"/>
    <s v="ks"/>
    <n v="3.13"/>
    <n v="156.5"/>
    <x v="1"/>
    <m/>
    <s v="2IK-GER: lůžkové oddělení 48"/>
    <s v="44350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8"/>
  </r>
  <r>
    <d v="2018-08-06T07:28:29"/>
    <s v="SVIOP-2018-SZM1-004991"/>
    <x v="69"/>
    <x v="69"/>
    <n v="10"/>
    <s v="ks"/>
    <n v="3.14"/>
    <n v="31.4"/>
    <x v="1"/>
    <m/>
    <s v="2IK-GER: lůžkové oddělení 48"/>
    <s v="2680/EST/SG"/>
    <s v="Výdej do spotřeby z IOP"/>
    <s v="Pavelková Renata"/>
    <s v="Promítnut do stavu zásob"/>
    <s v="ZOST_OD"/>
    <s v="Odběrové systémy"/>
    <m/>
    <m/>
    <s v="HEBIOS, s.r.o."/>
    <m/>
    <m/>
    <m/>
    <s v="nemá"/>
    <x v="0"/>
    <n v="0"/>
    <m/>
    <m/>
    <x v="0"/>
    <n v="8"/>
  </r>
  <r>
    <d v="2018-08-06T07:28:29"/>
    <s v="SVIOP-2018-SZM1-004991"/>
    <x v="39"/>
    <x v="39"/>
    <n v="40"/>
    <s v="ks"/>
    <n v="3.26"/>
    <n v="130.4"/>
    <x v="1"/>
    <m/>
    <s v="2IK-GER: lůžkové oddělení 48"/>
    <s v="1323100103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8"/>
  </r>
  <r>
    <d v="2018-08-06T07:28:29"/>
    <s v="SVIOP-2018-SZM1-004991"/>
    <x v="155"/>
    <x v="155"/>
    <n v="40"/>
    <s v="ks"/>
    <n v="3.39"/>
    <n v="135.6"/>
    <x v="1"/>
    <m/>
    <s v="2IK-GER: lůžkové oddělení 48"/>
    <s v="2200 045ND"/>
    <s v="Výdej do spotřeby z IOP"/>
    <s v="Pavelková Renata"/>
    <s v="Promítnut do stavu zásob"/>
    <s v="ZOST_HADIC"/>
    <s v="Hadičky spojovací"/>
    <s v="401+0+0"/>
    <m/>
    <s v="Mediform, spol. s r.o."/>
    <m/>
    <m/>
    <m/>
    <s v="nemá"/>
    <x v="0"/>
    <n v="0"/>
    <s v="VZ-2019-000128"/>
    <s v="VZ-2019-000128"/>
    <x v="0"/>
    <n v="8"/>
  </r>
  <r>
    <d v="2018-08-06T07:28:29"/>
    <s v="SVIOP-2018-SZM1-004991"/>
    <x v="103"/>
    <x v="103"/>
    <n v="40"/>
    <s v="ks"/>
    <n v="3.96"/>
    <n v="158.4"/>
    <x v="1"/>
    <m/>
    <s v="2IK-GER: lůžkové oddělení 48"/>
    <s v="1323100104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8"/>
  </r>
  <r>
    <d v="2018-08-06T07:28:29"/>
    <s v="SVIOP-2018-SZM1-004991"/>
    <x v="71"/>
    <x v="71"/>
    <n v="100"/>
    <s v="ks"/>
    <n v="4.82"/>
    <n v="482"/>
    <x v="1"/>
    <m/>
    <s v="2IK-GER: lůžkové oddělení 48"/>
    <s v="450263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0"/>
    <n v="8"/>
  </r>
  <r>
    <d v="2018-08-06T07:28:29"/>
    <s v="SVIOP-2018-SZM1-004991"/>
    <x v="73"/>
    <x v="73"/>
    <n v="60"/>
    <s v="ks"/>
    <n v="5.27"/>
    <n v="316.2"/>
    <x v="1"/>
    <m/>
    <s v="2IK-GER: lůžkové oddělení 48"/>
    <s v="7404"/>
    <s v="Výdej do spotřeby z IOP"/>
    <s v="Pavelková Renata"/>
    <s v="Promítnut do stavu zásob"/>
    <s v="ZOBV_HO"/>
    <s v="hojení ran - obvazový materiál"/>
    <m/>
    <m/>
    <s v="PROMEDICA PRAHA GROUP, a.s."/>
    <m/>
    <m/>
    <m/>
    <s v="0080767"/>
    <x v="3"/>
    <n v="0"/>
    <m/>
    <m/>
    <x v="0"/>
    <n v="8"/>
  </r>
  <r>
    <d v="2018-08-06T07:28:29"/>
    <s v="SVIOP-2018-SZM1-004991"/>
    <x v="41"/>
    <x v="41"/>
    <n v="10"/>
    <s v="ks"/>
    <n v="6.05"/>
    <n v="60.5"/>
    <x v="1"/>
    <m/>
    <s v="2IK-GER: lůžkové oddělení 48"/>
    <s v="800800100"/>
    <s v="Výdej do spotřeby z IOP"/>
    <s v="Pavelková Renata"/>
    <s v="Promítnut do stavu zásob"/>
    <s v="ZOST_OSTAT"/>
    <s v="Ostatní - všeobecný materiál"/>
    <m/>
    <m/>
    <s v="S. A. B. Impex, s.r.o."/>
    <m/>
    <m/>
    <m/>
    <s v="nemá"/>
    <x v="0"/>
    <n v="0"/>
    <m/>
    <m/>
    <x v="0"/>
    <n v="8"/>
  </r>
  <r>
    <d v="2018-08-06T07:28:29"/>
    <s v="SVIOP-2018-SZM1-004991"/>
    <x v="115"/>
    <x v="115"/>
    <n v="30"/>
    <s v="ks"/>
    <n v="6.23"/>
    <n v="186.9"/>
    <x v="1"/>
    <m/>
    <s v="2IK-GER: lůžkové oddělení 48"/>
    <s v="050ML3CZ-CEW"/>
    <s v="Výdej do spotřeby z IOP"/>
    <s v="Pavelková Renata"/>
    <s v="Promítnut do stavu zásob"/>
    <s v="ZOST_STRIK"/>
    <s v="Stříkačky"/>
    <m/>
    <m/>
    <s v="Distrimed s.r.o."/>
    <m/>
    <m/>
    <m/>
    <s v="nemá"/>
    <x v="0"/>
    <n v="0"/>
    <m/>
    <m/>
    <x v="0"/>
    <n v="8"/>
  </r>
  <r>
    <d v="2018-08-06T07:28:29"/>
    <s v="SVIOP-2018-SZM1-004991"/>
    <x v="43"/>
    <x v="43"/>
    <n v="10"/>
    <s v="ks"/>
    <n v="6.29"/>
    <n v="62.9"/>
    <x v="1"/>
    <m/>
    <s v="2IK-GER: lůžkové oddělení 48"/>
    <s v="A0100"/>
    <s v="Výdej do spotřeby z IOP"/>
    <s v="Pavelková Renata"/>
    <s v="Promítnut do stavu zásob"/>
    <s v="ZOST_OSTAT"/>
    <s v="Ostatní - všeobecný materiál"/>
    <m/>
    <m/>
    <s v="ASPIMED CZ s.r.o."/>
    <m/>
    <m/>
    <m/>
    <s v="nemá"/>
    <x v="0"/>
    <n v="0"/>
    <m/>
    <m/>
    <x v="0"/>
    <n v="8"/>
  </r>
  <r>
    <d v="2018-08-06T07:28:29"/>
    <s v="SVIOP-2018-SZM1-004991"/>
    <x v="44"/>
    <x v="44"/>
    <n v="480"/>
    <s v="ks"/>
    <n v="8.4700000000000006"/>
    <n v="4065.6"/>
    <x v="1"/>
    <m/>
    <s v="2IK-GER: lůžkové oddělení 48"/>
    <s v="306585"/>
    <s v="Výdej do spotřeby z IOP"/>
    <s v="Pavelková Renat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8"/>
  </r>
  <r>
    <d v="2018-08-06T07:28:29"/>
    <s v="SVIOP-2018-SZM1-004991"/>
    <x v="112"/>
    <x v="112"/>
    <n v="5"/>
    <s v="ks"/>
    <n v="8.83"/>
    <n v="44.15"/>
    <x v="1"/>
    <m/>
    <s v="2IK-GER: lůžkové oddělení 48"/>
    <s v="956-622"/>
    <s v="Výdej do spotřeby z IOP"/>
    <s v="Pavelková Renat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0"/>
    <n v="8"/>
  </r>
  <r>
    <d v="2018-08-06T07:28:29"/>
    <s v="SVIOP-2018-SZM1-004991"/>
    <x v="45"/>
    <x v="45"/>
    <n v="150"/>
    <s v="ks"/>
    <n v="9.1999999999999993"/>
    <n v="1380"/>
    <x v="1"/>
    <m/>
    <s v="2IK-GER: lůžkové oddělení 48"/>
    <s v="0594286104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8"/>
  </r>
  <r>
    <d v="2018-08-06T07:28:29"/>
    <s v="SVIOP-2018-SZM1-004991"/>
    <x v="47"/>
    <x v="47"/>
    <n v="300"/>
    <s v="ks"/>
    <n v="10.16"/>
    <n v="3048"/>
    <x v="1"/>
    <m/>
    <s v="2IK-GER: lůžkové oddělení 48"/>
    <s v="4062957"/>
    <s v="Výdej do spotřeby z IOP"/>
    <s v="Pavelková Renata"/>
    <s v="Promítnut do stavu zásob"/>
    <s v="ZSETY"/>
    <s v="Sety"/>
    <s v="1+1+1"/>
    <m/>
    <s v="SKY &amp; FACILITY s.r.o."/>
    <m/>
    <m/>
    <m/>
    <s v="nemá"/>
    <x v="1"/>
    <n v="0"/>
    <s v="VZ-2017-000649"/>
    <s v="VZ-2017-000649"/>
    <x v="0"/>
    <n v="8"/>
  </r>
  <r>
    <d v="2018-08-06T07:28:29"/>
    <s v="SVIOP-2018-SZM1-004991"/>
    <x v="49"/>
    <x v="49"/>
    <n v="20"/>
    <s v="ks"/>
    <n v="13.31"/>
    <n v="266.2"/>
    <x v="1"/>
    <m/>
    <s v="2IK-GER: lůžkové oddělení 48"/>
    <s v="15-0003"/>
    <s v="Výdej do spotřeby z IOP"/>
    <s v="Pavelková Renata"/>
    <s v="Promítnut do stavu zásob"/>
    <s v="ZOST_NADOBA"/>
    <s v="Nádoby"/>
    <m/>
    <m/>
    <s v="INTERGOS-CZ, s.r.o."/>
    <m/>
    <m/>
    <m/>
    <s v="nemá"/>
    <x v="0"/>
    <n v="0"/>
    <m/>
    <m/>
    <x v="0"/>
    <n v="8"/>
  </r>
  <r>
    <d v="2018-08-06T07:28:29"/>
    <s v="SVIOP-2018-SZM1-004991"/>
    <x v="147"/>
    <x v="147"/>
    <n v="20"/>
    <s v="ks"/>
    <n v="15.04"/>
    <n v="300.8"/>
    <x v="1"/>
    <m/>
    <s v="2IK-GER: lůžkové oddělení 48"/>
    <s v="TS-100ML"/>
    <s v="Výdej do spotřeby z IOP"/>
    <s v="Pavelková Renata"/>
    <s v="Promítnut do stavu zásob"/>
    <s v="ZOST_STRIK"/>
    <s v="Stříkačky"/>
    <m/>
    <m/>
    <s v="Distrimed s.r.o."/>
    <m/>
    <m/>
    <m/>
    <s v="nemá"/>
    <x v="0"/>
    <n v="0"/>
    <m/>
    <m/>
    <x v="0"/>
    <n v="8"/>
  </r>
  <r>
    <d v="2018-08-06T07:28:29"/>
    <s v="SVIOP-2018-SZM1-004991"/>
    <x v="2"/>
    <x v="2"/>
    <n v="100"/>
    <s v="ks"/>
    <n v="17.98"/>
    <n v="1798"/>
    <x v="1"/>
    <m/>
    <s v="2IK-GER: lůžkové oddělení 48"/>
    <s v="4269098S-01"/>
    <s v="Výdej do spotřeby z IOP"/>
    <s v="Pavelková Renat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8"/>
  </r>
  <r>
    <d v="2018-08-06T07:28:29"/>
    <s v="SVIOP-2018-SZM1-004991"/>
    <x v="50"/>
    <x v="50"/>
    <n v="10"/>
    <s v="ks"/>
    <n v="19.97"/>
    <n v="199.7"/>
    <x v="1"/>
    <m/>
    <s v="2IK-GER: lůžkové oddělení 48"/>
    <s v="A0400"/>
    <s v="Výdej do spotřeby z IOP"/>
    <s v="Pavelková Renata"/>
    <s v="Promítnut do stavu zásob"/>
    <s v="ZIPOPS"/>
    <s v="Intenzívní péče, operační sály"/>
    <m/>
    <m/>
    <s v="ASPIMED CZ s.r.o."/>
    <m/>
    <m/>
    <m/>
    <s v="nemá"/>
    <x v="5"/>
    <n v="0"/>
    <m/>
    <m/>
    <x v="0"/>
    <n v="8"/>
  </r>
  <r>
    <d v="2018-08-06T07:28:29"/>
    <s v="SVIOP-2018-SZM1-004991"/>
    <x v="51"/>
    <x v="51"/>
    <n v="50"/>
    <s v="ks"/>
    <n v="21.24"/>
    <n v="1062"/>
    <x v="1"/>
    <m/>
    <s v="2IK-GER: lůžkové oddělení 48"/>
    <s v="802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8"/>
  </r>
  <r>
    <d v="2018-08-06T07:28:29"/>
    <s v="SVIOP-2018-SZM1-004991"/>
    <x v="52"/>
    <x v="52"/>
    <n v="10"/>
    <s v="ks"/>
    <n v="21.24"/>
    <n v="212.4"/>
    <x v="1"/>
    <m/>
    <s v="2IK-GER: lůžkové oddělení 48"/>
    <s v="490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8"/>
  </r>
  <r>
    <d v="2018-08-06T07:28:29"/>
    <s v="SVIOP-2018-SZM1-004991"/>
    <x v="87"/>
    <x v="87"/>
    <n v="10"/>
    <s v="ks"/>
    <n v="34.51"/>
    <n v="345.1"/>
    <x v="1"/>
    <m/>
    <s v="2IK-GER: lůžkové oddělení 48"/>
    <s v="4753886"/>
    <s v="Výdej do spotřeby z IOP"/>
    <s v="Pavelková Renata"/>
    <s v="Promítnut do stavu zásob"/>
    <s v="ZOBV_OBVAZ"/>
    <s v="Obvazový materiál"/>
    <s v="10+0+0"/>
    <m/>
    <s v="HARTMANN - RICO a.s."/>
    <m/>
    <m/>
    <m/>
    <s v="nemá"/>
    <x v="3"/>
    <n v="0"/>
    <m/>
    <m/>
    <x v="0"/>
    <n v="8"/>
  </r>
  <r>
    <d v="2018-08-06T07:28:29"/>
    <s v="SVIOP-2018-SZM1-004991"/>
    <x v="121"/>
    <x v="121"/>
    <n v="1"/>
    <s v="ks"/>
    <n v="46"/>
    <n v="46"/>
    <x v="1"/>
    <m/>
    <s v="2IK-GER: lůžkové oddělení 48"/>
    <s v="900650"/>
    <s v="Výdej do spotřeby z IOP"/>
    <s v="Pavelková Renata"/>
    <s v="Promítnut do stavu zásob"/>
    <s v="ZOBV_NA"/>
    <s v="náplasti - obvazový materiál"/>
    <m/>
    <m/>
    <s v="HARTMANN - RICO a.s."/>
    <m/>
    <m/>
    <m/>
    <s v="nemá"/>
    <x v="3"/>
    <n v="0"/>
    <m/>
    <m/>
    <x v="0"/>
    <n v="8"/>
  </r>
  <r>
    <d v="2018-08-06T07:28:29"/>
    <s v="SVIOP-2018-SZM1-004991"/>
    <x v="122"/>
    <x v="122"/>
    <n v="2"/>
    <s v="ks"/>
    <n v="80.569999999999993"/>
    <n v="161.13999999999999"/>
    <x v="1"/>
    <m/>
    <s v="2IK-GER: lůžkové oddělení 48"/>
    <s v="000-036-021"/>
    <s v="Výdej do spotřeby z IOP"/>
    <s v="Pavelková Renata"/>
    <s v="Promítnut do stavu zásob"/>
    <s v="ZOST_OSTAT"/>
    <s v="Ostatní - všeobecný materiál"/>
    <m/>
    <m/>
    <s v="CHEIRÓN a.s."/>
    <m/>
    <m/>
    <m/>
    <s v="nemá"/>
    <x v="0"/>
    <n v="0"/>
    <m/>
    <m/>
    <x v="0"/>
    <n v="8"/>
  </r>
  <r>
    <d v="2018-08-06T07:28:29"/>
    <s v="SVIOP-2018-SZM1-004991"/>
    <x v="97"/>
    <x v="97"/>
    <n v="3"/>
    <s v="ks"/>
    <n v="197.57"/>
    <n v="592.71"/>
    <x v="1"/>
    <m/>
    <s v="2IK-GER: lůžkové oddělení 48"/>
    <s v="3346E"/>
    <s v="Výdej do spotřeby z IOP"/>
    <s v="Pavelková Renata"/>
    <s v="Promítnut do stavu zásob"/>
    <s v="ZOST_OSTAT"/>
    <s v="Ostatní - všeobecný materiál"/>
    <s v="3+0+0"/>
    <m/>
    <s v="3M Česko, spol. s r.o."/>
    <m/>
    <m/>
    <m/>
    <s v="nemá"/>
    <x v="0"/>
    <n v="0"/>
    <m/>
    <m/>
    <x v="0"/>
    <n v="8"/>
  </r>
  <r>
    <d v="2018-08-06T07:28:29"/>
    <s v="SVIOP-2018-SZM1-004991"/>
    <x v="57"/>
    <x v="57"/>
    <n v="1"/>
    <s v="ks"/>
    <n v="790.87"/>
    <n v="790.87"/>
    <x v="1"/>
    <m/>
    <s v="2IK-GER: lůžkové oddělení 48"/>
    <s v="A2681147"/>
    <s v="Výdej do spotřeby z IOP"/>
    <s v="Pavelková Renata"/>
    <s v="Promítnut do stavu zásob"/>
    <s v="ZOBV_OBVAZ"/>
    <s v="Obvazový materiál"/>
    <m/>
    <m/>
    <s v="PHOENIX lékárenský velkoobchod, s.r.o."/>
    <m/>
    <m/>
    <m/>
    <s v="nemá"/>
    <x v="3"/>
    <n v="0"/>
    <m/>
    <m/>
    <x v="0"/>
    <n v="8"/>
  </r>
  <r>
    <d v="2018-08-06T13:24:39"/>
    <s v="SVIOP-2018-SZM1-004907"/>
    <x v="32"/>
    <x v="32"/>
    <n v="50"/>
    <s v="ks"/>
    <n v="2.37"/>
    <n v="118.5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8"/>
  </r>
  <r>
    <d v="2018-08-06T13:24:39"/>
    <s v="SVIOP-2018-SZM1-004907"/>
    <x v="35"/>
    <x v="35"/>
    <n v="100"/>
    <s v="ks"/>
    <n v="2.7"/>
    <n v="270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8"/>
  </r>
  <r>
    <d v="2018-08-07T06:49:21"/>
    <s v="SVIOP-2018-SZM1-005001"/>
    <x v="8"/>
    <x v="8"/>
    <n v="50"/>
    <s v="ks"/>
    <n v="0.01"/>
    <n v="0.5"/>
    <x v="2"/>
    <m/>
    <s v="2IK-GER: ambulance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8"/>
  </r>
  <r>
    <d v="2018-08-07T06:49:21"/>
    <s v="SVIOP-2018-SZM1-005001"/>
    <x v="16"/>
    <x v="16"/>
    <n v="200"/>
    <s v="ks"/>
    <n v="0.54"/>
    <n v="108"/>
    <x v="2"/>
    <m/>
    <s v="2IK-GER: ambulance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8"/>
  </r>
  <r>
    <d v="2018-08-07T06:49:21"/>
    <s v="SVIOP-2018-SZM1-005001"/>
    <x v="23"/>
    <x v="23"/>
    <n v="100"/>
    <s v="ks"/>
    <n v="1.0900000000000001"/>
    <n v="109"/>
    <x v="2"/>
    <m/>
    <s v="2IK-GER: ambulance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8"/>
  </r>
  <r>
    <d v="2018-08-07T06:49:21"/>
    <s v="SVIOP-2018-SZM1-005001"/>
    <x v="26"/>
    <x v="26"/>
    <n v="100"/>
    <s v="ks"/>
    <n v="1.8"/>
    <n v="180"/>
    <x v="2"/>
    <m/>
    <s v="2IK-GER: ambulance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8"/>
  </r>
  <r>
    <d v="2018-08-07T06:49:21"/>
    <s v="SVIOP-2018-SZM1-005001"/>
    <x v="32"/>
    <x v="32"/>
    <n v="50"/>
    <s v="ks"/>
    <n v="2.37"/>
    <n v="118.5"/>
    <x v="2"/>
    <m/>
    <s v="2IK-GER: ambulance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8"/>
  </r>
  <r>
    <d v="2018-08-07T06:49:21"/>
    <s v="SVIOP-2018-SZM1-005001"/>
    <x v="33"/>
    <x v="33"/>
    <n v="100"/>
    <s v="ks"/>
    <n v="2.46"/>
    <n v="246"/>
    <x v="2"/>
    <m/>
    <s v="2IK-GER: ambulance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0"/>
    <n v="8"/>
  </r>
  <r>
    <d v="2018-08-07T06:49:21"/>
    <s v="SVIOP-2018-SZM1-005001"/>
    <x v="34"/>
    <x v="34"/>
    <n v="50"/>
    <s v="ks"/>
    <n v="2.52"/>
    <n v="126"/>
    <x v="2"/>
    <m/>
    <s v="2IK-GER: ambulance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8"/>
  </r>
  <r>
    <d v="2018-08-07T06:49:21"/>
    <s v="SVIOP-2018-SZM1-005001"/>
    <x v="35"/>
    <x v="35"/>
    <n v="50"/>
    <s v="ks"/>
    <n v="2.7"/>
    <n v="135"/>
    <x v="2"/>
    <m/>
    <s v="2IK-GER: ambulance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8"/>
  </r>
  <r>
    <d v="2018-08-07T06:49:21"/>
    <s v="SVIOP-2018-SZM1-005001"/>
    <x v="47"/>
    <x v="47"/>
    <n v="50"/>
    <s v="ks"/>
    <n v="10.16"/>
    <n v="508"/>
    <x v="2"/>
    <m/>
    <s v="2IK-GER: ambulance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8"/>
  </r>
  <r>
    <d v="2018-08-07T09:11:49"/>
    <s v="SVIOP-2018-SZM2-011300"/>
    <x v="7"/>
    <x v="7"/>
    <n v="30"/>
    <s v="ks"/>
    <n v="15.73"/>
    <n v="471.9"/>
    <x v="1"/>
    <m/>
    <s v="2IK-GER: lůžkové oddělení 48"/>
    <s v="9919004"/>
    <s v="Výdej do spotřeby z IOP"/>
    <s v="Kánská Zdeňka"/>
    <s v="Promítnut do stavu zásob"/>
    <s v="ZOBV_OBVAZ"/>
    <s v="Obvazový materiál"/>
    <m/>
    <m/>
    <s v="HARTMANN - RICO a.s."/>
    <m/>
    <m/>
    <m/>
    <s v="nemá"/>
    <x v="3"/>
    <n v="0"/>
    <m/>
    <m/>
    <x v="0"/>
    <n v="8"/>
  </r>
  <r>
    <d v="2018-08-07T14:15:18"/>
    <s v="SVIOP-2018-SZM1-005032"/>
    <x v="2"/>
    <x v="2"/>
    <n v="100"/>
    <s v="ks"/>
    <n v="17.98"/>
    <n v="1798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8"/>
  </r>
  <r>
    <d v="2018-08-09T11:54:54"/>
    <s v="SVIOP-2018-SZM2-011495"/>
    <x v="184"/>
    <x v="184"/>
    <n v="100"/>
    <s v="ks"/>
    <n v="7.5"/>
    <n v="750.2"/>
    <x v="1"/>
    <m/>
    <s v="2IK-GER: lůžkové oddělení 48"/>
    <s v="ZARWMD2000-150"/>
    <s v="Výdej do spotřeby z IOP"/>
    <s v="Kánská Zdeňk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0"/>
    <n v="8"/>
  </r>
  <r>
    <d v="2018-08-10T06:47:40"/>
    <s v="SVIOP-2018-SZM1-005099"/>
    <x v="111"/>
    <x v="111"/>
    <n v="12"/>
    <s v="ks"/>
    <n v="8.1199999999999992"/>
    <n v="97.44"/>
    <x v="2"/>
    <m/>
    <s v="2IK-GER: ambulance"/>
    <s v="840W-1"/>
    <s v="Výdej do spotřeby z IOP"/>
    <s v="Oklešťková Helen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8"/>
  </r>
  <r>
    <d v="2018-08-10T07:57:45"/>
    <s v="SVIOP-2018-SZM2-011558"/>
    <x v="142"/>
    <x v="142"/>
    <n v="500"/>
    <s v="ks"/>
    <n v="7.06"/>
    <n v="3528.4"/>
    <x v="0"/>
    <m/>
    <s v="2IK-GER: lůžkové oddělení 46"/>
    <s v="CFF10-250R"/>
    <s v="Výdej do spotřeby z IOP"/>
    <s v="Kánská Zdeňka"/>
    <s v="Promítnut do stavu zásob"/>
    <s v="ZOST_STRIK_PREDPL"/>
    <s v="Stříkačky předplněné"/>
    <s v="150+150"/>
    <m/>
    <s v="3M Česko, spol. s r.o."/>
    <m/>
    <m/>
    <m/>
    <s v="nemá"/>
    <x v="0"/>
    <n v="0"/>
    <s v="CN pro FNOL"/>
    <s v="CN pro FNOL"/>
    <x v="0"/>
    <n v="8"/>
  </r>
  <r>
    <d v="2018-08-10T08:00:16"/>
    <s v="SVIOP-2018-SZM1-005105"/>
    <x v="8"/>
    <x v="8"/>
    <n v="300"/>
    <s v="ks"/>
    <n v="0.01"/>
    <n v="3"/>
    <x v="0"/>
    <m/>
    <s v="2IK-GER: lůžkové oddělení 46"/>
    <s v="450201"/>
    <s v="Výdej do spotřeby z IOP"/>
    <s v="Pavelková Renata"/>
    <s v="Promítnut do stavu zásob"/>
    <s v="ZOST_OD"/>
    <s v="Odběrové systémy"/>
    <s v="200+100"/>
    <m/>
    <s v="Dialab spol. s r.o."/>
    <m/>
    <m/>
    <m/>
    <s v="nemá"/>
    <x v="0"/>
    <n v="0"/>
    <m/>
    <m/>
    <x v="0"/>
    <n v="8"/>
  </r>
  <r>
    <d v="2018-08-10T08:00:16"/>
    <s v="SVIOP-2018-SZM1-005105"/>
    <x v="9"/>
    <x v="9"/>
    <n v="300"/>
    <s v="ks"/>
    <n v="0.25"/>
    <n v="75"/>
    <x v="0"/>
    <m/>
    <s v="2IK-GER: lůžkové oddělení 46"/>
    <s v="1320100655"/>
    <s v="Výdej do spotřeby z IOP"/>
    <s v="Pavelková Renata"/>
    <s v="Promítnut do stavu zásob"/>
    <s v="ZOST_OSTAT"/>
    <s v="Ostatní - všeobecný materiál"/>
    <s v="1+2"/>
    <m/>
    <s v="LINON CZ s.r.o."/>
    <m/>
    <m/>
    <m/>
    <s v="nemá"/>
    <x v="0"/>
    <n v="0"/>
    <m/>
    <m/>
    <x v="0"/>
    <n v="8"/>
  </r>
  <r>
    <d v="2018-08-10T08:00:16"/>
    <s v="SVIOP-2018-SZM1-005105"/>
    <x v="11"/>
    <x v="11"/>
    <n v="100"/>
    <s v="ks"/>
    <n v="0.31"/>
    <n v="31"/>
    <x v="0"/>
    <m/>
    <s v="2IK-GER: lůžkové oddělení 46"/>
    <s v="4660021"/>
    <s v="Výdej do spotřeby z IOP"/>
    <s v="Pavelková Renata"/>
    <s v="Promítnut do stavu zásob"/>
    <s v="ZJEHLY"/>
    <s v="Jehly"/>
    <s v="100+0"/>
    <m/>
    <s v="B. Braun Medical s.r.o."/>
    <m/>
    <m/>
    <m/>
    <s v="nemá"/>
    <x v="4"/>
    <n v="0"/>
    <m/>
    <m/>
    <x v="0"/>
    <n v="8"/>
  </r>
  <r>
    <d v="2018-08-10T08:00:16"/>
    <s v="SVIOP-2018-SZM1-005105"/>
    <x v="12"/>
    <x v="12"/>
    <n v="100"/>
    <s v="ks"/>
    <n v="0.31"/>
    <n v="31"/>
    <x v="0"/>
    <m/>
    <s v="2IK-GER: lůžkové oddělení 46"/>
    <s v="4657519"/>
    <s v="Výdej do spotřeby z IOP"/>
    <s v="Pavelková Renata"/>
    <s v="Promítnut do stavu zásob"/>
    <s v="ZJEHLY"/>
    <s v="Jehly"/>
    <s v="0+100"/>
    <m/>
    <s v="B. Braun Medical s.r.o."/>
    <m/>
    <m/>
    <m/>
    <s v="nemá"/>
    <x v="4"/>
    <n v="0"/>
    <m/>
    <m/>
    <x v="0"/>
    <n v="8"/>
  </r>
  <r>
    <d v="2018-08-10T08:00:16"/>
    <s v="SVIOP-2018-SZM1-005105"/>
    <x v="13"/>
    <x v="13"/>
    <n v="1000"/>
    <s v="ks"/>
    <n v="0.44"/>
    <n v="440"/>
    <x v="0"/>
    <m/>
    <s v="2IK-GER: lůžkové oddělení 46"/>
    <s v="06103"/>
    <s v="Výdej do spotřeby z IOP"/>
    <s v="Pavelková Renata"/>
    <s v="Promítnut do stavu zásob"/>
    <s v="ZOBV_OBVAZ"/>
    <s v="Obvazový materiál"/>
    <s v="5+5"/>
    <m/>
    <s v="PANEP CZ s.r.o."/>
    <m/>
    <m/>
    <m/>
    <s v="nemá"/>
    <x v="3"/>
    <n v="0"/>
    <m/>
    <m/>
    <x v="0"/>
    <n v="8"/>
  </r>
  <r>
    <d v="2018-08-10T08:00:16"/>
    <s v="SVIOP-2018-SZM1-005105"/>
    <x v="15"/>
    <x v="15"/>
    <n v="100"/>
    <s v="ks"/>
    <n v="0.47"/>
    <n v="47"/>
    <x v="0"/>
    <m/>
    <s v="2IK-GER: lůžkové oddělení 46"/>
    <s v="44951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8"/>
  </r>
  <r>
    <d v="2018-08-10T08:00:16"/>
    <s v="SVIOP-2018-SZM1-005105"/>
    <x v="14"/>
    <x v="14"/>
    <n v="200"/>
    <s v="ks"/>
    <n v="0.48"/>
    <n v="96"/>
    <x v="0"/>
    <m/>
    <s v="2IK-GER: lůžkové oddělení 46"/>
    <s v="4606027V"/>
    <s v="Výdej do spotřeby z IOP"/>
    <s v="Pavelková Renata"/>
    <s v="Promítnut do stavu zásob"/>
    <s v="ZOST_STRIK"/>
    <s v="Stříkačky"/>
    <s v="100+100"/>
    <m/>
    <s v="B. Braun Medical s.r.o."/>
    <m/>
    <m/>
    <m/>
    <s v="nemá"/>
    <x v="0"/>
    <n v="0"/>
    <m/>
    <m/>
    <x v="0"/>
    <n v="8"/>
  </r>
  <r>
    <d v="2018-08-10T08:00:16"/>
    <s v="SVIOP-2018-SZM1-005105"/>
    <x v="16"/>
    <x v="16"/>
    <n v="600"/>
    <s v="ks"/>
    <n v="0.54"/>
    <n v="324"/>
    <x v="0"/>
    <m/>
    <s v="2IK-GER: lůžkové oddělení 46"/>
    <s v="4665120"/>
    <s v="Výdej do spotřeby z IOP"/>
    <s v="Pavelková Renata"/>
    <s v="Promítnut do stavu zásob"/>
    <s v="ZJEHLY"/>
    <s v="Jehly"/>
    <s v="300+300"/>
    <m/>
    <s v="B. Braun Medical s.r.o."/>
    <m/>
    <m/>
    <m/>
    <s v="nemá"/>
    <x v="4"/>
    <n v="0"/>
    <m/>
    <m/>
    <x v="0"/>
    <n v="8"/>
  </r>
  <r>
    <d v="2018-08-10T08:00:16"/>
    <s v="SVIOP-2018-SZM1-005105"/>
    <x v="18"/>
    <x v="18"/>
    <n v="6000"/>
    <s v="ks"/>
    <n v="0.63"/>
    <n v="3780"/>
    <x v="0"/>
    <m/>
    <s v="2IK-GER: lůžkové oddělení 46"/>
    <s v="44752"/>
    <s v="Výdej do spotřeby z IOP"/>
    <s v="Pavelková Renata"/>
    <s v="Promítnut do stavu zásob"/>
    <s v="ZRUK_NEST"/>
    <s v="Rukavice  nesterilní"/>
    <s v="3000+3000"/>
    <m/>
    <s v="KALNEX CZ s.r.o."/>
    <m/>
    <m/>
    <m/>
    <s v="nemá"/>
    <x v="2"/>
    <n v="0"/>
    <s v="VZ-2017-000517"/>
    <s v="VZ-2017-000517"/>
    <x v="0"/>
    <n v="8"/>
  </r>
  <r>
    <d v="2018-08-10T08:00:16"/>
    <s v="SVIOP-2018-SZM1-005105"/>
    <x v="19"/>
    <x v="19"/>
    <n v="10000"/>
    <s v="ks"/>
    <n v="0.63"/>
    <n v="6300"/>
    <x v="0"/>
    <m/>
    <s v="2IK-GER: lůžkové oddělení 46"/>
    <s v="44751"/>
    <s v="Výdej do spotřeby z IOP"/>
    <s v="Pavelková Renata"/>
    <s v="Promítnut do stavu zásob"/>
    <s v="ZRUK_NEST"/>
    <s v="Rukavice  nesterilní"/>
    <s v="6000+4000"/>
    <m/>
    <s v="KALNEX CZ s.r.o."/>
    <m/>
    <m/>
    <m/>
    <s v="nemá"/>
    <x v="2"/>
    <n v="0"/>
    <s v="VZ-2017-000517"/>
    <s v="VZ-2017-000517"/>
    <x v="0"/>
    <n v="8"/>
  </r>
  <r>
    <d v="2018-08-10T08:00:16"/>
    <s v="SVIOP-2018-SZM1-005105"/>
    <x v="3"/>
    <x v="3"/>
    <n v="2000"/>
    <s v="ks"/>
    <n v="0.63"/>
    <n v="1260"/>
    <x v="0"/>
    <m/>
    <s v="2IK-GER: lůžkové oddělení 46"/>
    <s v="44750"/>
    <s v="Výdej do spotřeby z IOP"/>
    <s v="Pavelková Renata"/>
    <s v="Promítnut do stavu zásob"/>
    <s v="ZRUK_NEST"/>
    <s v="Rukavice  nesterilní"/>
    <s v="0+1600"/>
    <m/>
    <s v="KALNEX CZ s.r.o."/>
    <m/>
    <m/>
    <m/>
    <s v="nemá"/>
    <x v="2"/>
    <n v="0"/>
    <s v="VZ-2017-000517"/>
    <s v="VZ-2017-000517"/>
    <x v="0"/>
    <n v="8"/>
  </r>
  <r>
    <d v="2018-08-10T08:00:16"/>
    <s v="SVIOP-2018-SZM1-005105"/>
    <x v="20"/>
    <x v="20"/>
    <n v="300"/>
    <s v="ks"/>
    <n v="0.67"/>
    <n v="201"/>
    <x v="0"/>
    <m/>
    <s v="2IK-GER: lůžkové oddělení 46"/>
    <s v="4606051V"/>
    <s v="Výdej do spotřeby z IOP"/>
    <s v="Pavelková Renata"/>
    <s v="Promítnut do stavu zásob"/>
    <s v="ZOST_STRIK"/>
    <s v="Stříkačky"/>
    <s v="200+100"/>
    <m/>
    <s v="B. Braun Medical s.r.o."/>
    <m/>
    <m/>
    <m/>
    <s v="nemá"/>
    <x v="0"/>
    <n v="0"/>
    <m/>
    <m/>
    <x v="0"/>
    <n v="8"/>
  </r>
  <r>
    <d v="2018-08-10T08:00:16"/>
    <s v="SVIOP-2018-SZM1-005105"/>
    <x v="21"/>
    <x v="21"/>
    <n v="500"/>
    <s v="ks"/>
    <n v="0.67"/>
    <n v="335"/>
    <x v="0"/>
    <m/>
    <s v="2IK-GER: lůžkové oddělení 46"/>
    <s v="28003+"/>
    <s v="Výdej do spotřeby z IOP"/>
    <s v="Pavelková Renata"/>
    <s v="Promítnut do stavu zásob"/>
    <s v="ZOBV_OBVAZ"/>
    <s v="Obvazový materiál"/>
    <s v="0+500"/>
    <m/>
    <s v="PANEP CZ s.r.o."/>
    <m/>
    <m/>
    <m/>
    <s v="nemá"/>
    <x v="3"/>
    <n v="0"/>
    <m/>
    <m/>
    <x v="0"/>
    <n v="8"/>
  </r>
  <r>
    <d v="2018-08-10T08:00:16"/>
    <s v="SVIOP-2018-SZM1-005105"/>
    <x v="22"/>
    <x v="22"/>
    <n v="150"/>
    <s v="ks"/>
    <n v="1.03"/>
    <n v="154.5"/>
    <x v="0"/>
    <m/>
    <s v="2IK-GER: lůžkové oddělení 46"/>
    <s v="FTL-LS-15"/>
    <s v="Výdej do spotřeby z IOP"/>
    <s v="Pavelková Renata"/>
    <s v="Promítnut do stavu zásob"/>
    <s v="ZOST_OSTAT"/>
    <s v="Ostatní - všeobecný materiál"/>
    <s v="75+75"/>
    <m/>
    <s v="MEDISUN profi s.r.o."/>
    <m/>
    <m/>
    <m/>
    <s v="nemá"/>
    <x v="0"/>
    <n v="0"/>
    <m/>
    <m/>
    <x v="0"/>
    <n v="8"/>
  </r>
  <r>
    <d v="2018-08-10T08:00:16"/>
    <s v="SVIOP-2018-SZM1-005105"/>
    <x v="23"/>
    <x v="23"/>
    <n v="400"/>
    <s v="ks"/>
    <n v="1.0900000000000001"/>
    <n v="436"/>
    <x v="0"/>
    <m/>
    <s v="2IK-GER: lůžkové oddělení 46"/>
    <s v="4606108V"/>
    <s v="Výdej do spotřeby z IOP"/>
    <s v="Pavelková Renata"/>
    <s v="Promítnut do stavu zásob"/>
    <s v="ZOST_STRIK"/>
    <s v="Stříkačky"/>
    <s v="200+200"/>
    <m/>
    <s v="B. Braun Medical s.r.o."/>
    <m/>
    <m/>
    <m/>
    <s v="nemá"/>
    <x v="0"/>
    <n v="0"/>
    <m/>
    <m/>
    <x v="0"/>
    <n v="8"/>
  </r>
  <r>
    <d v="2018-08-10T08:00:16"/>
    <s v="SVIOP-2018-SZM1-005105"/>
    <x v="106"/>
    <x v="106"/>
    <n v="100"/>
    <s v="ks"/>
    <n v="1.5"/>
    <n v="150"/>
    <x v="0"/>
    <m/>
    <s v="2IK-GER: lůžkové oddělení 46"/>
    <s v="I0600"/>
    <s v="Výdej do spotřeby z IOP"/>
    <s v="Pavelková Renata"/>
    <s v="Promítnut do stavu zásob"/>
    <s v="ZOST_OSTAT"/>
    <s v="Ostatní - všeobecný materiál"/>
    <s v="100+0"/>
    <m/>
    <s v="ASPIMED CZ s.r.o."/>
    <m/>
    <m/>
    <m/>
    <s v="nemá"/>
    <x v="0"/>
    <n v="0"/>
    <m/>
    <m/>
    <x v="0"/>
    <n v="8"/>
  </r>
  <r>
    <d v="2018-08-10T08:00:16"/>
    <s v="SVIOP-2018-SZM1-005105"/>
    <x v="24"/>
    <x v="24"/>
    <n v="50"/>
    <s v="ks"/>
    <n v="1.52"/>
    <n v="76"/>
    <x v="0"/>
    <m/>
    <s v="2IK-GER: lůžkové oddělení 46"/>
    <s v="32913"/>
    <s v="Výdej do spotřeby z IOP"/>
    <s v="Pavelková Renata"/>
    <s v="Promítnut do stavu zásob"/>
    <s v="ZOBV_OBVAZ"/>
    <s v="Obvazový materiál"/>
    <s v="25+25"/>
    <m/>
    <s v="Chráněná dílna TiRO Blansko s.r.o."/>
    <m/>
    <m/>
    <m/>
    <s v="0080577"/>
    <x v="3"/>
    <n v="0"/>
    <m/>
    <m/>
    <x v="0"/>
    <n v="8"/>
  </r>
  <r>
    <d v="2018-08-10T08:00:16"/>
    <s v="SVIOP-2018-SZM1-005105"/>
    <x v="25"/>
    <x v="25"/>
    <n v="300"/>
    <s v="ks"/>
    <n v="1.67"/>
    <n v="501"/>
    <x v="0"/>
    <m/>
    <s v="2IK-GER: lůžkové oddělení 46"/>
    <s v="4606205V"/>
    <s v="Výdej do spotřeby z IOP"/>
    <s v="Pavelková Renata"/>
    <s v="Promítnut do stavu zásob"/>
    <s v="ZOST_STRIK"/>
    <s v="Stříkačky"/>
    <s v="100+200"/>
    <m/>
    <s v="B. Braun Medical s.r.o."/>
    <m/>
    <m/>
    <m/>
    <s v="nemá"/>
    <x v="0"/>
    <n v="0"/>
    <m/>
    <m/>
    <x v="0"/>
    <n v="8"/>
  </r>
  <r>
    <d v="2018-08-10T08:00:16"/>
    <s v="SVIOP-2018-SZM1-005105"/>
    <x v="26"/>
    <x v="26"/>
    <n v="400"/>
    <s v="ks"/>
    <n v="1.8"/>
    <n v="720"/>
    <x v="0"/>
    <m/>
    <s v="2IK-GER: lůžkové oddělení 46"/>
    <s v="450076"/>
    <s v="Výdej do spotřeby z IOP"/>
    <s v="Pavelková Renata"/>
    <s v="Promítnut do stavu zásob"/>
    <s v="ZJEHLY"/>
    <s v="Jehly"/>
    <s v="200+200"/>
    <m/>
    <s v="Dialab spol. s r.o."/>
    <m/>
    <m/>
    <m/>
    <s v="nemá"/>
    <x v="4"/>
    <n v="0"/>
    <m/>
    <m/>
    <x v="0"/>
    <n v="8"/>
  </r>
  <r>
    <d v="2018-08-10T08:00:16"/>
    <s v="SVIOP-2018-SZM1-005105"/>
    <x v="66"/>
    <x v="66"/>
    <n v="10"/>
    <s v="ks"/>
    <n v="1.98"/>
    <n v="19.8"/>
    <x v="0"/>
    <m/>
    <s v="2IK-GER: lůžkové oddělení 46"/>
    <s v="454086"/>
    <s v="Výdej do spotřeby z IOP"/>
    <s v="Pavelková Renata"/>
    <s v="Promítnut do stavu zásob"/>
    <s v="ZOST_OD"/>
    <s v="Odběrové systémy"/>
    <s v="10+0"/>
    <m/>
    <s v="Dialab spol. s r.o."/>
    <m/>
    <m/>
    <m/>
    <s v="nemá"/>
    <x v="0"/>
    <n v="0"/>
    <m/>
    <m/>
    <x v="0"/>
    <n v="8"/>
  </r>
  <r>
    <d v="2018-08-10T08:00:16"/>
    <s v="SVIOP-2018-SZM1-005105"/>
    <x v="29"/>
    <x v="29"/>
    <n v="20"/>
    <s v="ks"/>
    <n v="2.06"/>
    <n v="41.2"/>
    <x v="0"/>
    <m/>
    <s v="2IK-GER: lůžkové oddělení 46"/>
    <s v="FLME25133"/>
    <s v="Výdej do spotřeby z IOP"/>
    <s v="Pavelková Renata"/>
    <s v="Promítnut do stavu zásob"/>
    <s v="ZOST_OD"/>
    <s v="Odběrové systémy"/>
    <s v="10+10"/>
    <m/>
    <s v="VWR International s.r.o."/>
    <m/>
    <m/>
    <m/>
    <s v="nemá"/>
    <x v="0"/>
    <n v="0"/>
    <s v="CN 2019/2020"/>
    <s v="CN 2019/2020"/>
    <x v="0"/>
    <n v="8"/>
  </r>
  <r>
    <d v="2018-08-10T08:00:16"/>
    <s v="SVIOP-2018-SZM1-005105"/>
    <x v="30"/>
    <x v="30"/>
    <n v="50"/>
    <s v="ks"/>
    <n v="2.06"/>
    <n v="103"/>
    <x v="0"/>
    <m/>
    <s v="2IK-GER: lůžkové oddělení 46"/>
    <s v="32914"/>
    <s v="Výdej do spotřeby z IOP"/>
    <s v="Pavelková Renata"/>
    <s v="Promítnut do stavu zásob"/>
    <s v="ZOBV_OBVAZ"/>
    <s v="Obvazový materiál"/>
    <s v="25+25"/>
    <m/>
    <s v="Chráněná dílna TiRO Blansko s.r.o."/>
    <m/>
    <m/>
    <m/>
    <s v="0081750"/>
    <x v="3"/>
    <n v="0"/>
    <m/>
    <m/>
    <x v="0"/>
    <n v="8"/>
  </r>
  <r>
    <d v="2018-08-10T08:00:16"/>
    <s v="SVIOP-2018-SZM1-005105"/>
    <x v="31"/>
    <x v="31"/>
    <n v="100"/>
    <s v="ks"/>
    <n v="2.16"/>
    <n v="216"/>
    <x v="0"/>
    <m/>
    <s v="2IK-GER: lůžkové oddělení 46"/>
    <s v="454329"/>
    <s v="Výdej do spotřeby z IOP"/>
    <s v="Pavelková Renata"/>
    <s v="Promítnut do stavu zásob"/>
    <s v="ZOST_OD"/>
    <s v="Odběrové systémy"/>
    <s v="50+50"/>
    <m/>
    <s v="Dialab spol. s r.o."/>
    <m/>
    <m/>
    <m/>
    <s v="nemá"/>
    <x v="0"/>
    <n v="0"/>
    <m/>
    <m/>
    <x v="0"/>
    <n v="8"/>
  </r>
  <r>
    <d v="2018-08-10T08:00:16"/>
    <s v="SVIOP-2018-SZM1-005105"/>
    <x v="32"/>
    <x v="32"/>
    <n v="200"/>
    <s v="ks"/>
    <n v="2.37"/>
    <n v="474"/>
    <x v="0"/>
    <m/>
    <s v="2IK-GER: lůžkové oddělení 46"/>
    <s v="454034"/>
    <s v="Výdej do spotřeby z IOP"/>
    <s v="Pavelková Renata"/>
    <s v="Promítnut do stavu zásob"/>
    <s v="ZOST_OD"/>
    <s v="Odběrové systémy"/>
    <s v="100+100"/>
    <m/>
    <s v="Dialab spol. s r.o."/>
    <m/>
    <m/>
    <m/>
    <s v="nemá"/>
    <x v="0"/>
    <n v="0"/>
    <m/>
    <m/>
    <x v="0"/>
    <n v="8"/>
  </r>
  <r>
    <d v="2018-08-10T08:00:16"/>
    <s v="SVIOP-2018-SZM1-005105"/>
    <x v="163"/>
    <x v="163"/>
    <n v="200"/>
    <s v="ks"/>
    <n v="2.41"/>
    <n v="482"/>
    <x v="0"/>
    <m/>
    <s v="2IK-GER: lůžkové oddělení 46"/>
    <s v="70.700.41.071"/>
    <s v="Výdej do spotřeby z IOP"/>
    <s v="Pavelková Renata"/>
    <s v="Promítnut do stavu zásob"/>
    <s v="ZOBV_NA"/>
    <s v="náplasti - obvazový materiál"/>
    <s v="100+100"/>
    <m/>
    <s v="DAHLHAUSEN CZ, spol. s r.o."/>
    <m/>
    <m/>
    <m/>
    <s v="nemá"/>
    <x v="3"/>
    <n v="0"/>
    <s v="CN pro FNOL"/>
    <s v="CN pro FNOL"/>
    <x v="0"/>
    <n v="8"/>
  </r>
  <r>
    <d v="2018-08-10T08:00:16"/>
    <s v="SVIOP-2018-SZM1-005105"/>
    <x v="33"/>
    <x v="33"/>
    <n v="300"/>
    <s v="ks"/>
    <n v="2.46"/>
    <n v="738"/>
    <x v="0"/>
    <m/>
    <s v="2IK-GER: lůžkové oddělení 46"/>
    <s v="DIS7371"/>
    <s v="Výdej do spotřeby z IOP"/>
    <s v="Pavelková Renata"/>
    <s v="Promítnut do stavu zásob"/>
    <s v="ZOST_OD"/>
    <s v="Odběrové systémy"/>
    <s v="2+1"/>
    <m/>
    <s v="Distrimed s.r.o."/>
    <m/>
    <m/>
    <m/>
    <s v="nemá"/>
    <x v="0"/>
    <n v="0"/>
    <m/>
    <m/>
    <x v="0"/>
    <n v="8"/>
  </r>
  <r>
    <d v="2018-08-10T08:00:16"/>
    <s v="SVIOP-2018-SZM1-005105"/>
    <x v="34"/>
    <x v="34"/>
    <n v="100"/>
    <s v="ks"/>
    <n v="2.52"/>
    <n v="252"/>
    <x v="0"/>
    <m/>
    <s v="2IK-GER: lůžkové oddělení 46"/>
    <s v="455007"/>
    <s v="Výdej do spotřeby z IOP"/>
    <s v="Pavelková Renata"/>
    <s v="Promítnut do stavu zásob"/>
    <s v="ZOST_OD"/>
    <s v="Odběrové systémy"/>
    <s v="100+0"/>
    <m/>
    <s v="Dialab spol. s r.o."/>
    <m/>
    <m/>
    <m/>
    <s v="nemá"/>
    <x v="0"/>
    <n v="0"/>
    <m/>
    <m/>
    <x v="0"/>
    <n v="8"/>
  </r>
  <r>
    <d v="2018-08-10T08:00:16"/>
    <s v="SVIOP-2018-SZM1-005105"/>
    <x v="35"/>
    <x v="35"/>
    <n v="150"/>
    <s v="ks"/>
    <n v="2.7"/>
    <n v="405"/>
    <x v="0"/>
    <m/>
    <s v="2IK-GER: lůžkové oddělení 46"/>
    <s v="454071"/>
    <s v="Výdej do spotřeby z IOP"/>
    <s v="Pavelková Renata"/>
    <s v="Promítnut do stavu zásob"/>
    <s v="ZOST_OD"/>
    <s v="Odběrové systémy"/>
    <s v="150+50"/>
    <m/>
    <s v="Dialab spol. s r.o."/>
    <m/>
    <m/>
    <m/>
    <s v="nemá"/>
    <x v="0"/>
    <n v="0"/>
    <m/>
    <m/>
    <x v="0"/>
    <n v="8"/>
  </r>
  <r>
    <d v="2018-08-10T08:00:16"/>
    <s v="SVIOP-2018-SZM1-005105"/>
    <x v="37"/>
    <x v="37"/>
    <n v="100"/>
    <s v="ks"/>
    <n v="3.09"/>
    <n v="309"/>
    <x v="0"/>
    <m/>
    <s v="2IK-GER: lůžkové oddělení 46"/>
    <s v="455071"/>
    <s v="Výdej do spotřeby z IOP"/>
    <s v="Pavelková Renata"/>
    <s v="Promítnut do stavu zásob"/>
    <s v="ZOST_OD"/>
    <s v="Odběrové systémy"/>
    <s v="50+50"/>
    <m/>
    <s v="Dialab spol. s r.o."/>
    <m/>
    <m/>
    <m/>
    <s v="nemá"/>
    <x v="0"/>
    <n v="0"/>
    <m/>
    <m/>
    <x v="0"/>
    <n v="8"/>
  </r>
  <r>
    <d v="2018-08-10T08:00:16"/>
    <s v="SVIOP-2018-SZM1-005105"/>
    <x v="68"/>
    <x v="68"/>
    <n v="50"/>
    <s v="ks"/>
    <n v="3.14"/>
    <n v="157"/>
    <x v="0"/>
    <m/>
    <s v="2IK-GER: lůžkové oddělení 46"/>
    <s v="4435001"/>
    <s v="Výdej do spotřeby z IOP"/>
    <s v="Pavelková Renata"/>
    <s v="Promítnut do stavu zásob"/>
    <s v="ZOST_OSTAT"/>
    <s v="Ostatní - všeobecný materiál"/>
    <s v="50+0"/>
    <m/>
    <s v="B. Braun Medical s.r.o."/>
    <m/>
    <m/>
    <m/>
    <s v="nemá"/>
    <x v="0"/>
    <n v="0"/>
    <m/>
    <m/>
    <x v="0"/>
    <n v="8"/>
  </r>
  <r>
    <d v="2018-08-10T08:00:16"/>
    <s v="SVIOP-2018-SZM1-005105"/>
    <x v="69"/>
    <x v="69"/>
    <n v="10"/>
    <s v="ks"/>
    <n v="3.15"/>
    <n v="31.5"/>
    <x v="0"/>
    <m/>
    <s v="2IK-GER: lůžkové oddělení 46"/>
    <s v="2680/EST/SG"/>
    <s v="Výdej do spotřeby z IOP"/>
    <s v="Pavelková Renata"/>
    <s v="Promítnut do stavu zásob"/>
    <s v="ZOST_OD"/>
    <s v="Odběrové systémy"/>
    <s v="0+10"/>
    <m/>
    <s v="HEBIOS, s.r.o."/>
    <m/>
    <m/>
    <m/>
    <s v="nemá"/>
    <x v="0"/>
    <n v="0"/>
    <m/>
    <m/>
    <x v="0"/>
    <n v="8"/>
  </r>
  <r>
    <d v="2018-08-10T08:00:16"/>
    <s v="SVIOP-2018-SZM1-005105"/>
    <x v="39"/>
    <x v="39"/>
    <n v="100"/>
    <s v="ks"/>
    <n v="3.26"/>
    <n v="326"/>
    <x v="0"/>
    <m/>
    <s v="2IK-GER: lůžkové oddělení 46"/>
    <s v="1323100103"/>
    <s v="Výdej do spotřeby z IOP"/>
    <s v="Pavelková Renata"/>
    <s v="Promítnut do stavu zásob"/>
    <s v="ZOBV_OB"/>
    <s v="obinadla, obvazy, gáza, vata, vložky"/>
    <s v="60+40"/>
    <m/>
    <s v="LINON CZ s.r.o."/>
    <m/>
    <m/>
    <m/>
    <s v="nemá"/>
    <x v="3"/>
    <n v="0"/>
    <m/>
    <m/>
    <x v="0"/>
    <n v="8"/>
  </r>
  <r>
    <d v="2018-08-10T08:00:16"/>
    <s v="SVIOP-2018-SZM1-005105"/>
    <x v="155"/>
    <x v="155"/>
    <n v="120"/>
    <s v="ks"/>
    <n v="3.39"/>
    <n v="406.8"/>
    <x v="0"/>
    <m/>
    <s v="2IK-GER: lůžkové oddělení 46"/>
    <s v="2200 045ND"/>
    <s v="Výdej do spotřeby z IOP"/>
    <s v="Pavelková Renata"/>
    <s v="Promítnut do stavu zásob"/>
    <s v="ZOST_HADIC"/>
    <s v="Hadičky spojovací"/>
    <s v="80+40"/>
    <m/>
    <s v="Mediform, spol. s r.o."/>
    <m/>
    <m/>
    <m/>
    <s v="nemá"/>
    <x v="0"/>
    <n v="0"/>
    <s v="VZ-2019-000128"/>
    <s v="VZ-2019-000128"/>
    <x v="0"/>
    <n v="8"/>
  </r>
  <r>
    <d v="2018-08-10T08:00:16"/>
    <s v="SVIOP-2018-SZM1-005105"/>
    <x v="103"/>
    <x v="103"/>
    <n v="100"/>
    <s v="ks"/>
    <n v="3.96"/>
    <n v="396"/>
    <x v="0"/>
    <m/>
    <s v="2IK-GER: lůžkové oddělení 46"/>
    <s v="1323100104"/>
    <s v="Výdej do spotřeby z IOP"/>
    <s v="Pavelková Renata"/>
    <s v="Promítnut do stavu zásob"/>
    <s v="ZOBV_OB"/>
    <s v="obinadla, obvazy, gáza, vata, vložky"/>
    <s v="60+40"/>
    <m/>
    <s v="LINON CZ s.r.o."/>
    <m/>
    <m/>
    <m/>
    <s v="nemá"/>
    <x v="3"/>
    <n v="0"/>
    <m/>
    <m/>
    <x v="0"/>
    <n v="8"/>
  </r>
  <r>
    <d v="2018-08-10T08:00:16"/>
    <s v="SVIOP-2018-SZM1-005105"/>
    <x v="72"/>
    <x v="72"/>
    <n v="100"/>
    <s v="ks"/>
    <n v="5"/>
    <n v="500"/>
    <x v="0"/>
    <m/>
    <s v="2IK-GER: lůžkové oddělení 46"/>
    <s v="10.252.020"/>
    <s v="Výdej do spotřeby z IOP"/>
    <s v="Pavelková Renata"/>
    <s v="Promítnut do stavu zásob"/>
    <s v="ZOST_OD"/>
    <s v="Odběrové systémy"/>
    <s v="0+100"/>
    <m/>
    <s v="SARSTEDT spol. s r.o."/>
    <m/>
    <m/>
    <m/>
    <s v="nemá"/>
    <x v="0"/>
    <n v="0"/>
    <m/>
    <m/>
    <x v="0"/>
    <n v="8"/>
  </r>
  <r>
    <d v="2018-08-10T08:00:16"/>
    <s v="SVIOP-2018-SZM1-005105"/>
    <x v="73"/>
    <x v="73"/>
    <n v="80"/>
    <s v="ks"/>
    <n v="5.27"/>
    <n v="421.6"/>
    <x v="0"/>
    <m/>
    <s v="2IK-GER: lůžkové oddělení 46"/>
    <s v="7404"/>
    <s v="Výdej do spotřeby z IOP"/>
    <s v="Pavelková Renata"/>
    <s v="Promítnut do stavu zásob"/>
    <s v="ZOBV_HO"/>
    <s v="hojení ran - obvazový materiál"/>
    <s v="50+30"/>
    <m/>
    <s v="PROMEDICA PRAHA GROUP, a.s."/>
    <m/>
    <m/>
    <m/>
    <s v="0080767"/>
    <x v="3"/>
    <n v="0"/>
    <m/>
    <m/>
    <x v="0"/>
    <n v="8"/>
  </r>
  <r>
    <d v="2018-08-10T08:00:16"/>
    <s v="SVIOP-2018-SZM1-005105"/>
    <x v="156"/>
    <x v="156"/>
    <n v="40"/>
    <s v="ks"/>
    <n v="5.45"/>
    <n v="218"/>
    <x v="0"/>
    <m/>
    <s v="2IK-GER: lůžkové oddělení 46"/>
    <s v="2200 180ND"/>
    <s v="Výdej do spotřeby z IOP"/>
    <s v="Pavelková Renata"/>
    <s v="Promítnut do stavu zásob"/>
    <s v="ZOST_HADIC"/>
    <s v="Hadičky spojovací"/>
    <s v="20+20"/>
    <m/>
    <s v="Mediform, spol. s r.o."/>
    <m/>
    <m/>
    <m/>
    <s v="nemá"/>
    <x v="0"/>
    <n v="0"/>
    <s v="VZ-2019-000128"/>
    <s v="VZ-2019-000128"/>
    <x v="0"/>
    <n v="8"/>
  </r>
  <r>
    <d v="2018-08-10T08:00:16"/>
    <s v="SVIOP-2018-SZM1-005105"/>
    <x v="78"/>
    <x v="78"/>
    <n v="50"/>
    <s v="ks"/>
    <n v="5.83"/>
    <n v="291.5"/>
    <x v="0"/>
    <m/>
    <s v="2IK-GER: lůžkové oddělení 46"/>
    <s v="1530-0"/>
    <s v="Výdej do spotřeby z IOP"/>
    <s v="Pavelková Renata"/>
    <s v="Promítnut do stavu zásob"/>
    <s v="ZOBV_NA"/>
    <s v="náplasti - obvazový materiál"/>
    <s v="25+25"/>
    <m/>
    <s v="3M Česko, spol. s r.o."/>
    <m/>
    <m/>
    <m/>
    <s v="nemá"/>
    <x v="3"/>
    <n v="0"/>
    <m/>
    <m/>
    <x v="0"/>
    <n v="8"/>
  </r>
  <r>
    <d v="2018-08-10T08:00:16"/>
    <s v="SVIOP-2018-SZM1-005105"/>
    <x v="41"/>
    <x v="41"/>
    <n v="20"/>
    <s v="ks"/>
    <n v="6.05"/>
    <n v="121"/>
    <x v="0"/>
    <m/>
    <s v="2IK-GER: lůžkové oddělení 46"/>
    <s v="800800100"/>
    <s v="Výdej do spotřeby z IOP"/>
    <s v="Pavelková Renata"/>
    <s v="Promítnut do stavu zásob"/>
    <s v="ZOST_OSTAT"/>
    <s v="Ostatní - všeobecný materiál"/>
    <s v="10+10"/>
    <m/>
    <s v="S. A. B. Impex, s.r.o."/>
    <m/>
    <m/>
    <m/>
    <s v="nemá"/>
    <x v="0"/>
    <n v="0"/>
    <m/>
    <m/>
    <x v="0"/>
    <n v="8"/>
  </r>
  <r>
    <d v="2018-08-10T08:00:16"/>
    <s v="SVIOP-2018-SZM1-005105"/>
    <x v="115"/>
    <x v="115"/>
    <n v="85"/>
    <s v="ks"/>
    <n v="6.23"/>
    <n v="529.54999999999995"/>
    <x v="0"/>
    <m/>
    <s v="2IK-GER: lůžkové oddělení 46"/>
    <s v="050ML3CZ-CEW"/>
    <s v="Výdej do spotřeby z IOP"/>
    <s v="Pavelková Renata"/>
    <s v="Promítnut do stavu zásob"/>
    <s v="ZOST_STRIK"/>
    <s v="Stříkačky"/>
    <s v="85+0"/>
    <m/>
    <s v="Distrimed s.r.o."/>
    <m/>
    <m/>
    <m/>
    <s v="nemá"/>
    <x v="0"/>
    <n v="0"/>
    <m/>
    <m/>
    <x v="0"/>
    <n v="8"/>
  </r>
  <r>
    <d v="2018-08-10T08:00:16"/>
    <s v="SVIOP-2018-SZM1-005105"/>
    <x v="116"/>
    <x v="116"/>
    <n v="100"/>
    <s v="ks"/>
    <n v="6.24"/>
    <n v="624"/>
    <x v="0"/>
    <m/>
    <s v="2IK-GER: lůžkové oddělení 46"/>
    <s v="1327114021"/>
    <s v="Výdej do spotřeby z IOP"/>
    <s v="Pavelková Renata"/>
    <s v="Promítnut do stavu zásob"/>
    <s v="ZOBV_OBVAZ"/>
    <s v="Obvazový materiál"/>
    <s v="0+100"/>
    <m/>
    <s v="LINON CZ s.r.o."/>
    <m/>
    <m/>
    <m/>
    <s v="nemá"/>
    <x v="3"/>
    <n v="0"/>
    <m/>
    <m/>
    <x v="0"/>
    <n v="8"/>
  </r>
  <r>
    <d v="2018-08-10T08:00:16"/>
    <s v="SVIOP-2018-SZM1-005105"/>
    <x v="43"/>
    <x v="43"/>
    <n v="20"/>
    <s v="ks"/>
    <n v="6.29"/>
    <n v="125.8"/>
    <x v="0"/>
    <m/>
    <s v="2IK-GER: lůžkové oddělení 46"/>
    <s v="A0100"/>
    <s v="Výdej do spotřeby z IOP"/>
    <s v="Pavelková Renata"/>
    <s v="Promítnut do stavu zásob"/>
    <s v="ZOST_OSTAT"/>
    <s v="Ostatní - všeobecný materiál"/>
    <s v="10+10"/>
    <m/>
    <s v="ASPIMED CZ s.r.o."/>
    <m/>
    <m/>
    <m/>
    <s v="nemá"/>
    <x v="0"/>
    <n v="0"/>
    <m/>
    <m/>
    <x v="0"/>
    <n v="8"/>
  </r>
  <r>
    <d v="2018-08-10T08:00:16"/>
    <s v="SVIOP-2018-SZM1-005105"/>
    <x v="180"/>
    <x v="180"/>
    <n v="10"/>
    <s v="ks"/>
    <n v="6.29"/>
    <n v="62.9"/>
    <x v="0"/>
    <m/>
    <s v="2IK-GER: lůžkové oddělení 46"/>
    <s v="19-18.100"/>
    <s v="Výdej do spotřeby z IOP"/>
    <s v="Pavelková Renata"/>
    <s v="Promítnut do stavu zásob"/>
    <s v="ZOST_OSTAT"/>
    <s v="Ostatní - všeobecný materiál"/>
    <s v="10+0"/>
    <m/>
    <s v="Mediform, spol. s r.o."/>
    <m/>
    <m/>
    <m/>
    <s v="nemá"/>
    <x v="0"/>
    <n v="0"/>
    <m/>
    <m/>
    <x v="0"/>
    <n v="8"/>
  </r>
  <r>
    <d v="2018-08-10T08:00:16"/>
    <s v="SVIOP-2018-SZM1-005105"/>
    <x v="74"/>
    <x v="74"/>
    <n v="10"/>
    <s v="ks"/>
    <n v="6.29"/>
    <n v="62.9"/>
    <x v="0"/>
    <m/>
    <s v="2IK-GER: lůžkové oddělení 46"/>
    <s v="19-20.100"/>
    <s v="Výdej do spotřeby z IOP"/>
    <s v="Pavelková Renata"/>
    <s v="Promítnut do stavu zásob"/>
    <s v="ZOST_OSTAT"/>
    <s v="Ostatní - všeobecný materiál"/>
    <s v="10+0"/>
    <m/>
    <s v="Mediform, spol. s r.o."/>
    <m/>
    <m/>
    <m/>
    <s v="nemá"/>
    <x v="0"/>
    <n v="0"/>
    <m/>
    <m/>
    <x v="0"/>
    <n v="8"/>
  </r>
  <r>
    <d v="2018-08-10T08:00:16"/>
    <s v="SVIOP-2018-SZM1-005105"/>
    <x v="1"/>
    <x v="1"/>
    <n v="10"/>
    <s v="ks"/>
    <n v="7"/>
    <n v="70"/>
    <x v="0"/>
    <m/>
    <s v="2IK-GER: lůžkové oddělení 46"/>
    <s v="ZAR-I-TS"/>
    <s v="Výdej do spotřeby z IOP"/>
    <s v="Pavelková Renata"/>
    <s v="Promítnut do stavu zásob"/>
    <s v="ZSETY"/>
    <s v="Sety"/>
    <s v="10+0"/>
    <m/>
    <s v="Distrimed s.r.o."/>
    <m/>
    <m/>
    <m/>
    <s v="nemá"/>
    <x v="1"/>
    <n v="0"/>
    <m/>
    <m/>
    <x v="0"/>
    <n v="8"/>
  </r>
  <r>
    <d v="2018-08-10T08:00:16"/>
    <s v="SVIOP-2018-SZM1-005105"/>
    <x v="111"/>
    <x v="111"/>
    <n v="12"/>
    <s v="ks"/>
    <n v="8.1199999999999992"/>
    <n v="97.44"/>
    <x v="0"/>
    <m/>
    <s v="2IK-GER: lůžkové oddělení 46"/>
    <s v="840W-1"/>
    <s v="Výdej do spotřeby z IOP"/>
    <s v="Pavelková Renata"/>
    <s v="Promítnut do stavu zásob"/>
    <s v="ZOBV_NA"/>
    <s v="náplasti - obvazový materiál"/>
    <s v="0+12"/>
    <m/>
    <s v="3M Česko, spol. s r.o."/>
    <m/>
    <m/>
    <m/>
    <s v="nemá"/>
    <x v="3"/>
    <n v="0"/>
    <m/>
    <m/>
    <x v="0"/>
    <n v="8"/>
  </r>
  <r>
    <d v="2018-08-10T08:00:16"/>
    <s v="SVIOP-2018-SZM1-005105"/>
    <x v="44"/>
    <x v="44"/>
    <n v="960"/>
    <s v="ks"/>
    <n v="8.4700000000000006"/>
    <n v="8131.2"/>
    <x v="0"/>
    <m/>
    <s v="2IK-GER: lůžkové oddělení 46"/>
    <s v="306585"/>
    <s v="Výdej do spotřeby z IOP"/>
    <s v="Pavelková Renata"/>
    <s v="Promítnut do stavu zásob"/>
    <s v="ZOST_STRIK_PREDPL"/>
    <s v="Stříkačky předplněné"/>
    <s v="480+480"/>
    <m/>
    <s v="Becton Dickinson Czechia, s.r.o."/>
    <m/>
    <m/>
    <m/>
    <s v="nemá"/>
    <x v="0"/>
    <n v="0"/>
    <m/>
    <m/>
    <x v="0"/>
    <n v="8"/>
  </r>
  <r>
    <d v="2018-08-10T08:00:16"/>
    <s v="SVIOP-2018-SZM1-005105"/>
    <x v="112"/>
    <x v="112"/>
    <n v="10"/>
    <s v="ks"/>
    <n v="8.84"/>
    <n v="88.4"/>
    <x v="0"/>
    <m/>
    <s v="2IK-GER: lůžkové oddělení 46"/>
    <s v="956-622"/>
    <s v="Výdej do spotřeby z IOP"/>
    <s v="Pavelková Renata"/>
    <s v="Promítnut do stavu zásob"/>
    <s v="ZOST_STRIK"/>
    <s v="Stříkačky"/>
    <s v="10+0"/>
    <m/>
    <s v="RADIOMETER s.r.o."/>
    <m/>
    <m/>
    <m/>
    <s v="nemá"/>
    <x v="0"/>
    <n v="0"/>
    <s v="VZ-2015-000551"/>
    <s v="VZ-2015-000551"/>
    <x v="0"/>
    <n v="8"/>
  </r>
  <r>
    <d v="2018-08-10T08:00:16"/>
    <s v="SVIOP-2018-SZM1-005105"/>
    <x v="45"/>
    <x v="45"/>
    <n v="200"/>
    <s v="ks"/>
    <n v="9.1999999999999993"/>
    <n v="1840"/>
    <x v="0"/>
    <m/>
    <s v="2IK-GER: lůžkové oddělení 46"/>
    <s v="05942861041"/>
    <s v="Výdej do spotřeby z IOP"/>
    <s v="Pavelková Renata"/>
    <s v="Promítnut do stavu zásob"/>
    <s v="ZOST_DIA"/>
    <s v="Diabetologické proužky a roztoky"/>
    <s v="2+2"/>
    <m/>
    <s v="ROCHE s.r.o."/>
    <m/>
    <m/>
    <m/>
    <s v="nemá"/>
    <x v="0"/>
    <n v="0"/>
    <s v="SM-2013-617-31"/>
    <s v="SM-2013-617-31"/>
    <x v="0"/>
    <n v="8"/>
  </r>
  <r>
    <d v="2018-08-10T08:00:16"/>
    <s v="SVIOP-2018-SZM1-005105"/>
    <x v="46"/>
    <x v="46"/>
    <n v="200"/>
    <s v="ks"/>
    <n v="9.44"/>
    <n v="1888"/>
    <x v="0"/>
    <m/>
    <s v="2IK-GER: lůžkové oddělení 46"/>
    <s v="JIM:JSM4001"/>
    <s v="Výdej do spotřeby z IOP"/>
    <s v="Pavelková Renata"/>
    <s v="Promítnut do stavu zásob"/>
    <s v="ZOST_KONEK"/>
    <s v="Konektory"/>
    <s v="100+60"/>
    <m/>
    <s v="Pro-Charitu s.r.o."/>
    <m/>
    <m/>
    <m/>
    <s v="nemá"/>
    <x v="0"/>
    <n v="0"/>
    <s v="VZ-2019-000016"/>
    <s v="VZ-2019-000016"/>
    <x v="0"/>
    <n v="8"/>
  </r>
  <r>
    <d v="2018-08-10T08:00:16"/>
    <s v="SVIOP-2018-SZM1-005105"/>
    <x v="47"/>
    <x v="47"/>
    <n v="500"/>
    <s v="ks"/>
    <n v="10.16"/>
    <n v="5080"/>
    <x v="0"/>
    <m/>
    <s v="2IK-GER: lůžkové oddělení 46"/>
    <s v="4062957"/>
    <s v="Výdej do spotřeby z IOP"/>
    <s v="Pavelková Renata"/>
    <s v="Promítnut do stavu zásob"/>
    <s v="ZSETY"/>
    <s v="Sety"/>
    <s v="300+200"/>
    <m/>
    <s v="SKY &amp; FACILITY s.r.o."/>
    <m/>
    <m/>
    <m/>
    <s v="nemá"/>
    <x v="1"/>
    <n v="0"/>
    <s v="VZ-2017-000649"/>
    <s v="VZ-2017-000649"/>
    <x v="0"/>
    <n v="8"/>
  </r>
  <r>
    <d v="2018-08-10T08:00:16"/>
    <s v="SVIOP-2018-SZM1-005105"/>
    <x v="48"/>
    <x v="48"/>
    <n v="40"/>
    <s v="ks"/>
    <n v="10.52"/>
    <n v="420.8"/>
    <x v="0"/>
    <m/>
    <s v="2IK-GER: lůžkové oddělení 46"/>
    <s v="1323100314"/>
    <s v="Výdej do spotřeby z IOP"/>
    <s v="Pavelková Renata"/>
    <s v="Promítnut do stavu zásob"/>
    <s v="ZOBV_OB"/>
    <s v="obinadla, obvazy, gáza, vata, vložky"/>
    <s v="20+20"/>
    <m/>
    <s v="LINON CZ s.r.o."/>
    <m/>
    <m/>
    <m/>
    <s v="nemá"/>
    <x v="3"/>
    <n v="0"/>
    <m/>
    <m/>
    <x v="0"/>
    <n v="8"/>
  </r>
  <r>
    <d v="2018-08-10T08:00:16"/>
    <s v="SVIOP-2018-SZM1-005105"/>
    <x v="79"/>
    <x v="79"/>
    <n v="25"/>
    <s v="ks"/>
    <n v="11.14"/>
    <n v="278.5"/>
    <x v="0"/>
    <m/>
    <s v="2IK-GER: lůžkové oddělení 46"/>
    <s v="4550242"/>
    <s v="Výdej do spotřeby z IOP"/>
    <s v="Pavelková Renata"/>
    <s v="Promítnut do stavu zásob"/>
    <s v="ZOST_FI"/>
    <s v="Filtry"/>
    <s v="10+10"/>
    <m/>
    <s v="B. Braun Medical s.r.o."/>
    <m/>
    <m/>
    <m/>
    <s v="nemá"/>
    <x v="0"/>
    <n v="0"/>
    <m/>
    <m/>
    <x v="0"/>
    <n v="8"/>
  </r>
  <r>
    <d v="2018-08-10T08:00:16"/>
    <s v="SVIOP-2018-SZM1-005105"/>
    <x v="113"/>
    <x v="113"/>
    <n v="1"/>
    <s v="ks"/>
    <n v="13.02"/>
    <n v="13.02"/>
    <x v="0"/>
    <m/>
    <s v="2IK-GER: lůžkové oddělení 46"/>
    <s v="5403353"/>
    <s v="Výdej do spotřeby z IOP"/>
    <s v="Pavelková Renata"/>
    <s v="Promítnut do stavu zásob"/>
    <s v="ZOBV_NA"/>
    <s v="náplasti - obvazový materiál"/>
    <s v="1+0"/>
    <m/>
    <s v="HARTMANN - RICO a.s."/>
    <m/>
    <m/>
    <m/>
    <s v="nemá"/>
    <x v="3"/>
    <n v="0"/>
    <m/>
    <m/>
    <x v="0"/>
    <n v="8"/>
  </r>
  <r>
    <d v="2018-08-10T08:00:16"/>
    <s v="SVIOP-2018-SZM1-005105"/>
    <x v="186"/>
    <x v="186"/>
    <n v="12"/>
    <s v="ks"/>
    <n v="13.08"/>
    <n v="156.96"/>
    <x v="0"/>
    <m/>
    <s v="2IK-GER: lůžkové oddělení 46"/>
    <s v="1527-1"/>
    <s v="Výdej do spotřeby z IOP"/>
    <s v="Pavelková Renata"/>
    <s v="Promítnut do stavu zásob"/>
    <s v="ZOBV_OBVAZ"/>
    <s v="Obvazový materiál"/>
    <s v="0+12"/>
    <m/>
    <s v="3M Česko, spol. s r.o."/>
    <m/>
    <m/>
    <m/>
    <s v="0080357"/>
    <x v="3"/>
    <n v="0"/>
    <m/>
    <m/>
    <x v="0"/>
    <n v="8"/>
  </r>
  <r>
    <d v="2018-08-10T08:00:16"/>
    <s v="SVIOP-2018-SZM1-005105"/>
    <x v="49"/>
    <x v="49"/>
    <n v="50"/>
    <s v="ks"/>
    <n v="13.31"/>
    <n v="665.5"/>
    <x v="0"/>
    <m/>
    <s v="2IK-GER: lůžkové oddělení 46"/>
    <s v="15-0003"/>
    <s v="Výdej do spotřeby z IOP"/>
    <s v="Pavelková Renata"/>
    <s v="Promítnut do stavu zásob"/>
    <s v="ZOST_NADOBA"/>
    <s v="Nádoby"/>
    <s v="30+20"/>
    <m/>
    <s v="INTERGOS-CZ, s.r.o."/>
    <m/>
    <m/>
    <m/>
    <s v="nemá"/>
    <x v="0"/>
    <n v="0"/>
    <m/>
    <m/>
    <x v="0"/>
    <n v="8"/>
  </r>
  <r>
    <d v="2018-08-10T08:00:16"/>
    <s v="SVIOP-2018-SZM1-005105"/>
    <x v="147"/>
    <x v="147"/>
    <n v="50"/>
    <s v="ks"/>
    <n v="15.04"/>
    <n v="752"/>
    <x v="0"/>
    <m/>
    <s v="2IK-GER: lůžkové oddělení 46"/>
    <s v="TS-100ML"/>
    <s v="Výdej do spotřeby z IOP"/>
    <s v="Pavelková Renata"/>
    <s v="Promítnut do stavu zásob"/>
    <s v="ZOST_STRIK"/>
    <s v="Stříkačky"/>
    <s v="50+0"/>
    <m/>
    <s v="Distrimed s.r.o."/>
    <m/>
    <m/>
    <m/>
    <s v="nemá"/>
    <x v="0"/>
    <n v="0"/>
    <m/>
    <m/>
    <x v="0"/>
    <n v="8"/>
  </r>
  <r>
    <d v="2018-08-10T08:00:16"/>
    <s v="SVIOP-2018-SZM1-005105"/>
    <x v="187"/>
    <x v="187"/>
    <n v="50"/>
    <s v="ks"/>
    <n v="17.98"/>
    <n v="899"/>
    <x v="0"/>
    <m/>
    <s v="2IK-GER: lůžkové oddělení 46"/>
    <s v="4269110S-01"/>
    <s v="Výdej do spotřeby z IOP"/>
    <s v="Pavelková Renata"/>
    <s v="Promítnut do stavu zásob"/>
    <s v="ZOST_KANYL"/>
    <s v="Kanyly mimo chirurgické nástroje"/>
    <s v="50+0"/>
    <m/>
    <s v="B. Braun Medical s.r.o."/>
    <m/>
    <m/>
    <m/>
    <s v="nemá"/>
    <x v="0"/>
    <n v="0"/>
    <m/>
    <m/>
    <x v="0"/>
    <n v="8"/>
  </r>
  <r>
    <d v="2018-08-10T08:00:16"/>
    <s v="SVIOP-2018-SZM1-005105"/>
    <x v="2"/>
    <x v="2"/>
    <n v="150"/>
    <s v="ks"/>
    <n v="17.98"/>
    <n v="2697"/>
    <x v="0"/>
    <m/>
    <s v="2IK-GER: lůžkové oddělení 46"/>
    <s v="4269098S-01"/>
    <s v="Výdej do spotřeby z IOP"/>
    <s v="Pavelková Renata"/>
    <s v="Promítnut do stavu zásob"/>
    <s v="ZOST_KANYL"/>
    <s v="Kanyly mimo chirurgické nástroje"/>
    <s v="100+50"/>
    <m/>
    <s v="B. Braun Medical s.r.o."/>
    <m/>
    <m/>
    <m/>
    <s v="nemá"/>
    <x v="0"/>
    <n v="0"/>
    <m/>
    <m/>
    <x v="0"/>
    <n v="8"/>
  </r>
  <r>
    <d v="2018-08-10T08:00:16"/>
    <s v="SVIOP-2018-SZM1-005105"/>
    <x v="50"/>
    <x v="50"/>
    <n v="6"/>
    <s v="ks"/>
    <n v="19.97"/>
    <n v="119.82"/>
    <x v="0"/>
    <m/>
    <s v="2IK-GER: lůžkové oddělení 46"/>
    <s v="A0400"/>
    <s v="Výdej do spotřeby z IOP"/>
    <s v="Pavelková Renata"/>
    <s v="Promítnut do stavu zásob"/>
    <s v="ZIPOPS"/>
    <s v="Intenzívní péče, operační sály"/>
    <s v="0+6"/>
    <m/>
    <s v="ASPIMED CZ s.r.o."/>
    <m/>
    <m/>
    <m/>
    <s v="nemá"/>
    <x v="5"/>
    <n v="0"/>
    <m/>
    <m/>
    <x v="0"/>
    <n v="8"/>
  </r>
  <r>
    <d v="2018-08-10T08:00:16"/>
    <s v="SVIOP-2018-SZM1-005105"/>
    <x v="52"/>
    <x v="52"/>
    <n v="20"/>
    <s v="ks"/>
    <n v="21.23"/>
    <n v="424.6"/>
    <x v="0"/>
    <m/>
    <s v="2IK-GER: lůžkové oddělení 46"/>
    <s v="490CE.A"/>
    <s v="Výdej do spotřeby z IOP"/>
    <s v="Pavelková Renata"/>
    <s v="Promítnut do stavu zásob"/>
    <s v="ZOST_OD_MI"/>
    <s v="Odběrové systémy mikrobiologie"/>
    <s v="10+10"/>
    <m/>
    <s v="TRIOS, spol. s r.o."/>
    <m/>
    <m/>
    <m/>
    <s v="nemá"/>
    <x v="0"/>
    <n v="0"/>
    <m/>
    <m/>
    <x v="0"/>
    <n v="8"/>
  </r>
  <r>
    <d v="2018-08-10T08:00:16"/>
    <s v="SVIOP-2018-SZM1-005105"/>
    <x v="51"/>
    <x v="51"/>
    <n v="80"/>
    <s v="ks"/>
    <n v="21.24"/>
    <n v="1699.2"/>
    <x v="0"/>
    <m/>
    <s v="2IK-GER: lůžkové oddělení 46"/>
    <s v="802CE.A"/>
    <s v="Výdej do spotřeby z IOP"/>
    <s v="Pavelková Renata"/>
    <s v="Promítnut do stavu zásob"/>
    <s v="ZOST_OD_MI"/>
    <s v="Odběrové systémy mikrobiologie"/>
    <s v="50+30"/>
    <m/>
    <s v="TRIOS, spol. s r.o."/>
    <m/>
    <m/>
    <m/>
    <s v="nemá"/>
    <x v="0"/>
    <n v="0"/>
    <m/>
    <m/>
    <x v="0"/>
    <n v="8"/>
  </r>
  <r>
    <d v="2018-08-10T08:00:16"/>
    <s v="SVIOP-2018-SZM1-005105"/>
    <x v="80"/>
    <x v="80"/>
    <n v="5"/>
    <s v="ks"/>
    <n v="24.88"/>
    <n v="124.4"/>
    <x v="0"/>
    <m/>
    <s v="2IK-GER: lůžkové oddělení 46"/>
    <s v="GAMA204809"/>
    <s v="Výdej do spotřeby z IOP"/>
    <s v="Pavelková Renata"/>
    <s v="Promítnut do stavu zásob"/>
    <s v="ZOST_OSTAT"/>
    <s v="Ostatní - všeobecný materiál"/>
    <s v="5+0"/>
    <m/>
    <s v="VWR International s.r.o."/>
    <m/>
    <m/>
    <m/>
    <s v="nemá"/>
    <x v="0"/>
    <n v="0"/>
    <s v="CN 2019/2020"/>
    <s v="CN 2019/2020"/>
    <x v="0"/>
    <n v="8"/>
  </r>
  <r>
    <d v="2018-08-10T08:00:16"/>
    <s v="SVIOP-2018-SZM1-005105"/>
    <x v="53"/>
    <x v="53"/>
    <n v="5"/>
    <s v="ks"/>
    <n v="27.87"/>
    <n v="139.35"/>
    <x v="0"/>
    <m/>
    <s v="2IK-GER: lůžkové oddělení 46"/>
    <s v="1230200310"/>
    <s v="Výdej do spotřeby z IOP"/>
    <s v="Pavelková Renata"/>
    <s v="Promítnut do stavu zásob"/>
    <s v="ZOBV_OB"/>
    <s v="obinadla, obvazy, gáza, vata, vložky"/>
    <s v="3+2"/>
    <m/>
    <s v="Pro-Charitu s.r.o."/>
    <m/>
    <m/>
    <m/>
    <s v="nemá"/>
    <x v="3"/>
    <n v="0"/>
    <m/>
    <m/>
    <x v="0"/>
    <n v="8"/>
  </r>
  <r>
    <d v="2018-08-10T08:00:16"/>
    <s v="SVIOP-2018-SZM1-005105"/>
    <x v="54"/>
    <x v="54"/>
    <n v="10"/>
    <s v="ks"/>
    <n v="28.73"/>
    <n v="287.3"/>
    <x v="0"/>
    <m/>
    <s v="2IK-GER: lůžkové oddělení 46"/>
    <s v="1230200129"/>
    <s v="Výdej do spotřeby z IOP"/>
    <s v="Pavelková Renata"/>
    <s v="Promítnut do stavu zásob"/>
    <s v="ZOBV_OB"/>
    <s v="obinadla, obvazy, gáza, vata, vložky"/>
    <s v="6+4"/>
    <m/>
    <s v="LINON CZ s.r.o."/>
    <m/>
    <m/>
    <m/>
    <s v="nemá"/>
    <x v="3"/>
    <n v="0"/>
    <m/>
    <m/>
    <x v="0"/>
    <n v="8"/>
  </r>
  <r>
    <d v="2018-08-10T08:00:16"/>
    <s v="SVIOP-2018-SZM1-005105"/>
    <x v="55"/>
    <x v="55"/>
    <n v="50"/>
    <s v="ks"/>
    <n v="30.18"/>
    <n v="1509"/>
    <x v="0"/>
    <m/>
    <s v="2IK-GER: lůžkové oddělení 46"/>
    <s v="SYS01512EE"/>
    <s v="Výdej do spotřeby z IOP"/>
    <s v="Pavelková Renata"/>
    <s v="Promítnut do stavu zásob"/>
    <s v="ZOBV_HO"/>
    <s v="hojení ran - obvazový materiál"/>
    <s v="25+25"/>
    <m/>
    <s v="Distrimed s.r.o."/>
    <m/>
    <m/>
    <m/>
    <s v="nemá"/>
    <x v="3"/>
    <n v="0"/>
    <m/>
    <m/>
    <x v="0"/>
    <n v="8"/>
  </r>
  <r>
    <d v="2018-08-10T08:00:16"/>
    <s v="SVIOP-2018-SZM1-005105"/>
    <x v="188"/>
    <x v="188"/>
    <n v="2"/>
    <s v="ks"/>
    <n v="35.090000000000003"/>
    <n v="70.180000000000007"/>
    <x v="0"/>
    <m/>
    <s v="2IK-GER: lůžkové oddělení 46"/>
    <s v="09820-B"/>
    <s v="Výdej do spotřeby z IOP"/>
    <s v="Pavelková Renata"/>
    <s v="Promítnut do stavu zásob"/>
    <s v="ZOST_OSTAT"/>
    <s v="Ostatní - všeobecný materiál"/>
    <s v="1+1"/>
    <m/>
    <s v="MAPO medical s.r.o."/>
    <m/>
    <m/>
    <m/>
    <s v="nemá"/>
    <x v="0"/>
    <n v="0"/>
    <m/>
    <m/>
    <x v="0"/>
    <n v="8"/>
  </r>
  <r>
    <d v="2018-08-10T08:00:16"/>
    <s v="SVIOP-2018-SZM1-005105"/>
    <x v="181"/>
    <x v="181"/>
    <n v="3"/>
    <s v="ks"/>
    <n v="64.150000000000006"/>
    <n v="192.45"/>
    <x v="0"/>
    <m/>
    <s v="2IK-GER: lůžkové oddělení 46"/>
    <s v="710045-s"/>
    <s v="Výdej do spotřeby z IOP"/>
    <s v="Pavelková Renata"/>
    <s v="Promítnut do stavu zásob"/>
    <s v="ZOST_OSTAT"/>
    <s v="Ostatní - všeobecný materiál"/>
    <s v="3+0"/>
    <m/>
    <s v="MEDISUN profi s.r.o."/>
    <m/>
    <m/>
    <m/>
    <s v="nemá"/>
    <x v="0"/>
    <n v="0"/>
    <m/>
    <m/>
    <x v="0"/>
    <n v="8"/>
  </r>
  <r>
    <d v="2018-08-10T08:00:16"/>
    <s v="SVIOP-2018-SZM1-005105"/>
    <x v="97"/>
    <x v="97"/>
    <n v="3"/>
    <s v="ks"/>
    <n v="197.57"/>
    <n v="592.71"/>
    <x v="0"/>
    <m/>
    <s v="2IK-GER: lůžkové oddělení 46"/>
    <s v="3346E"/>
    <s v="Výdej do spotřeby z IOP"/>
    <s v="Pavelková Renata"/>
    <s v="Promítnut do stavu zásob"/>
    <s v="ZOST_OSTAT"/>
    <s v="Ostatní - všeobecný materiál"/>
    <s v="3+0"/>
    <m/>
    <s v="3M Česko, spol. s r.o."/>
    <m/>
    <m/>
    <m/>
    <s v="nemá"/>
    <x v="0"/>
    <n v="0"/>
    <m/>
    <m/>
    <x v="0"/>
    <n v="8"/>
  </r>
  <r>
    <d v="2018-08-10T08:00:16"/>
    <s v="SVIOP-2018-SZM1-005105"/>
    <x v="137"/>
    <x v="137"/>
    <n v="5"/>
    <s v="ks"/>
    <n v="1550"/>
    <n v="7750"/>
    <x v="0"/>
    <m/>
    <s v="2IK-GER: lůžkové oddělení 46"/>
    <s v="EU-02041-ML"/>
    <s v="Výdej do spotřeby z IOP"/>
    <s v="Pavelková Renata"/>
    <s v="Promítnut do stavu zásob"/>
    <s v="ZPICC_MI_NA"/>
    <s v="Katetry PICC + MIDLINE + náplasti+ set"/>
    <s v="5+0"/>
    <m/>
    <s v="Teleflex Medical s.r.o."/>
    <m/>
    <m/>
    <m/>
    <s v="0193219"/>
    <x v="10"/>
    <n v="0"/>
    <m/>
    <m/>
    <x v="0"/>
    <n v="8"/>
  </r>
  <r>
    <d v="2018-08-13T09:39:09"/>
    <s v="SVIOP-2018-SZM2-011662"/>
    <x v="59"/>
    <x v="59"/>
    <n v="10"/>
    <s v="ks"/>
    <n v="124.41"/>
    <n v="1244.07"/>
    <x v="1"/>
    <m/>
    <s v="2IK-GER: lůžkové oddělení 48"/>
    <s v="2892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0"/>
    <n v="8"/>
  </r>
  <r>
    <d v="2018-08-13T09:39:09"/>
    <s v="SVIOP-2018-SZM2-011662"/>
    <x v="60"/>
    <x v="60"/>
    <n v="15"/>
    <s v="ks"/>
    <n v="129.26"/>
    <n v="1938.9"/>
    <x v="1"/>
    <m/>
    <s v="2IK-GER: lůžkové oddělení 48"/>
    <s v="281300-00"/>
    <s v="Výdej do spotřeby z IOP"/>
    <s v="Masopustová Eva"/>
    <s v="Promítnut do stavu zásob"/>
    <s v="ZOBV_HO"/>
    <s v="hojení ran - obvazový materiál"/>
    <s v="15+0+0"/>
    <m/>
    <s v="Mölnlycke Health Care, s.r.o."/>
    <m/>
    <m/>
    <m/>
    <s v="0008147"/>
    <x v="3"/>
    <n v="0"/>
    <m/>
    <m/>
    <x v="0"/>
    <n v="8"/>
  </r>
  <r>
    <d v="2018-08-13T09:39:09"/>
    <s v="SVIOP-2018-SZM2-011662"/>
    <x v="61"/>
    <x v="61"/>
    <n v="5"/>
    <s v="ks"/>
    <n v="159.55000000000001"/>
    <n v="797.76"/>
    <x v="1"/>
    <m/>
    <s v="2IK-GER: lůžkové oddělení 48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0"/>
    <n v="8"/>
  </r>
  <r>
    <d v="2018-08-13T09:39:09"/>
    <s v="SVIOP-2018-SZM2-011662"/>
    <x v="62"/>
    <x v="62"/>
    <n v="15"/>
    <s v="ks"/>
    <n v="233.8"/>
    <n v="3506.93"/>
    <x v="1"/>
    <m/>
    <s v="2IK-GER: lůžkové oddělení 48"/>
    <s v="288100-01"/>
    <s v="Výdej do spotřeby z IOP"/>
    <s v="Masopustová Eva"/>
    <s v="Promítnut do stavu zásob"/>
    <s v="ZOBV_HO"/>
    <s v="hojení ran - obvazový materiál"/>
    <s v="2+1"/>
    <m/>
    <s v="Mölnlycke Health Care, s.r.o."/>
    <m/>
    <m/>
    <m/>
    <s v="nemá"/>
    <x v="3"/>
    <n v="0"/>
    <m/>
    <m/>
    <x v="0"/>
    <n v="8"/>
  </r>
  <r>
    <d v="2018-08-13T09:39:09"/>
    <s v="SVIOP-2018-SZM2-011662"/>
    <x v="63"/>
    <x v="63"/>
    <n v="10"/>
    <s v="ks"/>
    <n v="283.02"/>
    <n v="2830.15"/>
    <x v="1"/>
    <m/>
    <s v="2IK-GER: lůžkové oddělení 48"/>
    <s v="282000-01"/>
    <s v="Výdej do spotřeby z IOP"/>
    <s v="Masopustová Eva"/>
    <s v="Promítnut do stavu zásob"/>
    <s v="ZOBV_HO"/>
    <s v="hojení ran - obvazový materiál"/>
    <s v="10+0"/>
    <m/>
    <s v="Mölnlycke Health Care, s.r.o."/>
    <m/>
    <m/>
    <m/>
    <s v="nemá"/>
    <x v="3"/>
    <n v="0"/>
    <m/>
    <m/>
    <x v="0"/>
    <n v="8"/>
  </r>
  <r>
    <d v="2018-08-14T09:11:41"/>
    <s v="SVIOP-2018-SZM2-011728"/>
    <x v="6"/>
    <x v="6"/>
    <n v="20"/>
    <s v="ks"/>
    <n v="12.16"/>
    <n v="243.23"/>
    <x v="0"/>
    <m/>
    <s v="2IK-GER: lůžkové oddělení 46"/>
    <s v="931324"/>
    <s v="Výdej do spotřeby z IOP"/>
    <s v="Lukášková Lenka"/>
    <s v="Promítnut do stavu zásob"/>
    <s v="ZOBV_OB"/>
    <s v="obinadla, obvazy, gáza, vata, vložky"/>
    <s v="10+10"/>
    <m/>
    <s v="HARTMANN - RICO a.s."/>
    <m/>
    <m/>
    <m/>
    <s v="nemá"/>
    <x v="3"/>
    <n v="0"/>
    <m/>
    <m/>
    <x v="0"/>
    <n v="8"/>
  </r>
  <r>
    <d v="2018-08-14T09:11:41"/>
    <s v="SVIOP-2018-SZM2-011728"/>
    <x v="7"/>
    <x v="7"/>
    <n v="30"/>
    <s v="ks"/>
    <n v="15.73"/>
    <n v="471.9"/>
    <x v="0"/>
    <m/>
    <s v="2IK-GER: lůžkové oddělení 46"/>
    <s v="9919004"/>
    <s v="Výdej do spotřeby z IOP"/>
    <s v="Lukášková Lenka"/>
    <s v="Promítnut do stavu zásob"/>
    <s v="ZOBV_OBVAZ"/>
    <s v="Obvazový materiál"/>
    <s v="30+0"/>
    <m/>
    <s v="HARTMANN - RICO a.s."/>
    <m/>
    <m/>
    <m/>
    <s v="nemá"/>
    <x v="3"/>
    <n v="0"/>
    <m/>
    <m/>
    <x v="0"/>
    <n v="8"/>
  </r>
  <r>
    <d v="2018-08-14T09:11:41"/>
    <s v="SVIOP-2018-SZM2-011728"/>
    <x v="89"/>
    <x v="89"/>
    <n v="10"/>
    <s v="ks"/>
    <n v="73.209999999999994"/>
    <n v="732.09"/>
    <x v="0"/>
    <m/>
    <s v="2IK-GER: lůžkové oddělení 46"/>
    <s v="9007442"/>
    <s v="Výdej do spotřeby z IOP"/>
    <s v="Lukášková Lenka"/>
    <s v="Promítnut do stavu zásob"/>
    <s v="ZOBV_HO"/>
    <s v="hojení ran - obvazový materiál"/>
    <s v="10+0"/>
    <m/>
    <s v="HARTMANN - RICO a.s."/>
    <m/>
    <m/>
    <m/>
    <s v="0080823"/>
    <x v="3"/>
    <n v="0"/>
    <m/>
    <m/>
    <x v="0"/>
    <n v="8"/>
  </r>
  <r>
    <d v="2018-08-14T09:11:41"/>
    <s v="SVIOP-2018-SZM2-011728"/>
    <x v="162"/>
    <x v="162"/>
    <n v="2"/>
    <s v="ks"/>
    <n v="154.97"/>
    <n v="309.93"/>
    <x v="0"/>
    <m/>
    <s v="2IK-GER: lůžkové oddělení 46"/>
    <s v="7031320"/>
    <s v="Výdej do spotřeby z IOP"/>
    <s v="Lukášková Lenka"/>
    <s v="Promítnut do stavu zásob"/>
    <s v="ZOBV_HO"/>
    <s v="hojení ran - obvazový materiál"/>
    <s v="1+1"/>
    <m/>
    <s v="HARTMANN - RICO a.s."/>
    <m/>
    <m/>
    <m/>
    <s v="0081793"/>
    <x v="3"/>
    <n v="0"/>
    <m/>
    <m/>
    <x v="0"/>
    <n v="8"/>
  </r>
  <r>
    <d v="2018-08-14T11:52:48"/>
    <s v="SVIOP-2018-SZM2-011769"/>
    <x v="189"/>
    <x v="189"/>
    <n v="5"/>
    <s v="ks"/>
    <n v="128.71"/>
    <n v="643.54"/>
    <x v="0"/>
    <m/>
    <s v="2IK-GER: lůžkové oddělení 46"/>
    <s v="31222"/>
    <s v="Výdej do spotřeby z IOP"/>
    <s v="Lukášková Lenka"/>
    <s v="Promítnut do stavu zásob"/>
    <s v="ZOBV_HO"/>
    <s v="hojení ran - obvazový materiál"/>
    <s v="5+0"/>
    <m/>
    <s v="Chráněná dílna TiRO Blansko s.r.o."/>
    <m/>
    <m/>
    <m/>
    <s v="0169075"/>
    <x v="3"/>
    <n v="0"/>
    <m/>
    <m/>
    <x v="0"/>
    <n v="8"/>
  </r>
  <r>
    <d v="2018-08-14T12:09:42"/>
    <s v="SVIOP-2018-SZM1-005183"/>
    <x v="115"/>
    <x v="115"/>
    <n v="-85"/>
    <s v="ks"/>
    <n v="6.23"/>
    <n v="-529.54999999999995"/>
    <x v="0"/>
    <m/>
    <s v="2IK-GER: lůžkové oddělení 46"/>
    <s v="050ML3CZ-CEW"/>
    <s v="Výdej do spotřeby z IOP"/>
    <s v="Oklešťková Helena"/>
    <s v="Promítnut do stavu zásob"/>
    <s v="ZOST_STRIK"/>
    <s v="Stříkačky"/>
    <m/>
    <m/>
    <s v="Distrimed s.r.o."/>
    <m/>
    <m/>
    <m/>
    <s v="nemá"/>
    <x v="0"/>
    <n v="0"/>
    <m/>
    <m/>
    <x v="0"/>
    <n v="8"/>
  </r>
  <r>
    <d v="2018-08-14T12:50:32"/>
    <s v="SVIOP-2018-SZM1-005191"/>
    <x v="115"/>
    <x v="115"/>
    <n v="34"/>
    <s v="ks"/>
    <n v="6.25"/>
    <n v="212.65"/>
    <x v="0"/>
    <m/>
    <s v="2IK-GER: lůžkové oddělení 46"/>
    <s v="050ML3CZ-CEW"/>
    <s v="Výdej do spotřeby z IOP"/>
    <s v="Oklešťková Helena"/>
    <s v="Promítnut do stavu zásob"/>
    <s v="ZOST_STRIK"/>
    <s v="Stříkačky"/>
    <s v="85+0"/>
    <m/>
    <s v="Distrimed s.r.o."/>
    <m/>
    <m/>
    <m/>
    <s v="nemá"/>
    <x v="0"/>
    <n v="0"/>
    <m/>
    <m/>
    <x v="0"/>
    <n v="8"/>
  </r>
  <r>
    <d v="2018-08-14T12:50:32"/>
    <s v="SVIOP-2018-SZM1-005191"/>
    <x v="87"/>
    <x v="87"/>
    <n v="20"/>
    <s v="ks"/>
    <n v="34.5"/>
    <n v="690"/>
    <x v="0"/>
    <m/>
    <s v="2IK-GER: lůžkové oddělení 46"/>
    <s v="4753886"/>
    <s v="Výdej do spotřeby z IOP"/>
    <s v="Oklešťková Helena"/>
    <s v="Promítnut do stavu zásob"/>
    <s v="ZOBV_OBVAZ"/>
    <s v="Obvazový materiál"/>
    <s v="10+10"/>
    <m/>
    <s v="HARTMANN - RICO a.s."/>
    <m/>
    <m/>
    <m/>
    <s v="nemá"/>
    <x v="3"/>
    <n v="0"/>
    <m/>
    <m/>
    <x v="0"/>
    <n v="8"/>
  </r>
  <r>
    <d v="2018-08-15T06:58:31"/>
    <s v="SVIOP-2018-SZM2-011801"/>
    <x v="129"/>
    <x v="129"/>
    <n v="100"/>
    <s v="ks"/>
    <n v="2.65"/>
    <n v="264.74"/>
    <x v="0"/>
    <m/>
    <s v="2IK-GER: lůžkové oddělení 46"/>
    <s v="320214"/>
    <s v="Výdej do spotřeby z IOP"/>
    <s v="Lukášková Lenka"/>
    <s v="Promítnut do stavu zásob"/>
    <s v="ZJEHLY"/>
    <s v="Jehly"/>
    <s v="0+100"/>
    <m/>
    <s v="Schubert CZ spol. s r.o."/>
    <m/>
    <m/>
    <m/>
    <s v="0022430"/>
    <x v="4"/>
    <n v="0"/>
    <m/>
    <m/>
    <x v="0"/>
    <n v="8"/>
  </r>
  <r>
    <d v="2018-08-15T07:30:38"/>
    <s v="SVIOP-2018-SZM2-011812"/>
    <x v="92"/>
    <x v="92"/>
    <n v="10"/>
    <s v="ks"/>
    <n v="22.99"/>
    <n v="229.9"/>
    <x v="1"/>
    <m/>
    <s v="2IK-GER: lůžkové oddělení 48"/>
    <s v="186005-00014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8"/>
  </r>
  <r>
    <d v="2018-08-15T07:30:38"/>
    <s v="SVIOP-2018-SZM2-011812"/>
    <x v="91"/>
    <x v="91"/>
    <n v="10"/>
    <s v="ks"/>
    <n v="22.99"/>
    <n v="229.9"/>
    <x v="1"/>
    <m/>
    <s v="2IK-GER: lůžkové oddělení 48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8"/>
  </r>
  <r>
    <d v="2018-08-15T10:52:21"/>
    <s v="SVIOP-2018-SZM2-011860"/>
    <x v="190"/>
    <x v="190"/>
    <n v="1"/>
    <s v="ks"/>
    <n v="272.25"/>
    <n v="272.25"/>
    <x v="2"/>
    <m/>
    <s v="2IK-GER: ambulance"/>
    <s v="KVS M1 5ZOM"/>
    <s v="Výdej do spotřeby z IOP"/>
    <s v="Masopustová Eva"/>
    <s v="Promítnut do stavu zásob"/>
    <s v="ZOST_OSTAT"/>
    <s v="Ostatní - všeobecný materiál"/>
    <s v="48"/>
    <m/>
    <s v="KARDIO VS s.r.o."/>
    <m/>
    <m/>
    <m/>
    <s v="nemá"/>
    <x v="0"/>
    <n v="0"/>
    <m/>
    <m/>
    <x v="0"/>
    <n v="8"/>
  </r>
  <r>
    <d v="2018-08-15T12:44:03"/>
    <s v="SVIOP-2018-SZM2-011869"/>
    <x v="86"/>
    <x v="86"/>
    <n v="2"/>
    <s v="ks"/>
    <n v="164.22"/>
    <n v="328.44"/>
    <x v="0"/>
    <m/>
    <s v="2IK-GER: lůžkové oddělení 46"/>
    <s v="002745710"/>
    <s v="Výdej do spotřeby z IOP"/>
    <s v="Masopustová Eva"/>
    <s v="Promítnut do stavu zásob"/>
    <s v="ZOBV_HO"/>
    <s v="hojení ran - obvazový materiál"/>
    <s v="2+0"/>
    <m/>
    <s v="PHOENIX lékárenský velkoobchod, s.r.o."/>
    <m/>
    <m/>
    <m/>
    <s v="nemá"/>
    <x v="3"/>
    <n v="0"/>
    <m/>
    <m/>
    <x v="0"/>
    <n v="8"/>
  </r>
  <r>
    <d v="2018-08-16T07:08:29"/>
    <s v="SVIOP-2018-SZM2-011904"/>
    <x v="85"/>
    <x v="85"/>
    <n v="4"/>
    <s v="ks"/>
    <n v="53.85"/>
    <n v="215.38"/>
    <x v="0"/>
    <m/>
    <s v="2IK-GER: lůžkové oddělení 46"/>
    <s v="JIZE213A/1"/>
    <s v="Výdej do spotřeby z IOP"/>
    <s v="Lukášková Lenka"/>
    <s v="Promítnut do stavu zásob"/>
    <s v="ZLAB_SKLO"/>
    <s v="Laboratorní sklo"/>
    <s v="0+0+4"/>
    <m/>
    <s v="VWR International s.r.o."/>
    <m/>
    <m/>
    <m/>
    <s v="nemá"/>
    <x v="6"/>
    <n v="0"/>
    <s v="CN 2019/2020"/>
    <s v="CN 2019/2020"/>
    <x v="0"/>
    <n v="8"/>
  </r>
  <r>
    <d v="2018-08-16T07:08:29"/>
    <s v="SVIOP-2018-SZM2-011904"/>
    <x v="150"/>
    <x v="150"/>
    <n v="2"/>
    <s v="ks"/>
    <n v="91.84"/>
    <n v="183.68"/>
    <x v="0"/>
    <m/>
    <s v="2IK-GER: lůžkové oddělení 46"/>
    <s v="JIZE211A/0"/>
    <s v="Výdej do spotřeby z IOP"/>
    <s v="Lukášková Lenka"/>
    <s v="Promítnut do stavu zásob"/>
    <s v="ZLAB_SKLO"/>
    <s v="Laboratorní sklo"/>
    <s v="0+0+2"/>
    <m/>
    <s v="VWR International s.r.o."/>
    <m/>
    <m/>
    <m/>
    <s v="nemá"/>
    <x v="6"/>
    <n v="0"/>
    <s v="CN 2019/2020"/>
    <s v="CN 2019/2020"/>
    <x v="0"/>
    <n v="8"/>
  </r>
  <r>
    <d v="2018-08-16T11:27:19"/>
    <s v="SVIOP-2018-SZM2-011945"/>
    <x v="184"/>
    <x v="184"/>
    <n v="100"/>
    <s v="ks"/>
    <n v="7.5"/>
    <n v="750.2"/>
    <x v="0"/>
    <m/>
    <s v="2IK-GER: lůžkové oddělení 46"/>
    <s v="ZARWMD2000-150"/>
    <s v="Výdej do spotřeby z IOP"/>
    <s v="Lukášková Lenka"/>
    <s v="Promítnut do stavu zásob"/>
    <s v="ZOST_OSTAT"/>
    <s v="Ostatní - všeobecný materiál"/>
    <s v="50+0"/>
    <m/>
    <s v="Distrimed s.r.o."/>
    <m/>
    <m/>
    <m/>
    <s v="nemá"/>
    <x v="0"/>
    <n v="0"/>
    <s v="CN na rok 2018"/>
    <s v="CN na rok 2018"/>
    <x v="0"/>
    <n v="8"/>
  </r>
  <r>
    <d v="2018-08-16T13:13:05"/>
    <s v="SVIOP-2018-SZM2-011967"/>
    <x v="92"/>
    <x v="92"/>
    <n v="10"/>
    <s v="ks"/>
    <n v="22.99"/>
    <n v="229.9"/>
    <x v="0"/>
    <m/>
    <s v="2IK-GER: lůžkové oddělení 46"/>
    <s v="186005-000140"/>
    <s v="Výdej do spotřeby z IOP"/>
    <s v="Lukášková Lenka"/>
    <s v="Promítnut do stavu zásob"/>
    <s v="ZOST_OSTAT"/>
    <s v="Ostatní - všeobecný materiál"/>
    <s v="10+0"/>
    <m/>
    <s v="Teleflex Medical s.r.o."/>
    <m/>
    <m/>
    <m/>
    <s v="nemá"/>
    <x v="0"/>
    <n v="0"/>
    <m/>
    <m/>
    <x v="0"/>
    <n v="8"/>
  </r>
  <r>
    <d v="2018-08-16T13:13:05"/>
    <s v="SVIOP-2018-SZM2-011967"/>
    <x v="91"/>
    <x v="91"/>
    <n v="10"/>
    <s v="ks"/>
    <n v="22.99"/>
    <n v="229.9"/>
    <x v="0"/>
    <m/>
    <s v="2IK-GER: lůžkové oddělení 46"/>
    <s v="186005-000160"/>
    <s v="Výdej do spotřeby z IOP"/>
    <s v="Lukášková Lenka"/>
    <s v="Promítnut do stavu zásob"/>
    <s v="ZOST_OSTAT"/>
    <s v="Ostatní - všeobecný materiál"/>
    <s v="2+1"/>
    <m/>
    <s v="Teleflex Medical s.r.o."/>
    <m/>
    <m/>
    <m/>
    <s v="nemá"/>
    <x v="0"/>
    <n v="0"/>
    <m/>
    <m/>
    <x v="0"/>
    <n v="8"/>
  </r>
  <r>
    <d v="2018-08-17T13:09:40"/>
    <s v="SVIOP-2018-SZM2-012041"/>
    <x v="191"/>
    <x v="191"/>
    <n v="100"/>
    <s v="ks"/>
    <n v="9.15"/>
    <n v="914.65"/>
    <x v="0"/>
    <m/>
    <s v="2IK-GER: lůžkové oddělení 46"/>
    <s v="4617207V"/>
    <s v="Výdej do spotřeby z IOP"/>
    <s v="Lukášková Lenka"/>
    <s v="Promítnut do stavu zásob"/>
    <s v="ZOST_STRIK"/>
    <s v="Stříkačky"/>
    <s v="50+0"/>
    <m/>
    <s v="B. Braun Medical s.r.o."/>
    <m/>
    <m/>
    <m/>
    <s v="nemá"/>
    <x v="0"/>
    <n v="0"/>
    <m/>
    <m/>
    <x v="0"/>
    <n v="8"/>
  </r>
  <r>
    <d v="2018-08-20T05:56:57"/>
    <s v="SVIOP-2018-SZM2-012043"/>
    <x v="126"/>
    <x v="126"/>
    <n v="50"/>
    <s v="ks"/>
    <n v="15.29"/>
    <n v="764.72"/>
    <x v="0"/>
    <m/>
    <s v="2IK-GER: lůžkové oddělení 46"/>
    <s v="4056370"/>
    <s v="Výdej do spotřeby z IOP"/>
    <s v="Masopustová Eva"/>
    <s v="Promítnut do stavu zásob"/>
    <s v="ZOST_KANYL"/>
    <s v="Kanyly mimo chirurgické nástroje"/>
    <s v="50+0"/>
    <m/>
    <s v="B. Braun Medical s.r.o."/>
    <m/>
    <m/>
    <m/>
    <s v="nemá"/>
    <x v="0"/>
    <n v="0"/>
    <m/>
    <m/>
    <x v="0"/>
    <n v="8"/>
  </r>
  <r>
    <d v="2018-08-20T12:54:17"/>
    <s v="SVIOP-2018-SZM1-005291"/>
    <x v="192"/>
    <x v="192"/>
    <n v="1"/>
    <s v="ks"/>
    <n v="18.91"/>
    <n v="18.91"/>
    <x v="0"/>
    <m/>
    <s v="2IK-GER: lůžkové oddělení 46"/>
    <s v="1321900103"/>
    <s v="Výdej do spotřeby z IOP"/>
    <s v="Oklešťková Helena"/>
    <s v="Promítnut do stavu zásob"/>
    <s v="ZOBV_OB"/>
    <s v="obinadla, obvazy, gáza, vata, vložky"/>
    <s v="1+0"/>
    <m/>
    <s v="LINON CZ s.r.o."/>
    <m/>
    <m/>
    <m/>
    <s v="nemá"/>
    <x v="3"/>
    <n v="0"/>
    <m/>
    <m/>
    <x v="0"/>
    <n v="8"/>
  </r>
  <r>
    <d v="2018-08-21T09:50:37"/>
    <s v="SVIOP-2018-SZM1-005306"/>
    <x v="73"/>
    <x v="73"/>
    <n v="100"/>
    <s v="ks"/>
    <n v="5.28"/>
    <n v="528"/>
    <x v="0"/>
    <m/>
    <s v="2IK-GER: lůžkové oddělení 46"/>
    <s v="7404"/>
    <s v="Výdej do spotřeby z IOP"/>
    <s v="Pavelková Renata"/>
    <s v="Promítnut do stavu zásob"/>
    <s v="ZOBV_HO"/>
    <s v="hojení ran - obvazový materiál"/>
    <m/>
    <m/>
    <s v="PROMEDICA PRAHA GROUP, a.s."/>
    <m/>
    <m/>
    <m/>
    <s v="0080767"/>
    <x v="3"/>
    <n v="0"/>
    <m/>
    <m/>
    <x v="0"/>
    <n v="8"/>
  </r>
  <r>
    <d v="2018-08-21T09:50:37"/>
    <s v="SVIOP-2018-SZM1-005306"/>
    <x v="148"/>
    <x v="148"/>
    <n v="1"/>
    <s v="ks"/>
    <n v="139.16999999999999"/>
    <n v="139.16999999999999"/>
    <x v="0"/>
    <m/>
    <s v="2IK-GER: lůžkové oddělení 46"/>
    <s v="400416"/>
    <s v="Výdej do spotřeby z IOP"/>
    <s v="Pavelková Renata"/>
    <s v="Promítnut do stavu zásob"/>
    <s v="ZOBV_HO"/>
    <s v="hojení ran - obvazový materiál"/>
    <m/>
    <m/>
    <s v="B. Braun Medical s.r.o."/>
    <m/>
    <m/>
    <m/>
    <s v="0086760"/>
    <x v="3"/>
    <n v="0"/>
    <m/>
    <m/>
    <x v="0"/>
    <n v="8"/>
  </r>
  <r>
    <d v="2018-08-21T09:50:37"/>
    <s v="SVIOP-2018-SZM1-005306"/>
    <x v="57"/>
    <x v="57"/>
    <n v="1"/>
    <s v="ks"/>
    <n v="790.88"/>
    <n v="790.88"/>
    <x v="0"/>
    <m/>
    <s v="2IK-GER: lůžkové oddělení 46"/>
    <s v="A2681147"/>
    <s v="Výdej do spotřeby z IOP"/>
    <s v="Pavelková Renata"/>
    <s v="Promítnut do stavu zásob"/>
    <s v="ZOBV_OBVAZ"/>
    <s v="Obvazový materiál"/>
    <m/>
    <m/>
    <s v="PHOENIX lékárenský velkoobchod, s.r.o."/>
    <m/>
    <m/>
    <m/>
    <s v="nemá"/>
    <x v="3"/>
    <n v="0"/>
    <m/>
    <m/>
    <x v="0"/>
    <n v="8"/>
  </r>
  <r>
    <d v="2018-08-22T12:11:34"/>
    <s v="SVIOP-2018-SZM1-005314"/>
    <x v="115"/>
    <x v="115"/>
    <n v="51"/>
    <s v="ks"/>
    <n v="6.23"/>
    <n v="317.73"/>
    <x v="0"/>
    <m/>
    <s v="2IK-GER: lůžkové oddělení 46"/>
    <s v="050ML3CZ-CEW"/>
    <s v="Výdej do spotřeby z IOP"/>
    <s v="Oklešťková Helena"/>
    <s v="Promítnut do stavu zásob"/>
    <s v="ZOST_STRIK"/>
    <s v="Stříkačky"/>
    <s v="85+0"/>
    <m/>
    <s v="Distrimed s.r.o."/>
    <m/>
    <m/>
    <m/>
    <s v="nemá"/>
    <x v="0"/>
    <n v="0"/>
    <m/>
    <m/>
    <x v="0"/>
    <n v="8"/>
  </r>
  <r>
    <d v="2018-08-22T12:14:46"/>
    <s v="SVIOP-2018-SZM1-005316"/>
    <x v="33"/>
    <x v="33"/>
    <n v="100"/>
    <s v="ks"/>
    <n v="2.4700000000000002"/>
    <n v="247"/>
    <x v="0"/>
    <m/>
    <s v="2IK-GER: lůžkové oddělení 46"/>
    <s v="DIS7371"/>
    <s v="Výdej do spotřeby z IOP"/>
    <s v="Oklešťková Helena"/>
    <s v="Promítnut do stavu zásob"/>
    <s v="ZOST_OD"/>
    <s v="Odběrové systémy"/>
    <s v="Distrimed s.r.o."/>
    <m/>
    <s v="Distrimed s.r.o."/>
    <m/>
    <m/>
    <m/>
    <s v="nemá"/>
    <x v="0"/>
    <n v="0"/>
    <m/>
    <m/>
    <x v="0"/>
    <n v="8"/>
  </r>
  <r>
    <d v="2018-08-22T13:05:18"/>
    <s v="SVIOP-2018-SZM2-012230"/>
    <x v="59"/>
    <x v="59"/>
    <n v="10"/>
    <s v="ks"/>
    <n v="124.41"/>
    <n v="1244.07"/>
    <x v="0"/>
    <m/>
    <s v="2IK-GER: lůžkové oddělení 46"/>
    <s v="289200-00"/>
    <s v="Výdej do spotřeby z IOP"/>
    <s v="Masopustová Eva"/>
    <s v="Promítnut do stavu zásob"/>
    <s v="ZOBV_HO"/>
    <s v="hojení ran - obvazový materiál"/>
    <s v="5+5"/>
    <m/>
    <s v="Mölnlycke Health Care, s.r.o."/>
    <m/>
    <m/>
    <m/>
    <s v="0082046"/>
    <x v="3"/>
    <n v="0"/>
    <m/>
    <m/>
    <x v="0"/>
    <n v="8"/>
  </r>
  <r>
    <d v="2018-08-22T13:05:18"/>
    <s v="SVIOP-2018-SZM2-012230"/>
    <x v="61"/>
    <x v="61"/>
    <n v="5"/>
    <s v="ks"/>
    <n v="159.55000000000001"/>
    <n v="797.76"/>
    <x v="0"/>
    <m/>
    <s v="2IK-GER: lůžkové oddělení 46"/>
    <s v="287110-00"/>
    <s v="Výdej do spotřeby z IOP"/>
    <s v="Masopustová Eva"/>
    <s v="Promítnut do stavu zásob"/>
    <s v="ZOBV_HO"/>
    <s v="hojení ran - obvazový materiál"/>
    <s v="5+0"/>
    <m/>
    <s v="Mölnlycke Health Care, s.r.o."/>
    <m/>
    <m/>
    <m/>
    <s v="0081790"/>
    <x v="3"/>
    <n v="0"/>
    <m/>
    <m/>
    <x v="0"/>
    <n v="8"/>
  </r>
  <r>
    <d v="2018-08-23T12:24:53"/>
    <s v="SVIOP-2018-SZM2-012278"/>
    <x v="86"/>
    <x v="86"/>
    <n v="2"/>
    <s v="ks"/>
    <n v="164.22"/>
    <n v="328.44"/>
    <x v="0"/>
    <m/>
    <s v="2IK-GER: lůžkové oddělení 46"/>
    <s v="002745710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0"/>
    <n v="8"/>
  </r>
  <r>
    <d v="2018-08-30T06:53:01"/>
    <s v="SVIOP-2018-SZM1-005393"/>
    <x v="100"/>
    <x v="100"/>
    <n v="170"/>
    <s v="ks"/>
    <n v="0.63"/>
    <n v="107.1"/>
    <x v="1"/>
    <m/>
    <s v="2IK-GER: lůžkové oddělení 48"/>
    <s v="44753"/>
    <s v="Výdej do spotřeby z IOP"/>
    <s v="Oklešťková Helena"/>
    <s v="Promítnut do stavu zásob"/>
    <s v="ZRUK_NEST"/>
    <s v="Rukavice  nesterilní"/>
    <s v="Gatebo s.r.o."/>
    <m/>
    <s v="KALNEX CZ s.r.o."/>
    <m/>
    <m/>
    <m/>
    <s v="nemá"/>
    <x v="2"/>
    <n v="0"/>
    <s v="VZ-2017-000517"/>
    <s v="VZ-2017-000517"/>
    <x v="0"/>
    <n v="8"/>
  </r>
  <r>
    <d v="2018-08-31T08:16:29"/>
    <s v="SVIOP-2018-SZM1-005413"/>
    <x v="193"/>
    <x v="193"/>
    <n v="85"/>
    <s v="ks"/>
    <n v="5.2"/>
    <n v="442"/>
    <x v="0"/>
    <m/>
    <s v="2IK-GER: lůžkové oddělení 46"/>
    <s v="MRG00711"/>
    <s v="Výdej do spotřeby z IOP"/>
    <s v="Oklešťková Helena"/>
    <s v="Promítnut do stavu zásob"/>
    <s v="ZOST_STRIK"/>
    <s v="Stříkačky"/>
    <s v="Distrimed s.r.o."/>
    <m/>
    <s v="Distrimed s.r.o."/>
    <m/>
    <m/>
    <m/>
    <s v="nemá"/>
    <x v="0"/>
    <n v="0"/>
    <m/>
    <m/>
    <x v="0"/>
    <n v="8"/>
  </r>
  <r>
    <d v="2018-08-31T09:10:16"/>
    <s v="SVIOP-2018-SZM2-012635"/>
    <x v="141"/>
    <x v="141"/>
    <n v="50"/>
    <s v="ks"/>
    <n v="14.8"/>
    <n v="740"/>
    <x v="0"/>
    <m/>
    <s v="2IK-GER: lůžkové oddělení 46"/>
    <s v="1686"/>
    <s v="Výdej do spotřeby z IOP"/>
    <s v="Lukášková Lenka"/>
    <s v="Promítnut do stavu zásob"/>
    <s v="ZOBV_OBVAZ"/>
    <s v="Obvazový materiál"/>
    <s v="1+0"/>
    <m/>
    <s v="3M Česko, spol. s r.o."/>
    <m/>
    <m/>
    <m/>
    <s v="nemá"/>
    <x v="3"/>
    <n v="0"/>
    <m/>
    <m/>
    <x v="0"/>
    <n v="8"/>
  </r>
  <r>
    <d v="2018-08-31T09:10:16"/>
    <s v="SVIOP-2018-SZM2-012635"/>
    <x v="140"/>
    <x v="140"/>
    <n v="25"/>
    <s v="ks"/>
    <n v="227.37"/>
    <n v="5684.25"/>
    <x v="0"/>
    <m/>
    <s v="2IK-GER: lůžkové oddělení 46"/>
    <s v="1657R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0"/>
    <n v="8"/>
  </r>
  <r>
    <d v="2018-08-31T10:40:32"/>
    <s v="SVIOP-2018-SZM2-012661"/>
    <x v="127"/>
    <x v="127"/>
    <n v="1"/>
    <s v="ks"/>
    <n v="789.57"/>
    <n v="789.57"/>
    <x v="1"/>
    <m/>
    <s v="2IK-GER: lůžkové oddělení 48"/>
    <s v="1563L"/>
    <s v="Výdej do spotřeby z IOP"/>
    <s v="Lukášková Lenka"/>
    <s v="Promítnut do stavu zásob"/>
    <s v="ZOBV_HO"/>
    <s v="hojení ran - obvazový materiál"/>
    <s v="1+0+0"/>
    <m/>
    <s v="3M Česko, spol. s r.o."/>
    <m/>
    <m/>
    <m/>
    <s v="nemá"/>
    <x v="3"/>
    <n v="0"/>
    <m/>
    <m/>
    <x v="0"/>
    <n v="8"/>
  </r>
  <r>
    <d v="2018-09-04T07:15:39"/>
    <s v="SVIOP-2018-SZM1-005459"/>
    <x v="70"/>
    <x v="70"/>
    <n v="48"/>
    <s v="ks"/>
    <n v="7.63"/>
    <n v="366.24"/>
    <x v="0"/>
    <m/>
    <s v="2IK-GER: lůžkové oddělení 46"/>
    <s v="1527-0"/>
    <s v="Výdej do spotřeby z IOP"/>
    <s v="Oklešťková Helena"/>
    <s v="Promítnut do stavu zásob"/>
    <s v="ZOBV_OBVAZ"/>
    <s v="Obvazový materiál"/>
    <s v="24+24"/>
    <m/>
    <s v="3M Česko, spol. s r.o."/>
    <m/>
    <m/>
    <m/>
    <s v="0080356"/>
    <x v="3"/>
    <n v="0"/>
    <m/>
    <m/>
    <x v="0"/>
    <n v="9"/>
  </r>
  <r>
    <d v="2018-09-10T07:47:22"/>
    <s v="SVIOP-2018-SZM1-005671"/>
    <x v="8"/>
    <x v="8"/>
    <n v="100"/>
    <s v="ks"/>
    <n v="0.01"/>
    <n v="1"/>
    <x v="0"/>
    <m/>
    <s v="2IK-GER: lůžkové oddělení 46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9"/>
  </r>
  <r>
    <d v="2018-09-10T07:47:22"/>
    <s v="SVIOP-2018-SZM1-005671"/>
    <x v="9"/>
    <x v="9"/>
    <n v="100"/>
    <s v="ks"/>
    <n v="0.25"/>
    <n v="25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0"/>
    <n v="9"/>
  </r>
  <r>
    <d v="2018-09-10T07:47:22"/>
    <s v="SVIOP-2018-SZM1-005671"/>
    <x v="13"/>
    <x v="13"/>
    <n v="500"/>
    <s v="ks"/>
    <n v="0.43"/>
    <n v="215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9"/>
  </r>
  <r>
    <d v="2018-09-10T07:47:22"/>
    <s v="SVIOP-2018-SZM1-005671"/>
    <x v="14"/>
    <x v="14"/>
    <n v="100"/>
    <s v="ks"/>
    <n v="0.47"/>
    <n v="47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9"/>
  </r>
  <r>
    <d v="2018-09-10T07:47:22"/>
    <s v="SVIOP-2018-SZM1-005671"/>
    <x v="16"/>
    <x v="16"/>
    <n v="200"/>
    <s v="ks"/>
    <n v="0.54"/>
    <n v="108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9"/>
  </r>
  <r>
    <d v="2018-09-10T07:47:22"/>
    <s v="SVIOP-2018-SZM1-005671"/>
    <x v="19"/>
    <x v="19"/>
    <n v="6000"/>
    <s v="ks"/>
    <n v="0.63"/>
    <n v="3780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9"/>
  </r>
  <r>
    <d v="2018-09-10T07:47:22"/>
    <s v="SVIOP-2018-SZM1-005671"/>
    <x v="3"/>
    <x v="3"/>
    <n v="2000"/>
    <s v="ks"/>
    <n v="0.63"/>
    <n v="1260"/>
    <x v="0"/>
    <m/>
    <s v="2IK-GER: lůžkové oddělení 46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9"/>
  </r>
  <r>
    <d v="2018-09-10T07:47:22"/>
    <s v="SVIOP-2018-SZM1-005671"/>
    <x v="22"/>
    <x v="22"/>
    <n v="75"/>
    <s v="ks"/>
    <n v="1.03"/>
    <n v="77.2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9"/>
  </r>
  <r>
    <d v="2018-09-10T07:47:22"/>
    <s v="SVIOP-2018-SZM1-005671"/>
    <x v="24"/>
    <x v="24"/>
    <n v="50"/>
    <s v="ks"/>
    <n v="1.52"/>
    <n v="76"/>
    <x v="0"/>
    <m/>
    <s v="2IK-GER: lůžkové oddělení 46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9"/>
  </r>
  <r>
    <d v="2018-09-10T07:47:22"/>
    <s v="SVIOP-2018-SZM1-005671"/>
    <x v="26"/>
    <x v="26"/>
    <n v="100"/>
    <s v="ks"/>
    <n v="1.8"/>
    <n v="180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9"/>
  </r>
  <r>
    <d v="2018-09-10T07:47:22"/>
    <s v="SVIOP-2018-SZM1-005671"/>
    <x v="30"/>
    <x v="30"/>
    <n v="25"/>
    <s v="ks"/>
    <n v="2.0699999999999998"/>
    <n v="51.75"/>
    <x v="0"/>
    <m/>
    <s v="2IK-GER: lůžkové oddělení 46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0"/>
    <n v="9"/>
  </r>
  <r>
    <d v="2018-09-10T07:47:22"/>
    <s v="SVIOP-2018-SZM1-005671"/>
    <x v="105"/>
    <x v="105"/>
    <n v="100"/>
    <s v="ks"/>
    <n v="2.1800000000000002"/>
    <n v="218"/>
    <x v="0"/>
    <m/>
    <s v="2IK-GER: lůžkové oddělení 46"/>
    <s v="9151125S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9"/>
  </r>
  <r>
    <d v="2018-09-10T07:47:22"/>
    <s v="SVIOP-2018-SZM1-005671"/>
    <x v="36"/>
    <x v="36"/>
    <n v="10"/>
    <s v="ks"/>
    <n v="2.38"/>
    <n v="23.8"/>
    <x v="0"/>
    <m/>
    <s v="2IK-GER: lůžkové oddělení 46"/>
    <s v="P01175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0"/>
    <n v="9"/>
  </r>
  <r>
    <d v="2018-09-10T07:47:22"/>
    <s v="SVIOP-2018-SZM1-005671"/>
    <x v="32"/>
    <x v="32"/>
    <n v="50"/>
    <s v="ks"/>
    <n v="2.38"/>
    <n v="119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9"/>
  </r>
  <r>
    <d v="2018-09-10T07:47:22"/>
    <s v="SVIOP-2018-SZM1-005671"/>
    <x v="114"/>
    <x v="114"/>
    <n v="10"/>
    <s v="ks"/>
    <n v="2.4500000000000002"/>
    <n v="24.5"/>
    <x v="0"/>
    <m/>
    <s v="2IK-GER: lůžkové oddělení 46"/>
    <s v="P01177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0"/>
    <n v="9"/>
  </r>
  <r>
    <d v="2018-09-10T07:47:22"/>
    <s v="SVIOP-2018-SZM1-005671"/>
    <x v="34"/>
    <x v="34"/>
    <n v="50"/>
    <s v="ks"/>
    <n v="2.5099999999999998"/>
    <n v="125.5"/>
    <x v="0"/>
    <m/>
    <s v="2IK-GER: lůžkové oddělení 46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9"/>
  </r>
  <r>
    <d v="2018-09-10T07:47:22"/>
    <s v="SVIOP-2018-SZM1-005671"/>
    <x v="35"/>
    <x v="35"/>
    <n v="50"/>
    <s v="ks"/>
    <n v="2.7"/>
    <n v="135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9"/>
  </r>
  <r>
    <d v="2018-09-10T07:47:22"/>
    <s v="SVIOP-2018-SZM1-005671"/>
    <x v="39"/>
    <x v="39"/>
    <n v="40"/>
    <s v="ks"/>
    <n v="3.26"/>
    <n v="130.4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9"/>
  </r>
  <r>
    <d v="2018-09-10T07:47:22"/>
    <s v="SVIOP-2018-SZM1-005671"/>
    <x v="103"/>
    <x v="103"/>
    <n v="40"/>
    <s v="ks"/>
    <n v="3.96"/>
    <n v="158.4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9"/>
  </r>
  <r>
    <d v="2018-09-10T07:47:22"/>
    <s v="SVIOP-2018-SZM1-005671"/>
    <x v="73"/>
    <x v="73"/>
    <n v="100"/>
    <s v="ks"/>
    <n v="5.28"/>
    <n v="528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0"/>
    <n v="9"/>
  </r>
  <r>
    <d v="2018-09-10T07:47:22"/>
    <s v="SVIOP-2018-SZM1-005671"/>
    <x v="78"/>
    <x v="78"/>
    <n v="24"/>
    <s v="ks"/>
    <n v="5.82"/>
    <n v="139.68"/>
    <x v="0"/>
    <m/>
    <s v="2IK-GER: lůžkové oddělení 46"/>
    <s v="1530-0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9"/>
  </r>
  <r>
    <d v="2018-09-10T07:47:22"/>
    <s v="SVIOP-2018-SZM1-005671"/>
    <x v="70"/>
    <x v="70"/>
    <n v="20"/>
    <s v="ks"/>
    <n v="7.63"/>
    <n v="152.6"/>
    <x v="0"/>
    <m/>
    <s v="2IK-GER: lůžkové oddělení 46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0"/>
    <n v="9"/>
  </r>
  <r>
    <d v="2018-09-10T07:47:22"/>
    <s v="SVIOP-2018-SZM1-005671"/>
    <x v="44"/>
    <x v="44"/>
    <n v="480"/>
    <s v="ks"/>
    <n v="8.4700000000000006"/>
    <n v="4065.6"/>
    <x v="0"/>
    <m/>
    <s v="2IK-GER: lůžkové oddělení 46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9"/>
  </r>
  <r>
    <d v="2018-09-10T07:47:22"/>
    <s v="SVIOP-2018-SZM1-005671"/>
    <x v="45"/>
    <x v="45"/>
    <n v="300"/>
    <s v="ks"/>
    <n v="9.1999999999999993"/>
    <n v="276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9"/>
  </r>
  <r>
    <d v="2018-09-10T07:47:22"/>
    <s v="SVIOP-2018-SZM1-005671"/>
    <x v="46"/>
    <x v="46"/>
    <n v="50"/>
    <s v="ks"/>
    <n v="9.44"/>
    <n v="472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9"/>
  </r>
  <r>
    <d v="2018-09-10T07:47:22"/>
    <s v="SVIOP-2018-SZM1-005671"/>
    <x v="46"/>
    <x v="46"/>
    <n v="50"/>
    <s v="ks"/>
    <n v="9.44"/>
    <n v="472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9"/>
  </r>
  <r>
    <d v="2018-09-10T07:47:22"/>
    <s v="SVIOP-2018-SZM1-005671"/>
    <x v="47"/>
    <x v="47"/>
    <n v="200"/>
    <s v="ks"/>
    <n v="10.17"/>
    <n v="2034"/>
    <x v="0"/>
    <m/>
    <s v="2IK-GER: lůžkové oddělení 46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9"/>
  </r>
  <r>
    <d v="2018-09-10T07:47:22"/>
    <s v="SVIOP-2018-SZM1-005671"/>
    <x v="49"/>
    <x v="49"/>
    <n v="10"/>
    <s v="ks"/>
    <n v="13.31"/>
    <n v="133.1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0"/>
    <n v="9"/>
  </r>
  <r>
    <d v="2018-09-10T07:47:22"/>
    <s v="SVIOP-2018-SZM1-005671"/>
    <x v="2"/>
    <x v="2"/>
    <n v="50"/>
    <s v="ks"/>
    <n v="17.98"/>
    <n v="899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9"/>
  </r>
  <r>
    <d v="2018-09-10T07:47:22"/>
    <s v="SVIOP-2018-SZM1-005671"/>
    <x v="51"/>
    <x v="51"/>
    <n v="50"/>
    <s v="ks"/>
    <n v="21.23"/>
    <n v="1061.5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9"/>
  </r>
  <r>
    <d v="2018-09-10T07:47:22"/>
    <s v="SVIOP-2018-SZM1-005671"/>
    <x v="52"/>
    <x v="52"/>
    <n v="20"/>
    <s v="ks"/>
    <n v="21.24"/>
    <n v="424.8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9"/>
  </r>
  <r>
    <d v="2018-09-10T07:47:22"/>
    <s v="SVIOP-2018-SZM1-005671"/>
    <x v="53"/>
    <x v="53"/>
    <n v="4"/>
    <s v="ks"/>
    <n v="27.88"/>
    <n v="111.52"/>
    <x v="0"/>
    <m/>
    <s v="2IK-GER: lůžkové oddělení 46"/>
    <s v="1230200310"/>
    <s v="Výdej do spotřeby z IOP"/>
    <s v="Aujeská Ivana"/>
    <s v="Promítnut do stavu zásob"/>
    <s v="ZOBV_OB"/>
    <s v="obinadla, obvazy, gáza, vata, vložky"/>
    <m/>
    <m/>
    <s v="Pro-Charitu s.r.o."/>
    <m/>
    <m/>
    <m/>
    <s v="nemá"/>
    <x v="3"/>
    <n v="0"/>
    <m/>
    <m/>
    <x v="0"/>
    <n v="9"/>
  </r>
  <r>
    <d v="2018-09-10T07:47:22"/>
    <s v="SVIOP-2018-SZM1-005671"/>
    <x v="53"/>
    <x v="53"/>
    <n v="2"/>
    <s v="ks"/>
    <n v="27.88"/>
    <n v="55.76"/>
    <x v="0"/>
    <m/>
    <s v="2IK-GER: lůžkové oddělení 46"/>
    <s v="1230200310"/>
    <s v="Výdej do spotřeby z IOP"/>
    <s v="Aujeská Ivana"/>
    <s v="Promítnut do stavu zásob"/>
    <s v="ZOBV_OB"/>
    <s v="obinadla, obvazy, gáza, vata, vložky"/>
    <m/>
    <m/>
    <s v="Pro-Charitu s.r.o."/>
    <m/>
    <m/>
    <m/>
    <s v="nemá"/>
    <x v="3"/>
    <n v="0"/>
    <m/>
    <m/>
    <x v="0"/>
    <n v="9"/>
  </r>
  <r>
    <d v="2018-09-10T07:47:22"/>
    <s v="SVIOP-2018-SZM1-005671"/>
    <x v="54"/>
    <x v="54"/>
    <n v="4"/>
    <s v="ks"/>
    <n v="28.73"/>
    <n v="114.92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9"/>
  </r>
  <r>
    <d v="2018-09-10T07:47:22"/>
    <s v="SVIOP-2018-SZM1-005671"/>
    <x v="55"/>
    <x v="55"/>
    <n v="50"/>
    <s v="ks"/>
    <n v="30.18"/>
    <n v="1509"/>
    <x v="0"/>
    <m/>
    <s v="2IK-GER: lůžkové oddělení 46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9"/>
  </r>
  <r>
    <d v="2018-09-10T07:47:22"/>
    <s v="SVIOP-2018-SZM1-005671"/>
    <x v="87"/>
    <x v="87"/>
    <n v="140"/>
    <s v="ks"/>
    <n v="34.5"/>
    <n v="4830"/>
    <x v="0"/>
    <m/>
    <s v="2IK-GER: lůžkové oddělení 46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0"/>
    <n v="9"/>
  </r>
  <r>
    <d v="2018-09-10T07:47:22"/>
    <s v="SVIOP-2018-SZM1-005671"/>
    <x v="188"/>
    <x v="188"/>
    <n v="2"/>
    <s v="ks"/>
    <n v="35.090000000000003"/>
    <n v="70.180000000000007"/>
    <x v="0"/>
    <m/>
    <s v="2IK-GER: lůžkové oddělení 46"/>
    <s v="09820-B"/>
    <s v="Výdej do spotřeby z IOP"/>
    <s v="Aujeská Ivana"/>
    <s v="Promítnut do stavu zásob"/>
    <s v="ZOST_OSTAT"/>
    <s v="Ostatní - všeobecný materiál"/>
    <m/>
    <m/>
    <s v="MAPO medical s.r.o."/>
    <m/>
    <m/>
    <m/>
    <s v="nemá"/>
    <x v="0"/>
    <n v="0"/>
    <m/>
    <m/>
    <x v="0"/>
    <n v="9"/>
  </r>
  <r>
    <d v="2018-09-10T07:47:22"/>
    <s v="SVIOP-2018-SZM1-005671"/>
    <x v="97"/>
    <x v="97"/>
    <n v="4"/>
    <s v="ks"/>
    <n v="197.57"/>
    <n v="790.28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0"/>
    <n v="9"/>
  </r>
  <r>
    <d v="2018-09-10T07:47:22"/>
    <s v="SVIOP-2018-SZM1-005671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0"/>
    <n v="9"/>
  </r>
  <r>
    <d v="2018-09-10T12:59:26"/>
    <s v="SVIOP-2018-SZM2-013096"/>
    <x v="86"/>
    <x v="86"/>
    <n v="4"/>
    <s v="ks"/>
    <n v="164.22"/>
    <n v="656.88"/>
    <x v="0"/>
    <m/>
    <s v="2IK-GER: lůžkové oddělení 46"/>
    <s v="002745710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0"/>
    <n v="9"/>
  </r>
  <r>
    <d v="2018-09-11T12:30:34"/>
    <s v="SVIOP-2018-SZM2-013190"/>
    <x v="89"/>
    <x v="89"/>
    <n v="20"/>
    <s v="ks"/>
    <n v="73.209999999999994"/>
    <n v="1464.27"/>
    <x v="0"/>
    <m/>
    <s v="2IK-GER: lůžkové oddělení 46"/>
    <s v="9007442"/>
    <s v="Výdej do spotřeby z IOP"/>
    <s v="Kánská Zdeňka"/>
    <s v="Promítnut do stavu zásob"/>
    <s v="ZOBV_HO"/>
    <s v="hojení ran - obvazový materiál"/>
    <m/>
    <m/>
    <s v="HARTMANN - RICO a.s."/>
    <m/>
    <m/>
    <m/>
    <s v="0080823"/>
    <x v="3"/>
    <n v="0"/>
    <m/>
    <m/>
    <x v="0"/>
    <n v="9"/>
  </r>
  <r>
    <d v="2018-09-11T12:30:34"/>
    <s v="SVIOP-2018-SZM2-013190"/>
    <x v="162"/>
    <x v="162"/>
    <n v="2"/>
    <s v="ks"/>
    <n v="154.97"/>
    <n v="309.94"/>
    <x v="0"/>
    <m/>
    <s v="2IK-GER: lůžkové oddělení 46"/>
    <s v="7031320"/>
    <s v="Výdej do spotřeby z IOP"/>
    <s v="Kánská Zdeňka"/>
    <s v="Promítnut do stavu zásob"/>
    <s v="ZOBV_HO"/>
    <s v="hojení ran - obvazový materiál"/>
    <m/>
    <m/>
    <s v="HARTMANN - RICO a.s."/>
    <m/>
    <m/>
    <m/>
    <s v="0081793"/>
    <x v="3"/>
    <n v="0"/>
    <m/>
    <m/>
    <x v="0"/>
    <n v="9"/>
  </r>
  <r>
    <d v="2018-09-11T13:19:53"/>
    <s v="SVIOP-2018-SZM2-013210"/>
    <x v="59"/>
    <x v="59"/>
    <n v="10"/>
    <s v="ks"/>
    <n v="124.41"/>
    <n v="1244.07"/>
    <x v="0"/>
    <m/>
    <s v="2IK-GER: lůžkové oddělení 46"/>
    <s v="2892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0"/>
    <n v="9"/>
  </r>
  <r>
    <d v="2018-09-11T13:19:53"/>
    <s v="SVIOP-2018-SZM2-013210"/>
    <x v="60"/>
    <x v="60"/>
    <n v="10"/>
    <s v="ks"/>
    <n v="129.26"/>
    <n v="1292.5999999999999"/>
    <x v="0"/>
    <m/>
    <s v="2IK-GER: lůžkové oddělení 46"/>
    <s v="2813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0"/>
    <n v="9"/>
  </r>
  <r>
    <d v="2018-09-11T13:19:53"/>
    <s v="SVIOP-2018-SZM2-013210"/>
    <x v="61"/>
    <x v="61"/>
    <n v="10"/>
    <s v="ks"/>
    <n v="159.55000000000001"/>
    <n v="1595.5"/>
    <x v="0"/>
    <m/>
    <s v="2IK-GER: lůžkové oddělení 46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0"/>
    <n v="9"/>
  </r>
  <r>
    <d v="2018-09-11T13:19:53"/>
    <s v="SVIOP-2018-SZM2-013210"/>
    <x v="62"/>
    <x v="62"/>
    <n v="10"/>
    <s v="ks"/>
    <n v="233.8"/>
    <n v="2338"/>
    <x v="0"/>
    <m/>
    <s v="2IK-GER: lůžkové oddělení 46"/>
    <s v="288100-01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0"/>
    <n v="9"/>
  </r>
  <r>
    <d v="2018-09-11T13:19:53"/>
    <s v="SVIOP-2018-SZM2-013210"/>
    <x v="152"/>
    <x v="152"/>
    <n v="2"/>
    <s v="ks"/>
    <n v="259.89999999999998"/>
    <n v="519.79999999999995"/>
    <x v="0"/>
    <m/>
    <s v="2IK-GER: lůžkové oddělení 46"/>
    <s v="2438-03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964"/>
    <x v="3"/>
    <n v="0"/>
    <m/>
    <m/>
    <x v="0"/>
    <n v="9"/>
  </r>
  <r>
    <d v="2018-09-11T13:19:53"/>
    <s v="SVIOP-2018-SZM2-013210"/>
    <x v="63"/>
    <x v="63"/>
    <n v="10"/>
    <s v="ks"/>
    <n v="283.02"/>
    <n v="2830.15"/>
    <x v="0"/>
    <m/>
    <s v="2IK-GER: lůžkové oddělení 46"/>
    <s v="282000-01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0"/>
    <n v="9"/>
  </r>
  <r>
    <d v="2018-09-12T06:43:12"/>
    <s v="SVIOP-2018-SZM1-005839"/>
    <x v="33"/>
    <x v="33"/>
    <n v="200"/>
    <s v="ks"/>
    <n v="2.46"/>
    <n v="492"/>
    <x v="0"/>
    <m/>
    <s v="2IK-GER: lůžkové oddělení 46"/>
    <s v="DIS7371"/>
    <s v="Výdej do spotřeby z IOP"/>
    <s v="Oklešťková Helena"/>
    <s v="Promítnut do stavu zásob"/>
    <s v="ZOST_OD"/>
    <s v="Odběrové systémy"/>
    <m/>
    <m/>
    <s v="Distrimed s.r.o."/>
    <m/>
    <m/>
    <m/>
    <s v="nemá"/>
    <x v="0"/>
    <n v="0"/>
    <m/>
    <m/>
    <x v="0"/>
    <n v="9"/>
  </r>
  <r>
    <d v="2018-09-12T06:43:12"/>
    <s v="SVIOP-2018-SZM1-005839"/>
    <x v="42"/>
    <x v="42"/>
    <n v="50"/>
    <s v="ks"/>
    <n v="6.17"/>
    <n v="308.5"/>
    <x v="0"/>
    <m/>
    <s v="2IK-GER: lůžkové oddělení 46"/>
    <s v="ZAR-TNU201601"/>
    <s v="Výdej do spotřeby z IOP"/>
    <s v="Oklešťková Hele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0"/>
    <n v="9"/>
  </r>
  <r>
    <d v="2018-09-12T06:43:12"/>
    <s v="SVIOP-2018-SZM1-005839"/>
    <x v="70"/>
    <x v="70"/>
    <n v="4"/>
    <s v="ks"/>
    <n v="7.63"/>
    <n v="30.52"/>
    <x v="0"/>
    <m/>
    <s v="2IK-GER: lůžkové oddělení 46"/>
    <s v="1527-0"/>
    <s v="Výdej do spotřeby z IOP"/>
    <s v="Oklešťková Helena"/>
    <s v="Promítnut do stavu zásob"/>
    <s v="ZOBV_OBVAZ"/>
    <s v="Obvazový materiál"/>
    <m/>
    <m/>
    <s v="3M Česko, spol. s r.o."/>
    <m/>
    <m/>
    <m/>
    <s v="0080356"/>
    <x v="3"/>
    <n v="0"/>
    <m/>
    <m/>
    <x v="0"/>
    <n v="9"/>
  </r>
  <r>
    <d v="2018-09-13T13:46:36"/>
    <s v="SVIOP-2018-SZM2-013396"/>
    <x v="91"/>
    <x v="91"/>
    <n v="10"/>
    <s v="ks"/>
    <n v="22.99"/>
    <n v="229.9"/>
    <x v="0"/>
    <m/>
    <s v="2IK-GER: lůžkové oddělení 46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9"/>
  </r>
  <r>
    <d v="2018-09-21T14:16:20"/>
    <s v="SVIOP-2018-SZM1-006086"/>
    <x v="81"/>
    <x v="81"/>
    <n v="10"/>
    <s v="ks"/>
    <n v="1.9"/>
    <n v="19"/>
    <x v="0"/>
    <m/>
    <s v="2IK-GER: lůžkové oddělení 46"/>
    <s v="45407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9"/>
  </r>
  <r>
    <d v="2018-09-25T13:28:10"/>
    <s v="SVIOP-2018-SZM2-014126"/>
    <x v="170"/>
    <x v="170"/>
    <n v="11"/>
    <s v="ks"/>
    <n v="138.02000000000001"/>
    <n v="1518.2"/>
    <x v="0"/>
    <m/>
    <s v="2IK-GER: lůžkové oddělení 46"/>
    <s v="4752003"/>
    <s v="Výdej do spotřeby z IOP"/>
    <s v="Kánská Zdeňka"/>
    <s v="Promítnut do stavu zásob"/>
    <s v="ZOST_OSTAT"/>
    <s v="Ostatní - všeobecný materiál"/>
    <m/>
    <m/>
    <s v="HARTMANN - RICO a.s."/>
    <m/>
    <m/>
    <m/>
    <s v="nemá"/>
    <x v="0"/>
    <n v="0"/>
    <m/>
    <m/>
    <x v="0"/>
    <n v="9"/>
  </r>
  <r>
    <d v="2018-10-03T12:57:14"/>
    <s v="SVIOP-2018-SZM1-006289"/>
    <x v="100"/>
    <x v="100"/>
    <n v="1020"/>
    <s v="ks"/>
    <n v="0.63"/>
    <n v="642.6"/>
    <x v="1"/>
    <m/>
    <s v="2IK-GER: lůžkové oddělení 48"/>
    <s v="44753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0"/>
  </r>
  <r>
    <d v="2018-10-03T12:57:14"/>
    <s v="SVIOP-2018-SZM1-006289"/>
    <x v="56"/>
    <x v="56"/>
    <n v="1"/>
    <s v="ks"/>
    <n v="172.5"/>
    <n v="172.5"/>
    <x v="1"/>
    <m/>
    <s v="2IK-GER: lůžkové oddělení 48"/>
    <s v="04861736001"/>
    <s v="Výdej do spotřeby z IOP"/>
    <s v="Oklešťková Hele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10"/>
  </r>
  <r>
    <d v="2018-10-04T09:33:17"/>
    <s v="SVIOP-2018-SZM2-014372"/>
    <x v="86"/>
    <x v="86"/>
    <n v="3"/>
    <s v="ks"/>
    <n v="164.22"/>
    <n v="492.66"/>
    <x v="1"/>
    <m/>
    <s v="2IK-GER: lůžkové oddělení 48"/>
    <s v="002745710"/>
    <s v="Výdej do spotřeby z IOP"/>
    <s v="Lukášková Len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0"/>
    <n v="10"/>
  </r>
  <r>
    <d v="2018-10-04T12:40:44"/>
    <s v="SVIOP-2018-SZM2-014388"/>
    <x v="6"/>
    <x v="6"/>
    <n v="20"/>
    <s v="ks"/>
    <n v="12.16"/>
    <n v="243.28"/>
    <x v="1"/>
    <m/>
    <s v="2IK-GER: lůžkové oddělení 48"/>
    <s v="931324"/>
    <s v="Výdej do spotřeby z IOP"/>
    <s v="Masopustová Eva"/>
    <s v="Promítnut do stavu zásob"/>
    <s v="ZOBV_OB"/>
    <s v="obinadla, obvazy, gáza, vata, vložky"/>
    <m/>
    <m/>
    <s v="HARTMANN - RICO a.s."/>
    <m/>
    <m/>
    <m/>
    <s v="nemá"/>
    <x v="3"/>
    <n v="0"/>
    <m/>
    <m/>
    <x v="0"/>
    <n v="10"/>
  </r>
  <r>
    <d v="2018-10-04T12:40:44"/>
    <s v="SVIOP-2018-SZM2-014388"/>
    <x v="89"/>
    <x v="89"/>
    <n v="10"/>
    <s v="ks"/>
    <n v="73.209999999999994"/>
    <n v="732.14"/>
    <x v="1"/>
    <m/>
    <s v="2IK-GER: lůžkové oddělení 48"/>
    <s v="9007442"/>
    <s v="Výdej do spotřeby z IOP"/>
    <s v="Masopustová Eva"/>
    <s v="Promítnut do stavu zásob"/>
    <s v="ZOBV_HO"/>
    <s v="hojení ran - obvazový materiál"/>
    <m/>
    <m/>
    <s v="HARTMANN - RICO a.s."/>
    <m/>
    <m/>
    <m/>
    <s v="0080823"/>
    <x v="3"/>
    <n v="0"/>
    <m/>
    <m/>
    <x v="0"/>
    <n v="10"/>
  </r>
  <r>
    <d v="2018-10-05T07:01:24"/>
    <s v="SVIOP-2018-SZM1-006379"/>
    <x v="79"/>
    <x v="79"/>
    <n v="20"/>
    <s v="ks"/>
    <n v="11.14"/>
    <n v="222.8"/>
    <x v="1"/>
    <m/>
    <s v="2IK-GER: lůžkové oddělení 48"/>
    <s v="4550242"/>
    <s v="Výdej do spotřeby z IOP"/>
    <s v="Oklešťková Helena"/>
    <s v="Promítnut do stavu zásob"/>
    <s v="ZOST_FI"/>
    <s v="Filtry"/>
    <m/>
    <m/>
    <s v="B. Braun Medical s.r.o."/>
    <m/>
    <m/>
    <m/>
    <s v="nemá"/>
    <x v="0"/>
    <n v="0"/>
    <m/>
    <m/>
    <x v="0"/>
    <n v="10"/>
  </r>
  <r>
    <d v="2018-10-05T07:04:50"/>
    <s v="SVIOP-2018-SZM1-006384"/>
    <x v="79"/>
    <x v="79"/>
    <n v="10"/>
    <s v="ks"/>
    <n v="11.14"/>
    <n v="111.4"/>
    <x v="0"/>
    <m/>
    <s v="2IK-GER: lůžkové oddělení 46"/>
    <s v="4550242"/>
    <s v="Výdej do spotřeby z IOP"/>
    <s v="Oklešťková Helena"/>
    <s v="Promítnut do stavu zásob"/>
    <s v="ZOST_FI"/>
    <s v="Filtry"/>
    <m/>
    <m/>
    <s v="B. Braun Medical s.r.o."/>
    <m/>
    <m/>
    <m/>
    <s v="nemá"/>
    <x v="0"/>
    <n v="0"/>
    <m/>
    <m/>
    <x v="0"/>
    <n v="10"/>
  </r>
  <r>
    <d v="2018-10-05T10:37:44"/>
    <s v="SVIOP-2018-SVM2-011259"/>
    <x v="124"/>
    <x v="124"/>
    <n v="50"/>
    <s v="ks"/>
    <n v="0.57999999999999996"/>
    <n v="29.12"/>
    <x v="1"/>
    <m/>
    <s v="2IK-GER: lůžkové oddělení 48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0"/>
    <n v="10"/>
  </r>
  <r>
    <d v="2018-10-08T07:25:58"/>
    <s v="SVIOP-2018-SZM1-006263"/>
    <x v="8"/>
    <x v="8"/>
    <n v="50"/>
    <s v="ks"/>
    <n v="0.01"/>
    <n v="0.5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07:25:58"/>
    <s v="SVIOP-2018-SZM1-006263"/>
    <x v="9"/>
    <x v="9"/>
    <n v="400"/>
    <s v="ks"/>
    <n v="0.25"/>
    <n v="100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0"/>
    <n v="10"/>
  </r>
  <r>
    <d v="2018-10-08T07:25:58"/>
    <s v="SVIOP-2018-SZM1-006263"/>
    <x v="104"/>
    <x v="104"/>
    <n v="100"/>
    <s v="ks"/>
    <n v="0.3"/>
    <n v="30"/>
    <x v="1"/>
    <m/>
    <s v="2IK-GER: lůžkové oddělení 48"/>
    <s v="465752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10"/>
  </r>
  <r>
    <d v="2018-10-08T07:25:58"/>
    <s v="SVIOP-2018-SZM1-006263"/>
    <x v="15"/>
    <x v="15"/>
    <n v="100"/>
    <s v="ks"/>
    <n v="0.47"/>
    <n v="47"/>
    <x v="1"/>
    <m/>
    <s v="2IK-GER: lůžkové oddělení 48"/>
    <s v="44951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10"/>
  </r>
  <r>
    <d v="2018-10-08T07:25:58"/>
    <s v="SVIOP-2018-SZM1-006263"/>
    <x v="14"/>
    <x v="14"/>
    <n v="100"/>
    <s v="ks"/>
    <n v="0.48"/>
    <n v="48"/>
    <x v="1"/>
    <m/>
    <s v="2IK-GER: lůžkové oddělení 48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0"/>
  </r>
  <r>
    <d v="2018-10-08T07:25:58"/>
    <s v="SVIOP-2018-SZM1-006263"/>
    <x v="16"/>
    <x v="16"/>
    <n v="200"/>
    <s v="ks"/>
    <n v="0.55000000000000004"/>
    <n v="110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10"/>
  </r>
  <r>
    <d v="2018-10-08T07:25:58"/>
    <s v="SVIOP-2018-SZM1-006263"/>
    <x v="18"/>
    <x v="18"/>
    <n v="2000"/>
    <s v="ks"/>
    <n v="0.63"/>
    <n v="126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0"/>
  </r>
  <r>
    <d v="2018-10-08T07:25:58"/>
    <s v="SVIOP-2018-SZM1-006263"/>
    <x v="19"/>
    <x v="19"/>
    <n v="4000"/>
    <s v="ks"/>
    <n v="0.63"/>
    <n v="252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0"/>
  </r>
  <r>
    <d v="2018-10-08T07:25:58"/>
    <s v="SVIOP-2018-SZM1-006263"/>
    <x v="3"/>
    <x v="3"/>
    <n v="1000"/>
    <s v="ks"/>
    <n v="0.63"/>
    <n v="630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0"/>
  </r>
  <r>
    <d v="2018-10-08T07:25:58"/>
    <s v="SVIOP-2018-SZM1-006263"/>
    <x v="100"/>
    <x v="100"/>
    <n v="680"/>
    <s v="ks"/>
    <n v="0.63"/>
    <n v="428.4"/>
    <x v="1"/>
    <m/>
    <s v="2IK-GER: lůžkové oddělení 48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0"/>
  </r>
  <r>
    <d v="2018-10-08T07:25:58"/>
    <s v="SVIOP-2018-SZM1-006263"/>
    <x v="20"/>
    <x v="20"/>
    <n v="100"/>
    <s v="ks"/>
    <n v="0.67"/>
    <n v="67"/>
    <x v="1"/>
    <m/>
    <s v="2IK-GER: lůžkové oddělení 48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0"/>
  </r>
  <r>
    <d v="2018-10-08T07:25:58"/>
    <s v="SVIOP-2018-SZM1-006263"/>
    <x v="22"/>
    <x v="22"/>
    <n v="75"/>
    <s v="ks"/>
    <n v="1.03"/>
    <n v="77.25"/>
    <x v="1"/>
    <m/>
    <s v="2IK-GER: lůžkové oddělení 48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10"/>
  </r>
  <r>
    <d v="2018-10-08T07:25:58"/>
    <s v="SVIOP-2018-SZM1-006263"/>
    <x v="24"/>
    <x v="24"/>
    <n v="50"/>
    <s v="ks"/>
    <n v="1.52"/>
    <n v="76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10"/>
  </r>
  <r>
    <d v="2018-10-08T07:25:58"/>
    <s v="SVIOP-2018-SZM1-006263"/>
    <x v="29"/>
    <x v="29"/>
    <n v="10"/>
    <s v="ks"/>
    <n v="2.0499999999999998"/>
    <n v="20.5"/>
    <x v="1"/>
    <m/>
    <s v="2IK-GER: lůžkové oddělení 48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0"/>
    <n v="10"/>
  </r>
  <r>
    <d v="2018-10-08T07:25:58"/>
    <s v="SVIOP-2018-SZM1-006263"/>
    <x v="30"/>
    <x v="30"/>
    <n v="25"/>
    <s v="ks"/>
    <n v="2.0699999999999998"/>
    <n v="51.75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0"/>
    <n v="10"/>
  </r>
  <r>
    <d v="2018-10-08T07:25:58"/>
    <s v="SVIOP-2018-SZM1-006263"/>
    <x v="32"/>
    <x v="32"/>
    <n v="50"/>
    <s v="ks"/>
    <n v="2.37"/>
    <n v="118.5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07:25:58"/>
    <s v="SVIOP-2018-SZM1-006263"/>
    <x v="163"/>
    <x v="163"/>
    <n v="100"/>
    <s v="ks"/>
    <n v="2.41"/>
    <n v="241"/>
    <x v="1"/>
    <m/>
    <s v="2IK-GER: lůžkové oddělení 48"/>
    <s v="70.700.41.071"/>
    <s v="Výdej do spotřeby z IOP"/>
    <s v="Aujeská Ivana"/>
    <s v="Promítnut do stavu zásob"/>
    <s v="ZOBV_NA"/>
    <s v="náplasti - obvazový materiál"/>
    <m/>
    <m/>
    <s v="DAHLHAUSEN CZ, spol. s r.o."/>
    <m/>
    <m/>
    <m/>
    <s v="nemá"/>
    <x v="3"/>
    <n v="0"/>
    <s v="CN pro FNOL"/>
    <s v="CN pro FNOL"/>
    <x v="0"/>
    <n v="10"/>
  </r>
  <r>
    <d v="2018-10-08T07:25:58"/>
    <s v="SVIOP-2018-SZM1-006263"/>
    <x v="33"/>
    <x v="33"/>
    <n v="200"/>
    <s v="ks"/>
    <n v="2.46"/>
    <n v="492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0"/>
    <n v="10"/>
  </r>
  <r>
    <d v="2018-10-08T07:25:58"/>
    <s v="SVIOP-2018-SZM1-006263"/>
    <x v="68"/>
    <x v="68"/>
    <n v="50"/>
    <s v="ks"/>
    <n v="3.13"/>
    <n v="156.5"/>
    <x v="1"/>
    <m/>
    <s v="2IK-GER: lůžkové oddělení 48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10"/>
  </r>
  <r>
    <d v="2018-10-08T07:25:58"/>
    <s v="SVIOP-2018-SZM1-006263"/>
    <x v="39"/>
    <x v="39"/>
    <n v="20"/>
    <s v="ks"/>
    <n v="3.26"/>
    <n v="65.2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0"/>
  </r>
  <r>
    <d v="2018-10-08T07:25:58"/>
    <s v="SVIOP-2018-SZM1-006263"/>
    <x v="155"/>
    <x v="155"/>
    <n v="80"/>
    <s v="ks"/>
    <n v="3.39"/>
    <n v="271.2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0"/>
    <n v="10"/>
  </r>
  <r>
    <d v="2018-10-08T07:25:58"/>
    <s v="SVIOP-2018-SZM1-006263"/>
    <x v="103"/>
    <x v="103"/>
    <n v="20"/>
    <s v="ks"/>
    <n v="3.97"/>
    <n v="79.400000000000006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0"/>
  </r>
  <r>
    <d v="2018-10-08T07:25:58"/>
    <s v="SVIOP-2018-SZM1-006263"/>
    <x v="71"/>
    <x v="71"/>
    <n v="30"/>
    <s v="ks"/>
    <n v="4.8099999999999996"/>
    <n v="144.30000000000001"/>
    <x v="1"/>
    <m/>
    <s v="2IK-GER: lůžkové oddělení 48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07:25:58"/>
    <s v="SVIOP-2018-SZM1-006263"/>
    <x v="72"/>
    <x v="72"/>
    <n v="50"/>
    <s v="ks"/>
    <n v="5"/>
    <n v="250"/>
    <x v="1"/>
    <m/>
    <s v="2IK-GER: lůžkové oddělení 48"/>
    <s v="10.252.020"/>
    <s v="Výdej do spotřeby z IOP"/>
    <s v="Aujeská Ivana"/>
    <s v="Promítnut do stavu zásob"/>
    <s v="ZOST_OD"/>
    <s v="Odběrové systémy"/>
    <m/>
    <m/>
    <s v="SARSTEDT spol. s r.o."/>
    <m/>
    <m/>
    <m/>
    <s v="nemá"/>
    <x v="0"/>
    <n v="0"/>
    <m/>
    <m/>
    <x v="0"/>
    <n v="10"/>
  </r>
  <r>
    <d v="2018-10-08T07:25:58"/>
    <s v="SVIOP-2018-SZM1-006263"/>
    <x v="73"/>
    <x v="73"/>
    <n v="30"/>
    <s v="ks"/>
    <n v="5.27"/>
    <n v="158.1"/>
    <x v="1"/>
    <m/>
    <s v="2IK-GER: lůžkové oddělení 48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0"/>
    <n v="10"/>
  </r>
  <r>
    <d v="2018-10-08T07:25:58"/>
    <s v="SVIOP-2018-SZM1-006263"/>
    <x v="142"/>
    <x v="142"/>
    <n v="250"/>
    <s v="ks"/>
    <n v="5.29"/>
    <n v="1322.5"/>
    <x v="1"/>
    <m/>
    <s v="2IK-GER: lůžkové oddělení 48"/>
    <s v="CFF10-250R"/>
    <s v="Výdej do spotřeby z IOP"/>
    <s v="Aujeská Ivan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0"/>
    <n v="10"/>
  </r>
  <r>
    <d v="2018-10-08T07:25:58"/>
    <s v="SVIOP-2018-SZM1-006263"/>
    <x v="156"/>
    <x v="156"/>
    <n v="20"/>
    <s v="ks"/>
    <n v="5.45"/>
    <n v="109"/>
    <x v="1"/>
    <m/>
    <s v="2IK-GER: lůžkové oddělení 48"/>
    <s v="2200 180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0"/>
    <n v="10"/>
  </r>
  <r>
    <d v="2018-10-08T07:25:58"/>
    <s v="SVIOP-2018-SZM1-006263"/>
    <x v="78"/>
    <x v="78"/>
    <n v="24"/>
    <s v="ks"/>
    <n v="5.83"/>
    <n v="139.91999999999999"/>
    <x v="1"/>
    <m/>
    <s v="2IK-GER: lůžkové oddělení 48"/>
    <s v="1530-0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10"/>
  </r>
  <r>
    <d v="2018-10-08T07:25:58"/>
    <s v="SVIOP-2018-SZM1-006263"/>
    <x v="43"/>
    <x v="43"/>
    <n v="10"/>
    <s v="ks"/>
    <n v="6.29"/>
    <n v="62.9"/>
    <x v="1"/>
    <m/>
    <s v="2IK-GER: lůžkové oddělení 48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0"/>
    <n v="10"/>
  </r>
  <r>
    <d v="2018-10-08T07:25:58"/>
    <s v="SVIOP-2018-SZM1-006263"/>
    <x v="70"/>
    <x v="70"/>
    <n v="24"/>
    <s v="ks"/>
    <n v="7.63"/>
    <n v="183.12"/>
    <x v="1"/>
    <m/>
    <s v="2IK-GER: lůžkové oddělení 48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0"/>
    <n v="10"/>
  </r>
  <r>
    <d v="2018-10-08T07:25:58"/>
    <s v="SVIOP-2018-SZM1-006263"/>
    <x v="111"/>
    <x v="111"/>
    <n v="12"/>
    <s v="ks"/>
    <n v="8.1199999999999992"/>
    <n v="97.44"/>
    <x v="1"/>
    <m/>
    <s v="2IK-GER: lůžkové oddělení 48"/>
    <s v="840W-1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10"/>
  </r>
  <r>
    <d v="2018-10-08T07:25:58"/>
    <s v="SVIOP-2018-SZM1-006263"/>
    <x v="44"/>
    <x v="44"/>
    <n v="480"/>
    <s v="ks"/>
    <n v="8.4700000000000006"/>
    <n v="4065.6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10"/>
  </r>
  <r>
    <d v="2018-10-08T07:25:58"/>
    <s v="SVIOP-2018-SZM1-006263"/>
    <x v="45"/>
    <x v="45"/>
    <n v="200"/>
    <s v="ks"/>
    <n v="9.1999999999999993"/>
    <n v="184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10"/>
  </r>
  <r>
    <d v="2018-10-08T07:25:58"/>
    <s v="SVIOP-2018-SZM1-006263"/>
    <x v="46"/>
    <x v="46"/>
    <n v="40"/>
    <s v="ks"/>
    <n v="9.44"/>
    <n v="377.6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10"/>
  </r>
  <r>
    <d v="2018-10-08T07:25:58"/>
    <s v="SVIOP-2018-SZM1-006263"/>
    <x v="47"/>
    <x v="47"/>
    <n v="200"/>
    <s v="ks"/>
    <n v="10.16"/>
    <n v="2032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10"/>
  </r>
  <r>
    <d v="2018-10-08T07:25:58"/>
    <s v="SVIOP-2018-SZM1-006263"/>
    <x v="48"/>
    <x v="48"/>
    <n v="10"/>
    <s v="ks"/>
    <n v="10.52"/>
    <n v="105.2"/>
    <x v="1"/>
    <m/>
    <s v="2IK-GER: lůžkové oddělení 48"/>
    <s v="132310031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0"/>
  </r>
  <r>
    <d v="2018-10-08T07:25:58"/>
    <s v="SVIOP-2018-SZM1-006263"/>
    <x v="186"/>
    <x v="186"/>
    <n v="12"/>
    <s v="ks"/>
    <n v="13.08"/>
    <n v="156.96"/>
    <x v="1"/>
    <m/>
    <s v="2IK-GER: lůžkové oddělení 48"/>
    <s v="1527-1"/>
    <s v="Výdej do spotřeby z IOP"/>
    <s v="Aujeská Ivana"/>
    <s v="Promítnut do stavu zásob"/>
    <s v="ZOBV_OBVAZ"/>
    <s v="Obvazový materiál"/>
    <m/>
    <m/>
    <s v="3M Česko, spol. s r.o."/>
    <m/>
    <m/>
    <m/>
    <s v="0080357"/>
    <x v="3"/>
    <n v="0"/>
    <m/>
    <m/>
    <x v="0"/>
    <n v="10"/>
  </r>
  <r>
    <d v="2018-10-08T07:25:58"/>
    <s v="SVIOP-2018-SZM1-006263"/>
    <x v="136"/>
    <x v="136"/>
    <n v="10"/>
    <s v="ks"/>
    <n v="13.23"/>
    <n v="132.30000000000001"/>
    <x v="1"/>
    <m/>
    <s v="2IK-GER: lůžkové oddělení 48"/>
    <s v="1323100315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0"/>
  </r>
  <r>
    <d v="2018-10-08T07:25:58"/>
    <s v="SVIOP-2018-SZM1-006263"/>
    <x v="49"/>
    <x v="49"/>
    <n v="20"/>
    <s v="ks"/>
    <n v="13.31"/>
    <n v="266.2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0"/>
    <n v="10"/>
  </r>
  <r>
    <d v="2018-10-08T07:25:58"/>
    <s v="SVIOP-2018-SZM1-006263"/>
    <x v="50"/>
    <x v="50"/>
    <n v="5"/>
    <s v="ks"/>
    <n v="19.97"/>
    <n v="99.85"/>
    <x v="1"/>
    <m/>
    <s v="2IK-GER: lůžkové oddělení 48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0"/>
    <n v="10"/>
  </r>
  <r>
    <d v="2018-10-08T07:25:58"/>
    <s v="SVIOP-2018-SZM1-006263"/>
    <x v="52"/>
    <x v="52"/>
    <n v="5"/>
    <s v="ks"/>
    <n v="21.23"/>
    <n v="106.15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0"/>
  </r>
  <r>
    <d v="2018-10-08T07:25:58"/>
    <s v="SVIOP-2018-SZM1-006263"/>
    <x v="53"/>
    <x v="53"/>
    <n v="2"/>
    <s v="ks"/>
    <n v="27.88"/>
    <n v="55.76"/>
    <x v="1"/>
    <m/>
    <s v="2IK-GER: lůžkové oddělení 48"/>
    <s v="1230200310"/>
    <s v="Výdej do spotřeby z IOP"/>
    <s v="Aujeská Ivana"/>
    <s v="Promítnut do stavu zásob"/>
    <s v="ZOBV_OB"/>
    <s v="obinadla, obvazy, gáza, vata, vložky"/>
    <m/>
    <m/>
    <s v="Pro-Charitu s.r.o."/>
    <m/>
    <m/>
    <m/>
    <s v="nemá"/>
    <x v="3"/>
    <n v="0"/>
    <m/>
    <m/>
    <x v="0"/>
    <n v="10"/>
  </r>
  <r>
    <d v="2018-10-08T07:25:58"/>
    <s v="SVIOP-2018-SZM1-006263"/>
    <x v="54"/>
    <x v="54"/>
    <n v="4"/>
    <s v="ks"/>
    <n v="28.73"/>
    <n v="114.92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0"/>
  </r>
  <r>
    <d v="2018-10-08T07:25:58"/>
    <s v="SVIOP-2018-SZM1-006263"/>
    <x v="55"/>
    <x v="55"/>
    <n v="25"/>
    <s v="ks"/>
    <n v="30.18"/>
    <n v="754.5"/>
    <x v="1"/>
    <m/>
    <s v="2IK-GER: lůžkové oddělení 48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10"/>
  </r>
  <r>
    <d v="2018-10-08T07:25:58"/>
    <s v="SVIOP-2018-SZM1-006263"/>
    <x v="87"/>
    <x v="87"/>
    <n v="6"/>
    <s v="ks"/>
    <n v="34.5"/>
    <n v="207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0"/>
    <n v="10"/>
  </r>
  <r>
    <d v="2018-10-08T07:25:58"/>
    <s v="SVIOP-2018-SZM1-006263"/>
    <x v="57"/>
    <x v="57"/>
    <n v="2"/>
    <s v="ks"/>
    <n v="790.88"/>
    <n v="1581.76"/>
    <x v="1"/>
    <m/>
    <s v="2IK-GER: lůžkové oddělení 48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0"/>
    <n v="10"/>
  </r>
  <r>
    <d v="2018-10-08T08:14:48"/>
    <s v="SVIOP-2018-SZM2-014512"/>
    <x v="60"/>
    <x v="60"/>
    <n v="5"/>
    <s v="ks"/>
    <n v="129.26"/>
    <n v="646.29999999999995"/>
    <x v="1"/>
    <m/>
    <s v="2IK-GER: lůžkové oddělení 48"/>
    <s v="2813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0"/>
    <n v="10"/>
  </r>
  <r>
    <d v="2018-10-08T08:14:48"/>
    <s v="SVIOP-2018-SZM2-014512"/>
    <x v="62"/>
    <x v="62"/>
    <n v="15"/>
    <s v="ks"/>
    <n v="155.94"/>
    <n v="2339.1"/>
    <x v="1"/>
    <m/>
    <s v="2IK-GER: lůžkové oddělení 48"/>
    <s v="288100-01"/>
    <s v="Výdej do spotřeby z IOP"/>
    <s v="Masopustová Eva"/>
    <s v="Promítnut do stavu zásob"/>
    <s v="ZOBV_HO"/>
    <s v="hojení ran - obvazový materiál"/>
    <s v="akce 2+1"/>
    <m/>
    <s v="Mölnlycke Health Care, s.r.o."/>
    <m/>
    <m/>
    <m/>
    <s v="nemá"/>
    <x v="3"/>
    <n v="0"/>
    <m/>
    <m/>
    <x v="0"/>
    <n v="10"/>
  </r>
  <r>
    <d v="2018-10-08T08:14:48"/>
    <s v="SVIOP-2018-SZM2-014512"/>
    <x v="61"/>
    <x v="61"/>
    <n v="15"/>
    <s v="ks"/>
    <n v="159.55000000000001"/>
    <n v="2393.27"/>
    <x v="1"/>
    <m/>
    <s v="2IK-GER: lůžkové oddělení 48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0"/>
    <n v="10"/>
  </r>
  <r>
    <d v="2018-10-08T08:14:48"/>
    <s v="SVIOP-2018-SZM2-014512"/>
    <x v="194"/>
    <x v="194"/>
    <n v="15"/>
    <s v="ks"/>
    <n v="195.58"/>
    <n v="2933.65"/>
    <x v="1"/>
    <m/>
    <s v="2IK-GER: lůžkové oddělení 48"/>
    <s v="283250"/>
    <s v="Výdej do spotřeby z IOP"/>
    <s v="Masopustová Eva"/>
    <s v="Promítnut do stavu zásob"/>
    <s v="ZOBV_HO"/>
    <s v="hojení ran - obvazový materiál"/>
    <s v="akce 2+1"/>
    <m/>
    <s v="Mölnlycke Health Care, s.r.o."/>
    <m/>
    <m/>
    <m/>
    <s v="nemá"/>
    <x v="3"/>
    <n v="0"/>
    <m/>
    <m/>
    <x v="0"/>
    <n v="10"/>
  </r>
  <r>
    <d v="2018-10-08T09:51:50"/>
    <s v="SVIOP-2018-SZM2-014529"/>
    <x v="86"/>
    <x v="86"/>
    <n v="2"/>
    <s v="ks"/>
    <n v="164.22"/>
    <n v="328.44"/>
    <x v="0"/>
    <m/>
    <s v="2IK-GER: lůžkové oddělení 46"/>
    <s v="002745710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0"/>
    <n v="10"/>
  </r>
  <r>
    <d v="2018-10-08T11:01:23"/>
    <s v="SVIOP-2018-SZM1-006327"/>
    <x v="8"/>
    <x v="8"/>
    <n v="100"/>
    <s v="ks"/>
    <n v="0.01"/>
    <n v="1"/>
    <x v="2"/>
    <m/>
    <s v="2IK-GER: ambulance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1:23"/>
    <s v="SVIOP-2018-SZM1-006327"/>
    <x v="20"/>
    <x v="20"/>
    <n v="100"/>
    <s v="ks"/>
    <n v="0.67"/>
    <n v="67"/>
    <x v="2"/>
    <m/>
    <s v="2IK-GER: ambulance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0"/>
  </r>
  <r>
    <d v="2018-10-08T11:01:23"/>
    <s v="SVIOP-2018-SZM1-006327"/>
    <x v="21"/>
    <x v="21"/>
    <n v="100"/>
    <s v="ks"/>
    <n v="0.67"/>
    <n v="67"/>
    <x v="2"/>
    <m/>
    <s v="2IK-GER: ambulance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0"/>
  </r>
  <r>
    <d v="2018-10-08T11:01:23"/>
    <s v="SVIOP-2018-SZM1-006327"/>
    <x v="23"/>
    <x v="23"/>
    <n v="100"/>
    <s v="ks"/>
    <n v="1.0900000000000001"/>
    <n v="109"/>
    <x v="2"/>
    <m/>
    <s v="2IK-GER: ambulance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0"/>
  </r>
  <r>
    <d v="2018-10-08T11:01:23"/>
    <s v="SVIOP-2018-SZM1-006327"/>
    <x v="26"/>
    <x v="26"/>
    <n v="100"/>
    <s v="ks"/>
    <n v="1.8"/>
    <n v="180"/>
    <x v="2"/>
    <m/>
    <s v="2IK-GER: ambulance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10"/>
  </r>
  <r>
    <d v="2018-10-08T11:01:23"/>
    <s v="SVIOP-2018-SZM1-006327"/>
    <x v="81"/>
    <x v="81"/>
    <n v="10"/>
    <s v="ks"/>
    <n v="1.89"/>
    <n v="18.899999999999999"/>
    <x v="2"/>
    <m/>
    <s v="2IK-GER: ambulance"/>
    <s v="45407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1:23"/>
    <s v="SVIOP-2018-SZM1-006327"/>
    <x v="27"/>
    <x v="27"/>
    <n v="50"/>
    <s v="ks"/>
    <n v="1.93"/>
    <n v="96.5"/>
    <x v="2"/>
    <m/>
    <s v="2IK-GER: ambulance"/>
    <s v="454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1:23"/>
    <s v="SVIOP-2018-SZM1-006327"/>
    <x v="28"/>
    <x v="28"/>
    <n v="50"/>
    <s v="ks"/>
    <n v="1.93"/>
    <n v="96.5"/>
    <x v="2"/>
    <m/>
    <s v="2IK-GER: ambulance"/>
    <s v="455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1:23"/>
    <s v="SVIOP-2018-SZM1-006327"/>
    <x v="66"/>
    <x v="66"/>
    <n v="20"/>
    <s v="ks"/>
    <n v="1.99"/>
    <n v="39.799999999999997"/>
    <x v="2"/>
    <m/>
    <s v="2IK-GER: ambulance"/>
    <s v="45408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1:23"/>
    <s v="SVIOP-2018-SZM1-006327"/>
    <x v="31"/>
    <x v="31"/>
    <n v="50"/>
    <s v="ks"/>
    <n v="2.16"/>
    <n v="108"/>
    <x v="2"/>
    <m/>
    <s v="2IK-GER: ambulance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1:23"/>
    <s v="SVIOP-2018-SZM1-006327"/>
    <x v="32"/>
    <x v="32"/>
    <n v="50"/>
    <s v="ks"/>
    <n v="2.37"/>
    <n v="118.5"/>
    <x v="2"/>
    <m/>
    <s v="2IK-GER: ambulance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1:23"/>
    <s v="SVIOP-2018-SZM1-006327"/>
    <x v="34"/>
    <x v="34"/>
    <n v="50"/>
    <s v="ks"/>
    <n v="2.52"/>
    <n v="126"/>
    <x v="2"/>
    <m/>
    <s v="2IK-GER: ambulance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1:23"/>
    <s v="SVIOP-2018-SZM1-006327"/>
    <x v="37"/>
    <x v="37"/>
    <n v="50"/>
    <s v="ks"/>
    <n v="3.1"/>
    <n v="155"/>
    <x v="2"/>
    <m/>
    <s v="2IK-GER: ambulance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1:23"/>
    <s v="SVIOP-2018-SZM1-006327"/>
    <x v="111"/>
    <x v="111"/>
    <n v="12"/>
    <s v="ks"/>
    <n v="8.1199999999999992"/>
    <n v="97.44"/>
    <x v="2"/>
    <m/>
    <s v="2IK-GER: ambulance"/>
    <s v="840W-1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10"/>
  </r>
  <r>
    <d v="2018-10-08T11:01:23"/>
    <s v="SVIOP-2018-SZM1-006327"/>
    <x v="47"/>
    <x v="47"/>
    <n v="100"/>
    <s v="ks"/>
    <n v="10.16"/>
    <n v="1016"/>
    <x v="2"/>
    <m/>
    <s v="2IK-GER: ambulance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10"/>
  </r>
  <r>
    <d v="2018-10-08T11:01:23"/>
    <s v="SVIOP-2018-SZM1-006327"/>
    <x v="123"/>
    <x v="123"/>
    <n v="50"/>
    <s v="ks"/>
    <n v="15.3"/>
    <n v="765"/>
    <x v="2"/>
    <m/>
    <s v="2IK-GER: ambulance"/>
    <s v="4056353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10"/>
  </r>
  <r>
    <d v="2018-10-08T11:01:23"/>
    <s v="SVIOP-2018-SZM1-006327"/>
    <x v="51"/>
    <x v="51"/>
    <n v="20"/>
    <s v="ks"/>
    <n v="21.23"/>
    <n v="424.6"/>
    <x v="2"/>
    <m/>
    <s v="2IK-GER: ambulance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0"/>
  </r>
  <r>
    <d v="2018-10-08T11:01:23"/>
    <s v="SVIOP-2018-SZM1-006327"/>
    <x v="52"/>
    <x v="52"/>
    <n v="15"/>
    <s v="ks"/>
    <n v="21.23"/>
    <n v="318.45"/>
    <x v="2"/>
    <m/>
    <s v="2IK-GER: ambulance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0"/>
  </r>
  <r>
    <d v="2018-10-08T11:01:23"/>
    <s v="SVIOP-2018-SZM1-006327"/>
    <x v="80"/>
    <x v="80"/>
    <n v="2"/>
    <s v="ks"/>
    <n v="25.01"/>
    <n v="50.02"/>
    <x v="2"/>
    <m/>
    <s v="2IK-GER: ambulance"/>
    <s v="GAMA204809"/>
    <s v="Výdej do spotřeby z IOP"/>
    <s v="Aujeská Ivana"/>
    <s v="Promítnut do stavu zásob"/>
    <s v="ZOST_OSTAT"/>
    <s v="Ostatní - všeobecný materiál"/>
    <m/>
    <m/>
    <s v="VWR International s.r.o."/>
    <m/>
    <m/>
    <m/>
    <s v="nemá"/>
    <x v="0"/>
    <n v="0"/>
    <s v="CN 2019/2020"/>
    <s v="CN 2019/2020"/>
    <x v="0"/>
    <n v="10"/>
  </r>
  <r>
    <d v="2018-10-08T11:09:55"/>
    <s v="SVIOP-2018-SZM1-006328"/>
    <x v="9"/>
    <x v="9"/>
    <n v="200"/>
    <s v="ks"/>
    <n v="0.25"/>
    <n v="50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0"/>
    <n v="10"/>
  </r>
  <r>
    <d v="2018-10-08T11:09:55"/>
    <s v="SVIOP-2018-SZM1-006328"/>
    <x v="13"/>
    <x v="13"/>
    <n v="600"/>
    <s v="ks"/>
    <n v="0.43"/>
    <n v="258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0"/>
  </r>
  <r>
    <d v="2018-10-08T11:09:55"/>
    <s v="SVIOP-2018-SZM1-006328"/>
    <x v="14"/>
    <x v="14"/>
    <n v="100"/>
    <s v="ks"/>
    <n v="0.48"/>
    <n v="48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0"/>
  </r>
  <r>
    <d v="2018-10-08T11:09:55"/>
    <s v="SVIOP-2018-SZM1-006328"/>
    <x v="16"/>
    <x v="16"/>
    <n v="300"/>
    <s v="ks"/>
    <n v="0.55000000000000004"/>
    <n v="165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10"/>
  </r>
  <r>
    <d v="2018-10-08T11:09:55"/>
    <s v="SVIOP-2018-SZM1-006328"/>
    <x v="18"/>
    <x v="18"/>
    <n v="4000"/>
    <s v="ks"/>
    <n v="0.63"/>
    <n v="2520"/>
    <x v="0"/>
    <m/>
    <s v="2IK-GER: lůžkové oddělení 46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0"/>
  </r>
  <r>
    <d v="2018-10-08T11:09:55"/>
    <s v="SVIOP-2018-SZM1-006328"/>
    <x v="19"/>
    <x v="19"/>
    <n v="2000"/>
    <s v="ks"/>
    <n v="0.63"/>
    <n v="1260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0"/>
  </r>
  <r>
    <d v="2018-10-08T11:09:55"/>
    <s v="SVIOP-2018-SZM1-006328"/>
    <x v="100"/>
    <x v="100"/>
    <n v="1700"/>
    <s v="ks"/>
    <n v="0.63"/>
    <n v="1071"/>
    <x v="0"/>
    <m/>
    <s v="2IK-GER: lůžkové oddělení 46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0"/>
  </r>
  <r>
    <d v="2018-10-08T11:09:55"/>
    <s v="SVIOP-2018-SZM1-006328"/>
    <x v="21"/>
    <x v="21"/>
    <n v="500"/>
    <s v="ks"/>
    <n v="0.67"/>
    <n v="335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0"/>
  </r>
  <r>
    <d v="2018-10-08T11:09:55"/>
    <s v="SVIOP-2018-SZM1-006328"/>
    <x v="22"/>
    <x v="22"/>
    <n v="75"/>
    <s v="ks"/>
    <n v="1.03"/>
    <n v="77.2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10"/>
  </r>
  <r>
    <d v="2018-10-08T11:09:55"/>
    <s v="SVIOP-2018-SZM1-006328"/>
    <x v="23"/>
    <x v="23"/>
    <n v="100"/>
    <s v="ks"/>
    <n v="1.0900000000000001"/>
    <n v="109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0"/>
  </r>
  <r>
    <d v="2018-10-08T11:09:55"/>
    <s v="SVIOP-2018-SZM1-006328"/>
    <x v="24"/>
    <x v="24"/>
    <n v="25"/>
    <s v="ks"/>
    <n v="1.52"/>
    <n v="38"/>
    <x v="0"/>
    <m/>
    <s v="2IK-GER: lůžkové oddělení 46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10"/>
  </r>
  <r>
    <d v="2018-10-08T11:09:55"/>
    <s v="SVIOP-2018-SZM1-006328"/>
    <x v="26"/>
    <x v="26"/>
    <n v="100"/>
    <s v="ks"/>
    <n v="1.8"/>
    <n v="180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10"/>
  </r>
  <r>
    <d v="2018-10-08T11:09:55"/>
    <s v="SVIOP-2018-SZM1-006328"/>
    <x v="29"/>
    <x v="29"/>
    <n v="10"/>
    <s v="ks"/>
    <n v="2.0499999999999998"/>
    <n v="20.5"/>
    <x v="0"/>
    <m/>
    <s v="2IK-GER: lůžkové oddělení 46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0"/>
    <n v="10"/>
  </r>
  <r>
    <d v="2018-10-08T11:09:55"/>
    <s v="SVIOP-2018-SZM1-006328"/>
    <x v="31"/>
    <x v="31"/>
    <n v="50"/>
    <s v="ks"/>
    <n v="2.16"/>
    <n v="108"/>
    <x v="0"/>
    <m/>
    <s v="2IK-GER: lůžkové oddělení 46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9:55"/>
    <s v="SVIOP-2018-SZM1-006328"/>
    <x v="105"/>
    <x v="105"/>
    <n v="100"/>
    <s v="ks"/>
    <n v="2.1800000000000002"/>
    <n v="218"/>
    <x v="0"/>
    <m/>
    <s v="2IK-GER: lůžkové oddělení 46"/>
    <s v="9151125S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0"/>
  </r>
  <r>
    <d v="2018-10-08T11:09:55"/>
    <s v="SVIOP-2018-SZM1-006328"/>
    <x v="32"/>
    <x v="32"/>
    <n v="50"/>
    <s v="ks"/>
    <n v="2.37"/>
    <n v="118.5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9:55"/>
    <s v="SVIOP-2018-SZM1-006328"/>
    <x v="33"/>
    <x v="33"/>
    <n v="100"/>
    <s v="ks"/>
    <n v="2.46"/>
    <n v="246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0"/>
    <n v="10"/>
  </r>
  <r>
    <d v="2018-10-08T11:09:55"/>
    <s v="SVIOP-2018-SZM1-006328"/>
    <x v="34"/>
    <x v="34"/>
    <n v="50"/>
    <s v="ks"/>
    <n v="2.52"/>
    <n v="126"/>
    <x v="0"/>
    <m/>
    <s v="2IK-GER: lůžkové oddělení 46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9:55"/>
    <s v="SVIOP-2018-SZM1-006328"/>
    <x v="135"/>
    <x v="135"/>
    <n v="10"/>
    <s v="ks"/>
    <n v="2.5299999999999998"/>
    <n v="25.3"/>
    <x v="0"/>
    <m/>
    <s v="2IK-GER: lůžkové oddělení 46"/>
    <s v="45405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9:55"/>
    <s v="SVIOP-2018-SZM1-006328"/>
    <x v="35"/>
    <x v="35"/>
    <n v="100"/>
    <s v="ks"/>
    <n v="2.7"/>
    <n v="270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9:55"/>
    <s v="SVIOP-2018-SZM1-006328"/>
    <x v="37"/>
    <x v="37"/>
    <n v="50"/>
    <s v="ks"/>
    <n v="3.1"/>
    <n v="155"/>
    <x v="0"/>
    <m/>
    <s v="2IK-GER: lůžkové oddělení 46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0"/>
  </r>
  <r>
    <d v="2018-10-08T11:09:55"/>
    <s v="SVIOP-2018-SZM1-006328"/>
    <x v="68"/>
    <x v="68"/>
    <n v="50"/>
    <s v="ks"/>
    <n v="3.13"/>
    <n v="156.5"/>
    <x v="0"/>
    <m/>
    <s v="2IK-GER: lůžkové oddělení 46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10"/>
  </r>
  <r>
    <d v="2018-10-08T11:09:55"/>
    <s v="SVIOP-2018-SZM1-006328"/>
    <x v="69"/>
    <x v="69"/>
    <n v="10"/>
    <s v="ks"/>
    <n v="3.15"/>
    <n v="31.5"/>
    <x v="0"/>
    <m/>
    <s v="2IK-GER: lůžkové oddělení 46"/>
    <s v="2680/EST/SG"/>
    <s v="Výdej do spotřeby z IOP"/>
    <s v="Aujeská Ivana"/>
    <s v="Promítnut do stavu zásob"/>
    <s v="ZOST_OD"/>
    <s v="Odběrové systémy"/>
    <m/>
    <m/>
    <s v="HEBIOS, s.r.o."/>
    <m/>
    <m/>
    <m/>
    <s v="nemá"/>
    <x v="0"/>
    <n v="0"/>
    <m/>
    <m/>
    <x v="0"/>
    <n v="10"/>
  </r>
  <r>
    <d v="2018-10-08T11:09:55"/>
    <s v="SVIOP-2018-SZM1-006328"/>
    <x v="39"/>
    <x v="39"/>
    <n v="40"/>
    <s v="ks"/>
    <n v="3.26"/>
    <n v="130.4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0"/>
  </r>
  <r>
    <d v="2018-10-08T11:09:55"/>
    <s v="SVIOP-2018-SZM1-006328"/>
    <x v="103"/>
    <x v="103"/>
    <n v="80"/>
    <s v="ks"/>
    <n v="3.97"/>
    <n v="317.60000000000002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0"/>
  </r>
  <r>
    <d v="2018-10-08T11:09:55"/>
    <s v="SVIOP-2018-SZM1-006328"/>
    <x v="73"/>
    <x v="73"/>
    <n v="50"/>
    <s v="ks"/>
    <n v="5.27"/>
    <n v="263.5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0"/>
    <n v="10"/>
  </r>
  <r>
    <d v="2018-10-08T11:09:55"/>
    <s v="SVIOP-2018-SZM1-006328"/>
    <x v="142"/>
    <x v="142"/>
    <n v="250"/>
    <s v="ks"/>
    <n v="5.29"/>
    <n v="1322.5"/>
    <x v="0"/>
    <m/>
    <s v="2IK-GER: lůžkové oddělení 46"/>
    <s v="CFF10-250R"/>
    <s v="Výdej do spotřeby z IOP"/>
    <s v="Aujeská Ivan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0"/>
    <n v="10"/>
  </r>
  <r>
    <d v="2018-10-08T11:09:55"/>
    <s v="SVIOP-2018-SZM1-006328"/>
    <x v="156"/>
    <x v="156"/>
    <n v="20"/>
    <s v="ks"/>
    <n v="5.45"/>
    <n v="109"/>
    <x v="0"/>
    <m/>
    <s v="2IK-GER: lůžkové oddělení 46"/>
    <s v="2200 180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0"/>
    <n v="10"/>
  </r>
  <r>
    <d v="2018-10-08T11:09:55"/>
    <s v="SVIOP-2018-SZM1-006328"/>
    <x v="42"/>
    <x v="42"/>
    <n v="50"/>
    <s v="ks"/>
    <n v="6.17"/>
    <n v="308.5"/>
    <x v="0"/>
    <m/>
    <s v="2IK-GER: lůžkové oddělení 46"/>
    <s v="ZAR-TNU201601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0"/>
    <n v="10"/>
  </r>
  <r>
    <d v="2018-10-08T11:09:55"/>
    <s v="SVIOP-2018-SZM1-006328"/>
    <x v="43"/>
    <x v="43"/>
    <n v="10"/>
    <s v="ks"/>
    <n v="6.29"/>
    <n v="62.9"/>
    <x v="0"/>
    <m/>
    <s v="2IK-GER: lůžkové oddělení 46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0"/>
    <n v="10"/>
  </r>
  <r>
    <d v="2018-10-08T11:09:55"/>
    <s v="SVIOP-2018-SZM1-006328"/>
    <x v="76"/>
    <x v="76"/>
    <n v="50"/>
    <s v="pár"/>
    <n v="7.02"/>
    <n v="351"/>
    <x v="0"/>
    <m/>
    <s v="2IK-GER: lůžkové oddělení 46"/>
    <s v="6035526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0"/>
    <n v="10"/>
  </r>
  <r>
    <d v="2018-10-08T11:09:55"/>
    <s v="SVIOP-2018-SZM1-006328"/>
    <x v="44"/>
    <x v="44"/>
    <n v="960"/>
    <s v="ks"/>
    <n v="8.4700000000000006"/>
    <n v="8131.2"/>
    <x v="0"/>
    <m/>
    <s v="2IK-GER: lůžkové oddělení 46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10"/>
  </r>
  <r>
    <d v="2018-10-08T11:09:55"/>
    <s v="SVIOP-2018-SZM1-006328"/>
    <x v="45"/>
    <x v="45"/>
    <n v="150"/>
    <s v="ks"/>
    <n v="9.1999999999999993"/>
    <n v="138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10"/>
  </r>
  <r>
    <d v="2018-10-08T11:09:55"/>
    <s v="SVIOP-2018-SZM1-006328"/>
    <x v="47"/>
    <x v="47"/>
    <n v="100"/>
    <s v="ks"/>
    <n v="10.16"/>
    <n v="1016"/>
    <x v="0"/>
    <m/>
    <s v="2IK-GER: lůžkové oddělení 46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10"/>
  </r>
  <r>
    <d v="2018-10-08T11:09:55"/>
    <s v="SVIOP-2018-SZM1-006328"/>
    <x v="48"/>
    <x v="48"/>
    <n v="20"/>
    <s v="ks"/>
    <n v="10.52"/>
    <n v="210.4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0"/>
  </r>
  <r>
    <d v="2018-10-08T11:09:55"/>
    <s v="SVIOP-2018-SZM1-006328"/>
    <x v="49"/>
    <x v="49"/>
    <n v="30"/>
    <s v="ks"/>
    <n v="13.31"/>
    <n v="399.3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0"/>
    <n v="10"/>
  </r>
  <r>
    <d v="2018-10-08T11:09:55"/>
    <s v="SVIOP-2018-SZM1-006328"/>
    <x v="2"/>
    <x v="2"/>
    <n v="20"/>
    <s v="ks"/>
    <n v="18.02"/>
    <n v="360.36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10"/>
  </r>
  <r>
    <d v="2018-10-08T11:09:55"/>
    <s v="SVIOP-2018-SZM1-006328"/>
    <x v="50"/>
    <x v="50"/>
    <n v="6"/>
    <s v="ks"/>
    <n v="19.97"/>
    <n v="119.82"/>
    <x v="0"/>
    <m/>
    <s v="2IK-GER: lůžkové oddělení 46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0"/>
    <n v="10"/>
  </r>
  <r>
    <d v="2018-10-08T11:09:55"/>
    <s v="SVIOP-2018-SZM1-006328"/>
    <x v="51"/>
    <x v="51"/>
    <n v="50"/>
    <s v="ks"/>
    <n v="21.24"/>
    <n v="1062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0"/>
  </r>
  <r>
    <d v="2018-10-08T11:09:55"/>
    <s v="SVIOP-2018-SZM1-006328"/>
    <x v="52"/>
    <x v="52"/>
    <n v="10"/>
    <s v="ks"/>
    <n v="21.24"/>
    <n v="212.4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0"/>
  </r>
  <r>
    <d v="2018-10-08T11:09:55"/>
    <s v="SVIOP-2018-SZM1-006328"/>
    <x v="53"/>
    <x v="53"/>
    <n v="2"/>
    <s v="ks"/>
    <n v="27.88"/>
    <n v="55.76"/>
    <x v="0"/>
    <m/>
    <s v="2IK-GER: lůžkové oddělení 46"/>
    <s v="1230200310"/>
    <s v="Výdej do spotřeby z IOP"/>
    <s v="Aujeská Ivana"/>
    <s v="Promítnut do stavu zásob"/>
    <s v="ZOBV_OB"/>
    <s v="obinadla, obvazy, gáza, vata, vložky"/>
    <m/>
    <m/>
    <s v="Pro-Charitu s.r.o."/>
    <m/>
    <m/>
    <m/>
    <s v="nemá"/>
    <x v="3"/>
    <n v="0"/>
    <m/>
    <m/>
    <x v="0"/>
    <n v="10"/>
  </r>
  <r>
    <d v="2018-10-08T11:09:55"/>
    <s v="SVIOP-2018-SZM1-006328"/>
    <x v="54"/>
    <x v="54"/>
    <n v="6"/>
    <s v="ks"/>
    <n v="28.73"/>
    <n v="172.38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0"/>
  </r>
  <r>
    <d v="2018-10-08T11:09:55"/>
    <s v="SVIOP-2018-SZM1-006328"/>
    <x v="55"/>
    <x v="55"/>
    <n v="25"/>
    <s v="ks"/>
    <n v="30.17"/>
    <n v="754.25"/>
    <x v="0"/>
    <m/>
    <s v="2IK-GER: lůžkové oddělení 46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10"/>
  </r>
  <r>
    <d v="2018-10-08T11:09:55"/>
    <s v="SVIOP-2018-SZM1-006328"/>
    <x v="188"/>
    <x v="188"/>
    <n v="2"/>
    <s v="ks"/>
    <n v="35.090000000000003"/>
    <n v="70.180000000000007"/>
    <x v="0"/>
    <m/>
    <s v="2IK-GER: lůžkové oddělení 46"/>
    <s v="09820-B"/>
    <s v="Výdej do spotřeby z IOP"/>
    <s v="Aujeská Ivana"/>
    <s v="Promítnut do stavu zásob"/>
    <s v="ZOST_OSTAT"/>
    <s v="Ostatní - všeobecný materiál"/>
    <m/>
    <m/>
    <s v="MAPO medical s.r.o."/>
    <m/>
    <m/>
    <m/>
    <s v="nemá"/>
    <x v="0"/>
    <n v="0"/>
    <m/>
    <m/>
    <x v="0"/>
    <n v="10"/>
  </r>
  <r>
    <d v="2018-10-08T11:09:55"/>
    <s v="SVIOP-2018-SZM1-006328"/>
    <x v="121"/>
    <x v="121"/>
    <n v="2"/>
    <s v="ks"/>
    <n v="46"/>
    <n v="92"/>
    <x v="0"/>
    <m/>
    <s v="2IK-GER: lůžkové oddělení 46"/>
    <s v="900650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0"/>
    <n v="10"/>
  </r>
  <r>
    <d v="2018-10-08T11:09:55"/>
    <s v="SVIOP-2018-SZM1-006328"/>
    <x v="56"/>
    <x v="56"/>
    <n v="1"/>
    <s v="ks"/>
    <n v="172.5"/>
    <n v="172.5"/>
    <x v="0"/>
    <m/>
    <s v="2IK-GER: lůžkové oddělení 46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10"/>
  </r>
  <r>
    <d v="2018-10-08T11:09:55"/>
    <s v="SVIOP-2018-SZM1-006328"/>
    <x v="97"/>
    <x v="97"/>
    <n v="3"/>
    <s v="ks"/>
    <n v="197.57"/>
    <n v="592.71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0"/>
    <n v="10"/>
  </r>
  <r>
    <d v="2018-10-08T11:09:55"/>
    <s v="SVIOP-2018-SZM1-006328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0"/>
    <n v="10"/>
  </r>
  <r>
    <d v="2018-10-08T11:09:55"/>
    <s v="SVIOP-2018-SZM1-006328"/>
    <x v="137"/>
    <x v="137"/>
    <n v="5"/>
    <s v="ks"/>
    <n v="1550"/>
    <n v="7749.99"/>
    <x v="0"/>
    <m/>
    <s v="2IK-GER: lůžkové oddělení 46"/>
    <s v="EU-02041-ML"/>
    <s v="Výdej do spotřeby z IOP"/>
    <s v="Aujeská Ivana"/>
    <s v="Promítnut do stavu zásob"/>
    <s v="ZPICC_MI_NA"/>
    <s v="Katetry PICC + MIDLINE + náplasti+ set"/>
    <m/>
    <m/>
    <s v="Teleflex Medical s.r.o."/>
    <m/>
    <m/>
    <m/>
    <s v="0193219"/>
    <x v="10"/>
    <n v="0"/>
    <m/>
    <m/>
    <x v="0"/>
    <n v="10"/>
  </r>
  <r>
    <d v="2018-10-08T13:09:12"/>
    <s v="SVIOP-2018-SZM1-006434"/>
    <x v="115"/>
    <x v="115"/>
    <n v="85"/>
    <s v="ks"/>
    <n v="6.23"/>
    <n v="529.54999999999995"/>
    <x v="1"/>
    <m/>
    <s v="2IK-GER: lůžkové oddělení 48"/>
    <s v="050ML3CZ-CEW"/>
    <s v="Výdej do spotřeby z IOP"/>
    <s v="Zdařilová Ivana"/>
    <s v="Promítnut do stavu zásob"/>
    <s v="ZOST_STRIK"/>
    <s v="Stříkačky"/>
    <m/>
    <m/>
    <s v="Distrimed s.r.o."/>
    <m/>
    <m/>
    <m/>
    <s v="nemá"/>
    <x v="0"/>
    <n v="0"/>
    <m/>
    <m/>
    <x v="0"/>
    <n v="10"/>
  </r>
  <r>
    <d v="2018-10-08T13:09:12"/>
    <s v="SVIOP-2018-SZM1-006434"/>
    <x v="147"/>
    <x v="147"/>
    <n v="20"/>
    <s v="ks"/>
    <n v="15.04"/>
    <n v="300.8"/>
    <x v="1"/>
    <m/>
    <s v="2IK-GER: lůžkové oddělení 48"/>
    <s v="TS-100ML"/>
    <s v="Výdej do spotřeby z IOP"/>
    <s v="Zdařilová Ivana"/>
    <s v="Promítnut do stavu zásob"/>
    <s v="ZOST_STRIK"/>
    <s v="Stříkačky"/>
    <m/>
    <m/>
    <s v="Distrimed s.r.o."/>
    <m/>
    <m/>
    <m/>
    <s v="nemá"/>
    <x v="0"/>
    <n v="0"/>
    <m/>
    <m/>
    <x v="0"/>
    <n v="10"/>
  </r>
  <r>
    <d v="2018-10-08T13:10:10"/>
    <s v="SVIOP-2018-SZM1-006435"/>
    <x v="115"/>
    <x v="115"/>
    <n v="85"/>
    <s v="ks"/>
    <n v="6.23"/>
    <n v="529.54999999999995"/>
    <x v="0"/>
    <m/>
    <s v="2IK-GER: lůžkové oddělení 46"/>
    <s v="050ML3CZ-CEW"/>
    <s v="Výdej do spotřeby z IOP"/>
    <s v="Zdařilová Ivana"/>
    <s v="Promítnut do stavu zásob"/>
    <s v="ZOST_STRIK"/>
    <s v="Stříkačky"/>
    <m/>
    <m/>
    <s v="Distrimed s.r.o."/>
    <m/>
    <m/>
    <m/>
    <s v="nemá"/>
    <x v="0"/>
    <n v="0"/>
    <m/>
    <m/>
    <x v="0"/>
    <n v="10"/>
  </r>
  <r>
    <d v="2018-10-08T13:10:10"/>
    <s v="SVIOP-2018-SZM1-006435"/>
    <x v="147"/>
    <x v="147"/>
    <n v="40"/>
    <s v="ks"/>
    <n v="15.04"/>
    <n v="601.6"/>
    <x v="0"/>
    <m/>
    <s v="2IK-GER: lůžkové oddělení 46"/>
    <s v="TS-100ML"/>
    <s v="Výdej do spotřeby z IOP"/>
    <s v="Zdařilová Ivana"/>
    <s v="Promítnut do stavu zásob"/>
    <s v="ZOST_STRIK"/>
    <s v="Stříkačky"/>
    <m/>
    <m/>
    <s v="Distrimed s.r.o."/>
    <m/>
    <m/>
    <m/>
    <s v="nemá"/>
    <x v="0"/>
    <n v="0"/>
    <m/>
    <m/>
    <x v="0"/>
    <n v="10"/>
  </r>
  <r>
    <d v="2018-10-09T11:27:15"/>
    <s v="SVIOP-2018-SZM2-014671"/>
    <x v="6"/>
    <x v="6"/>
    <n v="10"/>
    <s v="ks"/>
    <n v="12.17"/>
    <n v="121.65"/>
    <x v="0"/>
    <m/>
    <s v="2IK-GER: lůžkové oddělení 46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0"/>
    <n v="10"/>
  </r>
  <r>
    <d v="2018-10-09T11:27:15"/>
    <s v="SVIOP-2018-SZM2-014671"/>
    <x v="89"/>
    <x v="89"/>
    <n v="10"/>
    <s v="ks"/>
    <n v="73.209999999999994"/>
    <n v="732.14"/>
    <x v="0"/>
    <m/>
    <s v="2IK-GER: lůžkové oddělení 46"/>
    <s v="9007442"/>
    <s v="Výdej do spotřeby z IOP"/>
    <s v="Kánská Zdeňka"/>
    <s v="Promítnut do stavu zásob"/>
    <s v="ZOBV_HO"/>
    <s v="hojení ran - obvazový materiál"/>
    <m/>
    <m/>
    <s v="HARTMANN - RICO a.s."/>
    <m/>
    <m/>
    <m/>
    <s v="0080823"/>
    <x v="3"/>
    <n v="0"/>
    <m/>
    <m/>
    <x v="0"/>
    <n v="10"/>
  </r>
  <r>
    <d v="2018-10-09T11:27:15"/>
    <s v="SVIOP-2018-SZM2-014671"/>
    <x v="162"/>
    <x v="162"/>
    <n v="1"/>
    <s v="ks"/>
    <n v="154.97"/>
    <n v="154.97"/>
    <x v="0"/>
    <m/>
    <s v="2IK-GER: lůžkové oddělení 46"/>
    <s v="7031320"/>
    <s v="Výdej do spotřeby z IOP"/>
    <s v="Kánská Zdeňka"/>
    <s v="Promítnut do stavu zásob"/>
    <s v="ZOBV_HO"/>
    <s v="hojení ran - obvazový materiál"/>
    <m/>
    <m/>
    <s v="HARTMANN - RICO a.s."/>
    <m/>
    <m/>
    <m/>
    <s v="0081793"/>
    <x v="3"/>
    <n v="0"/>
    <m/>
    <m/>
    <x v="0"/>
    <n v="10"/>
  </r>
  <r>
    <d v="2018-10-09T14:16:09"/>
    <s v="SVIOP-2018-SZM2-014722"/>
    <x v="59"/>
    <x v="59"/>
    <n v="10"/>
    <s v="ks"/>
    <n v="124.41"/>
    <n v="1244.07"/>
    <x v="0"/>
    <m/>
    <s v="2IK-GER: lůžkové oddělení 46"/>
    <s v="2892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0"/>
    <n v="10"/>
  </r>
  <r>
    <d v="2018-10-09T14:16:09"/>
    <s v="SVIOP-2018-SZM2-014722"/>
    <x v="60"/>
    <x v="60"/>
    <n v="10"/>
    <s v="ks"/>
    <n v="129.26"/>
    <n v="1292.5999999999999"/>
    <x v="0"/>
    <m/>
    <s v="2IK-GER: lůžkové oddělení 46"/>
    <s v="2813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0"/>
    <n v="10"/>
  </r>
  <r>
    <d v="2018-10-09T14:16:09"/>
    <s v="SVIOP-2018-SZM2-014722"/>
    <x v="62"/>
    <x v="62"/>
    <n v="15"/>
    <s v="ks"/>
    <n v="155.94"/>
    <n v="2339.1"/>
    <x v="0"/>
    <m/>
    <s v="2IK-GER: lůžkové oddělení 46"/>
    <s v="288100-01"/>
    <s v="Výdej do spotřeby z IOP"/>
    <s v="Masopustová Eva"/>
    <s v="Promítnut do stavu zásob"/>
    <s v="ZOBV_HO"/>
    <s v="hojení ran - obvazový materiál"/>
    <s v="akce 2+1"/>
    <m/>
    <s v="Mölnlycke Health Care, s.r.o."/>
    <m/>
    <m/>
    <m/>
    <s v="nemá"/>
    <x v="3"/>
    <n v="0"/>
    <m/>
    <m/>
    <x v="0"/>
    <n v="10"/>
  </r>
  <r>
    <d v="2018-10-09T14:16:09"/>
    <s v="SVIOP-2018-SZM2-014722"/>
    <x v="61"/>
    <x v="61"/>
    <n v="5"/>
    <s v="ks"/>
    <n v="159.55000000000001"/>
    <n v="797.76"/>
    <x v="0"/>
    <m/>
    <s v="2IK-GER: lůžkové oddělení 46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0"/>
    <n v="10"/>
  </r>
  <r>
    <d v="2018-10-09T14:16:09"/>
    <s v="SVIOP-2018-SZM2-014722"/>
    <x v="63"/>
    <x v="63"/>
    <n v="15"/>
    <s v="ks"/>
    <n v="212.32"/>
    <n v="3184.8"/>
    <x v="0"/>
    <m/>
    <s v="2IK-GER: lůžkové oddělení 46"/>
    <s v="282000-01"/>
    <s v="Výdej do spotřeby z IOP"/>
    <s v="Masopustová Eva"/>
    <s v="Promítnut do stavu zásob"/>
    <s v="ZOBV_HO"/>
    <s v="hojení ran - obvazový materiál"/>
    <s v="akce 2+1"/>
    <m/>
    <s v="Mölnlycke Health Care, s.r.o."/>
    <m/>
    <m/>
    <m/>
    <s v="nemá"/>
    <x v="3"/>
    <n v="0"/>
    <m/>
    <m/>
    <x v="0"/>
    <n v="10"/>
  </r>
  <r>
    <d v="2018-10-10T06:38:10"/>
    <s v="SVIOP-2018-SZM2-014739"/>
    <x v="91"/>
    <x v="91"/>
    <n v="10"/>
    <s v="ks"/>
    <n v="22.99"/>
    <n v="229.9"/>
    <x v="1"/>
    <m/>
    <s v="2IK-GER: lůžkové oddělení 48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0"/>
  </r>
  <r>
    <d v="2018-10-10T06:45:10"/>
    <s v="SVIOP-2018-SZM2-014741"/>
    <x v="138"/>
    <x v="138"/>
    <n v="2"/>
    <s v="ks"/>
    <n v="5433.25"/>
    <n v="10866.49"/>
    <x v="0"/>
    <m/>
    <s v="2IK-GER: lůžkové oddělení 46"/>
    <s v="2194108"/>
    <s v="Výdej do spotřeby z IOP"/>
    <s v="Lukášková Lenka"/>
    <s v="Promítnut do stavu zásob"/>
    <s v="ZPICC_MI_NA"/>
    <s v="Katetry PICC + MIDLINE + náplasti+ set"/>
    <m/>
    <m/>
    <s v="BARD Czech Republic s.r.o."/>
    <m/>
    <m/>
    <m/>
    <s v="0141578"/>
    <x v="10"/>
    <n v="0"/>
    <m/>
    <m/>
    <x v="0"/>
    <n v="10"/>
  </r>
  <r>
    <d v="2018-10-10T12:04:07"/>
    <s v="SVIOP-2018-SZM2-014819"/>
    <x v="141"/>
    <x v="141"/>
    <n v="50"/>
    <s v="ks"/>
    <n v="14.8"/>
    <n v="740"/>
    <x v="0"/>
    <m/>
    <s v="2IK-GER: lůžkové oddělení 46"/>
    <s v="1686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0"/>
    <n v="10"/>
  </r>
  <r>
    <d v="2018-10-10T12:04:07"/>
    <s v="SVIOP-2018-SZM2-014819"/>
    <x v="146"/>
    <x v="146"/>
    <n v="25"/>
    <s v="ks"/>
    <n v="34.19"/>
    <n v="854.75"/>
    <x v="0"/>
    <m/>
    <s v="2IK-GER: lůžkové oddělení 46"/>
    <s v="3343E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0"/>
    <n v="10"/>
  </r>
  <r>
    <d v="2018-10-10T12:04:07"/>
    <s v="SVIOP-2018-SZM2-014819"/>
    <x v="140"/>
    <x v="140"/>
    <n v="25"/>
    <s v="ks"/>
    <n v="227.37"/>
    <n v="5684.25"/>
    <x v="0"/>
    <m/>
    <s v="2IK-GER: lůžkové oddělení 46"/>
    <s v="1657R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0"/>
    <n v="10"/>
  </r>
  <r>
    <d v="2018-10-10T12:04:07"/>
    <s v="SVIOP-2018-SZM2-014819"/>
    <x v="127"/>
    <x v="127"/>
    <n v="1"/>
    <s v="ks"/>
    <n v="789.57"/>
    <n v="789.57"/>
    <x v="0"/>
    <m/>
    <s v="2IK-GER: lůžkové oddělení 46"/>
    <s v="1563L"/>
    <s v="Výdej do spotřeby z IOP"/>
    <s v="Kánská Zdeňka"/>
    <s v="Promítnut do stavu zásob"/>
    <s v="ZOBV_HO"/>
    <s v="hojení ran - obvazový materiál"/>
    <m/>
    <m/>
    <s v="3M Česko, spol. s r.o."/>
    <m/>
    <m/>
    <m/>
    <s v="nemá"/>
    <x v="3"/>
    <n v="0"/>
    <m/>
    <m/>
    <x v="0"/>
    <n v="10"/>
  </r>
  <r>
    <d v="2018-10-11T07:31:17"/>
    <s v="SVIOP-2018-SZM1-006517"/>
    <x v="17"/>
    <x v="17"/>
    <n v="500"/>
    <s v="ks"/>
    <n v="0.63"/>
    <n v="315"/>
    <x v="0"/>
    <m/>
    <s v="2IK-GER: lůžkové oddělení 46"/>
    <s v="1325020275"/>
    <s v="Výdej do spotřeby z IOP"/>
    <s v="Oklešťková Helena"/>
    <s v="Promítnut do stavu zásob"/>
    <s v="ZOBV_HO"/>
    <s v="hojení ran - obvazový materiál"/>
    <m/>
    <m/>
    <s v="LINON CZ s.r.o."/>
    <m/>
    <m/>
    <m/>
    <s v="nemá"/>
    <x v="3"/>
    <n v="0"/>
    <m/>
    <m/>
    <x v="0"/>
    <n v="10"/>
  </r>
  <r>
    <d v="2018-10-11T07:31:17"/>
    <s v="SVIOP-2018-SZM1-006517"/>
    <x v="114"/>
    <x v="114"/>
    <n v="20"/>
    <s v="ks"/>
    <n v="2.36"/>
    <n v="47.2"/>
    <x v="0"/>
    <m/>
    <s v="2IK-GER: lůžkové oddělení 46"/>
    <s v="P01177a"/>
    <s v="Výdej do spotřeby z IOP"/>
    <s v="Oklešťková Helena"/>
    <s v="Promítnut do stavu zásob"/>
    <s v="ZOST_CEVKA"/>
    <s v="Cévky"/>
    <m/>
    <m/>
    <s v="POLYMED medical CZ, a.s."/>
    <m/>
    <m/>
    <m/>
    <s v="nemá"/>
    <x v="0"/>
    <n v="0"/>
    <m/>
    <m/>
    <x v="0"/>
    <n v="10"/>
  </r>
  <r>
    <d v="2018-10-11T07:31:17"/>
    <s v="SVIOP-2018-SZM1-006517"/>
    <x v="144"/>
    <x v="144"/>
    <n v="20"/>
    <s v="ks"/>
    <n v="93.15"/>
    <n v="1863"/>
    <x v="0"/>
    <m/>
    <s v="2IK-GER: lůžkové oddělení 46"/>
    <s v="3601CVC"/>
    <s v="Výdej do spotřeby z IOP"/>
    <s v="Oklešťková Helena"/>
    <s v="Promítnut do stavu zásob"/>
    <s v="ZPICC_MI_NA"/>
    <s v="Katetry PICC + MIDLINE + náplasti+ set"/>
    <m/>
    <m/>
    <s v="MEDISYNER s.r.o."/>
    <m/>
    <m/>
    <m/>
    <s v="nemá"/>
    <x v="10"/>
    <n v="0"/>
    <m/>
    <m/>
    <x v="0"/>
    <n v="10"/>
  </r>
  <r>
    <d v="2018-10-15T06:50:48"/>
    <s v="SVIOP-2018-SZM2-015034"/>
    <x v="91"/>
    <x v="91"/>
    <n v="20"/>
    <s v="ks"/>
    <n v="22.99"/>
    <n v="459.8"/>
    <x v="0"/>
    <m/>
    <s v="2IK-GER: lůžkové oddělení 46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0"/>
  </r>
  <r>
    <d v="2018-10-16T06:29:48"/>
    <s v="SVIOP-2018-SZM1-006586"/>
    <x v="2"/>
    <x v="2"/>
    <n v="50"/>
    <s v="ks"/>
    <n v="17.98"/>
    <n v="899"/>
    <x v="1"/>
    <m/>
    <s v="2IK-GER: lůžkové oddělení 48"/>
    <s v="4269098S-01"/>
    <s v="Výdej do spotřeby z IOP"/>
    <s v="Oklešťková Hele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10"/>
  </r>
  <r>
    <d v="2018-10-16T06:42:21"/>
    <s v="SVIOP-2018-SZM1-006604"/>
    <x v="2"/>
    <x v="2"/>
    <n v="50"/>
    <s v="ks"/>
    <n v="17.98"/>
    <n v="899"/>
    <x v="0"/>
    <m/>
    <s v="2IK-GER: lůžkové oddělení 46"/>
    <s v="4269098S-01"/>
    <s v="Výdej do spotřeby z IOP"/>
    <s v="Oklešťková Hele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10"/>
  </r>
  <r>
    <d v="2018-10-17T13:30:59"/>
    <s v="SVIOP-2018-SZM2-015344"/>
    <x v="126"/>
    <x v="126"/>
    <n v="50"/>
    <s v="ks"/>
    <n v="15.29"/>
    <n v="764.72"/>
    <x v="2"/>
    <m/>
    <s v="2IK-GER: ambulance"/>
    <s v="4056370"/>
    <s v="Výdej do spotřeby z IOP"/>
    <s v="Masopustová Ev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10"/>
  </r>
  <r>
    <d v="2018-11-02T11:33:20"/>
    <s v="SVIOP-2018-SVM2-012751"/>
    <x v="124"/>
    <x v="124"/>
    <n v="60"/>
    <s v="ks"/>
    <n v="0.57999999999999996"/>
    <n v="34.94"/>
    <x v="1"/>
    <m/>
    <s v="2IK-GER: lůžkové oddělení 48"/>
    <m/>
    <s v="Výdej do spotřeby z IOP"/>
    <s v="Utíkalová Jana"/>
    <s v="Promítnut do stavu zásob"/>
    <s v="V39B"/>
    <s v="Držáky, rukojetě, víka, ostatní"/>
    <m/>
    <m/>
    <s v="R - FIN"/>
    <m/>
    <m/>
    <m/>
    <m/>
    <x v="8"/>
    <n v="0"/>
    <m/>
    <m/>
    <x v="0"/>
    <n v="11"/>
  </r>
  <r>
    <d v="2018-11-06T13:47:44"/>
    <s v="SVIOP-2018-SZM1-007143"/>
    <x v="147"/>
    <x v="147"/>
    <n v="25"/>
    <s v="ks"/>
    <n v="15.04"/>
    <n v="376"/>
    <x v="0"/>
    <m/>
    <s v="2IK-GER: lůžkové oddělení 46"/>
    <s v="TS-100ML"/>
    <s v="Výdej do spotřeby z IOP"/>
    <s v="Oklešťková Helena"/>
    <s v="Promítnut do stavu zásob"/>
    <s v="ZOST_STRIK"/>
    <s v="Stříkačky"/>
    <m/>
    <m/>
    <s v="Distrimed s.r.o."/>
    <m/>
    <m/>
    <m/>
    <s v="nemá"/>
    <x v="0"/>
    <n v="0"/>
    <m/>
    <m/>
    <x v="0"/>
    <n v="11"/>
  </r>
  <r>
    <d v="2018-11-06T14:00:55"/>
    <s v="SVIOP-2018-SZM1-007158"/>
    <x v="116"/>
    <x v="116"/>
    <n v="10"/>
    <s v="ks"/>
    <n v="6.25"/>
    <n v="62.5"/>
    <x v="1"/>
    <m/>
    <s v="2IK-GER: lůžkové oddělení 48"/>
    <s v="1327114021"/>
    <s v="Výdej do spotřeby z IOP"/>
    <s v="Oklešťková Helena"/>
    <s v="Promítnut do stavu zásob"/>
    <s v="ZOBV_OBVAZ"/>
    <s v="Obvazový materiál"/>
    <m/>
    <m/>
    <s v="LINON CZ s.r.o."/>
    <m/>
    <m/>
    <m/>
    <s v="nemá"/>
    <x v="3"/>
    <n v="0"/>
    <m/>
    <m/>
    <x v="0"/>
    <n v="11"/>
  </r>
  <r>
    <d v="2018-11-06T14:00:55"/>
    <s v="SVIOP-2018-SZM1-007158"/>
    <x v="147"/>
    <x v="147"/>
    <n v="50"/>
    <s v="ks"/>
    <n v="15.04"/>
    <n v="752"/>
    <x v="1"/>
    <m/>
    <s v="2IK-GER: lůžkové oddělení 48"/>
    <s v="TS-100ML"/>
    <s v="Výdej do spotřeby z IOP"/>
    <s v="Oklešťková Helena"/>
    <s v="Promítnut do stavu zásob"/>
    <s v="ZOST_STRIK"/>
    <s v="Stříkačky"/>
    <m/>
    <m/>
    <s v="Distrimed s.r.o."/>
    <m/>
    <m/>
    <m/>
    <s v="nemá"/>
    <x v="0"/>
    <n v="0"/>
    <m/>
    <m/>
    <x v="0"/>
    <n v="11"/>
  </r>
  <r>
    <d v="2018-11-07T08:36:06"/>
    <s v="SVIOP-2018-SZM2-016261"/>
    <x v="86"/>
    <x v="86"/>
    <n v="3"/>
    <s v="ks"/>
    <n v="164.22"/>
    <n v="492.66"/>
    <x v="1"/>
    <m/>
    <s v="2IK-GER: lůžkové oddělení 48"/>
    <s v="002745710"/>
    <s v="Výdej do spotřeby z IOP"/>
    <s v="Lukášková Len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0"/>
    <n v="11"/>
  </r>
  <r>
    <d v="2018-11-07T08:37:14"/>
    <s v="SVIOP-2018-SZM2-016262"/>
    <x v="86"/>
    <x v="86"/>
    <n v="2"/>
    <s v="ks"/>
    <n v="164.22"/>
    <n v="328.44"/>
    <x v="0"/>
    <m/>
    <s v="2IK-GER: lůžkové oddělení 46"/>
    <s v="002745710"/>
    <s v="Výdej do spotřeby z IOP"/>
    <s v="Lukášková Len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0"/>
    <n v="11"/>
  </r>
  <r>
    <d v="2018-11-07T13:14:43"/>
    <s v="SVIOP-2018-SZM1-007185"/>
    <x v="195"/>
    <x v="195"/>
    <n v="2"/>
    <s v="ks"/>
    <n v="29.33"/>
    <n v="58.66"/>
    <x v="1"/>
    <m/>
    <s v="2IK-GER: lůžkové oddělení 48"/>
    <s v="1230206310"/>
    <s v="Výdej do spotřeby z IOP"/>
    <s v="Oklešťková Helena"/>
    <s v="Promítnut do stavu zásob"/>
    <s v="ZOBV_OB"/>
    <s v="obinadla, obvazy, gáza, vata, vložky"/>
    <s v="Pro-Charitu s.r.o."/>
    <m/>
    <s v="LINON CZ s.r.o."/>
    <m/>
    <m/>
    <m/>
    <s v="nemá"/>
    <x v="3"/>
    <n v="0"/>
    <m/>
    <m/>
    <x v="0"/>
    <n v="11"/>
  </r>
  <r>
    <d v="2018-11-07T13:23:15"/>
    <s v="SVIOP-2018-SZM1-007186"/>
    <x v="195"/>
    <x v="195"/>
    <n v="2"/>
    <s v="ks"/>
    <n v="29.33"/>
    <n v="58.66"/>
    <x v="0"/>
    <m/>
    <s v="2IK-GER: lůžkové oddělení 46"/>
    <s v="1230206310"/>
    <s v="Výdej do spotřeby z IOP"/>
    <s v="Oklešťková Helena"/>
    <s v="Promítnut do stavu zásob"/>
    <s v="ZOBV_OB"/>
    <s v="obinadla, obvazy, gáza, vata, vložky"/>
    <s v="Pro-Charitu s.r.o."/>
    <m/>
    <s v="LINON CZ s.r.o."/>
    <m/>
    <m/>
    <m/>
    <s v="nemá"/>
    <x v="3"/>
    <n v="0"/>
    <m/>
    <m/>
    <x v="0"/>
    <n v="11"/>
  </r>
  <r>
    <d v="2018-11-07T14:03:13"/>
    <s v="SVIOP-2018-SZM2-016346"/>
    <x v="196"/>
    <x v="196"/>
    <n v="108"/>
    <s v="ks"/>
    <n v="4.79"/>
    <n v="517.5"/>
    <x v="0"/>
    <m/>
    <s v="2IK-GER: lůžkové oddělení 46"/>
    <s v="66007478"/>
    <s v="Výdej do spotřeby z IOP"/>
    <s v="Masopustová Eva"/>
    <s v="Promítnut do stavu zásob"/>
    <s v="ZOBV_HO"/>
    <s v="hojení ran - obvazový materiál"/>
    <m/>
    <m/>
    <s v="PROMEDICA PRAHA GROUP, a.s."/>
    <m/>
    <m/>
    <m/>
    <s v="0081933"/>
    <x v="3"/>
    <n v="0"/>
    <m/>
    <m/>
    <x v="0"/>
    <n v="11"/>
  </r>
  <r>
    <d v="2018-11-07T15:15:49"/>
    <s v="SVIOP-2018-SZM1-007088"/>
    <x v="8"/>
    <x v="8"/>
    <n v="100"/>
    <s v="ks"/>
    <n v="0.01"/>
    <n v="1"/>
    <x v="0"/>
    <m/>
    <s v="2IK-GER: lůžkové oddělení 46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1"/>
  </r>
  <r>
    <d v="2018-11-07T15:15:49"/>
    <s v="SVIOP-2018-SZM1-007088"/>
    <x v="13"/>
    <x v="13"/>
    <n v="600"/>
    <s v="ks"/>
    <n v="0.43"/>
    <n v="258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1"/>
  </r>
  <r>
    <d v="2018-11-07T15:15:49"/>
    <s v="SVIOP-2018-SZM1-007088"/>
    <x v="14"/>
    <x v="14"/>
    <n v="100"/>
    <s v="ks"/>
    <n v="0.48"/>
    <n v="48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1"/>
  </r>
  <r>
    <d v="2018-11-07T15:15:49"/>
    <s v="SVIOP-2018-SZM1-007088"/>
    <x v="15"/>
    <x v="15"/>
    <n v="100"/>
    <s v="ks"/>
    <n v="0.48"/>
    <n v="48"/>
    <x v="0"/>
    <m/>
    <s v="2IK-GER: lůžkové oddělení 46"/>
    <s v="44951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11"/>
  </r>
  <r>
    <d v="2018-11-07T15:15:49"/>
    <s v="SVIOP-2018-SZM1-007088"/>
    <x v="16"/>
    <x v="16"/>
    <n v="300"/>
    <s v="ks"/>
    <n v="0.54"/>
    <n v="162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11"/>
  </r>
  <r>
    <d v="2018-11-07T15:15:49"/>
    <s v="SVIOP-2018-SZM1-007088"/>
    <x v="18"/>
    <x v="18"/>
    <n v="4000"/>
    <s v="ks"/>
    <n v="0.63"/>
    <n v="2520"/>
    <x v="0"/>
    <m/>
    <s v="2IK-GER: lůžkové oddělení 46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1"/>
  </r>
  <r>
    <d v="2018-11-07T15:15:49"/>
    <s v="SVIOP-2018-SZM1-007088"/>
    <x v="19"/>
    <x v="19"/>
    <n v="4000"/>
    <s v="ks"/>
    <n v="0.63"/>
    <n v="2520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1"/>
  </r>
  <r>
    <d v="2018-11-07T15:15:49"/>
    <s v="SVIOP-2018-SZM1-007088"/>
    <x v="3"/>
    <x v="3"/>
    <n v="2000"/>
    <s v="ks"/>
    <n v="0.63"/>
    <n v="1260"/>
    <x v="0"/>
    <m/>
    <s v="2IK-GER: lůžkové oddělení 46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1"/>
  </r>
  <r>
    <d v="2018-11-07T15:15:49"/>
    <s v="SVIOP-2018-SZM1-007088"/>
    <x v="20"/>
    <x v="20"/>
    <n v="100"/>
    <s v="ks"/>
    <n v="0.67"/>
    <n v="67"/>
    <x v="0"/>
    <m/>
    <s v="2IK-GER: lůžkové oddělení 46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1"/>
  </r>
  <r>
    <d v="2018-11-07T15:15:49"/>
    <s v="SVIOP-2018-SZM1-007088"/>
    <x v="22"/>
    <x v="22"/>
    <n v="75"/>
    <s v="ks"/>
    <n v="1.03"/>
    <n v="77.2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11"/>
  </r>
  <r>
    <d v="2018-11-07T15:15:49"/>
    <s v="SVIOP-2018-SZM1-007088"/>
    <x v="26"/>
    <x v="26"/>
    <n v="100"/>
    <s v="ks"/>
    <n v="1.8"/>
    <n v="180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11"/>
  </r>
  <r>
    <d v="2018-11-07T15:15:49"/>
    <s v="SVIOP-2018-SZM1-007088"/>
    <x v="32"/>
    <x v="32"/>
    <n v="100"/>
    <s v="ks"/>
    <n v="2.37"/>
    <n v="237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1"/>
  </r>
  <r>
    <d v="2018-11-07T15:15:49"/>
    <s v="SVIOP-2018-SZM1-007088"/>
    <x v="163"/>
    <x v="163"/>
    <n v="100"/>
    <s v="ks"/>
    <n v="2.41"/>
    <n v="241"/>
    <x v="0"/>
    <m/>
    <s v="2IK-GER: lůžkové oddělení 46"/>
    <s v="70.700.41.071"/>
    <s v="Výdej do spotřeby z IOP"/>
    <s v="Aujeská Ivana"/>
    <s v="Promítnut do stavu zásob"/>
    <s v="ZOBV_NA"/>
    <s v="náplasti - obvazový materiál"/>
    <m/>
    <m/>
    <s v="DAHLHAUSEN CZ, spol. s r.o."/>
    <m/>
    <m/>
    <m/>
    <s v="nemá"/>
    <x v="3"/>
    <n v="0"/>
    <s v="CN pro FNOL"/>
    <s v="CN pro FNOL"/>
    <x v="0"/>
    <n v="11"/>
  </r>
  <r>
    <d v="2018-11-07T15:15:49"/>
    <s v="SVIOP-2018-SZM1-007088"/>
    <x v="33"/>
    <x v="33"/>
    <n v="200"/>
    <s v="ks"/>
    <n v="2.46"/>
    <n v="492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0"/>
    <n v="11"/>
  </r>
  <r>
    <d v="2018-11-07T15:15:49"/>
    <s v="SVIOP-2018-SZM1-007088"/>
    <x v="35"/>
    <x v="35"/>
    <n v="100"/>
    <s v="ks"/>
    <n v="2.7"/>
    <n v="270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1"/>
  </r>
  <r>
    <d v="2018-11-07T15:15:49"/>
    <s v="SVIOP-2018-SZM1-007088"/>
    <x v="37"/>
    <x v="37"/>
    <n v="50"/>
    <s v="ks"/>
    <n v="3.1"/>
    <n v="155"/>
    <x v="0"/>
    <m/>
    <s v="2IK-GER: lůžkové oddělení 46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1"/>
  </r>
  <r>
    <d v="2018-11-07T15:15:49"/>
    <s v="SVIOP-2018-SZM1-007088"/>
    <x v="68"/>
    <x v="68"/>
    <n v="50"/>
    <s v="ks"/>
    <n v="3.13"/>
    <n v="156.5"/>
    <x v="0"/>
    <m/>
    <s v="2IK-GER: lůžkové oddělení 46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11"/>
  </r>
  <r>
    <d v="2018-11-07T15:15:49"/>
    <s v="SVIOP-2018-SZM1-007088"/>
    <x v="39"/>
    <x v="39"/>
    <n v="40"/>
    <s v="ks"/>
    <n v="3.26"/>
    <n v="130.4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1"/>
  </r>
  <r>
    <d v="2018-11-07T15:15:49"/>
    <s v="SVIOP-2018-SZM1-007088"/>
    <x v="155"/>
    <x v="155"/>
    <n v="80"/>
    <s v="ks"/>
    <n v="3.39"/>
    <n v="271.2"/>
    <x v="0"/>
    <m/>
    <s v="2IK-GER: lůžkové oddělení 46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0"/>
    <n v="11"/>
  </r>
  <r>
    <d v="2018-11-07T15:15:49"/>
    <s v="SVIOP-2018-SZM1-007088"/>
    <x v="103"/>
    <x v="103"/>
    <n v="80"/>
    <s v="ks"/>
    <n v="3.96"/>
    <n v="316.8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1"/>
  </r>
  <r>
    <d v="2018-11-07T15:15:49"/>
    <s v="SVIOP-2018-SZM1-007088"/>
    <x v="142"/>
    <x v="142"/>
    <n v="250"/>
    <s v="ks"/>
    <n v="5.29"/>
    <n v="1322.5"/>
    <x v="0"/>
    <m/>
    <s v="2IK-GER: lůžkové oddělení 46"/>
    <s v="CFF10-250R"/>
    <s v="Výdej do spotřeby z IOP"/>
    <s v="Aujeská Ivan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0"/>
    <n v="11"/>
  </r>
  <r>
    <d v="2018-11-07T15:15:49"/>
    <s v="SVIOP-2018-SZM1-007088"/>
    <x v="78"/>
    <x v="78"/>
    <n v="24"/>
    <s v="ks"/>
    <n v="5.83"/>
    <n v="139.91999999999999"/>
    <x v="0"/>
    <m/>
    <s v="2IK-GER: lůžkové oddělení 46"/>
    <s v="1530-0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11"/>
  </r>
  <r>
    <d v="2018-11-07T15:15:49"/>
    <s v="SVIOP-2018-SZM1-007088"/>
    <x v="43"/>
    <x v="43"/>
    <n v="10"/>
    <s v="ks"/>
    <n v="6.29"/>
    <n v="62.9"/>
    <x v="0"/>
    <m/>
    <s v="2IK-GER: lůžkové oddělení 46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0"/>
    <n v="11"/>
  </r>
  <r>
    <d v="2018-11-07T15:15:49"/>
    <s v="SVIOP-2018-SZM1-007088"/>
    <x v="197"/>
    <x v="197"/>
    <n v="20"/>
    <s v="pár"/>
    <n v="7.01"/>
    <n v="140.19999999999999"/>
    <x v="0"/>
    <m/>
    <s v="2IK-GER: lůžkové oddělení 46"/>
    <s v="6035518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0"/>
    <n v="11"/>
  </r>
  <r>
    <d v="2018-11-07T15:15:49"/>
    <s v="SVIOP-2018-SZM1-007088"/>
    <x v="184"/>
    <x v="184"/>
    <n v="50"/>
    <s v="ks"/>
    <n v="7.5"/>
    <n v="375"/>
    <x v="0"/>
    <m/>
    <s v="2IK-GER: lůžkové oddělení 46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0"/>
    <n v="11"/>
  </r>
  <r>
    <d v="2018-11-07T15:15:49"/>
    <s v="SVIOP-2018-SZM1-007088"/>
    <x v="70"/>
    <x v="70"/>
    <n v="24"/>
    <s v="ks"/>
    <n v="7.63"/>
    <n v="183.12"/>
    <x v="0"/>
    <m/>
    <s v="2IK-GER: lůžkové oddělení 46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0"/>
    <n v="11"/>
  </r>
  <r>
    <d v="2018-11-07T15:15:49"/>
    <s v="SVIOP-2018-SZM1-007088"/>
    <x v="44"/>
    <x v="44"/>
    <n v="960"/>
    <s v="ks"/>
    <n v="8.4700000000000006"/>
    <n v="8131.2"/>
    <x v="0"/>
    <m/>
    <s v="2IK-GER: lůžkové oddělení 46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11"/>
  </r>
  <r>
    <d v="2018-11-07T15:15:49"/>
    <s v="SVIOP-2018-SZM1-007088"/>
    <x v="119"/>
    <x v="119"/>
    <n v="20"/>
    <s v="ks"/>
    <n v="8.59"/>
    <n v="171.8"/>
    <x v="0"/>
    <m/>
    <s v="2IK-GER: lůžkové oddělení 46"/>
    <s v="132711404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11"/>
  </r>
  <r>
    <d v="2018-11-07T15:15:49"/>
    <s v="SVIOP-2018-SZM1-007088"/>
    <x v="120"/>
    <x v="120"/>
    <n v="20"/>
    <s v="ks"/>
    <n v="9.01"/>
    <n v="180.2"/>
    <x v="0"/>
    <m/>
    <s v="2IK-GER: lůžkové oddělení 46"/>
    <s v="132711403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11"/>
  </r>
  <r>
    <d v="2018-11-07T15:15:49"/>
    <s v="SVIOP-2018-SZM1-007088"/>
    <x v="45"/>
    <x v="45"/>
    <n v="150"/>
    <s v="ks"/>
    <n v="9.1999999999999993"/>
    <n v="138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11"/>
  </r>
  <r>
    <d v="2018-11-07T15:15:49"/>
    <s v="SVIOP-2018-SZM1-007088"/>
    <x v="46"/>
    <x v="46"/>
    <n v="100"/>
    <s v="ks"/>
    <n v="9.44"/>
    <n v="944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11"/>
  </r>
  <r>
    <d v="2018-11-07T15:15:49"/>
    <s v="SVIOP-2018-SZM1-007088"/>
    <x v="47"/>
    <x v="47"/>
    <n v="200"/>
    <s v="ks"/>
    <n v="10.17"/>
    <n v="2034"/>
    <x v="0"/>
    <m/>
    <s v="2IK-GER: lůžkové oddělení 46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11"/>
  </r>
  <r>
    <d v="2018-11-07T15:15:49"/>
    <s v="SVIOP-2018-SZM1-007088"/>
    <x v="185"/>
    <x v="185"/>
    <n v="20"/>
    <s v="ks"/>
    <n v="13.04"/>
    <n v="260.8"/>
    <x v="0"/>
    <m/>
    <s v="2IK-GER: lůžkové oddělení 46"/>
    <s v="132711405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11"/>
  </r>
  <r>
    <d v="2018-11-07T15:15:49"/>
    <s v="SVIOP-2018-SZM1-007088"/>
    <x v="49"/>
    <x v="49"/>
    <n v="30"/>
    <s v="ks"/>
    <n v="13.31"/>
    <n v="399.3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0"/>
    <n v="11"/>
  </r>
  <r>
    <d v="2018-11-07T15:15:49"/>
    <s v="SVIOP-2018-SZM1-007088"/>
    <x v="2"/>
    <x v="2"/>
    <n v="50"/>
    <s v="ks"/>
    <n v="17.98"/>
    <n v="899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11"/>
  </r>
  <r>
    <d v="2018-11-07T15:15:49"/>
    <s v="SVIOP-2018-SZM1-007088"/>
    <x v="54"/>
    <x v="54"/>
    <n v="6"/>
    <s v="ks"/>
    <n v="28.73"/>
    <n v="172.38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1"/>
  </r>
  <r>
    <d v="2018-11-07T15:15:49"/>
    <s v="SVIOP-2018-SZM1-007088"/>
    <x v="55"/>
    <x v="55"/>
    <n v="25"/>
    <s v="ks"/>
    <n v="30.17"/>
    <n v="754.25"/>
    <x v="0"/>
    <m/>
    <s v="2IK-GER: lůžkové oddělení 46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11"/>
  </r>
  <r>
    <d v="2018-11-07T15:15:49"/>
    <s v="SVIOP-2018-SZM1-007088"/>
    <x v="96"/>
    <x v="96"/>
    <n v="5"/>
    <s v="ks"/>
    <n v="42.35"/>
    <n v="211.75"/>
    <x v="0"/>
    <m/>
    <s v="2IK-GER: lůžkové oddělení 46"/>
    <s v="9250391"/>
    <s v="Výdej do spotřeby z IOP"/>
    <s v="Aujeská Ivana"/>
    <s v="Promítnut do stavu zásob"/>
    <s v="ZOST_OSTAT"/>
    <s v="Ostatní - všeobecný materiál"/>
    <m/>
    <m/>
    <s v="HARTMANN - RICO a.s."/>
    <m/>
    <m/>
    <m/>
    <s v="nemá"/>
    <x v="0"/>
    <n v="0"/>
    <m/>
    <m/>
    <x v="0"/>
    <n v="11"/>
  </r>
  <r>
    <d v="2018-11-07T15:15:49"/>
    <s v="SVIOP-2018-SZM1-007088"/>
    <x v="121"/>
    <x v="121"/>
    <n v="1"/>
    <s v="ks"/>
    <n v="46"/>
    <n v="46"/>
    <x v="0"/>
    <m/>
    <s v="2IK-GER: lůžkové oddělení 46"/>
    <s v="900650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0"/>
    <n v="11"/>
  </r>
  <r>
    <d v="2018-11-07T15:15:49"/>
    <s v="SVIOP-2018-SZM1-007088"/>
    <x v="144"/>
    <x v="144"/>
    <n v="20"/>
    <s v="ks"/>
    <n v="93.15"/>
    <n v="1863"/>
    <x v="0"/>
    <m/>
    <s v="2IK-GER: lůžkové oddělení 46"/>
    <s v="3601CVC"/>
    <s v="Výdej do spotřeby z IOP"/>
    <s v="Aujeská Ivana"/>
    <s v="Promítnut do stavu zásob"/>
    <s v="ZPICC_MI_NA"/>
    <s v="Katetry PICC + MIDLINE + náplasti+ set"/>
    <m/>
    <m/>
    <s v="MEDISYNER s.r.o."/>
    <m/>
    <m/>
    <m/>
    <s v="nemá"/>
    <x v="10"/>
    <n v="0"/>
    <m/>
    <m/>
    <x v="0"/>
    <n v="11"/>
  </r>
  <r>
    <d v="2018-11-07T15:15:49"/>
    <s v="SVIOP-2018-SZM1-007088"/>
    <x v="97"/>
    <x v="97"/>
    <n v="3"/>
    <s v="ks"/>
    <n v="197.57"/>
    <n v="592.71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0"/>
    <n v="11"/>
  </r>
  <r>
    <d v="2018-11-07T15:15:49"/>
    <s v="SVIOP-2018-SZM1-007088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0"/>
    <n v="11"/>
  </r>
  <r>
    <d v="2018-11-07T15:18:43"/>
    <s v="SVIOP-2018-SZM1-007089"/>
    <x v="8"/>
    <x v="8"/>
    <n v="100"/>
    <s v="ks"/>
    <n v="0.01"/>
    <n v="1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1"/>
  </r>
  <r>
    <d v="2018-11-07T15:18:43"/>
    <s v="SVIOP-2018-SZM1-007089"/>
    <x v="9"/>
    <x v="9"/>
    <n v="400"/>
    <s v="ks"/>
    <n v="0.25"/>
    <n v="100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0"/>
    <n v="11"/>
  </r>
  <r>
    <d v="2018-11-07T15:18:43"/>
    <s v="SVIOP-2018-SZM1-007089"/>
    <x v="13"/>
    <x v="13"/>
    <n v="500"/>
    <s v="ks"/>
    <n v="0.44"/>
    <n v="220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1"/>
  </r>
  <r>
    <d v="2018-11-07T15:18:43"/>
    <s v="SVIOP-2018-SZM1-007089"/>
    <x v="14"/>
    <x v="14"/>
    <n v="100"/>
    <s v="ks"/>
    <n v="0.48"/>
    <n v="48"/>
    <x v="1"/>
    <m/>
    <s v="2IK-GER: lůžkové oddělení 48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1"/>
  </r>
  <r>
    <d v="2018-11-07T15:18:43"/>
    <s v="SVIOP-2018-SZM1-007089"/>
    <x v="16"/>
    <x v="16"/>
    <n v="300"/>
    <s v="ks"/>
    <n v="0.55000000000000004"/>
    <n v="165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11"/>
  </r>
  <r>
    <d v="2018-11-07T15:18:43"/>
    <s v="SVIOP-2018-SZM1-007089"/>
    <x v="18"/>
    <x v="18"/>
    <n v="3000"/>
    <s v="ks"/>
    <n v="0.63"/>
    <n v="189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1"/>
  </r>
  <r>
    <d v="2018-11-07T15:18:43"/>
    <s v="SVIOP-2018-SZM1-007089"/>
    <x v="19"/>
    <x v="19"/>
    <n v="4000"/>
    <s v="ks"/>
    <n v="0.63"/>
    <n v="252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1"/>
  </r>
  <r>
    <d v="2018-11-07T15:18:43"/>
    <s v="SVIOP-2018-SZM1-007089"/>
    <x v="3"/>
    <x v="3"/>
    <n v="600"/>
    <s v="ks"/>
    <n v="0.63"/>
    <n v="378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1"/>
  </r>
  <r>
    <d v="2018-11-07T15:18:43"/>
    <s v="SVIOP-2018-SZM1-007089"/>
    <x v="21"/>
    <x v="21"/>
    <n v="500"/>
    <s v="ks"/>
    <n v="0.67"/>
    <n v="335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1"/>
  </r>
  <r>
    <d v="2018-11-07T15:18:43"/>
    <s v="SVIOP-2018-SZM1-007089"/>
    <x v="22"/>
    <x v="22"/>
    <n v="150"/>
    <s v="ks"/>
    <n v="1.03"/>
    <n v="154.5"/>
    <x v="1"/>
    <m/>
    <s v="2IK-GER: lůžkové oddělení 48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11"/>
  </r>
  <r>
    <d v="2018-11-07T15:18:43"/>
    <s v="SVIOP-2018-SZM1-007089"/>
    <x v="24"/>
    <x v="24"/>
    <n v="50"/>
    <s v="ks"/>
    <n v="1.52"/>
    <n v="76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11"/>
  </r>
  <r>
    <d v="2018-11-07T15:18:43"/>
    <s v="SVIOP-2018-SZM1-007089"/>
    <x v="27"/>
    <x v="27"/>
    <n v="50"/>
    <s v="ks"/>
    <n v="1.92"/>
    <n v="96"/>
    <x v="1"/>
    <m/>
    <s v="2IK-GER: lůžkové oddělení 48"/>
    <s v="454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1"/>
  </r>
  <r>
    <d v="2018-11-07T15:18:43"/>
    <s v="SVIOP-2018-SZM1-007089"/>
    <x v="29"/>
    <x v="29"/>
    <n v="10"/>
    <s v="ks"/>
    <n v="2.0499999999999998"/>
    <n v="20.5"/>
    <x v="1"/>
    <m/>
    <s v="2IK-GER: lůžkové oddělení 48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0"/>
    <n v="11"/>
  </r>
  <r>
    <d v="2018-11-07T15:18:43"/>
    <s v="SVIOP-2018-SZM1-007089"/>
    <x v="32"/>
    <x v="32"/>
    <n v="50"/>
    <s v="ks"/>
    <n v="2.37"/>
    <n v="118.5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1"/>
  </r>
  <r>
    <d v="2018-11-07T15:18:43"/>
    <s v="SVIOP-2018-SZM1-007089"/>
    <x v="163"/>
    <x v="163"/>
    <n v="100"/>
    <s v="ks"/>
    <n v="2.41"/>
    <n v="241"/>
    <x v="1"/>
    <m/>
    <s v="2IK-GER: lůžkové oddělení 48"/>
    <s v="70.700.41.071"/>
    <s v="Výdej do spotřeby z IOP"/>
    <s v="Aujeská Ivana"/>
    <s v="Promítnut do stavu zásob"/>
    <s v="ZOBV_NA"/>
    <s v="náplasti - obvazový materiál"/>
    <m/>
    <m/>
    <s v="DAHLHAUSEN CZ, spol. s r.o."/>
    <m/>
    <m/>
    <m/>
    <s v="nemá"/>
    <x v="3"/>
    <n v="0"/>
    <s v="CN pro FNOL"/>
    <s v="CN pro FNOL"/>
    <x v="0"/>
    <n v="11"/>
  </r>
  <r>
    <d v="2018-11-07T15:18:43"/>
    <s v="SVIOP-2018-SZM1-007089"/>
    <x v="33"/>
    <x v="33"/>
    <n v="200"/>
    <s v="ks"/>
    <n v="2.46"/>
    <n v="492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0"/>
    <n v="11"/>
  </r>
  <r>
    <d v="2018-11-07T15:18:43"/>
    <s v="SVIOP-2018-SZM1-007089"/>
    <x v="35"/>
    <x v="35"/>
    <n v="100"/>
    <s v="ks"/>
    <n v="2.7"/>
    <n v="270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1"/>
  </r>
  <r>
    <d v="2018-11-07T15:18:43"/>
    <s v="SVIOP-2018-SZM1-007089"/>
    <x v="68"/>
    <x v="68"/>
    <n v="50"/>
    <s v="ks"/>
    <n v="3.13"/>
    <n v="156.5"/>
    <x v="1"/>
    <m/>
    <s v="2IK-GER: lůžkové oddělení 48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11"/>
  </r>
  <r>
    <d v="2018-11-07T15:18:43"/>
    <s v="SVIOP-2018-SZM1-007089"/>
    <x v="39"/>
    <x v="39"/>
    <n v="60"/>
    <s v="ks"/>
    <n v="3.26"/>
    <n v="195.6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1"/>
  </r>
  <r>
    <d v="2018-11-07T15:18:43"/>
    <s v="SVIOP-2018-SZM1-007089"/>
    <x v="155"/>
    <x v="155"/>
    <n v="80"/>
    <s v="ks"/>
    <n v="3.39"/>
    <n v="271.2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0"/>
    <n v="11"/>
  </r>
  <r>
    <d v="2018-11-07T15:18:43"/>
    <s v="SVIOP-2018-SZM1-007089"/>
    <x v="103"/>
    <x v="103"/>
    <n v="60"/>
    <s v="ks"/>
    <n v="3.96"/>
    <n v="237.6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1"/>
  </r>
  <r>
    <d v="2018-11-07T15:18:43"/>
    <s v="SVIOP-2018-SZM1-007089"/>
    <x v="71"/>
    <x v="71"/>
    <n v="20"/>
    <s v="ks"/>
    <n v="4.82"/>
    <n v="96.4"/>
    <x v="1"/>
    <m/>
    <s v="2IK-GER: lůžkové oddělení 48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1"/>
  </r>
  <r>
    <d v="2018-11-07T15:18:43"/>
    <s v="SVIOP-2018-SZM1-007089"/>
    <x v="72"/>
    <x v="72"/>
    <n v="50"/>
    <s v="ks"/>
    <n v="5"/>
    <n v="250"/>
    <x v="1"/>
    <m/>
    <s v="2IK-GER: lůžkové oddělení 48"/>
    <s v="10.252.020"/>
    <s v="Výdej do spotřeby z IOP"/>
    <s v="Aujeská Ivana"/>
    <s v="Promítnut do stavu zásob"/>
    <s v="ZOST_OD"/>
    <s v="Odběrové systémy"/>
    <m/>
    <m/>
    <s v="SARSTEDT spol. s r.o."/>
    <m/>
    <m/>
    <m/>
    <s v="nemá"/>
    <x v="0"/>
    <n v="0"/>
    <m/>
    <m/>
    <x v="0"/>
    <n v="11"/>
  </r>
  <r>
    <d v="2018-11-07T15:18:43"/>
    <s v="SVIOP-2018-SZM1-007089"/>
    <x v="73"/>
    <x v="73"/>
    <n v="30"/>
    <s v="ks"/>
    <n v="5.27"/>
    <n v="158.1"/>
    <x v="1"/>
    <m/>
    <s v="2IK-GER: lůžkové oddělení 48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0"/>
    <n v="11"/>
  </r>
  <r>
    <d v="2018-11-07T15:18:43"/>
    <s v="SVIOP-2018-SZM1-007089"/>
    <x v="142"/>
    <x v="142"/>
    <n v="250"/>
    <s v="ks"/>
    <n v="5.29"/>
    <n v="1322.5"/>
    <x v="1"/>
    <m/>
    <s v="2IK-GER: lůžkové oddělení 48"/>
    <s v="CFF10-250R"/>
    <s v="Výdej do spotřeby z IOP"/>
    <s v="Aujeská Ivan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0"/>
    <n v="11"/>
  </r>
  <r>
    <d v="2018-11-07T15:18:43"/>
    <s v="SVIOP-2018-SZM1-007089"/>
    <x v="116"/>
    <x v="116"/>
    <n v="90"/>
    <s v="ks"/>
    <n v="6.25"/>
    <n v="562.5"/>
    <x v="1"/>
    <m/>
    <s v="2IK-GER: lůžkové oddělení 48"/>
    <s v="132711402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11"/>
  </r>
  <r>
    <d v="2018-11-07T15:18:43"/>
    <s v="SVIOP-2018-SZM1-007089"/>
    <x v="43"/>
    <x v="43"/>
    <n v="10"/>
    <s v="ks"/>
    <n v="6.29"/>
    <n v="62.9"/>
    <x v="1"/>
    <m/>
    <s v="2IK-GER: lůžkové oddělení 48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0"/>
    <n v="11"/>
  </r>
  <r>
    <d v="2018-11-07T15:18:43"/>
    <s v="SVIOP-2018-SZM1-007089"/>
    <x v="44"/>
    <x v="44"/>
    <n v="480"/>
    <s v="ks"/>
    <n v="8.4700000000000006"/>
    <n v="4065.6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0"/>
    <n v="11"/>
  </r>
  <r>
    <d v="2018-11-07T15:18:43"/>
    <s v="SVIOP-2018-SZM1-007089"/>
    <x v="45"/>
    <x v="45"/>
    <n v="150"/>
    <s v="ks"/>
    <n v="9.1999999999999993"/>
    <n v="138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11"/>
  </r>
  <r>
    <d v="2018-11-07T15:18:43"/>
    <s v="SVIOP-2018-SZM1-007089"/>
    <x v="46"/>
    <x v="46"/>
    <n v="40"/>
    <s v="ks"/>
    <n v="9.44"/>
    <n v="377.6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11"/>
  </r>
  <r>
    <d v="2018-11-07T15:18:43"/>
    <s v="SVIOP-2018-SZM1-007089"/>
    <x v="47"/>
    <x v="47"/>
    <n v="200"/>
    <s v="ks"/>
    <n v="10.16"/>
    <n v="2032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11"/>
  </r>
  <r>
    <d v="2018-11-07T15:18:43"/>
    <s v="SVIOP-2018-SZM1-007089"/>
    <x v="49"/>
    <x v="49"/>
    <n v="20"/>
    <s v="ks"/>
    <n v="13.31"/>
    <n v="266.2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0"/>
    <n v="11"/>
  </r>
  <r>
    <d v="2018-11-07T15:18:43"/>
    <s v="SVIOP-2018-SZM1-007089"/>
    <x v="51"/>
    <x v="51"/>
    <n v="20"/>
    <s v="ks"/>
    <n v="21.23"/>
    <n v="424.6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1"/>
  </r>
  <r>
    <d v="2018-11-07T15:18:43"/>
    <s v="SVIOP-2018-SZM1-007089"/>
    <x v="52"/>
    <x v="52"/>
    <n v="10"/>
    <s v="ks"/>
    <n v="21.24"/>
    <n v="212.4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1"/>
  </r>
  <r>
    <d v="2018-11-07T15:18:43"/>
    <s v="SVIOP-2018-SZM1-007089"/>
    <x v="54"/>
    <x v="54"/>
    <n v="3"/>
    <s v="ks"/>
    <n v="28.73"/>
    <n v="86.19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1"/>
  </r>
  <r>
    <d v="2018-11-07T15:18:43"/>
    <s v="SVIOP-2018-SZM1-007089"/>
    <x v="55"/>
    <x v="55"/>
    <n v="25"/>
    <s v="ks"/>
    <n v="30.18"/>
    <n v="754.5"/>
    <x v="1"/>
    <m/>
    <s v="2IK-GER: lůžkové oddělení 48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11"/>
  </r>
  <r>
    <d v="2018-11-07T15:18:43"/>
    <s v="SVIOP-2018-SZM1-007089"/>
    <x v="87"/>
    <x v="87"/>
    <n v="6"/>
    <s v="ks"/>
    <n v="34.5"/>
    <n v="207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0"/>
    <n v="11"/>
  </r>
  <r>
    <d v="2018-11-07T15:18:43"/>
    <s v="SVIOP-2018-SZM1-007089"/>
    <x v="56"/>
    <x v="56"/>
    <n v="1"/>
    <s v="ks"/>
    <n v="172.5"/>
    <n v="172.5"/>
    <x v="1"/>
    <m/>
    <s v="2IK-GER: lůžkové oddělení 48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11"/>
  </r>
  <r>
    <d v="2018-11-07T15:18:43"/>
    <s v="SVIOP-2018-SZM1-007089"/>
    <x v="97"/>
    <x v="97"/>
    <n v="2"/>
    <s v="ks"/>
    <n v="197.57"/>
    <n v="395.14"/>
    <x v="1"/>
    <m/>
    <s v="2IK-GER: lůžkové oddělení 48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0"/>
    <n v="11"/>
  </r>
  <r>
    <d v="2018-11-07T15:18:43"/>
    <s v="SVIOP-2018-SZM1-007089"/>
    <x v="158"/>
    <x v="158"/>
    <n v="30"/>
    <s v="ks"/>
    <n v="204.4"/>
    <n v="6132"/>
    <x v="1"/>
    <m/>
    <s v="2IK-GER: lůžkové oddělení 48"/>
    <s v="586512"/>
    <s v="Výdej do spotřeby z IOP"/>
    <s v="Aujeská Ivana"/>
    <s v="Promítnut do stavu zásob"/>
    <s v="ZOST_OSTAT"/>
    <s v="Ostatní - všeobecný materiál"/>
    <m/>
    <m/>
    <s v="PHOENIX lékárenský velkoobchod, s.r.o."/>
    <m/>
    <m/>
    <m/>
    <s v="nemá"/>
    <x v="0"/>
    <n v="0"/>
    <m/>
    <m/>
    <x v="0"/>
    <n v="11"/>
  </r>
  <r>
    <d v="2018-11-07T15:18:43"/>
    <s v="SVIOP-2018-SZM1-007089"/>
    <x v="57"/>
    <x v="57"/>
    <n v="1"/>
    <s v="ks"/>
    <n v="790.88"/>
    <n v="790.88"/>
    <x v="1"/>
    <m/>
    <s v="2IK-GER: lůžkové oddělení 48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0"/>
    <n v="11"/>
  </r>
  <r>
    <d v="2018-11-08T13:29:02"/>
    <s v="SVIOP-2018-SZM1-007234"/>
    <x v="23"/>
    <x v="23"/>
    <n v="200"/>
    <s v="ks"/>
    <n v="1.0900000000000001"/>
    <n v="218"/>
    <x v="0"/>
    <m/>
    <s v="2IK-GER: lůžkové oddělení 46"/>
    <s v="4606108V"/>
    <s v="Výdej do spotřeby z IOP"/>
    <s v="Oklešťková Helena"/>
    <s v="Promítnut do stavu zásob"/>
    <s v="ZOST_STRIK"/>
    <s v="Stříkačky"/>
    <m/>
    <m/>
    <s v="B. Braun Medical s.r.o."/>
    <m/>
    <m/>
    <m/>
    <s v="nemá"/>
    <x v="0"/>
    <n v="0"/>
    <m/>
    <m/>
    <x v="0"/>
    <n v="11"/>
  </r>
  <r>
    <d v="2018-11-08T13:30:08"/>
    <s v="SVIOP-2018-SZM1-007236"/>
    <x v="23"/>
    <x v="23"/>
    <n v="100"/>
    <s v="ks"/>
    <n v="1.0900000000000001"/>
    <n v="109"/>
    <x v="1"/>
    <m/>
    <s v="2IK-GER: lůžkové oddělení 48"/>
    <s v="4606108V"/>
    <s v="Výdej do spotřeby z IOP"/>
    <s v="Oklešťková Helena"/>
    <s v="Promítnut do stavu zásob"/>
    <s v="ZOST_STRIK"/>
    <s v="Stříkačky"/>
    <m/>
    <m/>
    <s v="B. Braun Medical s.r.o."/>
    <m/>
    <m/>
    <m/>
    <s v="nemá"/>
    <x v="0"/>
    <n v="0"/>
    <m/>
    <m/>
    <x v="0"/>
    <n v="11"/>
  </r>
  <r>
    <d v="2018-11-08T14:00:03"/>
    <s v="SVIOP-2018-SZM2-016489"/>
    <x v="91"/>
    <x v="91"/>
    <n v="20"/>
    <s v="ks"/>
    <n v="22.99"/>
    <n v="459.8"/>
    <x v="1"/>
    <m/>
    <s v="2IK-GER: lůžkové oddělení 48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1"/>
  </r>
  <r>
    <d v="2018-11-09T07:25:19"/>
    <s v="SVIOP-2018-SZM2-016511"/>
    <x v="6"/>
    <x v="6"/>
    <n v="10"/>
    <s v="ks"/>
    <n v="12.16"/>
    <n v="121.6"/>
    <x v="0"/>
    <m/>
    <s v="2IK-GER: lůžkové oddělení 46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0"/>
    <n v="11"/>
  </r>
  <r>
    <d v="2018-11-09T07:25:19"/>
    <s v="SVIOP-2018-SZM2-016511"/>
    <x v="7"/>
    <x v="7"/>
    <n v="30"/>
    <s v="ks"/>
    <n v="15.73"/>
    <n v="471.9"/>
    <x v="0"/>
    <m/>
    <s v="2IK-GER: lůžkové oddělení 46"/>
    <s v="9919004"/>
    <s v="Výdej do spotřeby z IOP"/>
    <s v="Kánská Zdeňka"/>
    <s v="Promítnut do stavu zásob"/>
    <s v="ZOBV_OBVAZ"/>
    <s v="Obvazový materiál"/>
    <m/>
    <m/>
    <s v="HARTMANN - RICO a.s."/>
    <m/>
    <m/>
    <m/>
    <s v="nemá"/>
    <x v="3"/>
    <n v="0"/>
    <m/>
    <m/>
    <x v="0"/>
    <n v="11"/>
  </r>
  <r>
    <d v="2018-11-09T07:25:19"/>
    <s v="SVIOP-2018-SZM2-016511"/>
    <x v="88"/>
    <x v="88"/>
    <n v="9"/>
    <s v="ks"/>
    <n v="47.53"/>
    <n v="427.8"/>
    <x v="0"/>
    <m/>
    <s v="2IK-GER: lůžkové oddělení 46"/>
    <s v="499572"/>
    <s v="Výdej do spotřeby z IOP"/>
    <s v="Kánská Zdeňka"/>
    <s v="Promítnut do stavu zásob"/>
    <s v="ZOBV_HO"/>
    <s v="hojení ran - obvazový materiál"/>
    <m/>
    <m/>
    <s v="HARTMANN - RICO a.s."/>
    <m/>
    <m/>
    <m/>
    <s v="0081316"/>
    <x v="3"/>
    <n v="0"/>
    <m/>
    <m/>
    <x v="0"/>
    <n v="11"/>
  </r>
  <r>
    <d v="2018-11-09T07:25:19"/>
    <s v="SVIOP-2018-SZM2-016511"/>
    <x v="89"/>
    <x v="89"/>
    <n v="10"/>
    <s v="ks"/>
    <n v="73.209999999999994"/>
    <n v="732.1"/>
    <x v="0"/>
    <m/>
    <s v="2IK-GER: lůžkové oddělení 46"/>
    <s v="9007442"/>
    <s v="Výdej do spotřeby z IOP"/>
    <s v="Kánská Zdeňka"/>
    <s v="Promítnut do stavu zásob"/>
    <s v="ZOBV_HO"/>
    <s v="hojení ran - obvazový materiál"/>
    <m/>
    <m/>
    <s v="HARTMANN - RICO a.s."/>
    <m/>
    <m/>
    <m/>
    <s v="0080823"/>
    <x v="3"/>
    <n v="0"/>
    <m/>
    <m/>
    <x v="0"/>
    <n v="11"/>
  </r>
  <r>
    <d v="2018-11-09T07:25:19"/>
    <s v="SVIOP-2018-SZM2-016511"/>
    <x v="162"/>
    <x v="162"/>
    <n v="1"/>
    <s v="ks"/>
    <n v="154.97"/>
    <n v="154.97"/>
    <x v="0"/>
    <m/>
    <s v="2IK-GER: lůžkové oddělení 46"/>
    <s v="7031320"/>
    <s v="Výdej do spotřeby z IOP"/>
    <s v="Kánská Zdeňka"/>
    <s v="Promítnut do stavu zásob"/>
    <s v="ZOBV_HO"/>
    <s v="hojení ran - obvazový materiál"/>
    <m/>
    <m/>
    <s v="HARTMANN - RICO a.s."/>
    <m/>
    <m/>
    <m/>
    <s v="0081793"/>
    <x v="3"/>
    <n v="0"/>
    <m/>
    <m/>
    <x v="0"/>
    <n v="11"/>
  </r>
  <r>
    <d v="2018-11-09T07:25:19"/>
    <s v="SVIOP-2018-SZM2-016511"/>
    <x v="131"/>
    <x v="131"/>
    <n v="1"/>
    <s v="ks"/>
    <n v="497.71"/>
    <n v="497.71"/>
    <x v="0"/>
    <m/>
    <s v="2IK-GER: lůžkové oddělení 46"/>
    <s v="685792"/>
    <s v="Výdej do spotřeby z IOP"/>
    <s v="Kánská Zdeňka"/>
    <s v="Promítnut do stavu zásob"/>
    <s v="ZOBV_HO"/>
    <s v="hojení ran - obvazový materiál"/>
    <m/>
    <m/>
    <s v="HARTMANN - RICO a.s."/>
    <m/>
    <m/>
    <m/>
    <s v="nemá"/>
    <x v="3"/>
    <n v="0"/>
    <m/>
    <m/>
    <x v="0"/>
    <n v="11"/>
  </r>
  <r>
    <d v="2018-11-09T07:28:44"/>
    <s v="SVIOP-2018-SZM2-016513"/>
    <x v="6"/>
    <x v="6"/>
    <n v="20"/>
    <s v="ks"/>
    <n v="12.17"/>
    <n v="243.33"/>
    <x v="1"/>
    <m/>
    <s v="2IK-GER: lůžkové oddělení 48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0"/>
    <n v="11"/>
  </r>
  <r>
    <d v="2018-11-09T07:28:44"/>
    <s v="SVIOP-2018-SZM2-016513"/>
    <x v="89"/>
    <x v="89"/>
    <n v="10"/>
    <s v="ks"/>
    <n v="73.22"/>
    <n v="732.17"/>
    <x v="1"/>
    <m/>
    <s v="2IK-GER: lůžkové oddělení 48"/>
    <s v="9007442"/>
    <s v="Výdej do spotřeby z IOP"/>
    <s v="Kánská Zdeňka"/>
    <s v="Promítnut do stavu zásob"/>
    <s v="ZOBV_HO"/>
    <s v="hojení ran - obvazový materiál"/>
    <m/>
    <m/>
    <s v="HARTMANN - RICO a.s."/>
    <m/>
    <m/>
    <m/>
    <s v="0080823"/>
    <x v="3"/>
    <n v="0"/>
    <m/>
    <m/>
    <x v="0"/>
    <n v="11"/>
  </r>
  <r>
    <d v="2018-11-09T12:42:55"/>
    <s v="SVIOP-2018-SZM2-016573"/>
    <x v="91"/>
    <x v="91"/>
    <n v="20"/>
    <s v="ks"/>
    <n v="22.99"/>
    <n v="459.8"/>
    <x v="0"/>
    <m/>
    <s v="2IK-GER: lůžkové oddělení 46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1"/>
  </r>
  <r>
    <d v="2018-11-09T12:44:07"/>
    <s v="SVIOP-2018-SZM2-016574"/>
    <x v="91"/>
    <x v="91"/>
    <n v="30"/>
    <s v="ks"/>
    <n v="22.99"/>
    <n v="689.7"/>
    <x v="0"/>
    <m/>
    <s v="2IK-GER: lůžkové oddělení 46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1"/>
  </r>
  <r>
    <d v="2018-11-09T12:44:07"/>
    <s v="SVIOP-2018-SZM2-016574"/>
    <x v="93"/>
    <x v="93"/>
    <n v="20"/>
    <s v="ks"/>
    <n v="22.99"/>
    <n v="459.8"/>
    <x v="0"/>
    <m/>
    <s v="2IK-GER: lůžkové oddělení 46"/>
    <s v="186005-00018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1"/>
  </r>
  <r>
    <d v="2018-11-09T12:45:11"/>
    <s v="SVIOP-2018-SZM2-016576"/>
    <x v="93"/>
    <x v="93"/>
    <n v="20"/>
    <s v="ks"/>
    <n v="22.99"/>
    <n v="459.8"/>
    <x v="1"/>
    <m/>
    <s v="2IK-GER: lůžkové oddělení 48"/>
    <s v="186005-00018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1"/>
  </r>
  <r>
    <d v="2018-11-09T12:48:33"/>
    <s v="SVIOP-2018-SZM2-016578"/>
    <x v="60"/>
    <x v="60"/>
    <n v="10"/>
    <s v="ks"/>
    <n v="129.26"/>
    <n v="1292.5999999999999"/>
    <x v="0"/>
    <m/>
    <s v="2IK-GER: lůžkové oddělení 46"/>
    <s v="2813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0"/>
    <n v="11"/>
  </r>
  <r>
    <d v="2018-11-09T12:48:33"/>
    <s v="SVIOP-2018-SZM2-016578"/>
    <x v="62"/>
    <x v="62"/>
    <n v="15"/>
    <s v="ks"/>
    <n v="155.94"/>
    <n v="2339.1"/>
    <x v="0"/>
    <m/>
    <s v="2IK-GER: lůžkové oddělení 46"/>
    <s v="288100-01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0"/>
    <n v="11"/>
  </r>
  <r>
    <d v="2018-11-09T12:48:33"/>
    <s v="SVIOP-2018-SZM2-016578"/>
    <x v="61"/>
    <x v="61"/>
    <n v="10"/>
    <s v="ks"/>
    <n v="159.55000000000001"/>
    <n v="1595.5"/>
    <x v="0"/>
    <m/>
    <s v="2IK-GER: lůžkové oddělení 46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0"/>
    <n v="11"/>
  </r>
  <r>
    <d v="2018-11-09T12:48:33"/>
    <s v="SVIOP-2018-SZM2-016578"/>
    <x v="63"/>
    <x v="63"/>
    <n v="15"/>
    <s v="ks"/>
    <n v="188.75"/>
    <n v="2831.3"/>
    <x v="0"/>
    <m/>
    <s v="2IK-GER: lůžkové oddělení 46"/>
    <s v="282000-01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0"/>
    <n v="11"/>
  </r>
  <r>
    <d v="2018-11-09T12:52:10"/>
    <s v="SVIOP-2018-SZM2-016579"/>
    <x v="175"/>
    <x v="175"/>
    <n v="10"/>
    <s v="ks"/>
    <n v="153"/>
    <n v="1529.96"/>
    <x v="1"/>
    <m/>
    <s v="2IK-GER: lůžkové oddělení 48"/>
    <s v="3940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0"/>
    <n v="11"/>
  </r>
  <r>
    <d v="2018-11-09T12:52:10"/>
    <s v="SVIOP-2018-SZM2-016579"/>
    <x v="61"/>
    <x v="61"/>
    <n v="10"/>
    <s v="ks"/>
    <n v="159.55000000000001"/>
    <n v="1595.52"/>
    <x v="1"/>
    <m/>
    <s v="2IK-GER: lůžkové oddělení 48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0"/>
    <n v="11"/>
  </r>
  <r>
    <d v="2018-11-09T12:52:10"/>
    <s v="SVIOP-2018-SZM2-016579"/>
    <x v="152"/>
    <x v="152"/>
    <n v="1"/>
    <s v="ks"/>
    <n v="259.89999999999998"/>
    <n v="259.89999999999998"/>
    <x v="1"/>
    <m/>
    <s v="2IK-GER: lůžkové oddělení 48"/>
    <s v="2438-03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964"/>
    <x v="3"/>
    <n v="0"/>
    <m/>
    <m/>
    <x v="0"/>
    <n v="11"/>
  </r>
  <r>
    <d v="2018-11-12T07:55:01"/>
    <s v="SVIOP-2018-SZM2-016637"/>
    <x v="141"/>
    <x v="141"/>
    <n v="50"/>
    <s v="ks"/>
    <n v="14.8"/>
    <n v="740"/>
    <x v="0"/>
    <m/>
    <s v="2IK-GER: lůžkové oddělení 46"/>
    <s v="1686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0"/>
    <n v="11"/>
  </r>
  <r>
    <d v="2018-11-13T10:48:19"/>
    <s v="SVIOP-2018-SZM2-016824"/>
    <x v="132"/>
    <x v="132"/>
    <n v="10"/>
    <s v="ks"/>
    <n v="86.37"/>
    <n v="863.7"/>
    <x v="0"/>
    <m/>
    <s v="2IK-GER: lůžkové oddělení 46"/>
    <s v="SYSMAP105EE"/>
    <s v="Výdej do spotřeby z IOP"/>
    <s v="Lukášková Lenk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11"/>
  </r>
  <r>
    <d v="2018-11-13T10:49:39"/>
    <s v="SVIOP-2018-SZM2-016825"/>
    <x v="132"/>
    <x v="132"/>
    <n v="10"/>
    <s v="ks"/>
    <n v="86.38"/>
    <n v="863.77"/>
    <x v="1"/>
    <m/>
    <s v="2IK-GER: lůžkové oddělení 48"/>
    <s v="SYSMAP105EE"/>
    <s v="Výdej do spotřeby z IOP"/>
    <s v="Lukášková Lenk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11"/>
  </r>
  <r>
    <d v="2018-11-13T11:47:05"/>
    <s v="SVIOP-2018-SZM2-016829"/>
    <x v="138"/>
    <x v="138"/>
    <n v="1"/>
    <s v="ks"/>
    <n v="5433.24"/>
    <n v="5433.24"/>
    <x v="0"/>
    <m/>
    <s v="2IK-GER: lůžkové oddělení 46"/>
    <s v="2194108"/>
    <s v="Výdej do spotřeby z IOP"/>
    <s v="Lukášková Lenka"/>
    <s v="Promítnut do stavu zásob"/>
    <s v="ZPICC_MI_NA"/>
    <s v="Katetry PICC + MIDLINE + náplasti+ set"/>
    <m/>
    <m/>
    <s v="BARD Czech Republic s.r.o."/>
    <m/>
    <m/>
    <m/>
    <s v="0141578"/>
    <x v="10"/>
    <n v="0"/>
    <m/>
    <m/>
    <x v="0"/>
    <n v="11"/>
  </r>
  <r>
    <d v="2018-11-14T13:08:00"/>
    <s v="SVIOP-2018-SZM1-007384"/>
    <x v="112"/>
    <x v="112"/>
    <n v="4"/>
    <s v="ks"/>
    <n v="8.84"/>
    <n v="35.36"/>
    <x v="1"/>
    <m/>
    <s v="2IK-GER: lůžkové oddělení 48"/>
    <s v="956-622"/>
    <s v="Výdej do spotřeby z IOP"/>
    <s v="Oklešťková Helen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0"/>
    <n v="11"/>
  </r>
  <r>
    <d v="2018-11-15T12:48:28"/>
    <s v="SVIOP-2018-SZM2-017072"/>
    <x v="170"/>
    <x v="170"/>
    <n v="16"/>
    <s v="ks"/>
    <n v="138.01"/>
    <n v="2208.16"/>
    <x v="1"/>
    <m/>
    <s v="2IK-GER: lůžkové oddělení 48"/>
    <s v="4752003"/>
    <s v="Výdej do spotřeby z IOP"/>
    <s v="Kánská Zdeňka"/>
    <s v="Promítnut do stavu zásob"/>
    <s v="ZOST_OSTAT"/>
    <s v="Ostatní - všeobecný materiál"/>
    <m/>
    <m/>
    <s v="HARTMANN - RICO a.s."/>
    <m/>
    <m/>
    <m/>
    <s v="nemá"/>
    <x v="0"/>
    <n v="0"/>
    <m/>
    <m/>
    <x v="0"/>
    <n v="11"/>
  </r>
  <r>
    <d v="2018-11-15T12:49:48"/>
    <s v="SVIOP-2018-SZM2-017073"/>
    <x v="170"/>
    <x v="170"/>
    <n v="16"/>
    <s v="ks"/>
    <n v="138.01"/>
    <n v="2208.2199999999998"/>
    <x v="0"/>
    <m/>
    <s v="2IK-GER: lůžkové oddělení 46"/>
    <s v="4752003"/>
    <s v="Výdej do spotřeby z IOP"/>
    <s v="Kánská Zdeňka"/>
    <s v="Promítnut do stavu zásob"/>
    <s v="ZOST_OSTAT"/>
    <s v="Ostatní - všeobecný materiál"/>
    <m/>
    <m/>
    <s v="HARTMANN - RICO a.s."/>
    <m/>
    <m/>
    <m/>
    <s v="nemá"/>
    <x v="0"/>
    <n v="0"/>
    <m/>
    <m/>
    <x v="0"/>
    <n v="11"/>
  </r>
  <r>
    <d v="2018-11-27T08:17:59"/>
    <s v="SVIOP-2018-SZM2-017730"/>
    <x v="198"/>
    <x v="198"/>
    <n v="25"/>
    <s v="ks"/>
    <n v="36.33"/>
    <n v="908.36"/>
    <x v="1"/>
    <m/>
    <s v="2IK-GER: lůžkové oddělení 48"/>
    <s v="3586"/>
    <s v="Výdej do spotřeby z IOP"/>
    <s v="Masopustová Ev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11"/>
  </r>
  <r>
    <d v="2018-11-27T11:51:02"/>
    <s v="SVIOP-2018-SZM2-017755"/>
    <x v="198"/>
    <x v="198"/>
    <n v="25"/>
    <s v="ks"/>
    <n v="36.33"/>
    <n v="908.25"/>
    <x v="1"/>
    <m/>
    <s v="2IK-GER: lůžkové oddělení 48"/>
    <s v="3586"/>
    <s v="Výdej do spotřeby z IOP"/>
    <s v="Masopustová Ev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11"/>
  </r>
  <r>
    <d v="2018-11-30T10:41:54"/>
    <s v="SVIOP-2018-SVM2-014511"/>
    <x v="124"/>
    <x v="124"/>
    <n v="32"/>
    <s v="ks"/>
    <n v="0.57999999999999996"/>
    <n v="18.63"/>
    <x v="1"/>
    <m/>
    <s v="2IK-GER: lůžkové oddělení 48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0"/>
    <n v="11"/>
  </r>
  <r>
    <d v="2018-12-03T13:52:49"/>
    <s v="SVIOP-2018-SZM1-007845"/>
    <x v="8"/>
    <x v="8"/>
    <n v="100"/>
    <s v="ks"/>
    <n v="0.01"/>
    <n v="1"/>
    <x v="0"/>
    <m/>
    <s v="2IK-GER: lůžkové oddělení 46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2:49"/>
    <s v="SVIOP-2018-SZM1-007845"/>
    <x v="13"/>
    <x v="13"/>
    <n v="600"/>
    <s v="ks"/>
    <n v="0.44"/>
    <n v="264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2"/>
  </r>
  <r>
    <d v="2018-12-03T13:52:49"/>
    <s v="SVIOP-2018-SZM1-007845"/>
    <x v="14"/>
    <x v="14"/>
    <n v="100"/>
    <s v="ks"/>
    <n v="0.48"/>
    <n v="48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2"/>
  </r>
  <r>
    <d v="2018-12-03T13:52:49"/>
    <s v="SVIOP-2018-SZM1-007845"/>
    <x v="16"/>
    <x v="16"/>
    <n v="400"/>
    <s v="ks"/>
    <n v="0.54"/>
    <n v="216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12"/>
  </r>
  <r>
    <d v="2018-12-03T13:52:49"/>
    <s v="SVIOP-2018-SZM1-007845"/>
    <x v="100"/>
    <x v="100"/>
    <n v="1700"/>
    <s v="ks"/>
    <n v="0.63"/>
    <n v="1071"/>
    <x v="0"/>
    <m/>
    <s v="2IK-GER: lůžkové oddělení 46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2"/>
  </r>
  <r>
    <d v="2018-12-03T13:52:49"/>
    <s v="SVIOP-2018-SZM1-007845"/>
    <x v="20"/>
    <x v="20"/>
    <n v="200"/>
    <s v="ks"/>
    <n v="0.67"/>
    <n v="134"/>
    <x v="0"/>
    <m/>
    <s v="2IK-GER: lůžkové oddělení 46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0"/>
    <n v="12"/>
  </r>
  <r>
    <d v="2018-12-03T13:52:49"/>
    <s v="SVIOP-2018-SZM1-007845"/>
    <x v="21"/>
    <x v="21"/>
    <n v="100"/>
    <s v="ks"/>
    <n v="0.67"/>
    <n v="67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2"/>
  </r>
  <r>
    <d v="2018-12-03T13:52:49"/>
    <s v="SVIOP-2018-SZM1-007845"/>
    <x v="22"/>
    <x v="22"/>
    <n v="75"/>
    <s v="ks"/>
    <n v="1.03"/>
    <n v="77.2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12"/>
  </r>
  <r>
    <d v="2018-12-03T13:52:49"/>
    <s v="SVIOP-2018-SZM1-007845"/>
    <x v="24"/>
    <x v="24"/>
    <n v="25"/>
    <s v="ks"/>
    <n v="1.52"/>
    <n v="38"/>
    <x v="0"/>
    <m/>
    <s v="2IK-GER: lůžkové oddělení 46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12"/>
  </r>
  <r>
    <d v="2018-12-03T13:52:49"/>
    <s v="SVIOP-2018-SZM1-007845"/>
    <x v="26"/>
    <x v="26"/>
    <n v="100"/>
    <s v="ks"/>
    <n v="1.8"/>
    <n v="180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12"/>
  </r>
  <r>
    <d v="2018-12-03T13:52:49"/>
    <s v="SVIOP-2018-SZM1-007845"/>
    <x v="30"/>
    <x v="30"/>
    <n v="25"/>
    <s v="ks"/>
    <n v="2.06"/>
    <n v="51.5"/>
    <x v="0"/>
    <m/>
    <s v="2IK-GER: lůžkové oddělení 46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0"/>
    <n v="12"/>
  </r>
  <r>
    <d v="2018-12-03T13:52:49"/>
    <s v="SVIOP-2018-SZM1-007845"/>
    <x v="31"/>
    <x v="31"/>
    <n v="50"/>
    <s v="ks"/>
    <n v="2.17"/>
    <n v="108.5"/>
    <x v="0"/>
    <m/>
    <s v="2IK-GER: lůžkové oddělení 46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2:49"/>
    <s v="SVIOP-2018-SZM1-007845"/>
    <x v="36"/>
    <x v="36"/>
    <n v="20"/>
    <s v="ks"/>
    <n v="2.36"/>
    <n v="47.2"/>
    <x v="0"/>
    <m/>
    <s v="2IK-GER: lůžkové oddělení 46"/>
    <s v="P01175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0"/>
    <n v="12"/>
  </r>
  <r>
    <d v="2018-12-03T13:52:49"/>
    <s v="SVIOP-2018-SZM1-007845"/>
    <x v="114"/>
    <x v="114"/>
    <n v="20"/>
    <s v="ks"/>
    <n v="2.36"/>
    <n v="47.2"/>
    <x v="0"/>
    <m/>
    <s v="2IK-GER: lůžkové oddělení 46"/>
    <s v="P01177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0"/>
    <n v="12"/>
  </r>
  <r>
    <d v="2018-12-03T13:52:49"/>
    <s v="SVIOP-2018-SZM1-007845"/>
    <x v="32"/>
    <x v="32"/>
    <n v="100"/>
    <s v="ks"/>
    <n v="2.37"/>
    <n v="237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2:49"/>
    <s v="SVIOP-2018-SZM1-007845"/>
    <x v="34"/>
    <x v="34"/>
    <n v="50"/>
    <s v="ks"/>
    <n v="2.52"/>
    <n v="126"/>
    <x v="0"/>
    <m/>
    <s v="2IK-GER: lůžkové oddělení 46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2:49"/>
    <s v="SVIOP-2018-SZM1-007845"/>
    <x v="35"/>
    <x v="35"/>
    <n v="100"/>
    <s v="ks"/>
    <n v="2.7"/>
    <n v="270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2:49"/>
    <s v="SVIOP-2018-SZM1-007845"/>
    <x v="37"/>
    <x v="37"/>
    <n v="50"/>
    <s v="ks"/>
    <n v="3.1"/>
    <n v="155"/>
    <x v="0"/>
    <m/>
    <s v="2IK-GER: lůžkové oddělení 46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2:49"/>
    <s v="SVIOP-2018-SZM1-007845"/>
    <x v="68"/>
    <x v="68"/>
    <n v="50"/>
    <s v="ks"/>
    <n v="3.13"/>
    <n v="156.5"/>
    <x v="0"/>
    <m/>
    <s v="2IK-GER: lůžkové oddělení 46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12"/>
  </r>
  <r>
    <d v="2018-12-03T13:52:49"/>
    <s v="SVIOP-2018-SZM1-007845"/>
    <x v="69"/>
    <x v="69"/>
    <n v="10"/>
    <s v="ks"/>
    <n v="3.14"/>
    <n v="31.4"/>
    <x v="0"/>
    <m/>
    <s v="2IK-GER: lůžkové oddělení 46"/>
    <s v="2680/EST/SG"/>
    <s v="Výdej do spotřeby z IOP"/>
    <s v="Aujeská Ivana"/>
    <s v="Promítnut do stavu zásob"/>
    <s v="ZOST_OD"/>
    <s v="Odběrové systémy"/>
    <m/>
    <m/>
    <s v="HEBIOS, s.r.o."/>
    <m/>
    <m/>
    <m/>
    <s v="nemá"/>
    <x v="0"/>
    <n v="0"/>
    <m/>
    <m/>
    <x v="0"/>
    <n v="12"/>
  </r>
  <r>
    <d v="2018-12-03T13:52:49"/>
    <s v="SVIOP-2018-SZM1-007845"/>
    <x v="39"/>
    <x v="39"/>
    <n v="100"/>
    <s v="ks"/>
    <n v="3.27"/>
    <n v="327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2"/>
  </r>
  <r>
    <d v="2018-12-03T13:52:49"/>
    <s v="SVIOP-2018-SZM1-007845"/>
    <x v="107"/>
    <x v="107"/>
    <n v="25"/>
    <s v="ks"/>
    <n v="3.36"/>
    <n v="84"/>
    <x v="0"/>
    <m/>
    <s v="2IK-GER: lůžkové oddělení 46"/>
    <s v="32915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1"/>
    <x v="3"/>
    <n v="0"/>
    <m/>
    <m/>
    <x v="0"/>
    <n v="12"/>
  </r>
  <r>
    <d v="2018-12-03T13:52:49"/>
    <s v="SVIOP-2018-SZM1-007845"/>
    <x v="103"/>
    <x v="103"/>
    <n v="100"/>
    <s v="ks"/>
    <n v="3.96"/>
    <n v="396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2"/>
  </r>
  <r>
    <d v="2018-12-03T13:52:49"/>
    <s v="SVIOP-2018-SZM1-007845"/>
    <x v="73"/>
    <x v="73"/>
    <n v="30"/>
    <s v="ks"/>
    <n v="5.27"/>
    <n v="158.1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0"/>
    <n v="12"/>
  </r>
  <r>
    <d v="2018-12-03T13:52:49"/>
    <s v="SVIOP-2018-SZM1-007845"/>
    <x v="43"/>
    <x v="43"/>
    <n v="10"/>
    <s v="ks"/>
    <n v="6.29"/>
    <n v="62.9"/>
    <x v="0"/>
    <m/>
    <s v="2IK-GER: lůžkové oddělení 46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0"/>
    <n v="12"/>
  </r>
  <r>
    <d v="2018-12-03T13:52:49"/>
    <s v="SVIOP-2018-SZM1-007845"/>
    <x v="118"/>
    <x v="118"/>
    <n v="5"/>
    <s v="ks"/>
    <n v="6.65"/>
    <n v="33.25"/>
    <x v="0"/>
    <m/>
    <s v="2IK-GER: lůžkové oddělení 46"/>
    <s v="412014"/>
    <s v="Výdej do spotřeby z IOP"/>
    <s v="Aujeská Ivana"/>
    <s v="Promítnut do stavu zásob"/>
    <s v="ZOST_OSTAT"/>
    <s v="Ostatní - všeobecný materiál"/>
    <m/>
    <m/>
    <s v="A care a.s."/>
    <m/>
    <m/>
    <m/>
    <s v="nemá"/>
    <x v="0"/>
    <n v="0"/>
    <m/>
    <m/>
    <x v="0"/>
    <n v="12"/>
  </r>
  <r>
    <d v="2018-12-03T13:52:49"/>
    <s v="SVIOP-2018-SZM1-007845"/>
    <x v="117"/>
    <x v="117"/>
    <n v="5"/>
    <s v="ks"/>
    <n v="6.65"/>
    <n v="33.25"/>
    <x v="0"/>
    <m/>
    <s v="2IK-GER: lůžkové oddělení 46"/>
    <s v="412016"/>
    <s v="Výdej do spotřeby z IOP"/>
    <s v="Aujeská Ivana"/>
    <s v="Promítnut do stavu zásob"/>
    <s v="ZOST_OSTAT"/>
    <s v="Ostatní - všeobecný materiál"/>
    <m/>
    <m/>
    <s v="A care a.s."/>
    <m/>
    <m/>
    <m/>
    <s v="nemá"/>
    <x v="0"/>
    <n v="0"/>
    <m/>
    <m/>
    <x v="0"/>
    <n v="12"/>
  </r>
  <r>
    <d v="2018-12-03T13:52:49"/>
    <s v="SVIOP-2018-SZM1-007845"/>
    <x v="199"/>
    <x v="199"/>
    <n v="5"/>
    <s v="ks"/>
    <n v="6.77"/>
    <n v="33.85"/>
    <x v="0"/>
    <m/>
    <s v="2IK-GER: lůžkové oddělení 46"/>
    <s v="412018"/>
    <s v="Výdej do spotřeby z IOP"/>
    <s v="Aujeská Ivana"/>
    <s v="Promítnut do stavu zásob"/>
    <s v="ZOST_OSTAT"/>
    <s v="Ostatní - všeobecný materiál"/>
    <m/>
    <m/>
    <s v="A care a.s."/>
    <m/>
    <m/>
    <m/>
    <s v="nemá"/>
    <x v="0"/>
    <n v="0"/>
    <m/>
    <m/>
    <x v="0"/>
    <n v="12"/>
  </r>
  <r>
    <d v="2018-12-03T13:52:49"/>
    <s v="SVIOP-2018-SZM1-007845"/>
    <x v="1"/>
    <x v="1"/>
    <n v="10"/>
    <s v="ks"/>
    <n v="7"/>
    <n v="70"/>
    <x v="0"/>
    <m/>
    <s v="2IK-GER: lůžkové oddělení 46"/>
    <s v="ZAR-I-TS"/>
    <s v="Výdej do spotřeby z IOP"/>
    <s v="Aujeská Ivana"/>
    <s v="Promítnut do stavu zásob"/>
    <s v="ZSETY"/>
    <s v="Sety"/>
    <m/>
    <m/>
    <s v="Distrimed s.r.o."/>
    <m/>
    <m/>
    <m/>
    <s v="nemá"/>
    <x v="1"/>
    <n v="0"/>
    <m/>
    <m/>
    <x v="0"/>
    <n v="12"/>
  </r>
  <r>
    <d v="2018-12-03T13:52:49"/>
    <s v="SVIOP-2018-SZM1-007845"/>
    <x v="119"/>
    <x v="119"/>
    <n v="20"/>
    <s v="ks"/>
    <n v="8.59"/>
    <n v="171.8"/>
    <x v="0"/>
    <m/>
    <s v="2IK-GER: lůžkové oddělení 46"/>
    <s v="132711404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12"/>
  </r>
  <r>
    <d v="2018-12-03T13:52:49"/>
    <s v="SVIOP-2018-SZM1-007845"/>
    <x v="120"/>
    <x v="120"/>
    <n v="20"/>
    <s v="ks"/>
    <n v="9.01"/>
    <n v="180.2"/>
    <x v="0"/>
    <m/>
    <s v="2IK-GER: lůžkové oddělení 46"/>
    <s v="132711403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12"/>
  </r>
  <r>
    <d v="2018-12-03T13:52:49"/>
    <s v="SVIOP-2018-SZM1-007845"/>
    <x v="45"/>
    <x v="45"/>
    <n v="150"/>
    <s v="ks"/>
    <n v="9.1999999999999993"/>
    <n v="138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12"/>
  </r>
  <r>
    <d v="2018-12-03T13:52:49"/>
    <s v="SVIOP-2018-SZM1-007845"/>
    <x v="46"/>
    <x v="46"/>
    <n v="50"/>
    <s v="ks"/>
    <n v="9.43"/>
    <n v="471.5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12"/>
  </r>
  <r>
    <d v="2018-12-03T13:52:49"/>
    <s v="SVIOP-2018-SZM1-007845"/>
    <x v="47"/>
    <x v="47"/>
    <n v="300"/>
    <s v="ks"/>
    <n v="10.17"/>
    <n v="3051"/>
    <x v="0"/>
    <m/>
    <s v="2IK-GER: lůžkové oddělení 46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12"/>
  </r>
  <r>
    <d v="2018-12-03T13:52:49"/>
    <s v="SVIOP-2018-SZM1-007845"/>
    <x v="185"/>
    <x v="185"/>
    <n v="20"/>
    <s v="ks"/>
    <n v="13.05"/>
    <n v="261"/>
    <x v="0"/>
    <m/>
    <s v="2IK-GER: lůžkové oddělení 46"/>
    <s v="132711405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12"/>
  </r>
  <r>
    <d v="2018-12-03T13:52:49"/>
    <s v="SVIOP-2018-SZM1-007845"/>
    <x v="2"/>
    <x v="2"/>
    <n v="50"/>
    <s v="ks"/>
    <n v="17.989999999999998"/>
    <n v="899.5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12"/>
  </r>
  <r>
    <d v="2018-12-03T13:52:49"/>
    <s v="SVIOP-2018-SZM1-007845"/>
    <x v="52"/>
    <x v="52"/>
    <n v="10"/>
    <s v="ks"/>
    <n v="21.23"/>
    <n v="212.3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2"/>
  </r>
  <r>
    <d v="2018-12-03T13:52:49"/>
    <s v="SVIOP-2018-SZM1-007845"/>
    <x v="54"/>
    <x v="54"/>
    <n v="6"/>
    <s v="ks"/>
    <n v="28.74"/>
    <n v="172.44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2"/>
  </r>
  <r>
    <d v="2018-12-03T13:52:49"/>
    <s v="SVIOP-2018-SZM1-007845"/>
    <x v="97"/>
    <x v="97"/>
    <n v="3"/>
    <s v="ks"/>
    <n v="197.57"/>
    <n v="592.71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0"/>
    <n v="12"/>
  </r>
  <r>
    <d v="2018-12-03T13:52:49"/>
    <s v="SVIOP-2018-SZM1-007845"/>
    <x v="57"/>
    <x v="57"/>
    <n v="1"/>
    <s v="ks"/>
    <n v="790.87"/>
    <n v="790.87"/>
    <x v="0"/>
    <m/>
    <s v="2IK-GER: lůžkové oddělení 46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0"/>
    <n v="12"/>
  </r>
  <r>
    <d v="2018-12-03T13:52:49"/>
    <s v="SVIOP-2018-SZM1-007845"/>
    <x v="137"/>
    <x v="137"/>
    <n v="5"/>
    <s v="ks"/>
    <n v="1550"/>
    <n v="7749.98"/>
    <x v="0"/>
    <m/>
    <s v="2IK-GER: lůžkové oddělení 46"/>
    <s v="EU-02041-ML"/>
    <s v="Výdej do spotřeby z IOP"/>
    <s v="Aujeská Ivana"/>
    <s v="Promítnut do stavu zásob"/>
    <s v="ZPICC_MI_NA"/>
    <s v="Katetry PICC + MIDLINE + náplasti+ set"/>
    <m/>
    <m/>
    <s v="Teleflex Medical s.r.o."/>
    <m/>
    <m/>
    <m/>
    <s v="0193219"/>
    <x v="10"/>
    <n v="0"/>
    <m/>
    <m/>
    <x v="0"/>
    <n v="12"/>
  </r>
  <r>
    <d v="2018-12-03T13:54:28"/>
    <s v="SVIOP-2018-SZM1-007846"/>
    <x v="8"/>
    <x v="8"/>
    <n v="100"/>
    <s v="ks"/>
    <n v="0.01"/>
    <n v="1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4:28"/>
    <s v="SVIOP-2018-SZM1-007846"/>
    <x v="13"/>
    <x v="13"/>
    <n v="600"/>
    <s v="ks"/>
    <n v="0.44"/>
    <n v="264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2"/>
  </r>
  <r>
    <d v="2018-12-03T13:54:28"/>
    <s v="SVIOP-2018-SZM1-007846"/>
    <x v="16"/>
    <x v="16"/>
    <n v="400"/>
    <s v="ks"/>
    <n v="0.54"/>
    <n v="216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0"/>
    <n v="12"/>
  </r>
  <r>
    <d v="2018-12-03T13:54:28"/>
    <s v="SVIOP-2018-SZM1-007846"/>
    <x v="18"/>
    <x v="18"/>
    <n v="600"/>
    <s v="ks"/>
    <n v="0.62"/>
    <n v="374.8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2"/>
  </r>
  <r>
    <d v="2018-12-03T13:54:28"/>
    <s v="SVIOP-2018-SZM1-007846"/>
    <x v="100"/>
    <x v="100"/>
    <n v="1700"/>
    <s v="ks"/>
    <n v="0.63"/>
    <n v="1071"/>
    <x v="1"/>
    <m/>
    <s v="2IK-GER: lůžkové oddělení 48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2"/>
  </r>
  <r>
    <d v="2018-12-03T13:54:28"/>
    <s v="SVIOP-2018-SZM1-007846"/>
    <x v="21"/>
    <x v="21"/>
    <n v="100"/>
    <s v="ks"/>
    <n v="0.66"/>
    <n v="66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2"/>
  </r>
  <r>
    <d v="2018-12-03T13:54:28"/>
    <s v="SVIOP-2018-SZM1-007846"/>
    <x v="22"/>
    <x v="22"/>
    <n v="150"/>
    <s v="ks"/>
    <n v="1.03"/>
    <n v="154.5"/>
    <x v="1"/>
    <m/>
    <s v="2IK-GER: lůžkové oddělení 48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0"/>
    <n v="12"/>
  </r>
  <r>
    <d v="2018-12-03T13:54:28"/>
    <s v="SVIOP-2018-SZM1-007846"/>
    <x v="24"/>
    <x v="24"/>
    <n v="50"/>
    <s v="ks"/>
    <n v="1.52"/>
    <n v="76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0"/>
    <n v="12"/>
  </r>
  <r>
    <d v="2018-12-03T13:54:28"/>
    <s v="SVIOP-2018-SZM1-007846"/>
    <x v="26"/>
    <x v="26"/>
    <n v="200"/>
    <s v="ks"/>
    <n v="1.8"/>
    <n v="360"/>
    <x v="1"/>
    <m/>
    <s v="2IK-GER: lůžkové oddělení 48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0"/>
    <n v="12"/>
  </r>
  <r>
    <d v="2018-12-03T13:54:28"/>
    <s v="SVIOP-2018-SZM1-007846"/>
    <x v="29"/>
    <x v="29"/>
    <n v="10"/>
    <s v="ks"/>
    <n v="2.0499999999999998"/>
    <n v="20.5"/>
    <x v="1"/>
    <m/>
    <s v="2IK-GER: lůžkové oddělení 48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0"/>
    <n v="12"/>
  </r>
  <r>
    <d v="2018-12-03T13:54:28"/>
    <s v="SVIOP-2018-SZM1-007846"/>
    <x v="32"/>
    <x v="32"/>
    <n v="100"/>
    <s v="ks"/>
    <n v="2.37"/>
    <n v="237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4:28"/>
    <s v="SVIOP-2018-SZM1-007846"/>
    <x v="33"/>
    <x v="33"/>
    <n v="100"/>
    <s v="ks"/>
    <n v="2.4700000000000002"/>
    <n v="246.51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0"/>
    <n v="12"/>
  </r>
  <r>
    <d v="2018-12-03T13:54:28"/>
    <s v="SVIOP-2018-SZM1-007846"/>
    <x v="34"/>
    <x v="34"/>
    <n v="50"/>
    <s v="ks"/>
    <n v="2.52"/>
    <n v="126"/>
    <x v="1"/>
    <m/>
    <s v="2IK-GER: lůžkové oddělení 48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4:28"/>
    <s v="SVIOP-2018-SZM1-007846"/>
    <x v="35"/>
    <x v="35"/>
    <n v="50"/>
    <s v="ks"/>
    <n v="2.7"/>
    <n v="135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4:28"/>
    <s v="SVIOP-2018-SZM1-007846"/>
    <x v="37"/>
    <x v="37"/>
    <n v="50"/>
    <s v="ks"/>
    <n v="3.1"/>
    <n v="155"/>
    <x v="1"/>
    <m/>
    <s v="2IK-GER: lůžkové oddělení 48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4:28"/>
    <s v="SVIOP-2018-SZM1-007846"/>
    <x v="69"/>
    <x v="69"/>
    <n v="10"/>
    <s v="ks"/>
    <n v="3.14"/>
    <n v="31.4"/>
    <x v="1"/>
    <m/>
    <s v="2IK-GER: lůžkové oddělení 48"/>
    <s v="2680/EST/SG"/>
    <s v="Výdej do spotřeby z IOP"/>
    <s v="Aujeská Ivana"/>
    <s v="Promítnut do stavu zásob"/>
    <s v="ZOST_OD"/>
    <s v="Odběrové systémy"/>
    <m/>
    <m/>
    <s v="HEBIOS, s.r.o."/>
    <m/>
    <m/>
    <m/>
    <s v="nemá"/>
    <x v="0"/>
    <n v="0"/>
    <m/>
    <m/>
    <x v="0"/>
    <n v="12"/>
  </r>
  <r>
    <d v="2018-12-03T13:54:28"/>
    <s v="SVIOP-2018-SZM1-007846"/>
    <x v="39"/>
    <x v="39"/>
    <n v="40"/>
    <s v="ks"/>
    <n v="3.27"/>
    <n v="130.80000000000001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2"/>
  </r>
  <r>
    <d v="2018-12-03T13:54:28"/>
    <s v="SVIOP-2018-SZM1-007846"/>
    <x v="155"/>
    <x v="155"/>
    <n v="80"/>
    <s v="ks"/>
    <n v="3.42"/>
    <n v="273.2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0"/>
    <n v="12"/>
  </r>
  <r>
    <d v="2018-12-03T13:54:28"/>
    <s v="SVIOP-2018-SZM1-007846"/>
    <x v="103"/>
    <x v="103"/>
    <n v="60"/>
    <s v="ks"/>
    <n v="3.96"/>
    <n v="237.6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2"/>
  </r>
  <r>
    <d v="2018-12-03T13:54:28"/>
    <s v="SVIOP-2018-SZM1-007846"/>
    <x v="71"/>
    <x v="71"/>
    <n v="30"/>
    <s v="ks"/>
    <n v="4.82"/>
    <n v="144.6"/>
    <x v="1"/>
    <m/>
    <s v="2IK-GER: lůžkové oddělení 48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8-12-03T13:54:28"/>
    <s v="SVIOP-2018-SZM1-007846"/>
    <x v="142"/>
    <x v="142"/>
    <n v="500"/>
    <s v="ks"/>
    <n v="5.29"/>
    <n v="2645"/>
    <x v="1"/>
    <m/>
    <s v="2IK-GER: lůžkové oddělení 48"/>
    <s v="CFF10-250R"/>
    <s v="Výdej do spotřeby z IOP"/>
    <s v="Aujeská Ivana"/>
    <s v="Promítnut do stavu zásob"/>
    <s v="ZOST_STRIK_PREDPL"/>
    <s v="Stříkačky předplněné"/>
    <s v="46"/>
    <m/>
    <s v="3M Česko, spol. s r.o."/>
    <m/>
    <m/>
    <m/>
    <s v="nemá"/>
    <x v="0"/>
    <n v="0"/>
    <s v="CN pro FNOL"/>
    <s v="CN pro FNOL"/>
    <x v="0"/>
    <n v="12"/>
  </r>
  <r>
    <d v="2018-12-03T13:54:28"/>
    <s v="SVIOP-2018-SZM1-007846"/>
    <x v="38"/>
    <x v="38"/>
    <n v="100"/>
    <s v="ks"/>
    <n v="5.84"/>
    <n v="584"/>
    <x v="1"/>
    <m/>
    <s v="2IK-GER: lůžkové oddělení 48"/>
    <s v="1624W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0"/>
    <n v="12"/>
  </r>
  <r>
    <d v="2018-12-03T13:54:28"/>
    <s v="SVIOP-2018-SZM1-007846"/>
    <x v="41"/>
    <x v="41"/>
    <n v="10"/>
    <s v="ks"/>
    <n v="6.05"/>
    <n v="60.5"/>
    <x v="1"/>
    <m/>
    <s v="2IK-GER: lůžkové oddělení 48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0"/>
    <n v="12"/>
  </r>
  <r>
    <d v="2018-12-03T13:54:28"/>
    <s v="SVIOP-2018-SZM1-007846"/>
    <x v="77"/>
    <x v="77"/>
    <n v="50"/>
    <s v="pár"/>
    <n v="7.03"/>
    <n v="351.5"/>
    <x v="1"/>
    <m/>
    <s v="2IK-GER: lůžkové oddělení 48"/>
    <s v="6035534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0"/>
    <n v="12"/>
  </r>
  <r>
    <d v="2018-12-03T13:54:28"/>
    <s v="SVIOP-2018-SZM1-007846"/>
    <x v="119"/>
    <x v="119"/>
    <n v="100"/>
    <s v="ks"/>
    <n v="8.59"/>
    <n v="859"/>
    <x v="1"/>
    <m/>
    <s v="2IK-GER: lůžkové oddělení 48"/>
    <s v="132711404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0"/>
    <n v="12"/>
  </r>
  <r>
    <d v="2018-12-03T13:54:28"/>
    <s v="SVIOP-2018-SZM1-007846"/>
    <x v="45"/>
    <x v="45"/>
    <n v="200"/>
    <s v="ks"/>
    <n v="9.1999999999999993"/>
    <n v="184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0"/>
    <n v="12"/>
  </r>
  <r>
    <d v="2018-12-03T13:54:28"/>
    <s v="SVIOP-2018-SZM1-007846"/>
    <x v="46"/>
    <x v="46"/>
    <n v="60"/>
    <s v="ks"/>
    <n v="9.44"/>
    <n v="566.4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0"/>
    <n v="12"/>
  </r>
  <r>
    <d v="2018-12-03T13:54:28"/>
    <s v="SVIOP-2018-SZM1-007846"/>
    <x v="47"/>
    <x v="47"/>
    <n v="200"/>
    <s v="ks"/>
    <n v="10.17"/>
    <n v="2034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0"/>
    <n v="12"/>
  </r>
  <r>
    <d v="2018-12-03T13:54:28"/>
    <s v="SVIOP-2018-SZM1-007846"/>
    <x v="113"/>
    <x v="113"/>
    <n v="1"/>
    <s v="ks"/>
    <n v="13.01"/>
    <n v="13.01"/>
    <x v="1"/>
    <m/>
    <s v="2IK-GER: lůžkové oddělení 48"/>
    <s v="5403353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0"/>
    <n v="12"/>
  </r>
  <r>
    <d v="2018-12-03T13:54:28"/>
    <s v="SVIOP-2018-SZM1-007846"/>
    <x v="136"/>
    <x v="136"/>
    <n v="10"/>
    <s v="ks"/>
    <n v="13.22"/>
    <n v="132.19999999999999"/>
    <x v="1"/>
    <m/>
    <s v="2IK-GER: lůžkové oddělení 48"/>
    <s v="1323100315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2"/>
  </r>
  <r>
    <d v="2018-12-03T13:54:28"/>
    <s v="SVIOP-2018-SZM1-007846"/>
    <x v="2"/>
    <x v="2"/>
    <n v="100"/>
    <s v="ks"/>
    <n v="17.989999999999998"/>
    <n v="1799"/>
    <x v="1"/>
    <m/>
    <s v="2IK-GER: lůžkové oddělení 48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12"/>
  </r>
  <r>
    <d v="2018-12-03T13:54:28"/>
    <s v="SVIOP-2018-SZM1-007846"/>
    <x v="51"/>
    <x v="51"/>
    <n v="20"/>
    <s v="ks"/>
    <n v="21.23"/>
    <n v="424.6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2"/>
  </r>
  <r>
    <d v="2018-12-03T13:54:28"/>
    <s v="SVIOP-2018-SZM1-007846"/>
    <x v="52"/>
    <x v="52"/>
    <n v="5"/>
    <s v="ks"/>
    <n v="21.23"/>
    <n v="106.15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0"/>
    <n v="12"/>
  </r>
  <r>
    <d v="2018-12-03T13:54:28"/>
    <s v="SVIOP-2018-SZM1-007846"/>
    <x v="54"/>
    <x v="54"/>
    <n v="3"/>
    <s v="ks"/>
    <n v="28.73"/>
    <n v="86.19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2"/>
  </r>
  <r>
    <d v="2018-12-03T13:54:28"/>
    <s v="SVIOP-2018-SZM1-007846"/>
    <x v="55"/>
    <x v="55"/>
    <n v="19"/>
    <s v="ks"/>
    <n v="30.18"/>
    <n v="573.41999999999996"/>
    <x v="1"/>
    <m/>
    <s v="2IK-GER: lůžkové oddělení 48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12"/>
  </r>
  <r>
    <d v="2018-12-03T13:54:28"/>
    <s v="SVIOP-2018-SZM1-007846"/>
    <x v="87"/>
    <x v="87"/>
    <n v="10"/>
    <s v="ks"/>
    <n v="34.51"/>
    <n v="345.1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0"/>
    <n v="12"/>
  </r>
  <r>
    <d v="2018-12-03T13:54:28"/>
    <s v="SVIOP-2018-SZM1-007846"/>
    <x v="200"/>
    <x v="200"/>
    <n v="1"/>
    <s v="ks"/>
    <n v="573.85"/>
    <n v="573.85"/>
    <x v="1"/>
    <m/>
    <s v="2IK-GER: lůžkové oddělení 48"/>
    <s v="3098077"/>
    <s v="Výdej do spotřeby z IOP"/>
    <s v="Aujeská Ivana"/>
    <s v="Promítnut do stavu zásob"/>
    <s v="ZOBV_HO"/>
    <s v="hojení ran - obvazový materiál"/>
    <m/>
    <m/>
    <s v="EMPOLAS s.r.o."/>
    <m/>
    <m/>
    <m/>
    <s v="nemá"/>
    <x v="3"/>
    <n v="0"/>
    <m/>
    <m/>
    <x v="0"/>
    <n v="12"/>
  </r>
  <r>
    <d v="2018-12-03T13:54:28"/>
    <s v="SVIOP-2018-SZM1-007846"/>
    <x v="57"/>
    <x v="57"/>
    <n v="1"/>
    <s v="ks"/>
    <n v="790.88"/>
    <n v="790.88"/>
    <x v="1"/>
    <m/>
    <s v="2IK-GER: lůžkové oddělení 48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0"/>
    <n v="12"/>
  </r>
  <r>
    <d v="2018-12-04T10:33:53"/>
    <s v="SVIOP-2018-SVM2-014649"/>
    <x v="124"/>
    <x v="124"/>
    <n v="60"/>
    <s v="ks"/>
    <n v="0.57999999999999996"/>
    <n v="34.94"/>
    <x v="1"/>
    <m/>
    <s v="2IK-GER: lůžkové oddělení 48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0"/>
    <n v="12"/>
  </r>
  <r>
    <d v="2018-12-04T14:11:47"/>
    <s v="SVIOP-2018-SZM1-007923"/>
    <x v="15"/>
    <x v="15"/>
    <n v="100"/>
    <s v="ks"/>
    <n v="0.47"/>
    <n v="47"/>
    <x v="1"/>
    <m/>
    <s v="2IK-GER: lůžkové oddělení 48"/>
    <s v="4495101"/>
    <s v="Výdej do spotřeby z IOP"/>
    <s v="Oklešťková Helena"/>
    <s v="Promítnut do stavu zásob"/>
    <s v="ZOST_OSTAT"/>
    <s v="Ostatní - všeobecný materiál"/>
    <m/>
    <m/>
    <s v="B. Braun Medical s.r.o."/>
    <m/>
    <m/>
    <m/>
    <s v="nemá"/>
    <x v="0"/>
    <n v="0"/>
    <m/>
    <m/>
    <x v="0"/>
    <n v="12"/>
  </r>
  <r>
    <d v="2018-12-04T14:42:15"/>
    <s v="SVIOP-2018-SZM1-007854"/>
    <x v="39"/>
    <x v="39"/>
    <n v="20"/>
    <s v="ks"/>
    <n v="3.26"/>
    <n v="65.2"/>
    <x v="2"/>
    <m/>
    <s v="2IK-GER: ambulance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2"/>
  </r>
  <r>
    <d v="2018-12-04T14:42:15"/>
    <s v="SVIOP-2018-SZM1-007854"/>
    <x v="2"/>
    <x v="2"/>
    <n v="50"/>
    <s v="ks"/>
    <n v="17.989999999999998"/>
    <n v="899.5"/>
    <x v="2"/>
    <m/>
    <s v="2IK-GER: ambulance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0"/>
    <n v="12"/>
  </r>
  <r>
    <d v="2018-12-04T14:42:15"/>
    <s v="SVIOP-2018-SZM1-007854"/>
    <x v="188"/>
    <x v="188"/>
    <n v="2"/>
    <s v="ks"/>
    <n v="35.090000000000003"/>
    <n v="70.180000000000007"/>
    <x v="2"/>
    <m/>
    <s v="2IK-GER: ambulance"/>
    <s v="09820-B"/>
    <s v="Výdej do spotřeby z IOP"/>
    <s v="Aujeská Ivana"/>
    <s v="Promítnut do stavu zásob"/>
    <s v="ZOST_OSTAT"/>
    <s v="Ostatní - všeobecný materiál"/>
    <s v="MAPO medical .r.o."/>
    <m/>
    <s v="MAPO medical s.r.o."/>
    <m/>
    <m/>
    <m/>
    <s v="nemá"/>
    <x v="0"/>
    <n v="0"/>
    <m/>
    <m/>
    <x v="0"/>
    <n v="12"/>
  </r>
  <r>
    <d v="2018-12-05T06:51:05"/>
    <s v="SVIOP-2018-SZM1-007949"/>
    <x v="19"/>
    <x v="19"/>
    <n v="200"/>
    <s v="ks"/>
    <n v="0.63"/>
    <n v="126"/>
    <x v="2"/>
    <m/>
    <s v="2IK-GER: ambulance"/>
    <s v="44751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2"/>
  </r>
  <r>
    <d v="2018-12-05T06:51:05"/>
    <s v="SVIOP-2018-SZM1-007949"/>
    <x v="3"/>
    <x v="3"/>
    <n v="200"/>
    <s v="ks"/>
    <n v="0.63"/>
    <n v="126"/>
    <x v="2"/>
    <m/>
    <s v="2IK-GER: ambulance"/>
    <s v="44750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2"/>
  </r>
  <r>
    <d v="2018-12-05T06:54:22"/>
    <s v="SVIOP-2018-SZM1-007950"/>
    <x v="18"/>
    <x v="18"/>
    <n v="8000"/>
    <s v="ks"/>
    <n v="0.63"/>
    <n v="5040"/>
    <x v="1"/>
    <m/>
    <s v="2IK-GER: lůžkové oddělení 48"/>
    <s v="44752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2"/>
  </r>
  <r>
    <d v="2018-12-05T06:54:22"/>
    <s v="SVIOP-2018-SZM1-007950"/>
    <x v="19"/>
    <x v="19"/>
    <n v="6000"/>
    <s v="ks"/>
    <n v="0.63"/>
    <n v="3780"/>
    <x v="1"/>
    <m/>
    <s v="2IK-GER: lůžkové oddělení 48"/>
    <s v="44751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2"/>
  </r>
  <r>
    <d v="2018-12-05T06:54:22"/>
    <s v="SVIOP-2018-SZM1-007950"/>
    <x v="3"/>
    <x v="3"/>
    <n v="2000"/>
    <s v="ks"/>
    <n v="0.63"/>
    <n v="1260"/>
    <x v="1"/>
    <m/>
    <s v="2IK-GER: lůžkové oddělení 48"/>
    <s v="44750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2"/>
  </r>
  <r>
    <d v="2018-12-05T06:55:26"/>
    <s v="SVIOP-2018-SZM1-007952"/>
    <x v="19"/>
    <x v="19"/>
    <n v="6000"/>
    <s v="ks"/>
    <n v="0.63"/>
    <n v="3780"/>
    <x v="0"/>
    <m/>
    <s v="2IK-GER: lůžkové oddělení 46"/>
    <s v="44751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0"/>
    <n v="12"/>
  </r>
  <r>
    <d v="2018-12-05T06:55:26"/>
    <s v="SVIOP-2018-SZM1-007952"/>
    <x v="144"/>
    <x v="144"/>
    <n v="21"/>
    <s v="ks"/>
    <n v="93.15"/>
    <n v="1956.15"/>
    <x v="0"/>
    <m/>
    <s v="2IK-GER: lůžkové oddělení 46"/>
    <s v="3601CVC"/>
    <s v="Výdej do spotřeby z IOP"/>
    <s v="Oklešťková Helena"/>
    <s v="Promítnut do stavu zásob"/>
    <s v="ZPICC_MI_NA"/>
    <s v="Katetry PICC + MIDLINE + náplasti+ set"/>
    <m/>
    <m/>
    <s v="MEDISYNER s.r.o."/>
    <m/>
    <m/>
    <m/>
    <s v="nemá"/>
    <x v="10"/>
    <n v="0"/>
    <m/>
    <m/>
    <x v="0"/>
    <n v="12"/>
  </r>
  <r>
    <d v="2018-12-06T10:08:25"/>
    <s v="SVIOP-2018-SZM2-018177"/>
    <x v="84"/>
    <x v="84"/>
    <n v="100"/>
    <s v="ks"/>
    <n v="7.74"/>
    <n v="774.4"/>
    <x v="1"/>
    <m/>
    <s v="2IK-GER: lůžkové oddělení 48"/>
    <s v="14-12.100"/>
    <s v="Výdej do spotřeby z IOP"/>
    <s v="Kánská Zdeňka"/>
    <s v="Promítnut do stavu zásob"/>
    <s v="ZOST_OSTAT"/>
    <s v="Ostatní - všeobecný materiál"/>
    <s v="50+50"/>
    <m/>
    <s v="Mediform, spol. s r.o."/>
    <m/>
    <m/>
    <m/>
    <s v="nemá"/>
    <x v="0"/>
    <n v="0"/>
    <m/>
    <m/>
    <x v="0"/>
    <n v="12"/>
  </r>
  <r>
    <d v="2018-12-06T12:32:02"/>
    <s v="SVIOP-2018-SZM2-018203"/>
    <x v="86"/>
    <x v="86"/>
    <n v="2"/>
    <s v="ks"/>
    <n v="164.23"/>
    <n v="328.45"/>
    <x v="0"/>
    <m/>
    <s v="2IK-GER: lůžkové oddělení 46"/>
    <s v="002745710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0"/>
    <n v="12"/>
  </r>
  <r>
    <d v="2018-12-07T06:19:32"/>
    <s v="SVIOP-2018-SZM2-018249"/>
    <x v="92"/>
    <x v="92"/>
    <n v="20"/>
    <s v="ks"/>
    <n v="22.99"/>
    <n v="459.8"/>
    <x v="0"/>
    <m/>
    <s v="2IK-GER: lůžkové oddělení 46"/>
    <s v="186005-00014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2"/>
  </r>
  <r>
    <d v="2018-12-07T06:19:32"/>
    <s v="SVIOP-2018-SZM2-018249"/>
    <x v="91"/>
    <x v="91"/>
    <n v="20"/>
    <s v="ks"/>
    <n v="22.99"/>
    <n v="459.8"/>
    <x v="0"/>
    <m/>
    <s v="2IK-GER: lůžkové oddělení 46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2"/>
  </r>
  <r>
    <d v="2018-12-07T06:19:32"/>
    <s v="SVIOP-2018-SZM2-018249"/>
    <x v="93"/>
    <x v="93"/>
    <n v="20"/>
    <s v="ks"/>
    <n v="22.99"/>
    <n v="459.8"/>
    <x v="0"/>
    <m/>
    <s v="2IK-GER: lůžkové oddělení 46"/>
    <s v="186005-00018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2"/>
  </r>
  <r>
    <d v="2018-12-07T06:21:02"/>
    <s v="SVIOP-2018-SZM2-018251"/>
    <x v="92"/>
    <x v="92"/>
    <n v="20"/>
    <s v="ks"/>
    <n v="22.99"/>
    <n v="459.8"/>
    <x v="1"/>
    <m/>
    <s v="2IK-GER: lůžkové oddělení 48"/>
    <s v="186005-00014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2"/>
  </r>
  <r>
    <d v="2018-12-07T06:21:02"/>
    <s v="SVIOP-2018-SZM2-018251"/>
    <x v="91"/>
    <x v="91"/>
    <n v="20"/>
    <s v="ks"/>
    <n v="22.99"/>
    <n v="459.8"/>
    <x v="1"/>
    <m/>
    <s v="2IK-GER: lůžkové oddělení 48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0"/>
    <n v="12"/>
  </r>
  <r>
    <d v="2018-12-07T10:07:19"/>
    <s v="SVIOP-2018-SZM2-018346"/>
    <x v="201"/>
    <x v="201"/>
    <n v="10"/>
    <s v="ks"/>
    <n v="149.5"/>
    <n v="1495"/>
    <x v="0"/>
    <m/>
    <s v="2IK-GER: lůžkové oddělení 46"/>
    <s v="3901"/>
    <s v="Výdej do spotřeby z IOP"/>
    <s v="Masopustová Eva"/>
    <s v="Promítnut do stavu zásob"/>
    <s v="ZOBV_HO"/>
    <s v="hojení ran - obvazový materiál"/>
    <m/>
    <m/>
    <s v="DAHLHAUSEN CZ, spol. s r.o."/>
    <m/>
    <m/>
    <m/>
    <s v="0172235"/>
    <x v="3"/>
    <n v="0"/>
    <s v="CN pro FNOL"/>
    <s v="CN pro FNOL"/>
    <x v="0"/>
    <n v="12"/>
  </r>
  <r>
    <d v="2018-12-07T10:36:25"/>
    <s v="SVIOP-2018-SZM2-018352"/>
    <x v="146"/>
    <x v="146"/>
    <n v="50"/>
    <s v="ks"/>
    <n v="34.19"/>
    <n v="1709.72"/>
    <x v="1"/>
    <m/>
    <s v="2IK-GER: lůžkové oddělení 48"/>
    <s v="3343E"/>
    <s v="Výdej do spotřeby z IOP"/>
    <s v="Kánská Zdeňka"/>
    <s v="Promítnut do stavu zásob"/>
    <s v="ZOBV_OBVAZ"/>
    <s v="Obvazový materiál"/>
    <s v="10+15"/>
    <m/>
    <s v="3M Česko, spol. s r.o."/>
    <m/>
    <m/>
    <m/>
    <s v="nemá"/>
    <x v="3"/>
    <n v="0"/>
    <m/>
    <m/>
    <x v="0"/>
    <n v="12"/>
  </r>
  <r>
    <d v="2018-12-07T10:36:25"/>
    <s v="SVIOP-2018-SZM2-018352"/>
    <x v="140"/>
    <x v="140"/>
    <n v="25"/>
    <s v="ks"/>
    <n v="227.37"/>
    <n v="5684.25"/>
    <x v="1"/>
    <m/>
    <s v="2IK-GER: lůžkové oddělení 48"/>
    <s v="1657R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0"/>
    <n v="12"/>
  </r>
  <r>
    <d v="2018-12-07T12:01:28"/>
    <s v="SVIOP-2018-SZM2-018362"/>
    <x v="86"/>
    <x v="86"/>
    <n v="3"/>
    <s v="ks"/>
    <n v="164.22"/>
    <n v="492.66"/>
    <x v="1"/>
    <m/>
    <s v="2IK-GER: lůžkové oddělení 48"/>
    <s v="002745710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0"/>
    <n v="12"/>
  </r>
  <r>
    <d v="2018-12-07T12:06:09"/>
    <s v="SVIOP-2018-SZM2-018366"/>
    <x v="202"/>
    <x v="202"/>
    <n v="1"/>
    <s v="ks"/>
    <n v="727.26"/>
    <n v="727.26"/>
    <x v="0"/>
    <m/>
    <s v="2IK-GER: lůžkové oddělení 46"/>
    <s v="HYIODINE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0081423"/>
    <x v="3"/>
    <n v="0"/>
    <m/>
    <m/>
    <x v="0"/>
    <n v="12"/>
  </r>
  <r>
    <d v="2018-12-10T10:19:47"/>
    <s v="SVIOP-2018-SZM2-018517"/>
    <x v="6"/>
    <x v="6"/>
    <n v="10"/>
    <s v="ks"/>
    <n v="12.16"/>
    <n v="121.6"/>
    <x v="0"/>
    <m/>
    <s v="2IK-GER: lůžkové oddělení 46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0"/>
    <n v="12"/>
  </r>
  <r>
    <d v="2018-12-10T10:19:47"/>
    <s v="SVIOP-2018-SZM2-018517"/>
    <x v="88"/>
    <x v="88"/>
    <n v="9"/>
    <s v="ks"/>
    <n v="47.53"/>
    <n v="427.8"/>
    <x v="0"/>
    <m/>
    <s v="2IK-GER: lůžkové oddělení 46"/>
    <s v="499572"/>
    <s v="Výdej do spotřeby z IOP"/>
    <s v="Kánská Zdeňka"/>
    <s v="Promítnut do stavu zásob"/>
    <s v="ZOBV_HO"/>
    <s v="hojení ran - obvazový materiál"/>
    <m/>
    <m/>
    <s v="HARTMANN - RICO a.s."/>
    <m/>
    <m/>
    <m/>
    <s v="0081316"/>
    <x v="3"/>
    <n v="0"/>
    <m/>
    <m/>
    <x v="0"/>
    <n v="12"/>
  </r>
  <r>
    <d v="2018-12-10T10:19:47"/>
    <s v="SVIOP-2018-SZM2-018517"/>
    <x v="170"/>
    <x v="170"/>
    <n v="16"/>
    <s v="ks"/>
    <n v="138.01"/>
    <n v="2208.19"/>
    <x v="0"/>
    <m/>
    <s v="2IK-GER: lůžkové oddělení 46"/>
    <s v="4752003"/>
    <s v="Výdej do spotřeby z IOP"/>
    <s v="Kánská Zdeňka"/>
    <s v="Promítnut do stavu zásob"/>
    <s v="ZOST_OSTAT"/>
    <s v="Ostatní - všeobecný materiál"/>
    <m/>
    <m/>
    <s v="HARTMANN - RICO a.s."/>
    <m/>
    <m/>
    <m/>
    <s v="nemá"/>
    <x v="0"/>
    <n v="0"/>
    <m/>
    <m/>
    <x v="0"/>
    <n v="12"/>
  </r>
  <r>
    <d v="2018-12-10T10:19:47"/>
    <s v="SVIOP-2018-SZM2-018517"/>
    <x v="162"/>
    <x v="162"/>
    <n v="1"/>
    <s v="ks"/>
    <n v="154.97"/>
    <n v="154.97"/>
    <x v="0"/>
    <m/>
    <s v="2IK-GER: lůžkové oddělení 46"/>
    <s v="7031320"/>
    <s v="Výdej do spotřeby z IOP"/>
    <s v="Kánská Zdeňka"/>
    <s v="Promítnut do stavu zásob"/>
    <s v="ZOBV_HO"/>
    <s v="hojení ran - obvazový materiál"/>
    <m/>
    <m/>
    <s v="HARTMANN - RICO a.s."/>
    <m/>
    <m/>
    <m/>
    <s v="0081793"/>
    <x v="3"/>
    <n v="0"/>
    <m/>
    <m/>
    <x v="0"/>
    <n v="12"/>
  </r>
  <r>
    <d v="2018-12-10T10:19:47"/>
    <s v="SVIOP-2018-SZM2-018517"/>
    <x v="203"/>
    <x v="203"/>
    <n v="5"/>
    <s v="ks"/>
    <n v="479.7"/>
    <n v="2398.5"/>
    <x v="0"/>
    <m/>
    <s v="2IK-GER: lůžkové oddělení 46"/>
    <s v="2375031"/>
    <s v="Výdej do spotřeby z IOP"/>
    <s v="Kánská Zdeňka"/>
    <s v="Promítnut do stavu zásob"/>
    <s v="ZPICC_MI_NA"/>
    <s v="Katetry PICC + MIDLINE + náplasti+ set"/>
    <m/>
    <m/>
    <s v="SANICARE s.r.o."/>
    <m/>
    <m/>
    <m/>
    <s v="nemá"/>
    <x v="10"/>
    <n v="0"/>
    <m/>
    <m/>
    <x v="0"/>
    <n v="12"/>
  </r>
  <r>
    <d v="2018-12-10T10:23:40"/>
    <s v="SVIOP-2018-SZM2-018520"/>
    <x v="6"/>
    <x v="6"/>
    <n v="8"/>
    <s v="ks"/>
    <n v="12.17"/>
    <n v="97.36"/>
    <x v="1"/>
    <m/>
    <s v="2IK-GER: lůžkové oddělení 48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0"/>
    <n v="12"/>
  </r>
  <r>
    <d v="2018-12-10T10:49:07"/>
    <s v="SVIOP-2018-SZM2-018531"/>
    <x v="6"/>
    <x v="6"/>
    <n v="12"/>
    <s v="ks"/>
    <n v="12.18"/>
    <n v="146.1"/>
    <x v="1"/>
    <m/>
    <s v="2IK-GER: lůžkové oddělení 48"/>
    <s v="931324"/>
    <s v="Výdej do spotřeby z IOP"/>
    <s v="Masopustová Eva"/>
    <s v="Promítnut do stavu zásob"/>
    <s v="ZOBV_OB"/>
    <s v="obinadla, obvazy, gáza, vata, vložky"/>
    <m/>
    <m/>
    <s v="HARTMANN - RICO a.s."/>
    <m/>
    <m/>
    <m/>
    <s v="nemá"/>
    <x v="3"/>
    <n v="0"/>
    <m/>
    <m/>
    <x v="0"/>
    <n v="12"/>
  </r>
  <r>
    <d v="2018-12-10T12:04:09"/>
    <s v="SVIOP-2018-SZM1-008360"/>
    <x v="23"/>
    <x v="23"/>
    <n v="200"/>
    <s v="ks"/>
    <n v="1.0900000000000001"/>
    <n v="218"/>
    <x v="1"/>
    <m/>
    <s v="2IK-GER: lůžkové oddělení 48"/>
    <s v="4606108V"/>
    <s v="Výdej do spotřeby z IOP"/>
    <s v="Oklešťková Helena"/>
    <s v="Promítnut do stavu zásob"/>
    <s v="ZOST_STRIK"/>
    <s v="Stříkačky"/>
    <m/>
    <m/>
    <s v="B. Braun Medical s.r.o."/>
    <m/>
    <m/>
    <m/>
    <s v="nemá"/>
    <x v="0"/>
    <n v="0"/>
    <m/>
    <m/>
    <x v="0"/>
    <n v="12"/>
  </r>
  <r>
    <d v="2018-12-10T12:04:09"/>
    <s v="SVIOP-2018-SZM1-008360"/>
    <x v="33"/>
    <x v="33"/>
    <n v="200"/>
    <s v="ks"/>
    <n v="2.46"/>
    <n v="492"/>
    <x v="1"/>
    <m/>
    <s v="2IK-GER: lůžkové oddělení 48"/>
    <s v="DIS7371"/>
    <s v="Výdej do spotřeby z IOP"/>
    <s v="Oklešťková Helena"/>
    <s v="Promítnut do stavu zásob"/>
    <s v="ZOST_OD"/>
    <s v="Odběrové systémy"/>
    <m/>
    <m/>
    <s v="Distrimed s.r.o."/>
    <m/>
    <m/>
    <m/>
    <s v="nemá"/>
    <x v="0"/>
    <n v="0"/>
    <m/>
    <m/>
    <x v="0"/>
    <n v="12"/>
  </r>
  <r>
    <d v="2018-12-10T12:04:09"/>
    <s v="SVIOP-2018-SZM1-008360"/>
    <x v="112"/>
    <x v="112"/>
    <n v="3"/>
    <s v="ks"/>
    <n v="8.83"/>
    <n v="26.49"/>
    <x v="1"/>
    <m/>
    <s v="2IK-GER: lůžkové oddělení 48"/>
    <s v="956-622"/>
    <s v="Výdej do spotřeby z IOP"/>
    <s v="Oklešťková Helen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0"/>
    <n v="12"/>
  </r>
  <r>
    <d v="2018-12-10T12:04:09"/>
    <s v="SVIOP-2018-SZM1-008360"/>
    <x v="204"/>
    <x v="204"/>
    <n v="500"/>
    <s v="ks"/>
    <n v="9.44"/>
    <n v="4720"/>
    <x v="1"/>
    <m/>
    <s v="2IK-GER: lůžkové oddělení 48"/>
    <s v="EM3513576"/>
    <s v="Výdej do spotřeby z IOP"/>
    <s v="Oklešťková Helena"/>
    <s v="Promítnut do stavu zásob"/>
    <s v="ZOST_STRIK_PREDPL"/>
    <s v="Stříkačky předplněné"/>
    <s v="B. Braun Medical s.r.o."/>
    <m/>
    <s v="B. Braun Medical s.r.o."/>
    <m/>
    <m/>
    <m/>
    <s v="nemá"/>
    <x v="0"/>
    <n v="0"/>
    <m/>
    <m/>
    <x v="0"/>
    <n v="12"/>
  </r>
  <r>
    <d v="2018-12-10T12:04:09"/>
    <s v="SVIOP-2018-SZM1-008360"/>
    <x v="49"/>
    <x v="49"/>
    <n v="20"/>
    <s v="ks"/>
    <n v="13.31"/>
    <n v="266.2"/>
    <x v="1"/>
    <m/>
    <s v="2IK-GER: lůžkové oddělení 48"/>
    <s v="15-0003"/>
    <s v="Výdej do spotřeby z IOP"/>
    <s v="Oklešťková Helena"/>
    <s v="Promítnut do stavu zásob"/>
    <s v="ZOST_NADOBA"/>
    <s v="Nádoby"/>
    <m/>
    <m/>
    <s v="INTERGOS-CZ, s.r.o."/>
    <m/>
    <m/>
    <m/>
    <s v="nemá"/>
    <x v="0"/>
    <n v="0"/>
    <m/>
    <m/>
    <x v="0"/>
    <n v="12"/>
  </r>
  <r>
    <d v="2018-12-10T12:04:09"/>
    <s v="SVIOP-2018-SZM1-008360"/>
    <x v="195"/>
    <x v="195"/>
    <n v="2"/>
    <s v="ks"/>
    <n v="29.33"/>
    <n v="58.66"/>
    <x v="1"/>
    <m/>
    <s v="2IK-GER: lůžkové oddělení 48"/>
    <s v="1230206310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2"/>
  </r>
  <r>
    <d v="2018-12-10T12:04:09"/>
    <s v="SVIOP-2018-SZM1-008360"/>
    <x v="55"/>
    <x v="55"/>
    <n v="6"/>
    <s v="ks"/>
    <n v="30.18"/>
    <n v="181.08"/>
    <x v="1"/>
    <m/>
    <s v="2IK-GER: lůžkové oddělení 48"/>
    <s v="SYS01512EE"/>
    <s v="Výdej do spotřeby z IOP"/>
    <s v="Oklešťková Helen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12"/>
  </r>
  <r>
    <d v="2018-12-10T12:07:45"/>
    <s v="SVIOP-2018-SZM1-008361"/>
    <x v="9"/>
    <x v="9"/>
    <n v="100"/>
    <s v="ks"/>
    <n v="0.25"/>
    <n v="25"/>
    <x v="0"/>
    <m/>
    <s v="2IK-GER: lůžkové oddělení 46"/>
    <s v="1320100655"/>
    <s v="Výdej do spotřeby z IOP"/>
    <s v="Oklešťková Helena"/>
    <s v="Promítnut do stavu zásob"/>
    <s v="ZOST_OSTAT"/>
    <s v="Ostatní - všeobecný materiál"/>
    <m/>
    <m/>
    <s v="LINON CZ s.r.o."/>
    <m/>
    <m/>
    <m/>
    <s v="nemá"/>
    <x v="0"/>
    <n v="0"/>
    <m/>
    <m/>
    <x v="0"/>
    <n v="12"/>
  </r>
  <r>
    <d v="2018-12-10T12:07:45"/>
    <s v="SVIOP-2018-SZM1-008361"/>
    <x v="23"/>
    <x v="23"/>
    <n v="300"/>
    <s v="ks"/>
    <n v="1.0900000000000001"/>
    <n v="327"/>
    <x v="0"/>
    <m/>
    <s v="2IK-GER: lůžkové oddělení 46"/>
    <s v="4606108V"/>
    <s v="Výdej do spotřeby z IOP"/>
    <s v="Oklešťková Helena"/>
    <s v="Promítnut do stavu zásob"/>
    <s v="ZOST_STRIK"/>
    <s v="Stříkačky"/>
    <m/>
    <m/>
    <s v="B. Braun Medical s.r.o."/>
    <m/>
    <m/>
    <m/>
    <s v="nemá"/>
    <x v="0"/>
    <n v="0"/>
    <m/>
    <m/>
    <x v="0"/>
    <n v="12"/>
  </r>
  <r>
    <d v="2018-12-10T12:07:45"/>
    <s v="SVIOP-2018-SZM1-008361"/>
    <x v="33"/>
    <x v="33"/>
    <n v="100"/>
    <s v="ks"/>
    <n v="2.46"/>
    <n v="246"/>
    <x v="0"/>
    <m/>
    <s v="2IK-GER: lůžkové oddělení 46"/>
    <s v="DIS7371"/>
    <s v="Výdej do spotřeby z IOP"/>
    <s v="Oklešťková Helena"/>
    <s v="Promítnut do stavu zásob"/>
    <s v="ZOST_OD"/>
    <s v="Odběrové systémy"/>
    <m/>
    <m/>
    <s v="Distrimed s.r.o."/>
    <m/>
    <m/>
    <m/>
    <s v="nemá"/>
    <x v="0"/>
    <n v="0"/>
    <m/>
    <m/>
    <x v="0"/>
    <n v="12"/>
  </r>
  <r>
    <d v="2018-12-10T12:07:45"/>
    <s v="SVIOP-2018-SZM1-008361"/>
    <x v="155"/>
    <x v="155"/>
    <n v="80"/>
    <s v="ks"/>
    <n v="3.39"/>
    <n v="271.2"/>
    <x v="0"/>
    <m/>
    <s v="2IK-GER: lůžkové oddělení 46"/>
    <s v="2200 045ND"/>
    <s v="Výdej do spotřeby z IOP"/>
    <s v="Oklešťková Hele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0"/>
    <n v="12"/>
  </r>
  <r>
    <d v="2018-12-10T12:07:45"/>
    <s v="SVIOP-2018-SZM1-008361"/>
    <x v="204"/>
    <x v="204"/>
    <n v="1000"/>
    <s v="ks"/>
    <n v="9.44"/>
    <n v="9440"/>
    <x v="0"/>
    <m/>
    <s v="2IK-GER: lůžkové oddělení 46"/>
    <s v="EM3513576"/>
    <s v="Výdej do spotřeby z IOP"/>
    <s v="Oklešťková Helena"/>
    <s v="Promítnut do stavu zásob"/>
    <s v="ZOST_STRIK_PREDPL"/>
    <s v="Stříkačky předplněné"/>
    <s v="B. Braun Medical s.r.o."/>
    <m/>
    <s v="B. Braun Medical s.r.o."/>
    <m/>
    <m/>
    <m/>
    <s v="nemá"/>
    <x v="0"/>
    <n v="0"/>
    <m/>
    <m/>
    <x v="0"/>
    <n v="12"/>
  </r>
  <r>
    <d v="2018-12-10T12:07:45"/>
    <s v="SVIOP-2018-SZM1-008361"/>
    <x v="79"/>
    <x v="79"/>
    <n v="50"/>
    <s v="ks"/>
    <n v="11.14"/>
    <n v="557"/>
    <x v="0"/>
    <m/>
    <s v="2IK-GER: lůžkové oddělení 46"/>
    <s v="4550242"/>
    <s v="Výdej do spotřeby z IOP"/>
    <s v="Oklešťková Helena"/>
    <s v="Promítnut do stavu zásob"/>
    <s v="ZOST_FI"/>
    <s v="Filtry"/>
    <m/>
    <m/>
    <s v="B. Braun Medical s.r.o."/>
    <m/>
    <m/>
    <m/>
    <s v="nemá"/>
    <x v="0"/>
    <n v="0"/>
    <m/>
    <m/>
    <x v="0"/>
    <n v="12"/>
  </r>
  <r>
    <d v="2018-12-10T12:07:45"/>
    <s v="SVIOP-2018-SZM1-008361"/>
    <x v="49"/>
    <x v="49"/>
    <n v="20"/>
    <s v="ks"/>
    <n v="13.31"/>
    <n v="266.2"/>
    <x v="0"/>
    <m/>
    <s v="2IK-GER: lůžkové oddělení 46"/>
    <s v="15-0003"/>
    <s v="Výdej do spotřeby z IOP"/>
    <s v="Oklešťková Helena"/>
    <s v="Promítnut do stavu zásob"/>
    <s v="ZOST_NADOBA"/>
    <s v="Nádoby"/>
    <m/>
    <m/>
    <s v="INTERGOS-CZ, s.r.o."/>
    <m/>
    <m/>
    <m/>
    <s v="nemá"/>
    <x v="0"/>
    <n v="0"/>
    <m/>
    <m/>
    <x v="0"/>
    <n v="12"/>
  </r>
  <r>
    <d v="2018-12-10T12:07:45"/>
    <s v="SVIOP-2018-SZM1-008361"/>
    <x v="50"/>
    <x v="50"/>
    <n v="10"/>
    <s v="ks"/>
    <n v="19.97"/>
    <n v="199.7"/>
    <x v="0"/>
    <m/>
    <s v="2IK-GER: lůžkové oddělení 46"/>
    <s v="A0400"/>
    <s v="Výdej do spotřeby z IOP"/>
    <s v="Oklešťková Helena"/>
    <s v="Promítnut do stavu zásob"/>
    <s v="ZIPOPS"/>
    <s v="Intenzívní péče, operační sály"/>
    <m/>
    <m/>
    <s v="ASPIMED CZ s.r.o."/>
    <m/>
    <m/>
    <m/>
    <s v="nemá"/>
    <x v="5"/>
    <n v="0"/>
    <m/>
    <m/>
    <x v="0"/>
    <n v="12"/>
  </r>
  <r>
    <d v="2018-12-10T12:07:45"/>
    <s v="SVIOP-2018-SZM1-008361"/>
    <x v="195"/>
    <x v="195"/>
    <n v="2"/>
    <s v="ks"/>
    <n v="29.33"/>
    <n v="58.66"/>
    <x v="0"/>
    <m/>
    <s v="2IK-GER: lůžkové oddělení 46"/>
    <s v="1230206310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0"/>
    <n v="12"/>
  </r>
  <r>
    <d v="2018-12-10T12:44:01"/>
    <s v="SVIOP-2018-SZM2-018568"/>
    <x v="132"/>
    <x v="132"/>
    <n v="10"/>
    <s v="ks"/>
    <n v="86.38"/>
    <n v="863.82"/>
    <x v="0"/>
    <m/>
    <s v="2IK-GER: lůžkové oddělení 46"/>
    <s v="SYSMAP105EE"/>
    <s v="Výdej do spotřeby z IOP"/>
    <s v="Masopustová Eva"/>
    <s v="Promítnut do stavu zásob"/>
    <s v="ZOBV_HO"/>
    <s v="hojení ran - obvazový materiál"/>
    <m/>
    <m/>
    <s v="Distrimed s.r.o."/>
    <m/>
    <m/>
    <m/>
    <s v="nemá"/>
    <x v="3"/>
    <n v="0"/>
    <m/>
    <m/>
    <x v="0"/>
    <n v="12"/>
  </r>
  <r>
    <d v="2018-12-11T06:25:48"/>
    <s v="SVIOP-2018-SZM2-018607"/>
    <x v="60"/>
    <x v="60"/>
    <n v="20"/>
    <s v="ks"/>
    <n v="129.26"/>
    <n v="2585.1999999999998"/>
    <x v="1"/>
    <m/>
    <s v="2IK-GER: lůžkové oddělení 48"/>
    <s v="281300-00"/>
    <s v="Výdej do spotřeby z IOP"/>
    <s v="Kánská Zdeňka"/>
    <s v="Promítnut do stavu zásob"/>
    <s v="ZOBV_HO"/>
    <s v="hojení ran - obvazový materiál"/>
    <s v="akce2+1 (3+3)"/>
    <m/>
    <s v="Mölnlycke Health Care, s.r.o."/>
    <m/>
    <m/>
    <m/>
    <s v="0008147"/>
    <x v="3"/>
    <n v="0"/>
    <m/>
    <m/>
    <x v="0"/>
    <n v="12"/>
  </r>
  <r>
    <d v="2018-12-11T06:25:48"/>
    <s v="SVIOP-2018-SZM2-018607"/>
    <x v="175"/>
    <x v="175"/>
    <n v="10"/>
    <s v="ks"/>
    <n v="153"/>
    <n v="1530"/>
    <x v="1"/>
    <m/>
    <s v="2IK-GER: lůžkové oddělení 48"/>
    <s v="3940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0"/>
    <n v="12"/>
  </r>
  <r>
    <d v="2018-12-11T06:25:48"/>
    <s v="SVIOP-2018-SZM2-018607"/>
    <x v="62"/>
    <x v="62"/>
    <n v="30"/>
    <s v="ks"/>
    <n v="155.94"/>
    <n v="4678.2"/>
    <x v="1"/>
    <m/>
    <s v="2IK-GER: lůžkové oddělení 48"/>
    <s v="288100-01"/>
    <s v="Výdej do spotřeby z IOP"/>
    <s v="Kánská Zdeňka"/>
    <s v="Promítnut do stavu zásob"/>
    <s v="ZOBV_HO"/>
    <s v="hojení ran - obvazový materiál"/>
    <s v="akce2+1 (3+3)"/>
    <m/>
    <s v="Mölnlycke Health Care, s.r.o."/>
    <m/>
    <m/>
    <m/>
    <s v="nemá"/>
    <x v="3"/>
    <n v="0"/>
    <m/>
    <m/>
    <x v="0"/>
    <n v="12"/>
  </r>
  <r>
    <d v="2018-12-11T06:25:48"/>
    <s v="SVIOP-2018-SZM2-018607"/>
    <x v="61"/>
    <x v="61"/>
    <n v="10"/>
    <s v="ks"/>
    <n v="159.55000000000001"/>
    <n v="1595.51"/>
    <x v="1"/>
    <m/>
    <s v="2IK-GER: lůžkové oddělení 48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0"/>
    <n v="12"/>
  </r>
  <r>
    <d v="2018-12-11T06:25:48"/>
    <s v="SVIOP-2018-SZM2-018607"/>
    <x v="152"/>
    <x v="152"/>
    <n v="1"/>
    <s v="ks"/>
    <n v="259.89999999999998"/>
    <n v="259.89999999999998"/>
    <x v="1"/>
    <m/>
    <s v="2IK-GER: lůžkové oddělení 48"/>
    <s v="2438-03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964"/>
    <x v="3"/>
    <n v="0"/>
    <m/>
    <m/>
    <x v="0"/>
    <n v="12"/>
  </r>
  <r>
    <d v="2018-12-11T06:35:45"/>
    <s v="SVIOP-2018-SZM2-018610"/>
    <x v="175"/>
    <x v="175"/>
    <n v="10"/>
    <s v="ks"/>
    <n v="152.99"/>
    <n v="1529.92"/>
    <x v="0"/>
    <m/>
    <s v="2IK-GER: lůžkové oddělení 46"/>
    <s v="3940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0"/>
    <n v="12"/>
  </r>
  <r>
    <d v="2018-12-12T06:37:09"/>
    <s v="SVIOP-2018-SZM1-008528"/>
    <x v="65"/>
    <x v="65"/>
    <n v="500"/>
    <s v="ks"/>
    <n v="1.29"/>
    <n v="645"/>
    <x v="0"/>
    <m/>
    <s v="2IK-GER: lůžkové oddělení 46"/>
    <s v="26621"/>
    <s v="Výdej do spotřeby z IOP"/>
    <s v="Oklešťková Helena"/>
    <s v="Promítnut do stavu zásob"/>
    <s v="ZOBV_OBVAZ"/>
    <s v="Obvazový materiál"/>
    <m/>
    <m/>
    <s v="PANEP CZ s.r.o."/>
    <m/>
    <m/>
    <m/>
    <s v="nemá"/>
    <x v="3"/>
    <n v="0"/>
    <m/>
    <m/>
    <x v="0"/>
    <n v="12"/>
  </r>
  <r>
    <d v="2018-12-14T12:46:41"/>
    <s v="SVIOP-2018-SZM2-019319"/>
    <x v="151"/>
    <x v="151"/>
    <n v="10"/>
    <s v="ks"/>
    <n v="58.53"/>
    <n v="585.29999999999995"/>
    <x v="0"/>
    <m/>
    <s v="2IK-GER: lůžkové oddělení 46"/>
    <s v="999595"/>
    <s v="Výdej do spotřeby z IOP"/>
    <s v="Kánská Zdeňka"/>
    <s v="Promítnut do stavu zásob"/>
    <s v="ZOBV_OBVAZ"/>
    <s v="Obvazový materiál"/>
    <m/>
    <m/>
    <s v="HARTMANN - RICO a.s."/>
    <m/>
    <m/>
    <m/>
    <s v="0005128"/>
    <x v="3"/>
    <n v="0"/>
    <m/>
    <m/>
    <x v="0"/>
    <n v="12"/>
  </r>
  <r>
    <d v="2018-12-14T12:46:41"/>
    <s v="SVIOP-2018-SZM2-019319"/>
    <x v="89"/>
    <x v="89"/>
    <n v="10"/>
    <s v="ks"/>
    <n v="73.209999999999994"/>
    <n v="732.14"/>
    <x v="0"/>
    <m/>
    <s v="2IK-GER: lůžkové oddělení 46"/>
    <s v="9007442"/>
    <s v="Výdej do spotřeby z IOP"/>
    <s v="Kánská Zdeňka"/>
    <s v="Promítnut do stavu zásob"/>
    <s v="ZOBV_HO"/>
    <s v="hojení ran - obvazový materiál"/>
    <m/>
    <m/>
    <s v="HARTMANN - RICO a.s."/>
    <m/>
    <m/>
    <m/>
    <s v="0080823"/>
    <x v="3"/>
    <n v="0"/>
    <m/>
    <m/>
    <x v="0"/>
    <n v="12"/>
  </r>
  <r>
    <d v="2018-12-14T12:49:04"/>
    <s v="SVIOP-2018-SZM2-019321"/>
    <x v="151"/>
    <x v="151"/>
    <n v="20"/>
    <s v="ks"/>
    <n v="58.54"/>
    <n v="1170.72"/>
    <x v="1"/>
    <m/>
    <s v="2IK-GER: lůžkové oddělení 48"/>
    <s v="999595"/>
    <s v="Výdej do spotřeby z IOP"/>
    <s v="Kánská Zdeňka"/>
    <s v="Promítnut do stavu zásob"/>
    <s v="ZOBV_OBVAZ"/>
    <s v="Obvazový materiál"/>
    <m/>
    <m/>
    <s v="HARTMANN - RICO a.s."/>
    <m/>
    <m/>
    <m/>
    <s v="0005128"/>
    <x v="3"/>
    <n v="0"/>
    <m/>
    <m/>
    <x v="0"/>
    <n v="12"/>
  </r>
  <r>
    <d v="2018-12-17T10:25:36"/>
    <s v="SVIOP-2018-SZM1-008218"/>
    <x v="64"/>
    <x v="64"/>
    <n v="6"/>
    <s v="ks"/>
    <n v="1.17"/>
    <n v="7.02"/>
    <x v="0"/>
    <m/>
    <s v="2IK-GER: lůžkové oddělení 46"/>
    <s v="26510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0"/>
    <n v="12"/>
  </r>
  <r>
    <d v="2018-12-18T10:39:21"/>
    <s v="SVIOP-2018-SZM2-019433"/>
    <x v="177"/>
    <x v="177"/>
    <n v="2"/>
    <s v="ks"/>
    <n v="571.12"/>
    <n v="1142.24"/>
    <x v="0"/>
    <m/>
    <s v="2IK-GER: lůžkové oddělení 46"/>
    <s v="000-070-507"/>
    <s v="Výdej do spotřeby z IOP"/>
    <s v="Lukášková Lenka"/>
    <s v="Promítnut do stavu zásob"/>
    <s v="ZOST_OSTAT"/>
    <s v="Ostatní - všeobecný materiál"/>
    <m/>
    <m/>
    <s v="CHEIRÓN a.s."/>
    <m/>
    <m/>
    <m/>
    <s v="nemá"/>
    <x v="0"/>
    <n v="0"/>
    <m/>
    <m/>
    <x v="0"/>
    <n v="12"/>
  </r>
  <r>
    <d v="2018-12-20T07:41:17"/>
    <s v="SVIOP-2018-SZM1-008643"/>
    <x v="34"/>
    <x v="34"/>
    <n v="50"/>
    <s v="ks"/>
    <n v="2.52"/>
    <n v="126"/>
    <x v="0"/>
    <m/>
    <s v="2IK-GER: lůžkové oddělení 46"/>
    <s v="455007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0"/>
    <n v="12"/>
  </r>
  <r>
    <d v="2019-01-08T08:12:52"/>
    <s v="SVIOP-2019-SZM1-000088"/>
    <x v="21"/>
    <x v="21"/>
    <n v="500"/>
    <s v="ks"/>
    <n v="0.66"/>
    <n v="330"/>
    <x v="0"/>
    <m/>
    <s v="2IK-GER: lůžkové oddělení 46"/>
    <s v="28003+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1"/>
  </r>
  <r>
    <d v="2019-01-09T08:55:46"/>
    <s v="SVIOP-2019-SVM2-000182"/>
    <x v="124"/>
    <x v="124"/>
    <n v="40"/>
    <s v="ks"/>
    <n v="0.56000000000000005"/>
    <n v="22.44"/>
    <x v="1"/>
    <m/>
    <s v="2IK-GER: lůžkové oddělení 48"/>
    <m/>
    <s v="Výdej do spotřeby z IOP"/>
    <s v="Utíkalová Jana"/>
    <s v="Promítnut do stavu zásob"/>
    <s v="V39B"/>
    <s v="Držáky, rukojetě, víka, ostatní"/>
    <m/>
    <m/>
    <s v="R - FIN"/>
    <m/>
    <m/>
    <m/>
    <m/>
    <x v="8"/>
    <n v="0"/>
    <m/>
    <m/>
    <x v="1"/>
    <n v="1"/>
  </r>
  <r>
    <d v="2019-01-11T06:19:45"/>
    <s v="SVIOP-2019-SZM2-000246"/>
    <x v="154"/>
    <x v="154"/>
    <n v="70"/>
    <s v="ks"/>
    <n v="2.67"/>
    <n v="186.9"/>
    <x v="0"/>
    <m/>
    <s v="2IK-GER: lůžkové oddělení 46"/>
    <s v="7089"/>
    <s v="Výdej do spotřeby z IOP"/>
    <s v="Kánská Zdeňka"/>
    <s v="Promítnut do stavu zásob"/>
    <s v="ZOBV_NA"/>
    <s v="náplasti - obvazový materiál"/>
    <m/>
    <m/>
    <s v="Alliance Healthcare s.r.o."/>
    <m/>
    <m/>
    <m/>
    <s v="nemá"/>
    <x v="3"/>
    <n v="0"/>
    <m/>
    <m/>
    <x v="1"/>
    <n v="1"/>
  </r>
  <r>
    <d v="2019-01-11T07:13:10"/>
    <s v="SVIOP-2019-SZM2-000259"/>
    <x v="154"/>
    <x v="154"/>
    <n v="70"/>
    <s v="ks"/>
    <n v="2.66"/>
    <n v="186.2"/>
    <x v="0"/>
    <m/>
    <s v="2IK-GER: lůžkové oddělení 46"/>
    <s v="7089"/>
    <s v="Výdej do spotřeby z IOP"/>
    <s v="Kánská Zdeňka"/>
    <s v="Promítnut do stavu zásob"/>
    <s v="ZOBV_NA"/>
    <s v="náplasti - obvazový materiál"/>
    <m/>
    <m/>
    <s v="Alliance Healthcare s.r.o."/>
    <m/>
    <m/>
    <m/>
    <s v="nemá"/>
    <x v="3"/>
    <n v="0"/>
    <m/>
    <m/>
    <x v="1"/>
    <n v="1"/>
  </r>
  <r>
    <d v="2019-01-11T07:20:31"/>
    <s v="SVIOP-2019-SZM2-000265"/>
    <x v="154"/>
    <x v="154"/>
    <n v="70"/>
    <s v="ks"/>
    <n v="2.67"/>
    <n v="186.9"/>
    <x v="0"/>
    <m/>
    <s v="2IK-GER: lůžkové oddělení 46"/>
    <s v="7089"/>
    <s v="Výdej do spotřeby z IOP"/>
    <s v="Kánská Zdeňka"/>
    <s v="Promítnut do stavu zásob"/>
    <s v="ZOBV_NA"/>
    <s v="náplasti - obvazový materiál"/>
    <s v="1+0"/>
    <m/>
    <s v="Alliance Healthcare s.r.o."/>
    <m/>
    <m/>
    <m/>
    <s v="nemá"/>
    <x v="3"/>
    <n v="0"/>
    <m/>
    <m/>
    <x v="1"/>
    <n v="1"/>
  </r>
  <r>
    <d v="2019-01-11T07:24:36"/>
    <s v="SVIOP-2019-SZM2-000268"/>
    <x v="154"/>
    <x v="154"/>
    <n v="70"/>
    <s v="ks"/>
    <n v="2.67"/>
    <n v="186.6"/>
    <x v="0"/>
    <m/>
    <s v="2IK-GER: lůžkové oddělení 46"/>
    <s v="7089"/>
    <s v="Výdej do spotřeby z IOP"/>
    <s v="Kánská Zdeňka"/>
    <s v="Promítnut do stavu zásob"/>
    <s v="ZOBV_NA"/>
    <s v="náplasti - obvazový materiál"/>
    <s v="0+1"/>
    <m/>
    <s v="Alliance Healthcare s.r.o."/>
    <m/>
    <m/>
    <m/>
    <s v="nemá"/>
    <x v="3"/>
    <n v="0"/>
    <m/>
    <m/>
    <x v="1"/>
    <n v="1"/>
  </r>
  <r>
    <d v="2019-01-16T06:45:13"/>
    <s v="SVIOP-2019-SZM1-000478"/>
    <x v="23"/>
    <x v="23"/>
    <n v="300"/>
    <s v="ks"/>
    <n v="1.0900000000000001"/>
    <n v="327"/>
    <x v="0"/>
    <m/>
    <s v="2IK-GER: lůžkové oddělení 46"/>
    <s v="4606108V"/>
    <s v="Výdej do spotřeby z IOP"/>
    <s v="Aujeská Ivana"/>
    <s v="Promítnut do stavu zásob"/>
    <s v="ZOST_STRIK"/>
    <s v="Stříkačky"/>
    <s v="300+0"/>
    <m/>
    <s v="B. Braun Medical s.r.o."/>
    <m/>
    <m/>
    <m/>
    <s v="nemá"/>
    <x v="0"/>
    <n v="0"/>
    <m/>
    <m/>
    <x v="1"/>
    <n v="1"/>
  </r>
  <r>
    <d v="2019-01-16T06:45:13"/>
    <s v="SVIOP-2019-SZM1-000478"/>
    <x v="31"/>
    <x v="31"/>
    <n v="50"/>
    <s v="ks"/>
    <n v="2.16"/>
    <n v="108"/>
    <x v="0"/>
    <m/>
    <s v="2IK-GER: lůžkové oddělení 46"/>
    <s v="454329"/>
    <s v="Výdej do spotřeby z IOP"/>
    <s v="Aujeská Ivana"/>
    <s v="Promítnut do stavu zásob"/>
    <s v="ZOST_OD"/>
    <s v="Odběrové systémy"/>
    <s v="20+30"/>
    <m/>
    <s v="Dialab spol. s r.o."/>
    <m/>
    <m/>
    <m/>
    <s v="nemá"/>
    <x v="0"/>
    <n v="0"/>
    <m/>
    <m/>
    <x v="1"/>
    <n v="1"/>
  </r>
  <r>
    <d v="2019-01-16T06:45:13"/>
    <s v="SVIOP-2019-SZM1-000478"/>
    <x v="34"/>
    <x v="34"/>
    <n v="50"/>
    <s v="ks"/>
    <n v="2.52"/>
    <n v="126"/>
    <x v="0"/>
    <m/>
    <s v="2IK-GER: lůžkové oddělení 46"/>
    <s v="455007"/>
    <s v="Výdej do spotřeby z IOP"/>
    <s v="Aujeská Ivana"/>
    <s v="Promítnut do stavu zásob"/>
    <s v="ZOST_OD"/>
    <s v="Odběrové systémy"/>
    <s v="50+0"/>
    <m/>
    <s v="Dialab spol. s r.o."/>
    <m/>
    <m/>
    <m/>
    <s v="nemá"/>
    <x v="0"/>
    <n v="0"/>
    <m/>
    <m/>
    <x v="1"/>
    <n v="1"/>
  </r>
  <r>
    <d v="2019-01-16T06:45:13"/>
    <s v="SVIOP-2019-SZM1-000478"/>
    <x v="35"/>
    <x v="35"/>
    <n v="100"/>
    <s v="ks"/>
    <n v="2.7"/>
    <n v="270"/>
    <x v="0"/>
    <m/>
    <s v="2IK-GER: lůžkové oddělení 46"/>
    <s v="454071"/>
    <s v="Výdej do spotřeby z IOP"/>
    <s v="Aujeská Ivana"/>
    <s v="Promítnut do stavu zásob"/>
    <s v="ZOST_OD"/>
    <s v="Odběrové systémy"/>
    <s v="50+50"/>
    <m/>
    <s v="Dialab spol. s r.o."/>
    <m/>
    <m/>
    <m/>
    <s v="nemá"/>
    <x v="0"/>
    <n v="0"/>
    <m/>
    <m/>
    <x v="1"/>
    <n v="1"/>
  </r>
  <r>
    <d v="2019-01-16T06:45:13"/>
    <s v="SVIOP-2019-SZM1-000478"/>
    <x v="204"/>
    <x v="204"/>
    <n v="500"/>
    <s v="ks"/>
    <n v="9.44"/>
    <n v="4720"/>
    <x v="0"/>
    <m/>
    <s v="2IK-GER: lůžkové oddělení 46"/>
    <s v="EM3513576"/>
    <s v="Výdej do spotřeby z IOP"/>
    <s v="Aujeská Ivana"/>
    <s v="Promítnut do stavu zásob"/>
    <s v="ZOST_STRIK_PREDPL"/>
    <s v="Stříkačky předplněné"/>
    <s v="500+0"/>
    <m/>
    <s v="B. Braun Medical s.r.o."/>
    <m/>
    <m/>
    <m/>
    <s v="nemá"/>
    <x v="0"/>
    <n v="0"/>
    <m/>
    <m/>
    <x v="1"/>
    <n v="1"/>
  </r>
  <r>
    <d v="2019-01-17T11:02:44"/>
    <s v="SVIOP-2019-SZM1-000597"/>
    <x v="31"/>
    <x v="31"/>
    <n v="20"/>
    <s v="ks"/>
    <n v="2.16"/>
    <n v="43.2"/>
    <x v="0"/>
    <m/>
    <s v="2IK-GER: lůžkové oddělení 46"/>
    <s v="454329"/>
    <s v="Výdej do spotřeby z IOP"/>
    <s v="Oklešťková Helena"/>
    <s v="Promítnut do stavu zásob"/>
    <s v="ZOST_OD"/>
    <s v="Odběrové systémy"/>
    <s v="20+30"/>
    <m/>
    <s v="Dialab spol. s r.o."/>
    <m/>
    <m/>
    <m/>
    <s v="nemá"/>
    <x v="0"/>
    <n v="0"/>
    <m/>
    <m/>
    <x v="1"/>
    <n v="1"/>
  </r>
  <r>
    <d v="2019-01-18T13:14:14"/>
    <s v="SVIOP-2019-SZM2-000988"/>
    <x v="177"/>
    <x v="177"/>
    <n v="2"/>
    <s v="ks"/>
    <n v="571.12"/>
    <n v="1142.24"/>
    <x v="0"/>
    <m/>
    <s v="2IK-GER: lůžkové oddělení 46"/>
    <s v="000-070-507"/>
    <s v="Výdej do spotřeby z IOP"/>
    <s v="Lukášková Lenka"/>
    <s v="Promítnut do stavu zásob"/>
    <s v="ZOST_OSTAT"/>
    <s v="Ostatní - všeobecný materiál"/>
    <m/>
    <m/>
    <s v="CHEIRÓN a.s."/>
    <m/>
    <m/>
    <m/>
    <s v="nemá"/>
    <x v="0"/>
    <n v="0"/>
    <m/>
    <m/>
    <x v="1"/>
    <n v="1"/>
  </r>
  <r>
    <d v="2019-01-18T13:15:19"/>
    <s v="SVIOP-2019-SZM2-000990"/>
    <x v="177"/>
    <x v="177"/>
    <n v="1"/>
    <s v="ks"/>
    <n v="571.12"/>
    <n v="571.12"/>
    <x v="1"/>
    <m/>
    <s v="2IK-GER: lůžkové oddělení 48"/>
    <s v="000-070-507"/>
    <s v="Výdej do spotřeby z IOP"/>
    <s v="Lukášková Lenka"/>
    <s v="Promítnut do stavu zásob"/>
    <s v="ZOST_OSTAT"/>
    <s v="Ostatní - všeobecný materiál"/>
    <m/>
    <m/>
    <s v="CHEIRÓN a.s."/>
    <m/>
    <m/>
    <m/>
    <s v="nemá"/>
    <x v="0"/>
    <n v="0"/>
    <m/>
    <m/>
    <x v="1"/>
    <n v="1"/>
  </r>
  <r>
    <d v="2019-01-21T09:56:52"/>
    <s v="SVIOP-2019-SZM1-000653"/>
    <x v="41"/>
    <x v="41"/>
    <n v="20"/>
    <s v="ks"/>
    <n v="6.05"/>
    <n v="121"/>
    <x v="0"/>
    <m/>
    <s v="2IK-GER: lůžkové oddělení 46"/>
    <s v="800800100"/>
    <s v="Výdej do spotřeby z IOP"/>
    <s v="Pavelková Renata"/>
    <s v="Promítnut do stavu zásob"/>
    <s v="ZOST_OSTAT"/>
    <s v="Ostatní - všeobecný materiál"/>
    <s v="10+10"/>
    <m/>
    <s v="S. A. B. Impex, s.r.o."/>
    <m/>
    <m/>
    <m/>
    <s v="nemá"/>
    <x v="0"/>
    <n v="0"/>
    <m/>
    <m/>
    <x v="1"/>
    <n v="1"/>
  </r>
  <r>
    <d v="2019-01-21T09:56:52"/>
    <s v="SVIOP-2019-SZM1-000653"/>
    <x v="184"/>
    <x v="184"/>
    <n v="50"/>
    <s v="ks"/>
    <n v="7.5"/>
    <n v="375"/>
    <x v="0"/>
    <m/>
    <s v="2IK-GER: lůžkové oddělení 46"/>
    <s v="ZARWMD2000-150"/>
    <s v="Výdej do spotřeby z IOP"/>
    <s v="Pavelková Renata"/>
    <s v="Promítnut do stavu zásob"/>
    <s v="ZOST_OSTAT"/>
    <s v="Ostatní - všeobecný materiál"/>
    <s v="25+25"/>
    <m/>
    <s v="Distrimed s.r.o."/>
    <m/>
    <m/>
    <m/>
    <s v="nemá"/>
    <x v="0"/>
    <n v="0"/>
    <s v="CN na rok 2018"/>
    <s v="CN na rok 2018"/>
    <x v="1"/>
    <n v="1"/>
  </r>
  <r>
    <d v="2019-01-21T09:56:52"/>
    <s v="SVIOP-2019-SZM1-000653"/>
    <x v="148"/>
    <x v="148"/>
    <n v="1"/>
    <s v="ks"/>
    <n v="139.16999999999999"/>
    <n v="139.16999999999999"/>
    <x v="0"/>
    <m/>
    <s v="2IK-GER: lůžkové oddělení 46"/>
    <s v="400416"/>
    <s v="Výdej do spotřeby z IOP"/>
    <s v="Pavelková Renata"/>
    <s v="Promítnut do stavu zásob"/>
    <s v="ZOBV_HO"/>
    <s v="hojení ran - obvazový materiál"/>
    <m/>
    <m/>
    <s v="B. Braun Medical s.r.o."/>
    <m/>
    <m/>
    <m/>
    <s v="0086760"/>
    <x v="3"/>
    <n v="0"/>
    <m/>
    <m/>
    <x v="1"/>
    <n v="1"/>
  </r>
  <r>
    <d v="2019-01-21T14:05:41"/>
    <s v="SVIOP-2019-SZM1-000642"/>
    <x v="204"/>
    <x v="204"/>
    <n v="500"/>
    <s v="ks"/>
    <n v="9.44"/>
    <n v="4720"/>
    <x v="1"/>
    <m/>
    <s v="2IK-GER: lůžkové oddělení 48"/>
    <s v="EM3513576"/>
    <s v="Výdej do spotřeby z IOP"/>
    <s v="Aujeská Ivana"/>
    <s v="Promítnut do stavu zásob"/>
    <s v="ZOST_STRIK_PREDPL"/>
    <s v="Stříkačky předplněné"/>
    <m/>
    <m/>
    <s v="B. Braun Medical s.r.o."/>
    <m/>
    <m/>
    <m/>
    <s v="nemá"/>
    <x v="0"/>
    <n v="0"/>
    <m/>
    <m/>
    <x v="1"/>
    <n v="1"/>
  </r>
  <r>
    <d v="2019-01-22T07:04:03"/>
    <s v="SVIOP-2019-SZM1-000688"/>
    <x v="8"/>
    <x v="8"/>
    <n v="200"/>
    <s v="ks"/>
    <n v="0.01"/>
    <n v="2"/>
    <x v="0"/>
    <m/>
    <s v="2IK-GER: lůžkové oddělení 46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2T07:04:03"/>
    <s v="SVIOP-2019-SZM1-000688"/>
    <x v="13"/>
    <x v="13"/>
    <n v="600"/>
    <s v="ks"/>
    <n v="0.44"/>
    <n v="264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"/>
  </r>
  <r>
    <d v="2019-01-22T07:04:03"/>
    <s v="SVIOP-2019-SZM1-000688"/>
    <x v="14"/>
    <x v="14"/>
    <n v="200"/>
    <s v="ks"/>
    <n v="0.47"/>
    <n v="94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"/>
  </r>
  <r>
    <d v="2019-01-22T07:04:03"/>
    <s v="SVIOP-2019-SZM1-000688"/>
    <x v="16"/>
    <x v="16"/>
    <n v="500"/>
    <s v="ks"/>
    <n v="0.54"/>
    <n v="270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"/>
  </r>
  <r>
    <d v="2019-01-22T07:04:03"/>
    <s v="SVIOP-2019-SZM1-000688"/>
    <x v="17"/>
    <x v="17"/>
    <n v="500"/>
    <s v="ks"/>
    <n v="0.63"/>
    <n v="315"/>
    <x v="0"/>
    <m/>
    <s v="2IK-GER: lůžkové oddělení 46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1"/>
  </r>
  <r>
    <d v="2019-01-22T07:04:03"/>
    <s v="SVIOP-2019-SZM1-000688"/>
    <x v="18"/>
    <x v="18"/>
    <n v="2000"/>
    <s v="ks"/>
    <n v="0.63"/>
    <n v="1260"/>
    <x v="0"/>
    <m/>
    <s v="2IK-GER: lůžkové oddělení 46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"/>
  </r>
  <r>
    <d v="2019-01-22T07:04:03"/>
    <s v="SVIOP-2019-SZM1-000688"/>
    <x v="3"/>
    <x v="3"/>
    <n v="8000"/>
    <s v="ks"/>
    <n v="0.63"/>
    <n v="5040"/>
    <x v="0"/>
    <m/>
    <s v="2IK-GER: lůžkové oddělení 46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"/>
  </r>
  <r>
    <d v="2019-01-22T07:04:03"/>
    <s v="SVIOP-2019-SZM1-000688"/>
    <x v="20"/>
    <x v="20"/>
    <n v="200"/>
    <s v="ks"/>
    <n v="0.67"/>
    <n v="134"/>
    <x v="0"/>
    <m/>
    <s v="2IK-GER: lůžkové oddělení 46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"/>
  </r>
  <r>
    <d v="2019-01-22T07:04:03"/>
    <s v="SVIOP-2019-SZM1-000688"/>
    <x v="21"/>
    <x v="21"/>
    <n v="500"/>
    <s v="ks"/>
    <n v="0.67"/>
    <n v="335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"/>
  </r>
  <r>
    <d v="2019-01-22T07:04:03"/>
    <s v="SVIOP-2019-SZM1-000688"/>
    <x v="22"/>
    <x v="22"/>
    <n v="150"/>
    <s v="ks"/>
    <n v="1.03"/>
    <n v="154.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1"/>
    <n v="1"/>
  </r>
  <r>
    <d v="2019-01-22T07:04:03"/>
    <s v="SVIOP-2019-SZM1-000688"/>
    <x v="23"/>
    <x v="23"/>
    <n v="300"/>
    <s v="ks"/>
    <n v="1.0900000000000001"/>
    <n v="327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"/>
  </r>
  <r>
    <d v="2019-01-22T07:04:03"/>
    <s v="SVIOP-2019-SZM1-000688"/>
    <x v="24"/>
    <x v="24"/>
    <n v="25"/>
    <s v="ks"/>
    <n v="1.51"/>
    <n v="37.75"/>
    <x v="0"/>
    <m/>
    <s v="2IK-GER: lůžkové oddělení 46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1"/>
  </r>
  <r>
    <d v="2019-01-22T07:04:03"/>
    <s v="SVIOP-2019-SZM1-000688"/>
    <x v="25"/>
    <x v="25"/>
    <n v="200"/>
    <s v="ks"/>
    <n v="1.67"/>
    <n v="334"/>
    <x v="0"/>
    <m/>
    <s v="2IK-GER: lůžkové oddělení 46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"/>
  </r>
  <r>
    <d v="2019-01-22T07:04:03"/>
    <s v="SVIOP-2019-SZM1-000688"/>
    <x v="26"/>
    <x v="26"/>
    <n v="100"/>
    <s v="ks"/>
    <n v="1.8"/>
    <n v="180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1"/>
  </r>
  <r>
    <d v="2019-01-22T07:04:03"/>
    <s v="SVIOP-2019-SZM1-000688"/>
    <x v="27"/>
    <x v="27"/>
    <n v="50"/>
    <s v="ks"/>
    <n v="1.93"/>
    <n v="96.5"/>
    <x v="0"/>
    <m/>
    <s v="2IK-GER: lůžkové oddělení 46"/>
    <s v="454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2T07:04:03"/>
    <s v="SVIOP-2019-SZM1-000688"/>
    <x v="28"/>
    <x v="28"/>
    <n v="50"/>
    <s v="ks"/>
    <n v="1.93"/>
    <n v="96.5"/>
    <x v="0"/>
    <m/>
    <s v="2IK-GER: lůžkové oddělení 46"/>
    <s v="455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2T07:04:03"/>
    <s v="SVIOP-2019-SZM1-000688"/>
    <x v="29"/>
    <x v="29"/>
    <n v="10"/>
    <s v="ks"/>
    <n v="2.06"/>
    <n v="20.6"/>
    <x v="0"/>
    <m/>
    <s v="2IK-GER: lůžkové oddělení 46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1"/>
  </r>
  <r>
    <d v="2019-01-22T07:04:03"/>
    <s v="SVIOP-2019-SZM1-000688"/>
    <x v="31"/>
    <x v="31"/>
    <n v="50"/>
    <s v="ks"/>
    <n v="2.17"/>
    <n v="108.5"/>
    <x v="0"/>
    <m/>
    <s v="2IK-GER: lůžkové oddělení 46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2T07:04:03"/>
    <s v="SVIOP-2019-SZM1-000688"/>
    <x v="32"/>
    <x v="32"/>
    <n v="100"/>
    <s v="ks"/>
    <n v="2.37"/>
    <n v="237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2T07:04:03"/>
    <s v="SVIOP-2019-SZM1-000688"/>
    <x v="163"/>
    <x v="163"/>
    <n v="100"/>
    <s v="ks"/>
    <n v="2.41"/>
    <n v="241"/>
    <x v="0"/>
    <m/>
    <s v="2IK-GER: lůžkové oddělení 46"/>
    <s v="70.700.41.071"/>
    <s v="Výdej do spotřeby z IOP"/>
    <s v="Aujeská Ivana"/>
    <s v="Promítnut do stavu zásob"/>
    <s v="ZOBV_NA"/>
    <s v="náplasti - obvazový materiál"/>
    <m/>
    <m/>
    <s v="DAHLHAUSEN CZ, spol. s r.o."/>
    <m/>
    <m/>
    <m/>
    <s v="nemá"/>
    <x v="3"/>
    <n v="0"/>
    <s v="CN pro FNOL"/>
    <s v="CN pro FNOL"/>
    <x v="1"/>
    <n v="1"/>
  </r>
  <r>
    <d v="2019-01-22T07:04:03"/>
    <s v="SVIOP-2019-SZM1-000688"/>
    <x v="33"/>
    <x v="33"/>
    <n v="100"/>
    <s v="ks"/>
    <n v="2.46"/>
    <n v="246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1"/>
  </r>
  <r>
    <d v="2019-01-22T07:04:03"/>
    <s v="SVIOP-2019-SZM1-000688"/>
    <x v="34"/>
    <x v="34"/>
    <n v="100"/>
    <s v="ks"/>
    <n v="2.52"/>
    <n v="252"/>
    <x v="0"/>
    <m/>
    <s v="2IK-GER: lůžkové oddělení 46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2T07:04:03"/>
    <s v="SVIOP-2019-SZM1-000688"/>
    <x v="35"/>
    <x v="35"/>
    <n v="150"/>
    <s v="ks"/>
    <n v="2.7"/>
    <n v="405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2T07:04:03"/>
    <s v="SVIOP-2019-SZM1-000688"/>
    <x v="37"/>
    <x v="37"/>
    <n v="50"/>
    <s v="ks"/>
    <n v="3.09"/>
    <n v="154.5"/>
    <x v="0"/>
    <m/>
    <s v="2IK-GER: lůžkové oddělení 46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2T07:04:03"/>
    <s v="SVIOP-2019-SZM1-000688"/>
    <x v="68"/>
    <x v="68"/>
    <n v="50"/>
    <s v="ks"/>
    <n v="3.13"/>
    <n v="156.5"/>
    <x v="0"/>
    <m/>
    <s v="2IK-GER: lůžkové oddělení 46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1"/>
  </r>
  <r>
    <d v="2019-01-22T07:04:03"/>
    <s v="SVIOP-2019-SZM1-000688"/>
    <x v="69"/>
    <x v="69"/>
    <n v="10"/>
    <s v="ks"/>
    <n v="3.15"/>
    <n v="31.5"/>
    <x v="0"/>
    <m/>
    <s v="2IK-GER: lůžkové oddělení 46"/>
    <s v="2680/EST/SG"/>
    <s v="Výdej do spotřeby z IOP"/>
    <s v="Aujeská Ivana"/>
    <s v="Promítnut do stavu zásob"/>
    <s v="ZOST_OD"/>
    <s v="Odběrové systémy"/>
    <m/>
    <m/>
    <s v="HEBIOS, s.r.o."/>
    <m/>
    <m/>
    <m/>
    <s v="nemá"/>
    <x v="0"/>
    <n v="0"/>
    <m/>
    <m/>
    <x v="1"/>
    <n v="1"/>
  </r>
  <r>
    <d v="2019-01-22T07:04:03"/>
    <s v="SVIOP-2019-SZM1-000688"/>
    <x v="39"/>
    <x v="39"/>
    <n v="100"/>
    <s v="ks"/>
    <n v="3.26"/>
    <n v="326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"/>
  </r>
  <r>
    <d v="2019-01-22T07:04:03"/>
    <s v="SVIOP-2019-SZM1-000688"/>
    <x v="155"/>
    <x v="155"/>
    <n v="80"/>
    <s v="ks"/>
    <n v="3.39"/>
    <n v="271.2"/>
    <x v="0"/>
    <m/>
    <s v="2IK-GER: lůžkové oddělení 46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1"/>
  </r>
  <r>
    <d v="2019-01-22T07:04:03"/>
    <s v="SVIOP-2019-SZM1-000688"/>
    <x v="71"/>
    <x v="71"/>
    <n v="30"/>
    <s v="ks"/>
    <n v="4.8099999999999996"/>
    <n v="144.30000000000001"/>
    <x v="0"/>
    <m/>
    <s v="2IK-GER: lůžkové oddělení 46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2T07:04:03"/>
    <s v="SVIOP-2019-SZM1-000688"/>
    <x v="73"/>
    <x v="73"/>
    <n v="30"/>
    <s v="ks"/>
    <n v="5.27"/>
    <n v="158.1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1"/>
  </r>
  <r>
    <d v="2019-01-22T07:04:03"/>
    <s v="SVIOP-2019-SZM1-000688"/>
    <x v="142"/>
    <x v="142"/>
    <n v="250"/>
    <s v="ks"/>
    <n v="5.82"/>
    <n v="1455"/>
    <x v="0"/>
    <m/>
    <s v="2IK-GER: lůžkové oddělení 46"/>
    <s v="CFF10-250R"/>
    <s v="Výdej do spotřeby z IOP"/>
    <s v="Aujeská Ivan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1"/>
    <n v="1"/>
  </r>
  <r>
    <d v="2019-01-22T07:04:03"/>
    <s v="SVIOP-2019-SZM1-000688"/>
    <x v="115"/>
    <x v="115"/>
    <n v="85"/>
    <s v="ks"/>
    <n v="6.23"/>
    <n v="529.54999999999995"/>
    <x v="0"/>
    <m/>
    <s v="2IK-GER: lůžkové oddělení 46"/>
    <s v="050ML3CZ-CEW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1"/>
  </r>
  <r>
    <d v="2019-01-22T07:04:03"/>
    <s v="SVIOP-2019-SZM1-000688"/>
    <x v="197"/>
    <x v="197"/>
    <n v="20"/>
    <s v="pár"/>
    <n v="7.02"/>
    <n v="140.4"/>
    <x v="0"/>
    <m/>
    <s v="2IK-GER: lůžkové oddělení 46"/>
    <s v="6035518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1"/>
    <n v="1"/>
  </r>
  <r>
    <d v="2019-01-22T07:04:03"/>
    <s v="SVIOP-2019-SZM1-000688"/>
    <x v="77"/>
    <x v="77"/>
    <n v="10"/>
    <s v="pár"/>
    <n v="7.02"/>
    <n v="70.2"/>
    <x v="0"/>
    <m/>
    <s v="2IK-GER: lůžkové oddělení 46"/>
    <s v="6035534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1"/>
    <n v="1"/>
  </r>
  <r>
    <d v="2019-01-22T07:04:03"/>
    <s v="SVIOP-2019-SZM1-000688"/>
    <x v="184"/>
    <x v="184"/>
    <n v="100"/>
    <s v="ks"/>
    <n v="7.5"/>
    <n v="750"/>
    <x v="0"/>
    <m/>
    <s v="2IK-GER: lůžkové oddělení 46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"/>
  </r>
  <r>
    <d v="2019-01-22T07:04:03"/>
    <s v="SVIOP-2019-SZM1-000688"/>
    <x v="120"/>
    <x v="120"/>
    <n v="20"/>
    <s v="ks"/>
    <n v="9.01"/>
    <n v="180.2"/>
    <x v="0"/>
    <m/>
    <s v="2IK-GER: lůžkové oddělení 46"/>
    <s v="132711403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1"/>
  </r>
  <r>
    <d v="2019-01-22T07:04:03"/>
    <s v="SVIOP-2019-SZM1-000688"/>
    <x v="45"/>
    <x v="45"/>
    <n v="150"/>
    <s v="ks"/>
    <n v="9.1999999999999993"/>
    <n v="138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"/>
  </r>
  <r>
    <d v="2019-01-22T07:04:03"/>
    <s v="SVIOP-2019-SZM1-000688"/>
    <x v="46"/>
    <x v="46"/>
    <n v="50"/>
    <s v="ks"/>
    <n v="9.44"/>
    <n v="472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1"/>
  </r>
  <r>
    <d v="2019-01-22T07:04:03"/>
    <s v="SVIOP-2019-SZM1-000688"/>
    <x v="204"/>
    <x v="204"/>
    <n v="1000"/>
    <s v="ks"/>
    <n v="9.44"/>
    <n v="9440"/>
    <x v="0"/>
    <m/>
    <s v="2IK-GER: lůžkové oddělení 46"/>
    <s v="EM3513576"/>
    <s v="Výdej do spotřeby z IOP"/>
    <s v="Aujeská Ivana"/>
    <s v="Promítnut do stavu zásob"/>
    <s v="ZOST_STRIK_PREDPL"/>
    <s v="Stříkačky předplněné"/>
    <m/>
    <m/>
    <s v="B. Braun Medical s.r.o."/>
    <m/>
    <m/>
    <m/>
    <s v="nemá"/>
    <x v="0"/>
    <n v="0"/>
    <m/>
    <m/>
    <x v="1"/>
    <n v="1"/>
  </r>
  <r>
    <d v="2019-01-22T07:04:03"/>
    <s v="SVIOP-2019-SZM1-000688"/>
    <x v="47"/>
    <x v="47"/>
    <n v="300"/>
    <s v="ks"/>
    <n v="10.16"/>
    <n v="3048"/>
    <x v="0"/>
    <m/>
    <s v="2IK-GER: lůžkové oddělení 46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1"/>
  </r>
  <r>
    <d v="2019-01-22T07:04:03"/>
    <s v="SVIOP-2019-SZM1-000688"/>
    <x v="48"/>
    <x v="48"/>
    <n v="20"/>
    <s v="ks"/>
    <n v="10.53"/>
    <n v="210.6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"/>
  </r>
  <r>
    <d v="2019-01-22T07:04:03"/>
    <s v="SVIOP-2019-SZM1-000688"/>
    <x v="79"/>
    <x v="79"/>
    <n v="10"/>
    <s v="ks"/>
    <n v="11.15"/>
    <n v="111.5"/>
    <x v="0"/>
    <m/>
    <s v="2IK-GER: lůžkové oddělení 46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1"/>
  </r>
  <r>
    <d v="2019-01-22T07:04:03"/>
    <s v="SVIOP-2019-SZM1-000688"/>
    <x v="185"/>
    <x v="185"/>
    <n v="20"/>
    <s v="ks"/>
    <n v="13.04"/>
    <n v="260.8"/>
    <x v="0"/>
    <m/>
    <s v="2IK-GER: lůžkové oddělení 46"/>
    <s v="132711405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1"/>
  </r>
  <r>
    <d v="2019-01-22T07:04:03"/>
    <s v="SVIOP-2019-SZM1-000688"/>
    <x v="49"/>
    <x v="49"/>
    <n v="30"/>
    <s v="ks"/>
    <n v="13.31"/>
    <n v="399.3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1"/>
  </r>
  <r>
    <d v="2019-01-22T07:04:03"/>
    <s v="SVIOP-2019-SZM1-000688"/>
    <x v="147"/>
    <x v="147"/>
    <n v="19"/>
    <s v="ks"/>
    <n v="15.03"/>
    <n v="285.64"/>
    <x v="0"/>
    <m/>
    <s v="2IK-GER: lůžkové oddělení 46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1"/>
  </r>
  <r>
    <d v="2019-01-22T07:04:03"/>
    <s v="SVIOP-2019-SZM1-000688"/>
    <x v="205"/>
    <x v="205"/>
    <n v="6"/>
    <s v="ks"/>
    <n v="16.79"/>
    <n v="100.74"/>
    <x v="0"/>
    <m/>
    <s v="2IK-GER: lůžkové oddělení 46"/>
    <s v="H-103013"/>
    <s v="Výdej do spotřeby z IOP"/>
    <s v="Aujeská Ivana"/>
    <s v="Promítnut do stavu zásob"/>
    <s v="ZIPOPS"/>
    <s v="Intenzívní péče, operační sály"/>
    <m/>
    <m/>
    <s v="HZZ, a.s."/>
    <m/>
    <m/>
    <m/>
    <s v="nemá"/>
    <x v="5"/>
    <n v="0"/>
    <m/>
    <m/>
    <x v="1"/>
    <n v="1"/>
  </r>
  <r>
    <d v="2019-01-22T07:04:03"/>
    <s v="SVIOP-2019-SZM1-000688"/>
    <x v="2"/>
    <x v="2"/>
    <n v="100"/>
    <s v="ks"/>
    <n v="17.98"/>
    <n v="1798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1"/>
  </r>
  <r>
    <d v="2019-01-22T07:04:03"/>
    <s v="SVIOP-2019-SZM1-000688"/>
    <x v="50"/>
    <x v="50"/>
    <n v="15"/>
    <s v="ks"/>
    <n v="19.97"/>
    <n v="299.55"/>
    <x v="0"/>
    <m/>
    <s v="2IK-GER: lůžkové oddělení 46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1"/>
  </r>
  <r>
    <d v="2019-01-22T07:04:03"/>
    <s v="SVIOP-2019-SZM1-000688"/>
    <x v="51"/>
    <x v="51"/>
    <n v="50"/>
    <s v="ks"/>
    <n v="21.23"/>
    <n v="1061.5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"/>
  </r>
  <r>
    <d v="2019-01-22T07:04:03"/>
    <s v="SVIOP-2019-SZM1-000688"/>
    <x v="52"/>
    <x v="52"/>
    <n v="20"/>
    <s v="ks"/>
    <n v="21.24"/>
    <n v="424.8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"/>
  </r>
  <r>
    <d v="2019-01-22T07:04:03"/>
    <s v="SVIOP-2019-SZM1-000688"/>
    <x v="80"/>
    <x v="80"/>
    <n v="2"/>
    <s v="ks"/>
    <n v="25"/>
    <n v="50"/>
    <x v="0"/>
    <m/>
    <s v="2IK-GER: lůžkové oddělení 46"/>
    <s v="GAMA204809"/>
    <s v="Výdej do spotřeby z IOP"/>
    <s v="Aujeská Ivana"/>
    <s v="Promítnut do stavu zásob"/>
    <s v="ZOST_OSTAT"/>
    <s v="Ostatní - všeobecný materiál"/>
    <m/>
    <m/>
    <s v="VWR International s.r.o."/>
    <m/>
    <m/>
    <m/>
    <s v="nemá"/>
    <x v="0"/>
    <n v="0"/>
    <s v="CN 2019/2020"/>
    <s v="CN 2019/2020"/>
    <x v="1"/>
    <n v="1"/>
  </r>
  <r>
    <d v="2019-01-22T07:04:03"/>
    <s v="SVIOP-2019-SZM1-000688"/>
    <x v="54"/>
    <x v="54"/>
    <n v="6"/>
    <s v="ks"/>
    <n v="28.74"/>
    <n v="172.44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"/>
  </r>
  <r>
    <d v="2019-01-22T07:04:03"/>
    <s v="SVIOP-2019-SZM1-000688"/>
    <x v="195"/>
    <x v="195"/>
    <n v="3"/>
    <s v="ks"/>
    <n v="29.33"/>
    <n v="87.99"/>
    <x v="0"/>
    <m/>
    <s v="2IK-GER: lůžkové oddělení 46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"/>
  </r>
  <r>
    <d v="2019-01-22T07:04:03"/>
    <s v="SVIOP-2019-SZM1-000688"/>
    <x v="55"/>
    <x v="55"/>
    <n v="25"/>
    <s v="ks"/>
    <n v="30.17"/>
    <n v="754.25"/>
    <x v="0"/>
    <m/>
    <s v="2IK-GER: lůžkové oddělení 46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"/>
  </r>
  <r>
    <d v="2019-01-22T07:04:03"/>
    <s v="SVIOP-2019-SZM1-000688"/>
    <x v="121"/>
    <x v="121"/>
    <n v="1"/>
    <s v="ks"/>
    <n v="46"/>
    <n v="46"/>
    <x v="0"/>
    <m/>
    <s v="2IK-GER: lůžkové oddělení 46"/>
    <s v="900650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1"/>
  </r>
  <r>
    <d v="2019-01-22T07:04:03"/>
    <s v="SVIOP-2019-SZM1-000688"/>
    <x v="144"/>
    <x v="144"/>
    <n v="39"/>
    <s v="ks"/>
    <n v="93.15"/>
    <n v="3632.85"/>
    <x v="0"/>
    <m/>
    <s v="2IK-GER: lůžkové oddělení 46"/>
    <s v="3601CVC"/>
    <s v="Výdej do spotřeby z IOP"/>
    <s v="Aujeská Ivana"/>
    <s v="Promítnut do stavu zásob"/>
    <s v="ZPICC_MI_NA"/>
    <s v="Katetry PICC + MIDLINE + náplasti+ set"/>
    <m/>
    <m/>
    <s v="MEDISYNER s.r.o."/>
    <m/>
    <m/>
    <m/>
    <s v="nemá"/>
    <x v="10"/>
    <n v="0"/>
    <m/>
    <m/>
    <x v="1"/>
    <n v="1"/>
  </r>
  <r>
    <d v="2019-01-22T07:04:03"/>
    <s v="SVIOP-2019-SZM1-000688"/>
    <x v="56"/>
    <x v="56"/>
    <n v="1"/>
    <s v="ks"/>
    <n v="172.5"/>
    <n v="172.5"/>
    <x v="0"/>
    <m/>
    <s v="2IK-GER: lůžkové oddělení 46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"/>
  </r>
  <r>
    <d v="2019-01-22T07:04:03"/>
    <s v="SVIOP-2019-SZM1-000688"/>
    <x v="97"/>
    <x v="97"/>
    <n v="3"/>
    <s v="ks"/>
    <n v="197.57"/>
    <n v="592.71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1"/>
  </r>
  <r>
    <d v="2019-01-22T07:04:03"/>
    <s v="SVIOP-2019-SZM1-000688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1"/>
  </r>
  <r>
    <d v="2019-01-22T07:04:03"/>
    <s v="SVIOP-2019-SZM1-000688"/>
    <x v="206"/>
    <x v="206"/>
    <n v="2"/>
    <s v="ks"/>
    <n v="2250.46"/>
    <n v="4500.92"/>
    <x v="0"/>
    <m/>
    <s v="2IK-GER: lůžkové oddělení 46"/>
    <s v="EU-25041-IR"/>
    <s v="Výdej do spotřeby z IOP"/>
    <s v="Aujeská Ivana"/>
    <s v="Promítnut do stavu zásob"/>
    <s v="ZPICC_MI_NA"/>
    <s v="Katetry PICC + MIDLINE + náplasti+ set"/>
    <m/>
    <m/>
    <s v="Teleflex Medical s.r.o."/>
    <m/>
    <m/>
    <m/>
    <s v="0047202"/>
    <x v="10"/>
    <n v="0"/>
    <m/>
    <m/>
    <x v="1"/>
    <n v="1"/>
  </r>
  <r>
    <d v="2019-01-23T07:36:40"/>
    <s v="SVIOP-2019-SZM2-001232"/>
    <x v="140"/>
    <x v="140"/>
    <n v="25"/>
    <s v="ks"/>
    <n v="227.24"/>
    <n v="5681"/>
    <x v="0"/>
    <m/>
    <s v="2IK-GER: lůžkové oddělení 46"/>
    <s v="1657R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1"/>
  </r>
  <r>
    <d v="2019-01-23T10:33:42"/>
    <s v="SVIOP-2019-SZM1-000703"/>
    <x v="8"/>
    <x v="8"/>
    <n v="300"/>
    <s v="ks"/>
    <n v="0.01"/>
    <n v="3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3T10:33:42"/>
    <s v="SVIOP-2019-SZM1-000703"/>
    <x v="9"/>
    <x v="9"/>
    <n v="300"/>
    <s v="ks"/>
    <n v="0.25"/>
    <n v="75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1"/>
  </r>
  <r>
    <d v="2019-01-23T10:33:42"/>
    <s v="SVIOP-2019-SZM1-000703"/>
    <x v="13"/>
    <x v="13"/>
    <n v="600"/>
    <s v="ks"/>
    <n v="0.43"/>
    <n v="258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"/>
  </r>
  <r>
    <d v="2019-01-23T10:33:42"/>
    <s v="SVIOP-2019-SZM1-000703"/>
    <x v="207"/>
    <x v="207"/>
    <n v="20"/>
    <s v="ks"/>
    <n v="0.47"/>
    <n v="9.4"/>
    <x v="1"/>
    <m/>
    <s v="2IK-GER: lůžkové oddělení 48"/>
    <s v="2650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"/>
  </r>
  <r>
    <d v="2019-01-23T10:33:42"/>
    <s v="SVIOP-2019-SZM1-000703"/>
    <x v="16"/>
    <x v="16"/>
    <n v="300"/>
    <s v="ks"/>
    <n v="0.55000000000000004"/>
    <n v="165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"/>
  </r>
  <r>
    <d v="2019-01-23T10:33:42"/>
    <s v="SVIOP-2019-SZM1-000703"/>
    <x v="17"/>
    <x v="17"/>
    <n v="500"/>
    <s v="ks"/>
    <n v="0.63"/>
    <n v="315"/>
    <x v="1"/>
    <m/>
    <s v="2IK-GER: lůžkové oddělení 48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1"/>
  </r>
  <r>
    <d v="2019-01-23T10:33:42"/>
    <s v="SVIOP-2019-SZM1-000703"/>
    <x v="18"/>
    <x v="18"/>
    <n v="6000"/>
    <s v="ks"/>
    <n v="0.63"/>
    <n v="378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"/>
  </r>
  <r>
    <d v="2019-01-23T10:33:42"/>
    <s v="SVIOP-2019-SZM1-000703"/>
    <x v="19"/>
    <x v="19"/>
    <n v="6000"/>
    <s v="ks"/>
    <n v="0.63"/>
    <n v="378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"/>
  </r>
  <r>
    <d v="2019-01-23T10:33:42"/>
    <s v="SVIOP-2019-SZM1-000703"/>
    <x v="3"/>
    <x v="3"/>
    <n v="2000"/>
    <s v="ks"/>
    <n v="0.63"/>
    <n v="1260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"/>
  </r>
  <r>
    <d v="2019-01-23T10:33:42"/>
    <s v="SVIOP-2019-SZM1-000703"/>
    <x v="21"/>
    <x v="21"/>
    <n v="500"/>
    <s v="ks"/>
    <n v="0.66"/>
    <n v="330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"/>
  </r>
  <r>
    <d v="2019-01-23T10:33:42"/>
    <s v="SVIOP-2019-SZM1-000703"/>
    <x v="20"/>
    <x v="20"/>
    <n v="100"/>
    <s v="ks"/>
    <n v="0.67"/>
    <n v="67"/>
    <x v="1"/>
    <m/>
    <s v="2IK-GER: lůžkové oddělení 48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"/>
  </r>
  <r>
    <d v="2019-01-23T10:33:42"/>
    <s v="SVIOP-2019-SZM1-000703"/>
    <x v="22"/>
    <x v="22"/>
    <n v="150"/>
    <s v="ks"/>
    <n v="1.03"/>
    <n v="154.5"/>
    <x v="1"/>
    <m/>
    <s v="2IK-GER: lůžkové oddělení 48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1"/>
    <n v="1"/>
  </r>
  <r>
    <d v="2019-01-23T10:33:42"/>
    <s v="SVIOP-2019-SZM1-000703"/>
    <x v="23"/>
    <x v="23"/>
    <n v="200"/>
    <s v="ks"/>
    <n v="1.0900000000000001"/>
    <n v="218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"/>
  </r>
  <r>
    <d v="2019-01-23T10:33:42"/>
    <s v="SVIOP-2019-SZM1-000703"/>
    <x v="65"/>
    <x v="65"/>
    <n v="500"/>
    <s v="ks"/>
    <n v="1.29"/>
    <n v="645"/>
    <x v="1"/>
    <m/>
    <s v="2IK-GER: lůžkové oddělení 48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"/>
  </r>
  <r>
    <d v="2019-01-23T10:33:42"/>
    <s v="SVIOP-2019-SZM1-000703"/>
    <x v="208"/>
    <x v="208"/>
    <n v="100"/>
    <s v="ks"/>
    <n v="1.55"/>
    <n v="155"/>
    <x v="1"/>
    <m/>
    <s v="2IK-GER: lůžkové oddělení 48"/>
    <s v="IS0529G"/>
    <s v="Výdej do spotřeby z IOP"/>
    <s v="Aujeská Ivana"/>
    <s v="Promítnut do stavu zásob"/>
    <s v="ZOST_STRIK"/>
    <s v="Stříkačky"/>
    <m/>
    <m/>
    <s v="MEDILAB ČR s.r.o."/>
    <m/>
    <m/>
    <m/>
    <s v="0170895"/>
    <x v="0"/>
    <n v="0"/>
    <s v="CN 2018, 2019"/>
    <s v="CN 2018, 2019"/>
    <x v="1"/>
    <n v="1"/>
  </r>
  <r>
    <d v="2019-01-23T10:33:42"/>
    <s v="SVIOP-2019-SZM1-000703"/>
    <x v="27"/>
    <x v="27"/>
    <n v="50"/>
    <s v="ks"/>
    <n v="1.93"/>
    <n v="96.5"/>
    <x v="1"/>
    <m/>
    <s v="2IK-GER: lůžkové oddělení 48"/>
    <s v="454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3T10:33:42"/>
    <s v="SVIOP-2019-SZM1-000703"/>
    <x v="29"/>
    <x v="29"/>
    <n v="10"/>
    <s v="ks"/>
    <n v="2.0499999999999998"/>
    <n v="20.5"/>
    <x v="1"/>
    <m/>
    <s v="2IK-GER: lůžkové oddělení 48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1"/>
  </r>
  <r>
    <d v="2019-01-23T10:33:42"/>
    <s v="SVIOP-2019-SZM1-000703"/>
    <x v="31"/>
    <x v="31"/>
    <n v="50"/>
    <s v="ks"/>
    <n v="2.17"/>
    <n v="108.5"/>
    <x v="1"/>
    <m/>
    <s v="2IK-GER: lůžkové oddělení 48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3T10:33:42"/>
    <s v="SVIOP-2019-SZM1-000703"/>
    <x v="32"/>
    <x v="32"/>
    <n v="100"/>
    <s v="ks"/>
    <n v="2.38"/>
    <n v="238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3T10:33:42"/>
    <s v="SVIOP-2019-SZM1-000703"/>
    <x v="33"/>
    <x v="33"/>
    <n v="200"/>
    <s v="ks"/>
    <n v="2.46"/>
    <n v="492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1"/>
  </r>
  <r>
    <d v="2019-01-23T10:33:42"/>
    <s v="SVIOP-2019-SZM1-000703"/>
    <x v="34"/>
    <x v="34"/>
    <n v="100"/>
    <s v="ks"/>
    <n v="2.5099999999999998"/>
    <n v="251"/>
    <x v="1"/>
    <m/>
    <s v="2IK-GER: lůžkové oddělení 48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3T10:33:42"/>
    <s v="SVIOP-2019-SZM1-000703"/>
    <x v="35"/>
    <x v="35"/>
    <n v="100"/>
    <s v="ks"/>
    <n v="2.7"/>
    <n v="270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3T10:33:42"/>
    <s v="SVIOP-2019-SZM1-000703"/>
    <x v="209"/>
    <x v="209"/>
    <n v="20"/>
    <s v="ks"/>
    <n v="2.88"/>
    <n v="57.6"/>
    <x v="1"/>
    <m/>
    <s v="2IK-GER: lůžkové oddělení 48"/>
    <s v="7403"/>
    <s v="Výdej do spotřeby z IOP"/>
    <s v="Aujeská Ivana"/>
    <s v="Promítnut do stavu zásob"/>
    <s v="ZOBV_HO"/>
    <s v="hojení ran - obvazový materiál"/>
    <m/>
    <m/>
    <s v="PROMEDICA PRAHA GROUP, a.s."/>
    <m/>
    <m/>
    <m/>
    <s v="0081689"/>
    <x v="3"/>
    <n v="0"/>
    <m/>
    <m/>
    <x v="1"/>
    <n v="1"/>
  </r>
  <r>
    <d v="2019-01-23T10:33:42"/>
    <s v="SVIOP-2019-SZM1-000703"/>
    <x v="37"/>
    <x v="37"/>
    <n v="50"/>
    <s v="ks"/>
    <n v="3.09"/>
    <n v="154.5"/>
    <x v="1"/>
    <m/>
    <s v="2IK-GER: lůžkové oddělení 48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3T10:33:42"/>
    <s v="SVIOP-2019-SZM1-000703"/>
    <x v="69"/>
    <x v="69"/>
    <n v="10"/>
    <s v="ks"/>
    <n v="3.15"/>
    <n v="31.5"/>
    <x v="1"/>
    <m/>
    <s v="2IK-GER: lůžkové oddělení 48"/>
    <s v="2680/EST/SG"/>
    <s v="Výdej do spotřeby z IOP"/>
    <s v="Aujeská Ivana"/>
    <s v="Promítnut do stavu zásob"/>
    <s v="ZOST_OD"/>
    <s v="Odběrové systémy"/>
    <m/>
    <m/>
    <s v="HEBIOS, s.r.o."/>
    <m/>
    <m/>
    <m/>
    <s v="nemá"/>
    <x v="0"/>
    <n v="0"/>
    <m/>
    <m/>
    <x v="1"/>
    <n v="1"/>
  </r>
  <r>
    <d v="2019-01-23T10:33:42"/>
    <s v="SVIOP-2019-SZM1-000703"/>
    <x v="39"/>
    <x v="39"/>
    <n v="60"/>
    <s v="ks"/>
    <n v="3.26"/>
    <n v="195.6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"/>
  </r>
  <r>
    <d v="2019-01-23T10:33:42"/>
    <s v="SVIOP-2019-SZM1-000703"/>
    <x v="155"/>
    <x v="155"/>
    <n v="40"/>
    <s v="ks"/>
    <n v="3.39"/>
    <n v="135.6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1"/>
  </r>
  <r>
    <d v="2019-01-23T10:33:42"/>
    <s v="SVIOP-2019-SZM1-000703"/>
    <x v="73"/>
    <x v="73"/>
    <n v="40"/>
    <s v="ks"/>
    <n v="5.28"/>
    <n v="211.2"/>
    <x v="1"/>
    <m/>
    <s v="2IK-GER: lůžkové oddělení 48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1"/>
  </r>
  <r>
    <d v="2019-01-23T10:33:42"/>
    <s v="SVIOP-2019-SZM1-000703"/>
    <x v="142"/>
    <x v="142"/>
    <n v="250"/>
    <s v="ks"/>
    <n v="5.82"/>
    <n v="1455"/>
    <x v="1"/>
    <m/>
    <s v="2IK-GER: lůžkové oddělení 48"/>
    <s v="CFF10-250R"/>
    <s v="Výdej do spotřeby z IOP"/>
    <s v="Aujeská Ivan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1"/>
    <n v="1"/>
  </r>
  <r>
    <d v="2019-01-23T10:33:42"/>
    <s v="SVIOP-2019-SZM1-000703"/>
    <x v="41"/>
    <x v="41"/>
    <n v="10"/>
    <s v="ks"/>
    <n v="6.05"/>
    <n v="60.5"/>
    <x v="1"/>
    <m/>
    <s v="2IK-GER: lůžkové oddělení 48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1"/>
  </r>
  <r>
    <d v="2019-01-23T10:33:42"/>
    <s v="SVIOP-2019-SZM1-000703"/>
    <x v="42"/>
    <x v="42"/>
    <n v="50"/>
    <s v="ks"/>
    <n v="6.17"/>
    <n v="308.5"/>
    <x v="1"/>
    <m/>
    <s v="2IK-GER: lůžkové oddělení 48"/>
    <s v="ZAR-TNU201601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"/>
  </r>
  <r>
    <d v="2019-01-23T10:33:42"/>
    <s v="SVIOP-2019-SZM1-000703"/>
    <x v="76"/>
    <x v="76"/>
    <n v="25"/>
    <s v="pár"/>
    <n v="7.02"/>
    <n v="175.5"/>
    <x v="1"/>
    <m/>
    <s v="2IK-GER: lůžkové oddělení 48"/>
    <s v="6035526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1"/>
    <n v="1"/>
  </r>
  <r>
    <d v="2019-01-23T10:33:42"/>
    <s v="SVIOP-2019-SZM1-000703"/>
    <x v="78"/>
    <x v="78"/>
    <n v="24"/>
    <s v="ks"/>
    <n v="7.11"/>
    <n v="170.64"/>
    <x v="1"/>
    <m/>
    <s v="2IK-GER: lůžkové oddělení 48"/>
    <s v="1530-0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1"/>
  </r>
  <r>
    <d v="2019-01-23T10:33:42"/>
    <s v="SVIOP-2019-SZM1-000703"/>
    <x v="111"/>
    <x v="111"/>
    <n v="12"/>
    <s v="ks"/>
    <n v="8.1199999999999992"/>
    <n v="97.44"/>
    <x v="1"/>
    <m/>
    <s v="2IK-GER: lůžkové oddělení 48"/>
    <s v="840W-1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1"/>
  </r>
  <r>
    <d v="2019-01-23T10:33:42"/>
    <s v="SVIOP-2019-SZM1-000703"/>
    <x v="111"/>
    <x v="111"/>
    <n v="12"/>
    <s v="ks"/>
    <n v="8.1199999999999992"/>
    <n v="97.44"/>
    <x v="1"/>
    <m/>
    <s v="2IK-GER: lůžkové oddělení 48"/>
    <s v="840W-1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1"/>
  </r>
  <r>
    <d v="2019-01-23T10:33:42"/>
    <s v="SVIOP-2019-SZM1-000703"/>
    <x v="112"/>
    <x v="112"/>
    <n v="3"/>
    <s v="ks"/>
    <n v="8.83"/>
    <n v="26.49"/>
    <x v="1"/>
    <m/>
    <s v="2IK-GER: lůžkové oddělení 48"/>
    <s v="956-622"/>
    <s v="Výdej do spotřeby z IOP"/>
    <s v="Aujeská Ivan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1"/>
    <n v="1"/>
  </r>
  <r>
    <d v="2019-01-23T10:33:42"/>
    <s v="SVIOP-2019-SZM1-000703"/>
    <x v="45"/>
    <x v="45"/>
    <n v="150"/>
    <s v="ks"/>
    <n v="9.1999999999999993"/>
    <n v="138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"/>
  </r>
  <r>
    <d v="2019-01-23T10:33:42"/>
    <s v="SVIOP-2019-SZM1-000703"/>
    <x v="46"/>
    <x v="46"/>
    <n v="70"/>
    <s v="ks"/>
    <n v="9.44"/>
    <n v="660.8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1"/>
  </r>
  <r>
    <d v="2019-01-23T10:33:42"/>
    <s v="SVIOP-2019-SZM1-000703"/>
    <x v="204"/>
    <x v="204"/>
    <n v="500"/>
    <s v="ks"/>
    <n v="9.44"/>
    <n v="4720"/>
    <x v="1"/>
    <m/>
    <s v="2IK-GER: lůžkové oddělení 48"/>
    <s v="EM3513576"/>
    <s v="Výdej do spotřeby z IOP"/>
    <s v="Aujeská Ivana"/>
    <s v="Promítnut do stavu zásob"/>
    <s v="ZOST_STRIK_PREDPL"/>
    <s v="Stříkačky předplněné"/>
    <m/>
    <m/>
    <s v="B. Braun Medical s.r.o."/>
    <m/>
    <m/>
    <m/>
    <s v="nemá"/>
    <x v="0"/>
    <n v="0"/>
    <m/>
    <m/>
    <x v="1"/>
    <n v="1"/>
  </r>
  <r>
    <d v="2019-01-23T10:33:42"/>
    <s v="SVIOP-2019-SZM1-000703"/>
    <x v="47"/>
    <x v="47"/>
    <n v="200"/>
    <s v="ks"/>
    <n v="10.17"/>
    <n v="2034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1"/>
  </r>
  <r>
    <d v="2019-01-23T10:33:42"/>
    <s v="SVIOP-2019-SZM1-000703"/>
    <x v="79"/>
    <x v="79"/>
    <n v="10"/>
    <s v="ks"/>
    <n v="11.15"/>
    <n v="111.5"/>
    <x v="1"/>
    <m/>
    <s v="2IK-GER: lůžkové oddělení 48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1"/>
  </r>
  <r>
    <d v="2019-01-23T10:33:42"/>
    <s v="SVIOP-2019-SZM1-000703"/>
    <x v="136"/>
    <x v="136"/>
    <n v="10"/>
    <s v="ks"/>
    <n v="13.22"/>
    <n v="132.19999999999999"/>
    <x v="1"/>
    <m/>
    <s v="2IK-GER: lůžkové oddělení 48"/>
    <s v="1323100315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"/>
  </r>
  <r>
    <d v="2019-01-23T10:33:42"/>
    <s v="SVIOP-2019-SZM1-000703"/>
    <x v="49"/>
    <x v="49"/>
    <n v="15"/>
    <s v="ks"/>
    <n v="13.31"/>
    <n v="199.65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1"/>
  </r>
  <r>
    <d v="2019-01-23T10:33:42"/>
    <s v="SVIOP-2019-SZM1-000703"/>
    <x v="51"/>
    <x v="51"/>
    <n v="20"/>
    <s v="ks"/>
    <n v="21.23"/>
    <n v="424.6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"/>
  </r>
  <r>
    <d v="2019-01-23T10:33:42"/>
    <s v="SVIOP-2019-SZM1-000703"/>
    <x v="52"/>
    <x v="52"/>
    <n v="5"/>
    <s v="ks"/>
    <n v="21.24"/>
    <n v="106.2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"/>
  </r>
  <r>
    <d v="2019-01-23T10:33:42"/>
    <s v="SVIOP-2019-SZM1-000703"/>
    <x v="54"/>
    <x v="54"/>
    <n v="5"/>
    <s v="ks"/>
    <n v="28.73"/>
    <n v="143.65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"/>
  </r>
  <r>
    <d v="2019-01-23T10:33:42"/>
    <s v="SVIOP-2019-SZM1-000703"/>
    <x v="195"/>
    <x v="195"/>
    <n v="3"/>
    <s v="ks"/>
    <n v="29.33"/>
    <n v="87.99"/>
    <x v="1"/>
    <m/>
    <s v="2IK-GER: lůžkové oddělení 48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"/>
  </r>
  <r>
    <d v="2019-01-23T10:33:42"/>
    <s v="SVIOP-2019-SZM1-000703"/>
    <x v="87"/>
    <x v="87"/>
    <n v="10"/>
    <s v="ks"/>
    <n v="34.51"/>
    <n v="345.1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1"/>
  </r>
  <r>
    <d v="2019-01-23T10:33:42"/>
    <s v="SVIOP-2019-SZM1-000703"/>
    <x v="188"/>
    <x v="188"/>
    <n v="1"/>
    <s v="ks"/>
    <n v="35.090000000000003"/>
    <n v="35.090000000000003"/>
    <x v="1"/>
    <m/>
    <s v="2IK-GER: lůžkové oddělení 48"/>
    <s v="09820-B"/>
    <s v="Výdej do spotřeby z IOP"/>
    <s v="Aujeská Ivana"/>
    <s v="Promítnut do stavu zásob"/>
    <s v="ZOST_OSTAT"/>
    <s v="Ostatní - všeobecný materiál"/>
    <m/>
    <m/>
    <s v="MAPO medical s.r.o."/>
    <m/>
    <m/>
    <m/>
    <s v="nemá"/>
    <x v="0"/>
    <n v="0"/>
    <m/>
    <m/>
    <x v="1"/>
    <n v="1"/>
  </r>
  <r>
    <d v="2019-01-23T10:33:42"/>
    <s v="SVIOP-2019-SZM1-000703"/>
    <x v="56"/>
    <x v="56"/>
    <n v="1"/>
    <s v="ks"/>
    <n v="172.5"/>
    <n v="172.5"/>
    <x v="1"/>
    <m/>
    <s v="2IK-GER: lůžkové oddělení 48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"/>
  </r>
  <r>
    <d v="2019-01-23T10:33:42"/>
    <s v="SVIOP-2019-SZM1-000703"/>
    <x v="97"/>
    <x v="97"/>
    <n v="1"/>
    <s v="ks"/>
    <n v="197.57"/>
    <n v="197.57"/>
    <x v="1"/>
    <m/>
    <s v="2IK-GER: lůžkové oddělení 48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1"/>
  </r>
  <r>
    <d v="2019-01-24T07:10:51"/>
    <s v="SVIOP-2019-SZM1-000750"/>
    <x v="103"/>
    <x v="103"/>
    <n v="60"/>
    <s v="ks"/>
    <n v="3.97"/>
    <n v="238.2"/>
    <x v="0"/>
    <m/>
    <s v="2IK-GER: lůžkové oddělení 46"/>
    <s v="1323100104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"/>
  </r>
  <r>
    <d v="2019-01-24T07:13:27"/>
    <s v="SVIOP-2019-SZM1-000752"/>
    <x v="103"/>
    <x v="103"/>
    <n v="60"/>
    <s v="ks"/>
    <n v="3.97"/>
    <n v="238.2"/>
    <x v="0"/>
    <m/>
    <s v="2IK-GER: lůžkové oddělení 46"/>
    <s v="1323100104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"/>
  </r>
  <r>
    <d v="2019-01-24T07:13:27"/>
    <s v="SVIOP-2019-SZM1-000752"/>
    <x v="144"/>
    <x v="144"/>
    <n v="11"/>
    <s v="ks"/>
    <n v="93.15"/>
    <n v="1024.6500000000001"/>
    <x v="0"/>
    <m/>
    <s v="2IK-GER: lůžkové oddělení 46"/>
    <s v="3601CVC"/>
    <s v="Výdej do spotřeby z IOP"/>
    <s v="Oklešťková Helena"/>
    <s v="Promítnut do stavu zásob"/>
    <s v="ZPICC_MI_NA"/>
    <s v="Katetry PICC + MIDLINE + náplasti+ set"/>
    <m/>
    <m/>
    <s v="MEDISYNER s.r.o."/>
    <m/>
    <m/>
    <m/>
    <s v="nemá"/>
    <x v="10"/>
    <n v="0"/>
    <m/>
    <m/>
    <x v="1"/>
    <n v="1"/>
  </r>
  <r>
    <d v="2019-01-24T07:14:15"/>
    <s v="SVIOP-2019-SZM1-000753"/>
    <x v="103"/>
    <x v="103"/>
    <n v="60"/>
    <s v="ks"/>
    <n v="3.97"/>
    <n v="238.2"/>
    <x v="1"/>
    <m/>
    <s v="2IK-GER: lůžkové oddělení 48"/>
    <s v="1323100104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"/>
  </r>
  <r>
    <d v="2019-01-24T08:09:49"/>
    <s v="SVIOP-2019-SZM2-001315"/>
    <x v="198"/>
    <x v="198"/>
    <n v="50"/>
    <s v="ks"/>
    <n v="36.270000000000003"/>
    <n v="1813.5"/>
    <x v="0"/>
    <m/>
    <s v="2IK-GER: lůžkové oddělení 46"/>
    <s v="3586"/>
    <s v="Výdej do spotřeby z IOP"/>
    <s v="Lukášková Lenk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1"/>
  </r>
  <r>
    <d v="2019-01-24T11:46:54"/>
    <s v="SVIOP-2019-SZM2-001355"/>
    <x v="146"/>
    <x v="146"/>
    <n v="25"/>
    <s v="ks"/>
    <n v="34.130000000000003"/>
    <n v="853.3"/>
    <x v="0"/>
    <m/>
    <s v="2IK-GER: lůžkové oddělení 46"/>
    <s v="3343E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1"/>
  </r>
  <r>
    <d v="2019-01-24T11:46:54"/>
    <s v="SVIOP-2019-SZM2-001355"/>
    <x v="127"/>
    <x v="127"/>
    <n v="1"/>
    <s v="ks"/>
    <n v="790.28"/>
    <n v="790.28"/>
    <x v="0"/>
    <m/>
    <s v="2IK-GER: lůžkové oddělení 46"/>
    <s v="1563L"/>
    <s v="Výdej do spotřeby z IOP"/>
    <s v="Lukášková Lenka"/>
    <s v="Promítnut do stavu zásob"/>
    <s v="ZOBV_HO"/>
    <s v="hojení ran - obvazový materiál"/>
    <m/>
    <m/>
    <s v="3M Česko, spol. s r.o."/>
    <m/>
    <m/>
    <m/>
    <s v="nemá"/>
    <x v="3"/>
    <n v="0"/>
    <m/>
    <m/>
    <x v="1"/>
    <n v="1"/>
  </r>
  <r>
    <d v="2019-01-24T12:08:08"/>
    <s v="SVIOP-2019-SZM2-001362"/>
    <x v="86"/>
    <x v="86"/>
    <n v="2"/>
    <s v="ks"/>
    <n v="164.22"/>
    <n v="328.44"/>
    <x v="0"/>
    <m/>
    <s v="2IK-GER: lůžkové oddělení 46"/>
    <s v="002745710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1"/>
  </r>
  <r>
    <d v="2019-01-24T12:14:56"/>
    <s v="SVIOP-2019-SZM2-001369"/>
    <x v="89"/>
    <x v="89"/>
    <n v="10"/>
    <s v="ks"/>
    <n v="73.209999999999994"/>
    <n v="732.1"/>
    <x v="0"/>
    <m/>
    <s v="2IK-GER: lůžkové oddělení 46"/>
    <s v="9007442"/>
    <s v="Výdej do spotřeby z IOP"/>
    <s v="Kánská Zdeňk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1"/>
  </r>
  <r>
    <d v="2019-01-24T12:14:56"/>
    <s v="SVIOP-2019-SZM2-001369"/>
    <x v="170"/>
    <x v="170"/>
    <n v="10"/>
    <s v="ks"/>
    <n v="138.01"/>
    <n v="1380.1"/>
    <x v="0"/>
    <m/>
    <s v="2IK-GER: lůžkové oddělení 46"/>
    <s v="4752003"/>
    <s v="Výdej do spotřeby z IOP"/>
    <s v="Kánská Zdeňka"/>
    <s v="Promítnut do stavu zásob"/>
    <s v="ZOST_OSTAT"/>
    <s v="Ostatní - všeobecný materiál"/>
    <m/>
    <m/>
    <s v="HARTMANN - RICO a.s."/>
    <m/>
    <m/>
    <m/>
    <s v="nemá"/>
    <x v="0"/>
    <n v="0"/>
    <m/>
    <m/>
    <x v="1"/>
    <n v="1"/>
  </r>
  <r>
    <d v="2019-01-24T12:14:56"/>
    <s v="SVIOP-2019-SZM2-001369"/>
    <x v="162"/>
    <x v="162"/>
    <n v="2"/>
    <s v="ks"/>
    <n v="154.97999999999999"/>
    <n v="309.95"/>
    <x v="0"/>
    <m/>
    <s v="2IK-GER: lůžkové oddělení 46"/>
    <s v="7031320"/>
    <s v="Výdej do spotřeby z IOP"/>
    <s v="Kánská Zdeňk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1"/>
  </r>
  <r>
    <d v="2019-01-24T12:14:56"/>
    <s v="SVIOP-2019-SZM2-001369"/>
    <x v="203"/>
    <x v="203"/>
    <n v="5"/>
    <s v="ks"/>
    <n v="479.7"/>
    <n v="2398.5"/>
    <x v="0"/>
    <m/>
    <s v="2IK-GER: lůžkové oddělení 46"/>
    <s v="2375031"/>
    <s v="Výdej do spotřeby z IOP"/>
    <s v="Kánská Zdeňka"/>
    <s v="Promítnut do stavu zásob"/>
    <s v="ZPICC_MI_NA"/>
    <s v="Katetry PICC + MIDLINE + náplasti+ set"/>
    <m/>
    <m/>
    <s v="SANICARE s.r.o."/>
    <m/>
    <m/>
    <m/>
    <s v="nemá"/>
    <x v="10"/>
    <n v="0"/>
    <m/>
    <m/>
    <x v="1"/>
    <n v="1"/>
  </r>
  <r>
    <d v="2019-01-24T12:17:27"/>
    <s v="SVIOP-2019-SZM2-001370"/>
    <x v="6"/>
    <x v="6"/>
    <n v="20"/>
    <s v="ks"/>
    <n v="12.16"/>
    <n v="243.2"/>
    <x v="1"/>
    <m/>
    <s v="2IK-GER: lůžkové oddělení 48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1"/>
  </r>
  <r>
    <d v="2019-01-24T12:17:27"/>
    <s v="SVIOP-2019-SZM2-001370"/>
    <x v="151"/>
    <x v="151"/>
    <n v="20"/>
    <s v="ks"/>
    <n v="58.53"/>
    <n v="1170.68"/>
    <x v="1"/>
    <m/>
    <s v="2IK-GER: lůžkové oddělení 48"/>
    <s v="999595"/>
    <s v="Výdej do spotřeby z IOP"/>
    <s v="Kánská Zdeňka"/>
    <s v="Promítnut do stavu zásob"/>
    <s v="ZOBV_OBVAZ"/>
    <s v="Obvazový materiál"/>
    <m/>
    <m/>
    <s v="HARTMANN - RICO a.s."/>
    <m/>
    <m/>
    <m/>
    <s v="0005128"/>
    <x v="3"/>
    <n v="0"/>
    <m/>
    <m/>
    <x v="1"/>
    <n v="1"/>
  </r>
  <r>
    <d v="2019-01-24T12:17:27"/>
    <s v="SVIOP-2019-SZM2-001370"/>
    <x v="89"/>
    <x v="89"/>
    <n v="10"/>
    <s v="ks"/>
    <n v="73.22"/>
    <n v="732.17"/>
    <x v="1"/>
    <m/>
    <s v="2IK-GER: lůžkové oddělení 48"/>
    <s v="9007442"/>
    <s v="Výdej do spotřeby z IOP"/>
    <s v="Kánská Zdeňk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1"/>
  </r>
  <r>
    <d v="2019-01-24T12:54:33"/>
    <s v="SVIOP-2019-SZM2-001385"/>
    <x v="59"/>
    <x v="59"/>
    <n v="10"/>
    <s v="ks"/>
    <n v="124.41"/>
    <n v="1244.07"/>
    <x v="0"/>
    <m/>
    <s v="2IK-GER: lůžkové oddělení 46"/>
    <s v="2892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1"/>
  </r>
  <r>
    <d v="2019-01-24T12:54:33"/>
    <s v="SVIOP-2019-SZM2-001385"/>
    <x v="60"/>
    <x v="60"/>
    <n v="20"/>
    <s v="ks"/>
    <n v="129.26"/>
    <n v="2585.1999999999998"/>
    <x v="0"/>
    <m/>
    <s v="2IK-GER: lůžkové oddělení 46"/>
    <s v="2813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1"/>
  </r>
  <r>
    <d v="2019-01-24T12:54:33"/>
    <s v="SVIOP-2019-SZM2-001385"/>
    <x v="61"/>
    <x v="61"/>
    <n v="15"/>
    <s v="ks"/>
    <n v="159.55000000000001"/>
    <n v="2393.2800000000002"/>
    <x v="0"/>
    <m/>
    <s v="2IK-GER: lůžkové oddělení 46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1"/>
  </r>
  <r>
    <d v="2019-01-24T12:54:33"/>
    <s v="SVIOP-2019-SZM2-001385"/>
    <x v="62"/>
    <x v="62"/>
    <n v="10"/>
    <s v="ks"/>
    <n v="233.8"/>
    <n v="2338.0300000000002"/>
    <x v="0"/>
    <m/>
    <s v="2IK-GER: lůžkové oddělení 46"/>
    <s v="288100-01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"/>
  </r>
  <r>
    <d v="2019-01-24T12:54:33"/>
    <s v="SVIOP-2019-SZM2-001385"/>
    <x v="63"/>
    <x v="63"/>
    <n v="10"/>
    <s v="ks"/>
    <n v="283.01"/>
    <n v="2830.05"/>
    <x v="0"/>
    <m/>
    <s v="2IK-GER: lůžkové oddělení 46"/>
    <s v="282000-01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"/>
  </r>
  <r>
    <d v="2019-01-24T13:08:18"/>
    <s v="SVIOP-2019-SZM1-000762"/>
    <x v="8"/>
    <x v="8"/>
    <n v="100"/>
    <s v="ks"/>
    <n v="0.01"/>
    <n v="1"/>
    <x v="2"/>
    <m/>
    <s v="2IK-GER: ambulance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4T13:08:18"/>
    <s v="SVIOP-2019-SZM1-000762"/>
    <x v="16"/>
    <x v="16"/>
    <n v="100"/>
    <s v="ks"/>
    <n v="0.55000000000000004"/>
    <n v="55"/>
    <x v="2"/>
    <m/>
    <s v="2IK-GER: ambulance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"/>
  </r>
  <r>
    <d v="2019-01-24T13:08:18"/>
    <s v="SVIOP-2019-SZM1-000762"/>
    <x v="23"/>
    <x v="23"/>
    <n v="100"/>
    <s v="ks"/>
    <n v="1.0900000000000001"/>
    <n v="109"/>
    <x v="2"/>
    <m/>
    <s v="2IK-GER: ambulance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"/>
  </r>
  <r>
    <d v="2019-01-24T13:08:18"/>
    <s v="SVIOP-2019-SZM1-000762"/>
    <x v="81"/>
    <x v="81"/>
    <n v="10"/>
    <s v="ks"/>
    <n v="1.9"/>
    <n v="19"/>
    <x v="2"/>
    <m/>
    <s v="2IK-GER: ambulance"/>
    <s v="45407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4T13:08:18"/>
    <s v="SVIOP-2019-SZM1-000762"/>
    <x v="28"/>
    <x v="28"/>
    <n v="50"/>
    <s v="ks"/>
    <n v="1.92"/>
    <n v="96"/>
    <x v="2"/>
    <m/>
    <s v="2IK-GER: ambulance"/>
    <s v="455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4T13:08:18"/>
    <s v="SVIOP-2019-SZM1-000762"/>
    <x v="31"/>
    <x v="31"/>
    <n v="50"/>
    <s v="ks"/>
    <n v="2.16"/>
    <n v="108"/>
    <x v="2"/>
    <m/>
    <s v="2IK-GER: ambulance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4T13:08:18"/>
    <s v="SVIOP-2019-SZM1-000762"/>
    <x v="32"/>
    <x v="32"/>
    <n v="50"/>
    <s v="ks"/>
    <n v="2.37"/>
    <n v="118.5"/>
    <x v="2"/>
    <m/>
    <s v="2IK-GER: ambulance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4T13:08:18"/>
    <s v="SVIOP-2019-SZM1-000762"/>
    <x v="34"/>
    <x v="34"/>
    <n v="50"/>
    <s v="ks"/>
    <n v="2.52"/>
    <n v="126"/>
    <x v="2"/>
    <m/>
    <s v="2IK-GER: ambulance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4T13:13:57"/>
    <s v="SVIOP-2019-SZM2-001397"/>
    <x v="210"/>
    <x v="210"/>
    <n v="100"/>
    <s v="ks"/>
    <n v="14.65"/>
    <n v="1465.26"/>
    <x v="0"/>
    <m/>
    <s v="2IK-GER: lůžkové oddělení 46"/>
    <s v="4617304F"/>
    <s v="Výdej do spotřeby z IOP"/>
    <s v="Kánská Zdeňka"/>
    <s v="Promítnut do stavu zásob"/>
    <s v="ZOST_STRIK"/>
    <s v="Stříkačky"/>
    <m/>
    <m/>
    <s v="B. Braun Medical s.r.o."/>
    <m/>
    <m/>
    <m/>
    <s v="nemá"/>
    <x v="0"/>
    <n v="0"/>
    <m/>
    <m/>
    <x v="1"/>
    <n v="1"/>
  </r>
  <r>
    <d v="2019-01-25T06:33:59"/>
    <s v="SVIOP-2019-SZM2-001432"/>
    <x v="86"/>
    <x v="86"/>
    <n v="2"/>
    <s v="ks"/>
    <n v="164.22"/>
    <n v="328.44"/>
    <x v="1"/>
    <m/>
    <s v="2IK-GER: lůžkové oddělení 48"/>
    <s v="002745710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1"/>
  </r>
  <r>
    <d v="2019-01-25T07:01:38"/>
    <s v="SVIOP-2019-SZM1-000771"/>
    <x v="100"/>
    <x v="100"/>
    <n v="1700"/>
    <s v="ks"/>
    <n v="0.63"/>
    <n v="1071"/>
    <x v="0"/>
    <m/>
    <s v="2IK-GER: lůžkové oddělení 46"/>
    <s v="44753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"/>
  </r>
  <r>
    <d v="2019-01-25T07:02:52"/>
    <s v="SVIOP-2019-SZM1-000773"/>
    <x v="100"/>
    <x v="100"/>
    <n v="1700"/>
    <s v="ks"/>
    <n v="0.63"/>
    <n v="1071"/>
    <x v="1"/>
    <m/>
    <s v="2IK-GER: lůžkové oddělení 48"/>
    <s v="44753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"/>
  </r>
  <r>
    <d v="2019-01-25T09:52:42"/>
    <s v="SVIOP-2019-SZM1-000778"/>
    <x v="31"/>
    <x v="31"/>
    <n v="50"/>
    <s v="ks"/>
    <n v="2.16"/>
    <n v="108"/>
    <x v="1"/>
    <m/>
    <s v="2IK-GER: lůžkové oddělení 48"/>
    <s v="454329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5T09:53:43"/>
    <s v="SVIOP-2019-SZM1-000779"/>
    <x v="31"/>
    <x v="31"/>
    <n v="50"/>
    <s v="ks"/>
    <n v="2.16"/>
    <n v="108"/>
    <x v="0"/>
    <m/>
    <s v="2IK-GER: lůžkové oddělení 46"/>
    <s v="454329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5T10:39:56"/>
    <s v="SVIOP-2019-SZM2-001484"/>
    <x v="211"/>
    <x v="211"/>
    <n v="5"/>
    <s v="ks"/>
    <n v="112.82"/>
    <n v="564.08000000000004"/>
    <x v="1"/>
    <m/>
    <s v="2IK-GER: lůžkové oddělení 48"/>
    <s v="294100-13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0080573"/>
    <x v="3"/>
    <n v="0"/>
    <m/>
    <m/>
    <x v="1"/>
    <n v="1"/>
  </r>
  <r>
    <d v="2019-01-25T10:39:56"/>
    <s v="SVIOP-2019-SZM2-001484"/>
    <x v="59"/>
    <x v="59"/>
    <n v="10"/>
    <s v="ks"/>
    <n v="124.41"/>
    <n v="1244.07"/>
    <x v="1"/>
    <m/>
    <s v="2IK-GER: lůžkové oddělení 48"/>
    <s v="289200-00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1"/>
  </r>
  <r>
    <d v="2019-01-25T10:39:56"/>
    <s v="SVIOP-2019-SZM2-001484"/>
    <x v="61"/>
    <x v="61"/>
    <n v="5"/>
    <s v="ks"/>
    <n v="159.55000000000001"/>
    <n v="797.76"/>
    <x v="1"/>
    <m/>
    <s v="2IK-GER: lůžkové oddělení 48"/>
    <s v="287110-00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1"/>
  </r>
  <r>
    <d v="2019-01-29T06:53:07"/>
    <s v="SVIOP-2019-SZM1-000810"/>
    <x v="19"/>
    <x v="19"/>
    <n v="1600"/>
    <s v="ks"/>
    <n v="0.63"/>
    <n v="1008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"/>
  </r>
  <r>
    <d v="2019-01-29T07:32:25"/>
    <s v="SVIOP-2019-SZM1-000813"/>
    <x v="31"/>
    <x v="31"/>
    <n v="50"/>
    <s v="ks"/>
    <n v="2.17"/>
    <n v="108.5"/>
    <x v="0"/>
    <m/>
    <s v="2IK-GER: lůžkové oddělení 46"/>
    <s v="454329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9T07:33:21"/>
    <s v="SVIOP-2019-SZM1-000814"/>
    <x v="31"/>
    <x v="31"/>
    <n v="50"/>
    <s v="ks"/>
    <n v="2.17"/>
    <n v="108.5"/>
    <x v="1"/>
    <m/>
    <s v="2IK-GER: lůžkové oddělení 48"/>
    <s v="454329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29T07:34:12"/>
    <s v="SVIOP-2019-SZM1-000815"/>
    <x v="31"/>
    <x v="31"/>
    <n v="50"/>
    <s v="ks"/>
    <n v="2.16"/>
    <n v="108.13"/>
    <x v="2"/>
    <m/>
    <s v="2IK-GER: ambulance"/>
    <s v="454329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"/>
  </r>
  <r>
    <d v="2019-01-30T08:18:29"/>
    <s v="SVIOP-2019-SZM1-000825"/>
    <x v="212"/>
    <x v="212"/>
    <n v="50"/>
    <s v="ks"/>
    <n v="1.93"/>
    <n v="96.5"/>
    <x v="2"/>
    <m/>
    <s v="2IK-GER: ambulance"/>
    <s v="456092"/>
    <s v="Výdej do spotřeby z IOP"/>
    <s v="Oklešťková Helena"/>
    <s v="Promítnut do stavu zásob"/>
    <s v="ZOST_OD"/>
    <s v="Odběrové systémy"/>
    <s v="Dialab spol. s r.o."/>
    <m/>
    <s v="Dialab spol. s r.o."/>
    <m/>
    <m/>
    <m/>
    <s v="nemá"/>
    <x v="0"/>
    <n v="0"/>
    <m/>
    <m/>
    <x v="1"/>
    <n v="1"/>
  </r>
  <r>
    <d v="2019-01-31T06:49:35"/>
    <s v="SVIOP-2019-SZM1-000848"/>
    <x v="147"/>
    <x v="147"/>
    <n v="25"/>
    <s v="ks"/>
    <n v="15.04"/>
    <n v="376.01"/>
    <x v="0"/>
    <m/>
    <s v="2IK-GER: lůžkové oddělení 46"/>
    <s v="TS-100ML"/>
    <s v="Výdej do spotřeby z IOP"/>
    <s v="Oklešťková Helena"/>
    <s v="Promítnut do stavu zásob"/>
    <s v="ZOST_STRIK"/>
    <s v="Stříkačky"/>
    <m/>
    <m/>
    <s v="Distrimed s.r.o."/>
    <m/>
    <m/>
    <m/>
    <s v="nemá"/>
    <x v="0"/>
    <n v="0"/>
    <m/>
    <m/>
    <x v="1"/>
    <n v="1"/>
  </r>
  <r>
    <d v="2019-01-31T07:04:16"/>
    <s v="SVIOP-2019-SZM1-000842"/>
    <x v="19"/>
    <x v="19"/>
    <n v="2000"/>
    <s v="ks"/>
    <n v="0.63"/>
    <n v="1260"/>
    <x v="0"/>
    <m/>
    <s v="2IK-GER: lůžkové oddělení 46"/>
    <s v="44751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"/>
  </r>
  <r>
    <d v="2019-01-31T07:04:16"/>
    <s v="SVIOP-2019-SZM1-000842"/>
    <x v="3"/>
    <x v="3"/>
    <n v="-2000"/>
    <s v="ks"/>
    <n v="0.63"/>
    <n v="-1260"/>
    <x v="0"/>
    <m/>
    <s v="2IK-GER: lůžkové oddělení 46"/>
    <s v="44750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"/>
  </r>
  <r>
    <d v="2019-01-31T08:26:59"/>
    <s v="SVIOP-2019-SZM2-001704"/>
    <x v="91"/>
    <x v="91"/>
    <n v="20"/>
    <s v="ks"/>
    <n v="22.99"/>
    <n v="459.8"/>
    <x v="0"/>
    <m/>
    <s v="2IK-GER: lůžkové oddělení 46"/>
    <s v="186005-000160"/>
    <s v="Výdej do spotřeby z IOP"/>
    <s v="Lukášková Len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"/>
  </r>
  <r>
    <d v="2019-01-31T08:28:08"/>
    <s v="SVIOP-2019-SZM2-001705"/>
    <x v="93"/>
    <x v="93"/>
    <n v="10"/>
    <s v="ks"/>
    <n v="22.99"/>
    <n v="229.9"/>
    <x v="1"/>
    <m/>
    <s v="2IK-GER: lůžkové oddělení 48"/>
    <s v="186005-000180"/>
    <s v="Výdej do spotřeby z IOP"/>
    <s v="Lukášková Len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"/>
  </r>
  <r>
    <d v="2019-01-31T08:28:08"/>
    <s v="SVIOP-2019-SZM2-001705"/>
    <x v="139"/>
    <x v="139"/>
    <n v="10"/>
    <s v="ks"/>
    <n v="22.99"/>
    <n v="229.9"/>
    <x v="1"/>
    <m/>
    <s v="2IK-GER: lůžkové oddělení 48"/>
    <s v="186005-000200"/>
    <s v="Výdej do spotřeby z IOP"/>
    <s v="Lukášková Len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"/>
  </r>
  <r>
    <d v="2019-01-31T10:32:15"/>
    <s v="SVIOP-2019-SZM2-001679"/>
    <x v="132"/>
    <x v="132"/>
    <n v="10"/>
    <s v="ks"/>
    <n v="86.38"/>
    <n v="863.8"/>
    <x v="0"/>
    <m/>
    <s v="2IK-GER: lůžkové oddělení 46"/>
    <s v="SYSMAP105EE"/>
    <s v="Výdej do spotřeby z IOP"/>
    <s v="Masopustová Ev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"/>
  </r>
  <r>
    <d v="2019-01-31T10:33:12"/>
    <s v="SVIOP-2019-SZM2-001680"/>
    <x v="132"/>
    <x v="132"/>
    <n v="10"/>
    <s v="ks"/>
    <n v="86.37"/>
    <n v="863.71"/>
    <x v="1"/>
    <m/>
    <s v="2IK-GER: lůžkové oddělení 48"/>
    <s v="SYSMAP105EE"/>
    <s v="Výdej do spotřeby z IOP"/>
    <s v="Masopustová Ev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"/>
  </r>
  <r>
    <d v="2019-01-31T15:24:50"/>
    <s v="SVSP-2019-SZM1-000013"/>
    <x v="144"/>
    <x v="144"/>
    <n v="-11"/>
    <s v="ks"/>
    <n v="93.15"/>
    <n v="-1024.6500000000001"/>
    <x v="0"/>
    <m/>
    <s v="2IK-GER: lůžkové oddělení 46"/>
    <s v="3601CVC"/>
    <s v="Výdej do spotřeby"/>
    <s v="Barochová Regina"/>
    <s v="Promítnut do stavu zásob"/>
    <s v="ZPICC_MI_NA"/>
    <s v="Katetry PICC + MIDLINE + náplasti+ set"/>
    <m/>
    <m/>
    <s v="MEDISYNER s.r.o."/>
    <m/>
    <m/>
    <m/>
    <s v="nemá"/>
    <x v="10"/>
    <n v="0"/>
    <m/>
    <m/>
    <x v="1"/>
    <n v="1"/>
  </r>
  <r>
    <d v="2019-01-31T15:24:50"/>
    <s v="SVSP-2019-SZM1-000013"/>
    <x v="144"/>
    <x v="144"/>
    <n v="-39"/>
    <s v="ks"/>
    <n v="93.15"/>
    <n v="-3632.85"/>
    <x v="0"/>
    <m/>
    <s v="2IK-GER: lůžkové oddělení 46"/>
    <s v="3601CVC"/>
    <s v="Výdej do spotřeby"/>
    <s v="Barochová Regina"/>
    <s v="Promítnut do stavu zásob"/>
    <s v="ZPICC_MI_NA"/>
    <s v="Katetry PICC + MIDLINE + náplasti+ set"/>
    <m/>
    <m/>
    <s v="MEDISYNER s.r.o."/>
    <m/>
    <m/>
    <m/>
    <s v="nemá"/>
    <x v="10"/>
    <n v="0"/>
    <m/>
    <m/>
    <x v="1"/>
    <n v="1"/>
  </r>
  <r>
    <d v="2019-01-31T15:24:50"/>
    <s v="SVSP-2019-SZM1-000013"/>
    <x v="206"/>
    <x v="206"/>
    <n v="-2"/>
    <s v="ks"/>
    <n v="2250.46"/>
    <n v="-4500.92"/>
    <x v="0"/>
    <m/>
    <s v="2IK-GER: lůžkové oddělení 46"/>
    <s v="EU-25041-IR"/>
    <s v="Výdej do spotřeby"/>
    <s v="Barochová Regina"/>
    <s v="Promítnut do stavu zásob"/>
    <s v="ZPICC_MI_NA"/>
    <s v="Katetry PICC + MIDLINE + náplasti+ set"/>
    <m/>
    <m/>
    <s v="Teleflex Medical s.r.o."/>
    <m/>
    <m/>
    <m/>
    <s v="0047202"/>
    <x v="10"/>
    <n v="0"/>
    <m/>
    <m/>
    <x v="1"/>
    <n v="1"/>
  </r>
  <r>
    <d v="2019-01-31T15:31:37"/>
    <s v="SVSP-2019-SZM2-000012"/>
    <x v="203"/>
    <x v="203"/>
    <n v="-5"/>
    <s v="ks"/>
    <n v="479.7"/>
    <n v="-2398.5"/>
    <x v="0"/>
    <m/>
    <s v="2IK-GER: lůžkové oddělení 46"/>
    <s v="2375031"/>
    <s v="Výdej do spotřeby"/>
    <s v="Barochová Regina"/>
    <s v="Promítnut do stavu zásob"/>
    <s v="ZPICC_MI_NA"/>
    <s v="Katetry PICC + MIDLINE + náplasti+ set"/>
    <m/>
    <m/>
    <s v="SANICARE s.r.o."/>
    <m/>
    <m/>
    <m/>
    <s v="nemá"/>
    <x v="10"/>
    <n v="0"/>
    <m/>
    <m/>
    <x v="1"/>
    <n v="1"/>
  </r>
  <r>
    <d v="2019-02-05T13:18:35"/>
    <s v="SVIOP-2019-SZM2-001760"/>
    <x v="85"/>
    <x v="85"/>
    <n v="2"/>
    <s v="ks"/>
    <n v="53.85"/>
    <n v="107.69"/>
    <x v="1"/>
    <m/>
    <s v="2IK-GER: lůžkové oddělení 48"/>
    <s v="JIZE213A/1"/>
    <s v="Výdej do spotřeby z IOP"/>
    <s v="Lukášková Lenka"/>
    <s v="Promítnut do stavu zásob"/>
    <s v="ZLAB_SKLO"/>
    <s v="Laboratorní sklo"/>
    <m/>
    <m/>
    <s v="VWR International s.r.o."/>
    <m/>
    <m/>
    <m/>
    <s v="nemá"/>
    <x v="6"/>
    <n v="0"/>
    <s v="CN 2019/2020"/>
    <s v="CN 2019/2020"/>
    <x v="1"/>
    <n v="2"/>
  </r>
  <r>
    <d v="2019-02-07T10:36:30"/>
    <s v="SVIOP-2019-SVM2-001583"/>
    <x v="124"/>
    <x v="124"/>
    <n v="30"/>
    <s v="ks"/>
    <n v="0.56000000000000005"/>
    <n v="16.829999999999998"/>
    <x v="1"/>
    <m/>
    <s v="2IK-GER: lůžkové oddělení 48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1"/>
    <n v="2"/>
  </r>
  <r>
    <d v="2019-02-08T06:59:27"/>
    <s v="SVIOP-2019-SZM2-002013"/>
    <x v="203"/>
    <x v="203"/>
    <n v="5"/>
    <s v="ks"/>
    <n v="479.7"/>
    <n v="2398.5"/>
    <x v="0"/>
    <m/>
    <s v="2IK-GER: lůžkové oddělení 46"/>
    <s v="2375031"/>
    <s v="Výdej do spotřeby z IOP"/>
    <s v="Lukášková Lenka"/>
    <s v="Promítnut do stavu zásob"/>
    <s v="ZPICC_MI_NA"/>
    <s v="Katetry PICC + MIDLINE + náplasti+ set"/>
    <m/>
    <m/>
    <s v="SANICARE s.r.o."/>
    <m/>
    <m/>
    <m/>
    <s v="nemá"/>
    <x v="10"/>
    <n v="0"/>
    <m/>
    <m/>
    <x v="1"/>
    <n v="2"/>
  </r>
  <r>
    <d v="2019-02-08T07:36:48"/>
    <s v="SVIOP-2019-SZM2-002027"/>
    <x v="213"/>
    <x v="213"/>
    <n v="36"/>
    <s v="ks"/>
    <n v="27.26"/>
    <n v="981.18"/>
    <x v="0"/>
    <m/>
    <s v="2IK-GER: lůžkové oddělení 46"/>
    <s v="C0932353"/>
    <s v="Výdej do spotřeby z IOP"/>
    <s v="Masopustová Eva"/>
    <s v="Promítnut do stavu zásob"/>
    <s v="ZSITI"/>
    <s v="Šití"/>
    <m/>
    <m/>
    <s v="B. Braun Medical s.r.o."/>
    <m/>
    <m/>
    <m/>
    <s v="nemá"/>
    <x v="11"/>
    <n v="0"/>
    <m/>
    <m/>
    <x v="1"/>
    <n v="2"/>
  </r>
  <r>
    <d v="2019-02-19T10:11:12"/>
    <s v="SVIOP-2019-SZM1-001352"/>
    <x v="18"/>
    <x v="18"/>
    <n v="1000"/>
    <s v="ks"/>
    <n v="0.63"/>
    <n v="630"/>
    <x v="0"/>
    <m/>
    <s v="2IK-GER: lůžkové oddělení 46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2"/>
  </r>
  <r>
    <d v="2019-02-19T10:11:12"/>
    <s v="SVIOP-2019-SZM1-001352"/>
    <x v="19"/>
    <x v="19"/>
    <n v="1000"/>
    <s v="ks"/>
    <n v="0.63"/>
    <n v="630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2"/>
  </r>
  <r>
    <d v="2019-02-19T10:11:12"/>
    <s v="SVIOP-2019-SZM1-001352"/>
    <x v="26"/>
    <x v="26"/>
    <n v="100"/>
    <s v="ks"/>
    <n v="1.8"/>
    <n v="180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2"/>
  </r>
  <r>
    <d v="2019-02-19T10:11:12"/>
    <s v="SVIOP-2019-SZM1-001352"/>
    <x v="73"/>
    <x v="73"/>
    <n v="60"/>
    <s v="ks"/>
    <n v="5.27"/>
    <n v="316.2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2"/>
  </r>
  <r>
    <d v="2019-02-19T10:11:12"/>
    <s v="SVIOP-2019-SZM1-001352"/>
    <x v="185"/>
    <x v="185"/>
    <n v="10"/>
    <s v="ks"/>
    <n v="13.04"/>
    <n v="130.4"/>
    <x v="0"/>
    <m/>
    <s v="2IK-GER: lůžkové oddělení 46"/>
    <s v="132711405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2"/>
  </r>
  <r>
    <d v="2019-02-20T12:25:38"/>
    <s v="SVIOP-2019-SZM2-002800"/>
    <x v="154"/>
    <x v="154"/>
    <n v="140"/>
    <s v="ks"/>
    <n v="2.66"/>
    <n v="372.4"/>
    <x v="0"/>
    <m/>
    <s v="2IK-GER: lůžkové oddělení 46"/>
    <s v="7089"/>
    <s v="Výdej do spotřeby z IOP"/>
    <s v="Lukášková Lenka"/>
    <s v="Promítnut do stavu zásob"/>
    <s v="ZOBV_NA"/>
    <s v="náplasti - obvazový materiál"/>
    <s v="1+1"/>
    <m/>
    <s v="Alliance Healthcare s.r.o."/>
    <m/>
    <m/>
    <m/>
    <s v="nemá"/>
    <x v="3"/>
    <n v="0"/>
    <m/>
    <m/>
    <x v="1"/>
    <n v="2"/>
  </r>
  <r>
    <d v="2019-02-20T12:28:37"/>
    <s v="SVIOP-2019-SZM2-002803"/>
    <x v="154"/>
    <x v="154"/>
    <n v="70"/>
    <s v="ks"/>
    <n v="2.66"/>
    <n v="186.2"/>
    <x v="1"/>
    <m/>
    <s v="2IK-GER: lůžkové oddělení 48"/>
    <s v="7089"/>
    <s v="Výdej do spotřeby z IOP"/>
    <s v="Lukášková Lenka"/>
    <s v="Promítnut do stavu zásob"/>
    <s v="ZOBV_NA"/>
    <s v="náplasti - obvazový materiál"/>
    <m/>
    <m/>
    <s v="Alliance Healthcare s.r.o."/>
    <m/>
    <m/>
    <m/>
    <s v="nemá"/>
    <x v="3"/>
    <n v="0"/>
    <m/>
    <m/>
    <x v="1"/>
    <n v="2"/>
  </r>
  <r>
    <d v="2019-02-25T07:00:08"/>
    <s v="SVIOP-2019-SZM1-001460"/>
    <x v="31"/>
    <x v="31"/>
    <n v="100"/>
    <s v="ks"/>
    <n v="2.17"/>
    <n v="217"/>
    <x v="1"/>
    <m/>
    <s v="2IK-GER: lůžkové oddělení 48"/>
    <s v="454329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07:00:08"/>
    <s v="SVIOP-2019-SZM1-001460"/>
    <x v="43"/>
    <x v="43"/>
    <n v="10"/>
    <s v="ks"/>
    <n v="6.29"/>
    <n v="62.9"/>
    <x v="1"/>
    <m/>
    <s v="2IK-GER: lůžkové oddělení 48"/>
    <s v="A0100"/>
    <s v="Výdej do spotřeby z IOP"/>
    <s v="Oklešťková Hele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2"/>
  </r>
  <r>
    <d v="2019-02-25T07:01:33"/>
    <s v="SVIOP-2019-SZM1-001461"/>
    <x v="31"/>
    <x v="31"/>
    <n v="50"/>
    <s v="ks"/>
    <n v="2.17"/>
    <n v="108.5"/>
    <x v="0"/>
    <m/>
    <s v="2IK-GER: lůžkové oddělení 46"/>
    <s v="454329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07:01:33"/>
    <s v="SVIOP-2019-SZM1-001461"/>
    <x v="43"/>
    <x v="43"/>
    <n v="10"/>
    <s v="ks"/>
    <n v="6.29"/>
    <n v="62.9"/>
    <x v="0"/>
    <m/>
    <s v="2IK-GER: lůžkové oddělení 46"/>
    <s v="A0100"/>
    <s v="Výdej do spotřeby z IOP"/>
    <s v="Oklešťková Hele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2"/>
  </r>
  <r>
    <d v="2019-02-25T07:46:56"/>
    <s v="SVIOP-2019-SZM2-002947"/>
    <x v="61"/>
    <x v="61"/>
    <n v="5"/>
    <s v="ks"/>
    <n v="159.55000000000001"/>
    <n v="797.76"/>
    <x v="0"/>
    <m/>
    <s v="2IK-GER: lůžkové oddělení 46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2"/>
  </r>
  <r>
    <d v="2019-02-25T07:48:28"/>
    <s v="SVIOP-2019-SZM2-002949"/>
    <x v="59"/>
    <x v="59"/>
    <n v="5"/>
    <s v="ks"/>
    <n v="124.41"/>
    <n v="622.04"/>
    <x v="1"/>
    <m/>
    <s v="2IK-GER: lůžkové oddělení 48"/>
    <s v="2892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2"/>
  </r>
  <r>
    <d v="2019-02-25T07:48:28"/>
    <s v="SVIOP-2019-SZM2-002949"/>
    <x v="175"/>
    <x v="175"/>
    <n v="10"/>
    <s v="ks"/>
    <n v="153"/>
    <n v="1529.96"/>
    <x v="1"/>
    <m/>
    <s v="2IK-GER: lůžkové oddělení 48"/>
    <s v="3940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2"/>
  </r>
  <r>
    <d v="2019-02-25T11:00:11"/>
    <s v="SVIOP-2019-SZM1-001488"/>
    <x v="19"/>
    <x v="19"/>
    <n v="200"/>
    <s v="ks"/>
    <n v="0.63"/>
    <n v="126"/>
    <x v="2"/>
    <m/>
    <s v="2IK-GER: ambulance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2"/>
  </r>
  <r>
    <d v="2019-02-25T11:00:11"/>
    <s v="SVIOP-2019-SZM1-001488"/>
    <x v="3"/>
    <x v="3"/>
    <n v="200"/>
    <s v="ks"/>
    <n v="0.63"/>
    <n v="126"/>
    <x v="2"/>
    <m/>
    <s v="2IK-GER: ambulance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2"/>
  </r>
  <r>
    <d v="2019-02-25T11:00:11"/>
    <s v="SVIOP-2019-SZM1-001488"/>
    <x v="23"/>
    <x v="23"/>
    <n v="100"/>
    <s v="ks"/>
    <n v="1.0900000000000001"/>
    <n v="109"/>
    <x v="2"/>
    <m/>
    <s v="2IK-GER: ambulance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2"/>
  </r>
  <r>
    <d v="2019-02-25T11:00:11"/>
    <s v="SVIOP-2019-SZM1-001488"/>
    <x v="78"/>
    <x v="78"/>
    <n v="5"/>
    <s v="ks"/>
    <n v="7.11"/>
    <n v="35.549999999999997"/>
    <x v="2"/>
    <m/>
    <s v="2IK-GER: ambulance"/>
    <s v="1530-0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2"/>
  </r>
  <r>
    <d v="2019-02-25T11:00:11"/>
    <s v="SVIOP-2019-SZM1-001488"/>
    <x v="51"/>
    <x v="51"/>
    <n v="10"/>
    <s v="ks"/>
    <n v="21.23"/>
    <n v="212.3"/>
    <x v="2"/>
    <m/>
    <s v="2IK-GER: ambulance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2"/>
  </r>
  <r>
    <d v="2019-02-25T11:00:11"/>
    <s v="SVIOP-2019-SZM1-001488"/>
    <x v="52"/>
    <x v="52"/>
    <n v="6"/>
    <s v="ks"/>
    <n v="21.23"/>
    <n v="127.38"/>
    <x v="2"/>
    <m/>
    <s v="2IK-GER: ambulance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2"/>
  </r>
  <r>
    <d v="2019-02-25T11:00:11"/>
    <s v="SVIOP-2019-SZM1-001488"/>
    <x v="188"/>
    <x v="188"/>
    <n v="2"/>
    <s v="ks"/>
    <n v="35.090000000000003"/>
    <n v="70.180000000000007"/>
    <x v="2"/>
    <m/>
    <s v="2IK-GER: ambulance"/>
    <s v="09820-B"/>
    <s v="Výdej do spotřeby z IOP"/>
    <s v="Aujeská Ivana"/>
    <s v="Promítnut do stavu zásob"/>
    <s v="ZOST_OSTAT"/>
    <s v="Ostatní - všeobecný materiál"/>
    <m/>
    <m/>
    <s v="MAPO medical s.r.o."/>
    <m/>
    <m/>
    <m/>
    <s v="nemá"/>
    <x v="0"/>
    <n v="0"/>
    <m/>
    <m/>
    <x v="1"/>
    <n v="2"/>
  </r>
  <r>
    <d v="2019-02-25T12:20:45"/>
    <s v="SVIOP-2019-SZM1-001415"/>
    <x v="8"/>
    <x v="8"/>
    <n v="100"/>
    <s v="ks"/>
    <n v="0.01"/>
    <n v="1"/>
    <x v="0"/>
    <m/>
    <s v="2IK-GER: lůžkové oddělení 46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0:45"/>
    <s v="SVIOP-2019-SZM1-001415"/>
    <x v="9"/>
    <x v="9"/>
    <n v="100"/>
    <s v="ks"/>
    <n v="0.25"/>
    <n v="25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2"/>
  </r>
  <r>
    <d v="2019-02-25T12:20:45"/>
    <s v="SVIOP-2019-SZM1-001415"/>
    <x v="11"/>
    <x v="11"/>
    <n v="100"/>
    <s v="ks"/>
    <n v="0.3"/>
    <n v="30"/>
    <x v="0"/>
    <m/>
    <s v="2IK-GER: lůžkové oddělení 46"/>
    <s v="4660021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2"/>
  </r>
  <r>
    <d v="2019-02-25T12:20:45"/>
    <s v="SVIOP-2019-SZM1-001415"/>
    <x v="13"/>
    <x v="13"/>
    <n v="600"/>
    <s v="ks"/>
    <n v="0.44"/>
    <n v="264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2"/>
  </r>
  <r>
    <d v="2019-02-25T12:20:45"/>
    <s v="SVIOP-2019-SZM1-001415"/>
    <x v="14"/>
    <x v="14"/>
    <n v="100"/>
    <s v="ks"/>
    <n v="0.47"/>
    <n v="47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2"/>
  </r>
  <r>
    <d v="2019-02-25T12:20:45"/>
    <s v="SVIOP-2019-SZM1-001415"/>
    <x v="15"/>
    <x v="15"/>
    <n v="100"/>
    <s v="ks"/>
    <n v="0.48"/>
    <n v="48"/>
    <x v="0"/>
    <m/>
    <s v="2IK-GER: lůžkové oddělení 46"/>
    <s v="44951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2"/>
  </r>
  <r>
    <d v="2019-02-25T12:20:45"/>
    <s v="SVIOP-2019-SZM1-001415"/>
    <x v="16"/>
    <x v="16"/>
    <n v="400"/>
    <s v="ks"/>
    <n v="0.55000000000000004"/>
    <n v="220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2"/>
  </r>
  <r>
    <d v="2019-02-25T12:20:45"/>
    <s v="SVIOP-2019-SZM1-001415"/>
    <x v="17"/>
    <x v="17"/>
    <n v="100"/>
    <s v="ks"/>
    <n v="0.63"/>
    <n v="63"/>
    <x v="0"/>
    <m/>
    <s v="2IK-GER: lůžkové oddělení 46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2"/>
  </r>
  <r>
    <d v="2019-02-25T12:20:45"/>
    <s v="SVIOP-2019-SZM1-001415"/>
    <x v="18"/>
    <x v="18"/>
    <n v="4000"/>
    <s v="ks"/>
    <n v="0.63"/>
    <n v="2520"/>
    <x v="0"/>
    <m/>
    <s v="2IK-GER: lůžkové oddělení 46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2"/>
  </r>
  <r>
    <d v="2019-02-25T12:20:45"/>
    <s v="SVIOP-2019-SZM1-001415"/>
    <x v="19"/>
    <x v="19"/>
    <n v="6000"/>
    <s v="ks"/>
    <n v="0.63"/>
    <n v="3780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2"/>
  </r>
  <r>
    <d v="2019-02-25T12:20:45"/>
    <s v="SVIOP-2019-SZM1-001415"/>
    <x v="100"/>
    <x v="100"/>
    <n v="510"/>
    <s v="ks"/>
    <n v="0.63"/>
    <n v="321.3"/>
    <x v="0"/>
    <m/>
    <s v="2IK-GER: lůžkové oddělení 46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2"/>
  </r>
  <r>
    <d v="2019-02-25T12:20:45"/>
    <s v="SVIOP-2019-SZM1-001415"/>
    <x v="20"/>
    <x v="20"/>
    <n v="100"/>
    <s v="ks"/>
    <n v="0.67"/>
    <n v="67"/>
    <x v="0"/>
    <m/>
    <s v="2IK-GER: lůžkové oddělení 46"/>
    <s v="4606051V"/>
    <s v="Výdej do spotřeby z IOP"/>
    <s v="Aujeská Ivana"/>
    <s v="Promítnut do stavu zásob"/>
    <s v="ZOST_STRIK"/>
    <s v="Stříkačky"/>
    <s v="¨¨"/>
    <m/>
    <s v="B. Braun Medical s.r.o."/>
    <m/>
    <m/>
    <m/>
    <s v="nemá"/>
    <x v="0"/>
    <n v="0"/>
    <m/>
    <m/>
    <x v="1"/>
    <n v="2"/>
  </r>
  <r>
    <d v="2019-02-25T12:20:45"/>
    <s v="SVIOP-2019-SZM1-001415"/>
    <x v="21"/>
    <x v="21"/>
    <n v="500"/>
    <s v="ks"/>
    <n v="0.67"/>
    <n v="335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2"/>
  </r>
  <r>
    <d v="2019-02-25T12:20:45"/>
    <s v="SVIOP-2019-SZM1-001415"/>
    <x v="23"/>
    <x v="23"/>
    <n v="200"/>
    <s v="ks"/>
    <n v="1.0900000000000001"/>
    <n v="218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2"/>
  </r>
  <r>
    <d v="2019-02-25T12:20:45"/>
    <s v="SVIOP-2019-SZM1-001415"/>
    <x v="65"/>
    <x v="65"/>
    <n v="500"/>
    <s v="ks"/>
    <n v="1.29"/>
    <n v="645"/>
    <x v="0"/>
    <m/>
    <s v="2IK-GER: lůžkové oddělení 46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2"/>
  </r>
  <r>
    <d v="2019-02-25T12:20:45"/>
    <s v="SVIOP-2019-SZM1-001415"/>
    <x v="106"/>
    <x v="106"/>
    <n v="20"/>
    <s v="ks"/>
    <n v="1.5"/>
    <n v="30"/>
    <x v="0"/>
    <m/>
    <s v="2IK-GER: lůžkové oddělení 46"/>
    <s v="I06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2"/>
  </r>
  <r>
    <d v="2019-02-25T12:20:45"/>
    <s v="SVIOP-2019-SZM1-001415"/>
    <x v="24"/>
    <x v="24"/>
    <n v="50"/>
    <s v="ks"/>
    <n v="1.51"/>
    <n v="75.5"/>
    <x v="0"/>
    <m/>
    <s v="2IK-GER: lůžkové oddělení 46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2"/>
  </r>
  <r>
    <d v="2019-02-25T12:20:45"/>
    <s v="SVIOP-2019-SZM1-001415"/>
    <x v="26"/>
    <x v="26"/>
    <n v="100"/>
    <s v="ks"/>
    <n v="1.81"/>
    <n v="181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2"/>
  </r>
  <r>
    <d v="2019-02-25T12:20:45"/>
    <s v="SVIOP-2019-SZM1-001415"/>
    <x v="81"/>
    <x v="81"/>
    <n v="5"/>
    <s v="ks"/>
    <n v="1.9"/>
    <n v="9.5"/>
    <x v="0"/>
    <m/>
    <s v="2IK-GER: lůžkové oddělení 46"/>
    <s v="45407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0:45"/>
    <s v="SVIOP-2019-SZM1-001415"/>
    <x v="66"/>
    <x v="66"/>
    <n v="10"/>
    <s v="ks"/>
    <n v="1.99"/>
    <n v="19.899999999999999"/>
    <x v="0"/>
    <m/>
    <s v="2IK-GER: lůžkové oddělení 46"/>
    <s v="45408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0:45"/>
    <s v="SVIOP-2019-SZM1-001415"/>
    <x v="29"/>
    <x v="29"/>
    <n v="10"/>
    <s v="ks"/>
    <n v="2.0499999999999998"/>
    <n v="20.5"/>
    <x v="0"/>
    <m/>
    <s v="2IK-GER: lůžkové oddělení 46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2"/>
  </r>
  <r>
    <d v="2019-02-25T12:20:45"/>
    <s v="SVIOP-2019-SZM1-001415"/>
    <x v="82"/>
    <x v="82"/>
    <n v="10"/>
    <s v="ks"/>
    <n v="2.36"/>
    <n v="23.6"/>
    <x v="0"/>
    <m/>
    <s v="2IK-GER: lůžkové oddělení 46"/>
    <s v="P01173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1"/>
    <n v="2"/>
  </r>
  <r>
    <d v="2019-02-25T12:20:45"/>
    <s v="SVIOP-2019-SZM1-001415"/>
    <x v="32"/>
    <x v="32"/>
    <n v="100"/>
    <s v="ks"/>
    <n v="2.37"/>
    <n v="237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0:45"/>
    <s v="SVIOP-2019-SZM1-001415"/>
    <x v="163"/>
    <x v="163"/>
    <n v="50"/>
    <s v="ks"/>
    <n v="2.42"/>
    <n v="121"/>
    <x v="0"/>
    <m/>
    <s v="2IK-GER: lůžkové oddělení 46"/>
    <s v="70.700.41.071"/>
    <s v="Výdej do spotřeby z IOP"/>
    <s v="Aujeská Ivana"/>
    <s v="Promítnut do stavu zásob"/>
    <s v="ZOBV_NA"/>
    <s v="náplasti - obvazový materiál"/>
    <m/>
    <m/>
    <s v="DAHLHAUSEN CZ, spol. s r.o."/>
    <m/>
    <m/>
    <m/>
    <s v="nemá"/>
    <x v="3"/>
    <n v="0"/>
    <s v="CN pro FNOL"/>
    <s v="CN pro FNOL"/>
    <x v="1"/>
    <n v="2"/>
  </r>
  <r>
    <d v="2019-02-25T12:20:45"/>
    <s v="SVIOP-2019-SZM1-001415"/>
    <x v="33"/>
    <x v="33"/>
    <n v="100"/>
    <s v="ks"/>
    <n v="2.4700000000000002"/>
    <n v="247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2"/>
  </r>
  <r>
    <d v="2019-02-25T12:20:45"/>
    <s v="SVIOP-2019-SZM1-001415"/>
    <x v="34"/>
    <x v="34"/>
    <n v="50"/>
    <s v="ks"/>
    <n v="2.52"/>
    <n v="126"/>
    <x v="0"/>
    <m/>
    <s v="2IK-GER: lůžkové oddělení 46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0:45"/>
    <s v="SVIOP-2019-SZM1-001415"/>
    <x v="35"/>
    <x v="35"/>
    <n v="100"/>
    <s v="ks"/>
    <n v="2.7"/>
    <n v="270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0:45"/>
    <s v="SVIOP-2019-SZM1-001415"/>
    <x v="37"/>
    <x v="37"/>
    <n v="50"/>
    <s v="ks"/>
    <n v="3.09"/>
    <n v="154.5"/>
    <x v="0"/>
    <m/>
    <s v="2IK-GER: lůžkové oddělení 46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0:45"/>
    <s v="SVIOP-2019-SZM1-001415"/>
    <x v="68"/>
    <x v="68"/>
    <n v="50"/>
    <s v="ks"/>
    <n v="3.14"/>
    <n v="157"/>
    <x v="0"/>
    <m/>
    <s v="2IK-GER: lůžkové oddělení 46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2"/>
  </r>
  <r>
    <d v="2019-02-25T12:20:45"/>
    <s v="SVIOP-2019-SZM1-001415"/>
    <x v="39"/>
    <x v="39"/>
    <n v="20"/>
    <s v="ks"/>
    <n v="3.26"/>
    <n v="65.2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2"/>
  </r>
  <r>
    <d v="2019-02-25T12:20:45"/>
    <s v="SVIOP-2019-SZM1-001415"/>
    <x v="155"/>
    <x v="155"/>
    <n v="40"/>
    <s v="ks"/>
    <n v="3.39"/>
    <n v="135.6"/>
    <x v="0"/>
    <m/>
    <s v="2IK-GER: lůžkové oddělení 46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2"/>
  </r>
  <r>
    <d v="2019-02-25T12:20:45"/>
    <s v="SVIOP-2019-SZM1-001415"/>
    <x v="103"/>
    <x v="103"/>
    <n v="60"/>
    <s v="ks"/>
    <n v="3.96"/>
    <n v="237.6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2"/>
  </r>
  <r>
    <d v="2019-02-25T12:20:45"/>
    <s v="SVIOP-2019-SZM1-001415"/>
    <x v="71"/>
    <x v="71"/>
    <n v="10"/>
    <s v="ks"/>
    <n v="4.8099999999999996"/>
    <n v="48.1"/>
    <x v="0"/>
    <m/>
    <s v="2IK-GER: lůžkové oddělení 46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0:45"/>
    <s v="SVIOP-2019-SZM1-001415"/>
    <x v="73"/>
    <x v="73"/>
    <n v="30"/>
    <s v="ks"/>
    <n v="5.28"/>
    <n v="158.4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2"/>
  </r>
  <r>
    <d v="2019-02-25T12:20:45"/>
    <s v="SVIOP-2019-SZM1-001415"/>
    <x v="142"/>
    <x v="142"/>
    <n v="250"/>
    <s v="ks"/>
    <n v="5.81"/>
    <n v="1452.5"/>
    <x v="0"/>
    <m/>
    <s v="2IK-GER: lůžkové oddělení 46"/>
    <s v="CFF10-250R"/>
    <s v="Výdej do spotřeby z IOP"/>
    <s v="Aujeská Ivan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1"/>
    <n v="2"/>
  </r>
  <r>
    <d v="2019-02-25T12:20:45"/>
    <s v="SVIOP-2019-SZM1-001415"/>
    <x v="41"/>
    <x v="41"/>
    <n v="20"/>
    <s v="ks"/>
    <n v="6.05"/>
    <n v="121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2"/>
  </r>
  <r>
    <d v="2019-02-25T12:20:45"/>
    <s v="SVIOP-2019-SZM1-001415"/>
    <x v="184"/>
    <x v="184"/>
    <n v="50"/>
    <s v="ks"/>
    <n v="7.5"/>
    <n v="375"/>
    <x v="0"/>
    <m/>
    <s v="2IK-GER: lůžkové oddělení 46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2"/>
  </r>
  <r>
    <d v="2019-02-25T12:20:45"/>
    <s v="SVIOP-2019-SZM1-001415"/>
    <x v="45"/>
    <x v="45"/>
    <n v="100"/>
    <s v="ks"/>
    <n v="9.1999999999999993"/>
    <n v="92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2"/>
  </r>
  <r>
    <d v="2019-02-25T12:20:45"/>
    <s v="SVIOP-2019-SZM1-001415"/>
    <x v="47"/>
    <x v="47"/>
    <n v="300"/>
    <s v="ks"/>
    <n v="10.16"/>
    <n v="3048"/>
    <x v="0"/>
    <m/>
    <s v="2IK-GER: lůžkové oddělení 46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2"/>
  </r>
  <r>
    <d v="2019-02-25T12:20:45"/>
    <s v="SVIOP-2019-SZM1-001415"/>
    <x v="48"/>
    <x v="48"/>
    <n v="20"/>
    <s v="ks"/>
    <n v="10.53"/>
    <n v="210.6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2"/>
  </r>
  <r>
    <d v="2019-02-25T12:20:45"/>
    <s v="SVIOP-2019-SZM1-001415"/>
    <x v="113"/>
    <x v="113"/>
    <n v="2"/>
    <s v="ks"/>
    <n v="13.01"/>
    <n v="26.02"/>
    <x v="0"/>
    <m/>
    <s v="2IK-GER: lůžkové oddělení 46"/>
    <s v="5403353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2"/>
  </r>
  <r>
    <d v="2019-02-25T12:20:45"/>
    <s v="SVIOP-2019-SZM1-001415"/>
    <x v="185"/>
    <x v="185"/>
    <n v="10"/>
    <s v="ks"/>
    <n v="13.04"/>
    <n v="130.4"/>
    <x v="0"/>
    <m/>
    <s v="2IK-GER: lůžkové oddělení 46"/>
    <s v="132711405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2"/>
  </r>
  <r>
    <d v="2019-02-25T12:20:45"/>
    <s v="SVIOP-2019-SZM1-001415"/>
    <x v="49"/>
    <x v="49"/>
    <n v="30"/>
    <s v="ks"/>
    <n v="13.31"/>
    <n v="399.3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2"/>
  </r>
  <r>
    <d v="2019-02-25T12:20:45"/>
    <s v="SVIOP-2019-SZM1-001415"/>
    <x v="147"/>
    <x v="147"/>
    <n v="10"/>
    <s v="ks"/>
    <n v="15.04"/>
    <n v="150.4"/>
    <x v="0"/>
    <m/>
    <s v="2IK-GER: lůžkové oddělení 46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2"/>
  </r>
  <r>
    <d v="2019-02-25T12:20:45"/>
    <s v="SVIOP-2019-SZM1-001415"/>
    <x v="205"/>
    <x v="205"/>
    <n v="2"/>
    <s v="ks"/>
    <n v="15.89"/>
    <n v="31.78"/>
    <x v="0"/>
    <m/>
    <s v="2IK-GER: lůžkové oddělení 46"/>
    <s v="H-103013"/>
    <s v="Výdej do spotřeby z IOP"/>
    <s v="Aujeská Ivana"/>
    <s v="Promítnut do stavu zásob"/>
    <s v="ZIPOPS"/>
    <s v="Intenzívní péče, operační sály"/>
    <m/>
    <m/>
    <s v="HZZ, a.s."/>
    <m/>
    <m/>
    <m/>
    <s v="nemá"/>
    <x v="5"/>
    <n v="0"/>
    <m/>
    <m/>
    <x v="1"/>
    <n v="2"/>
  </r>
  <r>
    <d v="2019-02-25T12:20:45"/>
    <s v="SVIOP-2019-SZM1-001415"/>
    <x v="187"/>
    <x v="187"/>
    <n v="10"/>
    <s v="ks"/>
    <n v="17.98"/>
    <n v="179.8"/>
    <x v="0"/>
    <m/>
    <s v="2IK-GER: lůžkové oddělení 46"/>
    <s v="4269110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2"/>
  </r>
  <r>
    <d v="2019-02-25T12:20:45"/>
    <s v="SVIOP-2019-SZM1-001415"/>
    <x v="2"/>
    <x v="2"/>
    <n v="50"/>
    <s v="ks"/>
    <n v="17.98"/>
    <n v="899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2"/>
  </r>
  <r>
    <d v="2019-02-25T12:20:45"/>
    <s v="SVIOP-2019-SZM1-001415"/>
    <x v="51"/>
    <x v="51"/>
    <n v="10"/>
    <s v="ks"/>
    <n v="21.23"/>
    <n v="212.3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2"/>
  </r>
  <r>
    <d v="2019-02-25T12:20:45"/>
    <s v="SVIOP-2019-SZM1-001415"/>
    <x v="52"/>
    <x v="52"/>
    <n v="10"/>
    <s v="ks"/>
    <n v="21.23"/>
    <n v="212.3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2"/>
  </r>
  <r>
    <d v="2019-02-25T12:20:45"/>
    <s v="SVIOP-2019-SZM1-001415"/>
    <x v="54"/>
    <x v="54"/>
    <n v="6"/>
    <s v="ks"/>
    <n v="28.73"/>
    <n v="172.38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2"/>
  </r>
  <r>
    <d v="2019-02-25T12:20:45"/>
    <s v="SVIOP-2019-SZM1-001415"/>
    <x v="195"/>
    <x v="195"/>
    <n v="2"/>
    <s v="ks"/>
    <n v="29.33"/>
    <n v="58.66"/>
    <x v="0"/>
    <m/>
    <s v="2IK-GER: lůžkové oddělení 46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2"/>
  </r>
  <r>
    <d v="2019-02-25T12:20:45"/>
    <s v="SVIOP-2019-SZM1-001415"/>
    <x v="214"/>
    <x v="214"/>
    <n v="1"/>
    <s v="ks"/>
    <n v="61.22"/>
    <n v="61.22"/>
    <x v="0"/>
    <m/>
    <s v="2IK-GER: lůžkové oddělení 46"/>
    <s v="9006513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2"/>
  </r>
  <r>
    <d v="2019-02-25T12:28:07"/>
    <s v="SVIOP-2019-SZM1-001416"/>
    <x v="8"/>
    <x v="8"/>
    <n v="100"/>
    <s v="ks"/>
    <n v="0.02"/>
    <n v="2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8:07"/>
    <s v="SVIOP-2019-SZM1-001416"/>
    <x v="9"/>
    <x v="9"/>
    <n v="200"/>
    <s v="ks"/>
    <n v="0.25"/>
    <n v="50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2"/>
  </r>
  <r>
    <d v="2019-02-25T12:28:07"/>
    <s v="SVIOP-2019-SZM1-001416"/>
    <x v="14"/>
    <x v="14"/>
    <n v="100"/>
    <s v="ks"/>
    <n v="0.48"/>
    <n v="48"/>
    <x v="1"/>
    <m/>
    <s v="2IK-GER: lůžkové oddělení 48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2"/>
  </r>
  <r>
    <d v="2019-02-25T12:28:07"/>
    <s v="SVIOP-2019-SZM1-001416"/>
    <x v="16"/>
    <x v="16"/>
    <n v="300"/>
    <s v="ks"/>
    <n v="0.54"/>
    <n v="162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2"/>
  </r>
  <r>
    <d v="2019-02-25T12:28:07"/>
    <s v="SVIOP-2019-SZM1-001416"/>
    <x v="17"/>
    <x v="17"/>
    <n v="500"/>
    <s v="ks"/>
    <n v="0.63"/>
    <n v="315"/>
    <x v="1"/>
    <m/>
    <s v="2IK-GER: lůžkové oddělení 48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2"/>
  </r>
  <r>
    <d v="2019-02-25T12:28:07"/>
    <s v="SVIOP-2019-SZM1-001416"/>
    <x v="18"/>
    <x v="18"/>
    <n v="6000"/>
    <s v="ks"/>
    <n v="0.63"/>
    <n v="378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2"/>
  </r>
  <r>
    <d v="2019-02-25T12:28:07"/>
    <s v="SVIOP-2019-SZM1-001416"/>
    <x v="19"/>
    <x v="19"/>
    <n v="6000"/>
    <s v="ks"/>
    <n v="0.63"/>
    <n v="378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2"/>
  </r>
  <r>
    <d v="2019-02-25T12:28:07"/>
    <s v="SVIOP-2019-SZM1-001416"/>
    <x v="3"/>
    <x v="3"/>
    <n v="2000"/>
    <s v="ks"/>
    <n v="0.63"/>
    <n v="1260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2"/>
  </r>
  <r>
    <d v="2019-02-25T12:28:07"/>
    <s v="SVIOP-2019-SZM1-001416"/>
    <x v="100"/>
    <x v="100"/>
    <n v="1700"/>
    <s v="ks"/>
    <n v="0.63"/>
    <n v="1071"/>
    <x v="1"/>
    <m/>
    <s v="2IK-GER: lůžkové oddělení 48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2"/>
  </r>
  <r>
    <d v="2019-02-25T12:28:07"/>
    <s v="SVIOP-2019-SZM1-001416"/>
    <x v="20"/>
    <x v="20"/>
    <n v="100"/>
    <s v="ks"/>
    <n v="0.67"/>
    <n v="67"/>
    <x v="1"/>
    <m/>
    <s v="2IK-GER: lůžkové oddělení 48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2"/>
  </r>
  <r>
    <d v="2019-02-25T12:28:07"/>
    <s v="SVIOP-2019-SZM1-001416"/>
    <x v="21"/>
    <x v="21"/>
    <n v="500"/>
    <s v="ks"/>
    <n v="0.67"/>
    <n v="335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2"/>
  </r>
  <r>
    <d v="2019-02-25T12:28:07"/>
    <s v="SVIOP-2019-SZM1-001416"/>
    <x v="23"/>
    <x v="23"/>
    <n v="200"/>
    <s v="ks"/>
    <n v="1.0900000000000001"/>
    <n v="218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2"/>
  </r>
  <r>
    <d v="2019-02-25T12:28:07"/>
    <s v="SVIOP-2019-SZM1-001416"/>
    <x v="106"/>
    <x v="106"/>
    <n v="100"/>
    <s v="ks"/>
    <n v="1.5"/>
    <n v="150"/>
    <x v="1"/>
    <m/>
    <s v="2IK-GER: lůžkové oddělení 48"/>
    <s v="I06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2"/>
  </r>
  <r>
    <d v="2019-02-25T12:28:07"/>
    <s v="SVIOP-2019-SZM1-001416"/>
    <x v="24"/>
    <x v="24"/>
    <n v="25"/>
    <s v="ks"/>
    <n v="1.51"/>
    <n v="37.75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2"/>
  </r>
  <r>
    <d v="2019-02-25T12:28:07"/>
    <s v="SVIOP-2019-SZM1-001416"/>
    <x v="26"/>
    <x v="26"/>
    <n v="200"/>
    <s v="ks"/>
    <n v="1.8"/>
    <n v="360"/>
    <x v="1"/>
    <m/>
    <s v="2IK-GER: lůžkové oddělení 48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2"/>
  </r>
  <r>
    <d v="2019-02-25T12:28:07"/>
    <s v="SVIOP-2019-SZM1-001416"/>
    <x v="29"/>
    <x v="29"/>
    <n v="10"/>
    <s v="ks"/>
    <n v="2.0499999999999998"/>
    <n v="20.5"/>
    <x v="1"/>
    <m/>
    <s v="2IK-GER: lůžkové oddělení 48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2"/>
  </r>
  <r>
    <d v="2019-02-25T12:28:07"/>
    <s v="SVIOP-2019-SZM1-001416"/>
    <x v="30"/>
    <x v="30"/>
    <n v="25"/>
    <s v="ks"/>
    <n v="2.0699999999999998"/>
    <n v="51.75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2"/>
  </r>
  <r>
    <d v="2019-02-25T12:28:07"/>
    <s v="SVIOP-2019-SZM1-001416"/>
    <x v="32"/>
    <x v="32"/>
    <n v="100"/>
    <s v="ks"/>
    <n v="2.37"/>
    <n v="237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8:07"/>
    <s v="SVIOP-2019-SZM1-001416"/>
    <x v="33"/>
    <x v="33"/>
    <n v="200"/>
    <s v="ks"/>
    <n v="2.46"/>
    <n v="492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2"/>
  </r>
  <r>
    <d v="2019-02-25T12:28:07"/>
    <s v="SVIOP-2019-SZM1-001416"/>
    <x v="34"/>
    <x v="34"/>
    <n v="50"/>
    <s v="ks"/>
    <n v="2.5099999999999998"/>
    <n v="125.5"/>
    <x v="1"/>
    <m/>
    <s v="2IK-GER: lůžkové oddělení 48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8:07"/>
    <s v="SVIOP-2019-SZM1-001416"/>
    <x v="35"/>
    <x v="35"/>
    <n v="100"/>
    <s v="ks"/>
    <n v="2.7"/>
    <n v="270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8:07"/>
    <s v="SVIOP-2019-SZM1-001416"/>
    <x v="37"/>
    <x v="37"/>
    <n v="50"/>
    <s v="ks"/>
    <n v="3.09"/>
    <n v="154.5"/>
    <x v="1"/>
    <m/>
    <s v="2IK-GER: lůžkové oddělení 48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8:07"/>
    <s v="SVIOP-2019-SZM1-001416"/>
    <x v="68"/>
    <x v="68"/>
    <n v="50"/>
    <s v="ks"/>
    <n v="3.13"/>
    <n v="156.5"/>
    <x v="1"/>
    <m/>
    <s v="2IK-GER: lůžkové oddělení 48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2"/>
  </r>
  <r>
    <d v="2019-02-25T12:28:07"/>
    <s v="SVIOP-2019-SZM1-001416"/>
    <x v="69"/>
    <x v="69"/>
    <n v="10"/>
    <s v="ks"/>
    <n v="3.14"/>
    <n v="31.4"/>
    <x v="1"/>
    <m/>
    <s v="2IK-GER: lůžkové oddělení 48"/>
    <s v="2680/EST/SG"/>
    <s v="Výdej do spotřeby z IOP"/>
    <s v="Aujeská Ivana"/>
    <s v="Promítnut do stavu zásob"/>
    <s v="ZOST_OD"/>
    <s v="Odběrové systémy"/>
    <m/>
    <m/>
    <s v="HEBIOS, s.r.o."/>
    <m/>
    <m/>
    <m/>
    <s v="nemá"/>
    <x v="0"/>
    <n v="0"/>
    <m/>
    <m/>
    <x v="1"/>
    <n v="2"/>
  </r>
  <r>
    <d v="2019-02-25T12:28:07"/>
    <s v="SVIOP-2019-SZM1-001416"/>
    <x v="39"/>
    <x v="39"/>
    <n v="40"/>
    <s v="ks"/>
    <n v="3.26"/>
    <n v="130.4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2"/>
  </r>
  <r>
    <d v="2019-02-25T12:28:07"/>
    <s v="SVIOP-2019-SZM1-001416"/>
    <x v="155"/>
    <x v="155"/>
    <n v="80"/>
    <s v="ks"/>
    <n v="3.39"/>
    <n v="271.2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2"/>
  </r>
  <r>
    <d v="2019-02-25T12:28:07"/>
    <s v="SVIOP-2019-SZM1-001416"/>
    <x v="103"/>
    <x v="103"/>
    <n v="60"/>
    <s v="ks"/>
    <n v="3.96"/>
    <n v="237.6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2"/>
  </r>
  <r>
    <d v="2019-02-25T12:28:07"/>
    <s v="SVIOP-2019-SZM1-001416"/>
    <x v="71"/>
    <x v="71"/>
    <n v="50"/>
    <s v="ks"/>
    <n v="4.8099999999999996"/>
    <n v="240.5"/>
    <x v="1"/>
    <m/>
    <s v="2IK-GER: lůžkové oddělení 48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2"/>
  </r>
  <r>
    <d v="2019-02-25T12:28:07"/>
    <s v="SVIOP-2019-SZM1-001416"/>
    <x v="73"/>
    <x v="73"/>
    <n v="40"/>
    <s v="ks"/>
    <n v="5.28"/>
    <n v="211.2"/>
    <x v="1"/>
    <m/>
    <s v="2IK-GER: lůžkové oddělení 48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2"/>
  </r>
  <r>
    <d v="2019-02-25T12:28:07"/>
    <s v="SVIOP-2019-SZM1-001416"/>
    <x v="41"/>
    <x v="41"/>
    <n v="10"/>
    <s v="ks"/>
    <n v="6.05"/>
    <n v="60.5"/>
    <x v="1"/>
    <m/>
    <s v="2IK-GER: lůžkové oddělení 48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2"/>
  </r>
  <r>
    <d v="2019-02-25T12:28:07"/>
    <s v="SVIOP-2019-SZM1-001416"/>
    <x v="42"/>
    <x v="42"/>
    <n v="50"/>
    <s v="ks"/>
    <n v="6.18"/>
    <n v="309"/>
    <x v="1"/>
    <m/>
    <s v="2IK-GER: lůžkové oddělení 48"/>
    <s v="ZAR-TNU201601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2"/>
  </r>
  <r>
    <d v="2019-02-25T12:28:07"/>
    <s v="SVIOP-2019-SZM1-001416"/>
    <x v="116"/>
    <x v="116"/>
    <n v="5"/>
    <s v="ks"/>
    <n v="6.25"/>
    <n v="31.25"/>
    <x v="1"/>
    <m/>
    <s v="2IK-GER: lůžkové oddělení 48"/>
    <s v="132711402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2"/>
  </r>
  <r>
    <d v="2019-02-25T12:28:07"/>
    <s v="SVIOP-2019-SZM1-001416"/>
    <x v="184"/>
    <x v="184"/>
    <n v="20"/>
    <s v="ks"/>
    <n v="7.51"/>
    <n v="150.19999999999999"/>
    <x v="1"/>
    <m/>
    <s v="2IK-GER: lůžkové oddělení 48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2"/>
  </r>
  <r>
    <d v="2019-02-25T12:28:07"/>
    <s v="SVIOP-2019-SZM1-001416"/>
    <x v="112"/>
    <x v="112"/>
    <n v="5"/>
    <s v="ks"/>
    <n v="8.84"/>
    <n v="44.2"/>
    <x v="1"/>
    <m/>
    <s v="2IK-GER: lůžkové oddělení 48"/>
    <s v="956-622"/>
    <s v="Výdej do spotřeby z IOP"/>
    <s v="Aujeská Ivan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1"/>
    <n v="2"/>
  </r>
  <r>
    <d v="2019-02-25T12:28:07"/>
    <s v="SVIOP-2019-SZM1-001416"/>
    <x v="45"/>
    <x v="45"/>
    <n v="200"/>
    <s v="ks"/>
    <n v="9.1999999999999993"/>
    <n v="184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2"/>
  </r>
  <r>
    <d v="2019-02-25T12:28:07"/>
    <s v="SVIOP-2019-SZM1-001416"/>
    <x v="46"/>
    <x v="46"/>
    <n v="50"/>
    <s v="ks"/>
    <n v="9.5299999999999994"/>
    <n v="476.5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2"/>
  </r>
  <r>
    <d v="2019-02-25T12:28:07"/>
    <s v="SVIOP-2019-SZM1-001416"/>
    <x v="215"/>
    <x v="215"/>
    <n v="2"/>
    <s v="ks"/>
    <n v="10.119999999999999"/>
    <n v="20.239999999999998"/>
    <x v="1"/>
    <m/>
    <s v="2IK-GER: lůžkové oddělení 48"/>
    <s v="20002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2"/>
  </r>
  <r>
    <d v="2019-02-25T12:28:07"/>
    <s v="SVIOP-2019-SZM1-001416"/>
    <x v="47"/>
    <x v="47"/>
    <n v="300"/>
    <s v="ks"/>
    <n v="10.16"/>
    <n v="3048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2"/>
  </r>
  <r>
    <d v="2019-02-25T12:28:07"/>
    <s v="SVIOP-2019-SZM1-001416"/>
    <x v="79"/>
    <x v="79"/>
    <n v="10"/>
    <s v="ks"/>
    <n v="11.15"/>
    <n v="111.5"/>
    <x v="1"/>
    <m/>
    <s v="2IK-GER: lůžkové oddělení 48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2"/>
  </r>
  <r>
    <d v="2019-02-25T12:28:07"/>
    <s v="SVIOP-2019-SZM1-001416"/>
    <x v="136"/>
    <x v="136"/>
    <n v="2"/>
    <s v="ks"/>
    <n v="13.22"/>
    <n v="26.44"/>
    <x v="1"/>
    <m/>
    <s v="2IK-GER: lůžkové oddělení 48"/>
    <s v="1323100315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2"/>
  </r>
  <r>
    <d v="2019-02-25T12:28:07"/>
    <s v="SVIOP-2019-SZM1-001416"/>
    <x v="49"/>
    <x v="49"/>
    <n v="25"/>
    <s v="ks"/>
    <n v="13.31"/>
    <n v="332.75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2"/>
  </r>
  <r>
    <d v="2019-02-25T12:28:07"/>
    <s v="SVIOP-2019-SZM1-001416"/>
    <x v="147"/>
    <x v="147"/>
    <n v="20"/>
    <s v="ks"/>
    <n v="15.04"/>
    <n v="300.8"/>
    <x v="1"/>
    <m/>
    <s v="2IK-GER: lůžkové oddělení 48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2"/>
  </r>
  <r>
    <d v="2019-02-25T12:28:07"/>
    <s v="SVIOP-2019-SZM1-001416"/>
    <x v="2"/>
    <x v="2"/>
    <n v="100"/>
    <s v="ks"/>
    <n v="17.98"/>
    <n v="1798"/>
    <x v="1"/>
    <m/>
    <s v="2IK-GER: lůžkové oddělení 48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2"/>
  </r>
  <r>
    <d v="2019-02-25T12:28:07"/>
    <s v="SVIOP-2019-SZM1-001416"/>
    <x v="50"/>
    <x v="50"/>
    <n v="4"/>
    <s v="ks"/>
    <n v="19.97"/>
    <n v="79.88"/>
    <x v="1"/>
    <m/>
    <s v="2IK-GER: lůžkové oddělení 48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2"/>
  </r>
  <r>
    <d v="2019-02-25T12:28:07"/>
    <s v="SVIOP-2019-SZM1-001416"/>
    <x v="51"/>
    <x v="51"/>
    <n v="20"/>
    <s v="ks"/>
    <n v="21.23"/>
    <n v="424.6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2"/>
  </r>
  <r>
    <d v="2019-02-25T12:28:07"/>
    <s v="SVIOP-2019-SZM1-001416"/>
    <x v="52"/>
    <x v="52"/>
    <n v="3"/>
    <s v="ks"/>
    <n v="21.23"/>
    <n v="63.69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2"/>
  </r>
  <r>
    <d v="2019-02-25T12:28:07"/>
    <s v="SVIOP-2019-SZM1-001416"/>
    <x v="80"/>
    <x v="80"/>
    <n v="2"/>
    <s v="ks"/>
    <n v="25.01"/>
    <n v="50.02"/>
    <x v="1"/>
    <m/>
    <s v="2IK-GER: lůžkové oddělení 48"/>
    <s v="GAMA204809"/>
    <s v="Výdej do spotřeby z IOP"/>
    <s v="Aujeská Ivana"/>
    <s v="Promítnut do stavu zásob"/>
    <s v="ZOST_OSTAT"/>
    <s v="Ostatní - všeobecný materiál"/>
    <m/>
    <m/>
    <s v="VWR International s.r.o."/>
    <m/>
    <m/>
    <m/>
    <s v="nemá"/>
    <x v="0"/>
    <n v="0"/>
    <s v="CN 2019/2020"/>
    <s v="CN 2019/2020"/>
    <x v="1"/>
    <n v="2"/>
  </r>
  <r>
    <d v="2019-02-25T12:28:07"/>
    <s v="SVIOP-2019-SZM1-001416"/>
    <x v="54"/>
    <x v="54"/>
    <n v="4"/>
    <s v="ks"/>
    <n v="28.73"/>
    <n v="114.92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2"/>
  </r>
  <r>
    <d v="2019-02-25T12:28:07"/>
    <s v="SVIOP-2019-SZM1-001416"/>
    <x v="195"/>
    <x v="195"/>
    <n v="3"/>
    <s v="ks"/>
    <n v="29.33"/>
    <n v="87.99"/>
    <x v="1"/>
    <m/>
    <s v="2IK-GER: lůžkové oddělení 48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2"/>
  </r>
  <r>
    <d v="2019-02-25T12:28:07"/>
    <s v="SVIOP-2019-SZM1-001416"/>
    <x v="55"/>
    <x v="55"/>
    <n v="25"/>
    <s v="ks"/>
    <n v="30.17"/>
    <n v="754.25"/>
    <x v="1"/>
    <m/>
    <s v="2IK-GER: lůžkové oddělení 48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2"/>
  </r>
  <r>
    <d v="2019-02-25T12:28:07"/>
    <s v="SVIOP-2019-SZM1-001416"/>
    <x v="87"/>
    <x v="87"/>
    <n v="10"/>
    <s v="ks"/>
    <n v="34.51"/>
    <n v="345.1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2"/>
  </r>
  <r>
    <d v="2019-02-25T12:28:07"/>
    <s v="SVIOP-2019-SZM1-001416"/>
    <x v="97"/>
    <x v="97"/>
    <n v="2"/>
    <s v="ks"/>
    <n v="197.57"/>
    <n v="395.14"/>
    <x v="1"/>
    <m/>
    <s v="2IK-GER: lůžkové oddělení 48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2"/>
  </r>
  <r>
    <d v="2019-02-25T12:28:07"/>
    <s v="SVIOP-2019-SZM1-001416"/>
    <x v="200"/>
    <x v="200"/>
    <n v="1"/>
    <s v="ks"/>
    <n v="573.85"/>
    <n v="573.85"/>
    <x v="1"/>
    <m/>
    <s v="2IK-GER: lůžkové oddělení 48"/>
    <s v="3098077"/>
    <s v="Výdej do spotřeby z IOP"/>
    <s v="Aujeská Ivana"/>
    <s v="Promítnut do stavu zásob"/>
    <s v="ZOBV_HO"/>
    <s v="hojení ran - obvazový materiál"/>
    <m/>
    <m/>
    <s v="EMPOLAS s.r.o."/>
    <m/>
    <m/>
    <m/>
    <s v="nemá"/>
    <x v="3"/>
    <n v="0"/>
    <m/>
    <m/>
    <x v="1"/>
    <n v="2"/>
  </r>
  <r>
    <d v="2019-02-25T12:28:43"/>
    <s v="SVIOP-2019-SZM1-001490"/>
    <x v="142"/>
    <x v="142"/>
    <n v="200"/>
    <s v="ks"/>
    <n v="5.81"/>
    <n v="1161.02"/>
    <x v="1"/>
    <m/>
    <s v="2IK-GER: lůžkové oddělení 48"/>
    <s v="CFF10-250R"/>
    <s v="Výdej do spotřeby z IOP"/>
    <s v="Oklešťková Helen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1"/>
    <n v="2"/>
  </r>
  <r>
    <d v="2019-02-25T13:10:33"/>
    <s v="SVIOP-2019-SZM2-003022"/>
    <x v="91"/>
    <x v="91"/>
    <n v="30"/>
    <s v="ks"/>
    <n v="22.99"/>
    <n v="689.7"/>
    <x v="0"/>
    <m/>
    <s v="2IK-GER: lůžkové oddělení 46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2"/>
  </r>
  <r>
    <d v="2019-02-25T13:12:01"/>
    <s v="SVIOP-2019-SZM2-003023"/>
    <x v="93"/>
    <x v="93"/>
    <n v="10"/>
    <s v="ks"/>
    <n v="22.99"/>
    <n v="229.9"/>
    <x v="1"/>
    <m/>
    <s v="2IK-GER: lůžkové oddělení 48"/>
    <s v="186005-00018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2"/>
  </r>
  <r>
    <d v="2019-02-25T13:12:01"/>
    <s v="SVIOP-2019-SZM2-003023"/>
    <x v="139"/>
    <x v="139"/>
    <n v="10"/>
    <s v="ks"/>
    <n v="22.99"/>
    <n v="229.9"/>
    <x v="1"/>
    <m/>
    <s v="2IK-GER: lůžkové oddělení 48"/>
    <s v="186005-00020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2"/>
  </r>
  <r>
    <d v="2019-02-26T07:31:52"/>
    <s v="SVIOP-2019-SZM2-003044"/>
    <x v="196"/>
    <x v="196"/>
    <n v="36"/>
    <s v="ks"/>
    <n v="4.79"/>
    <n v="172.5"/>
    <x v="0"/>
    <m/>
    <s v="2IK-GER: lůžkové oddělení 46"/>
    <s v="66007478"/>
    <s v="Výdej do spotřeby z IOP"/>
    <s v="Masopustová Eva"/>
    <s v="Promítnut do stavu zásob"/>
    <s v="ZOBV_HO"/>
    <s v="hojení ran - obvazový materiál"/>
    <m/>
    <m/>
    <s v="PROMEDICA PRAHA GROUP, a.s."/>
    <m/>
    <m/>
    <m/>
    <s v="0081933"/>
    <x v="3"/>
    <n v="0"/>
    <m/>
    <m/>
    <x v="1"/>
    <n v="2"/>
  </r>
  <r>
    <d v="2019-02-26T07:58:56"/>
    <s v="SVIOP-2019-SZM2-003047"/>
    <x v="216"/>
    <x v="216"/>
    <n v="1"/>
    <s v="ks"/>
    <n v="0.25"/>
    <n v="0.25"/>
    <x v="0"/>
    <m/>
    <s v="2IK-GER: lůžkové oddělení 46"/>
    <m/>
    <s v="Výdej do spotřeby z IOP"/>
    <s v="Masopustová Eva"/>
    <s v="Promítnut do stavu zásob"/>
    <s v="ZAOKROUHLENI"/>
    <s v="Zaokrouhlovací rozdíly"/>
    <m/>
    <m/>
    <m/>
    <m/>
    <m/>
    <m/>
    <s v="nemá"/>
    <x v="7"/>
    <n v="0"/>
    <m/>
    <m/>
    <x v="1"/>
    <n v="2"/>
  </r>
  <r>
    <d v="2019-02-26T07:58:56"/>
    <s v="SVIOP-2019-SZM2-003047"/>
    <x v="217"/>
    <x v="217"/>
    <n v="1"/>
    <s v="ks"/>
    <n v="808.25"/>
    <n v="808.25"/>
    <x v="0"/>
    <m/>
    <s v="2IK-GER: lůžkové oddělení 46"/>
    <s v="11996-000017"/>
    <s v="Výdej do spotřeby z IOP"/>
    <s v="Masopustová Eva"/>
    <s v="Promítnut do stavu zásob"/>
    <s v="ZOST_ELEKT"/>
    <s v="Elektrody"/>
    <m/>
    <m/>
    <s v="Medsol s.r.o."/>
    <m/>
    <m/>
    <m/>
    <s v="0094711"/>
    <x v="0"/>
    <n v="0"/>
    <m/>
    <m/>
    <x v="1"/>
    <n v="2"/>
  </r>
  <r>
    <d v="2019-02-26T09:49:15"/>
    <s v="SVIOP-2019-SZM1-001495"/>
    <x v="22"/>
    <x v="22"/>
    <n v="150"/>
    <s v="ks"/>
    <n v="1.04"/>
    <n v="155.25"/>
    <x v="1"/>
    <m/>
    <s v="2IK-GER: lůžkové oddělení 48"/>
    <s v="FTL-LS-15"/>
    <s v="Výdej do spotřeby z IOP"/>
    <s v="Oklešťková Helena"/>
    <s v="Promítnut do stavu zásob"/>
    <s v="ZOST_OSTAT"/>
    <s v="Ostatní - všeobecný materiál"/>
    <m/>
    <m/>
    <s v="MEDISUN profi s.r.o."/>
    <m/>
    <m/>
    <m/>
    <s v="nemá"/>
    <x v="0"/>
    <n v="0"/>
    <m/>
    <m/>
    <x v="1"/>
    <n v="2"/>
  </r>
  <r>
    <d v="2019-02-27T09:58:27"/>
    <s v="SVIOP-2019-SZM2-003108"/>
    <x v="63"/>
    <x v="63"/>
    <n v="5"/>
    <s v="ks"/>
    <n v="283.02"/>
    <n v="1415.08"/>
    <x v="1"/>
    <m/>
    <s v="2IK-GER: lůžkové oddělení 48"/>
    <s v="282000-01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2"/>
  </r>
  <r>
    <d v="2019-02-27T10:17:58"/>
    <s v="SVIOP-2019-SZM2-003112"/>
    <x v="6"/>
    <x v="6"/>
    <n v="4"/>
    <s v="ks"/>
    <n v="12.17"/>
    <n v="48.66"/>
    <x v="1"/>
    <m/>
    <s v="2IK-GER: lůžkové oddělení 48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2"/>
  </r>
  <r>
    <d v="2019-02-27T10:17:58"/>
    <s v="SVIOP-2019-SZM2-003112"/>
    <x v="151"/>
    <x v="151"/>
    <n v="10"/>
    <s v="ks"/>
    <n v="58.53"/>
    <n v="585.34"/>
    <x v="1"/>
    <m/>
    <s v="2IK-GER: lůžkové oddělení 48"/>
    <s v="999595"/>
    <s v="Výdej do spotřeby z IOP"/>
    <s v="Kánská Zdeňka"/>
    <s v="Promítnut do stavu zásob"/>
    <s v="ZOBV_OBVAZ"/>
    <s v="Obvazový materiál"/>
    <m/>
    <m/>
    <s v="HARTMANN - RICO a.s."/>
    <m/>
    <m/>
    <m/>
    <s v="0005128"/>
    <x v="3"/>
    <n v="0"/>
    <m/>
    <m/>
    <x v="1"/>
    <n v="2"/>
  </r>
  <r>
    <d v="2019-02-27T10:17:58"/>
    <s v="SVIOP-2019-SZM2-003112"/>
    <x v="162"/>
    <x v="162"/>
    <n v="1"/>
    <s v="ks"/>
    <n v="154.97999999999999"/>
    <n v="154.97999999999999"/>
    <x v="1"/>
    <m/>
    <s v="2IK-GER: lůžkové oddělení 48"/>
    <s v="7031320"/>
    <s v="Výdej do spotřeby z IOP"/>
    <s v="Kánská Zdeňk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2"/>
  </r>
  <r>
    <d v="2019-02-27T10:26:14"/>
    <s v="SVIOP-2019-SZM2-003115"/>
    <x v="162"/>
    <x v="162"/>
    <n v="1"/>
    <s v="ks"/>
    <n v="154.97"/>
    <n v="154.97"/>
    <x v="0"/>
    <m/>
    <s v="2IK-GER: lůžkové oddělení 46"/>
    <s v="7031320"/>
    <s v="Výdej do spotřeby z IOP"/>
    <s v="Kánská Zdeňk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2"/>
  </r>
  <r>
    <d v="2019-02-27T12:01:52"/>
    <s v="SVIOP-2019-SZM2-003125"/>
    <x v="154"/>
    <x v="154"/>
    <n v="70"/>
    <s v="ks"/>
    <n v="2.66"/>
    <n v="186.34"/>
    <x v="0"/>
    <m/>
    <s v="2IK-GER: lůžkové oddělení 46"/>
    <s v="7089"/>
    <s v="Výdej do spotřeby z IOP"/>
    <s v="Masopustová Eva"/>
    <s v="Promítnut do stavu zásob"/>
    <s v="ZOBV_NA"/>
    <s v="náplasti - obvazový materiál"/>
    <m/>
    <m/>
    <s v="Alliance Healthcare s.r.o."/>
    <m/>
    <m/>
    <m/>
    <s v="nemá"/>
    <x v="3"/>
    <n v="0"/>
    <m/>
    <m/>
    <x v="1"/>
    <n v="2"/>
  </r>
  <r>
    <d v="2019-02-27T12:23:57"/>
    <s v="SVIOP-2019-SZM1-001521"/>
    <x v="116"/>
    <x v="116"/>
    <n v="100"/>
    <s v="ks"/>
    <n v="6.24"/>
    <n v="624"/>
    <x v="1"/>
    <m/>
    <s v="2IK-GER: lůžkové oddělení 48"/>
    <s v="1327114021"/>
    <s v="Výdej do spotřeby z IOP"/>
    <s v="Zdařilová Ivana"/>
    <s v="Promítnut do stavu zásob"/>
    <s v="ZOBV_OBVAZ"/>
    <s v="Obvazový materiál"/>
    <m/>
    <m/>
    <s v="LINON CZ s.r.o."/>
    <m/>
    <m/>
    <m/>
    <s v="nemá"/>
    <x v="3"/>
    <n v="0"/>
    <m/>
    <m/>
    <x v="1"/>
    <n v="2"/>
  </r>
  <r>
    <d v="2019-02-27T12:25:43"/>
    <s v="SVIOP-2019-SZM1-001523"/>
    <x v="22"/>
    <x v="22"/>
    <n v="75"/>
    <s v="ks"/>
    <n v="1.03"/>
    <n v="77.25"/>
    <x v="0"/>
    <m/>
    <s v="2IK-GER: lůžkové oddělení 46"/>
    <s v="FTL-LS-15"/>
    <s v="Výdej do spotřeby z IOP"/>
    <s v="Zdařilová Ivana"/>
    <s v="Promítnut do stavu zásob"/>
    <s v="ZOST_OSTAT"/>
    <s v="Ostatní - všeobecný materiál"/>
    <m/>
    <m/>
    <s v="MEDISUN profi s.r.o."/>
    <m/>
    <m/>
    <m/>
    <s v="nemá"/>
    <x v="0"/>
    <n v="0"/>
    <m/>
    <m/>
    <x v="1"/>
    <n v="2"/>
  </r>
  <r>
    <d v="2019-02-28T06:13:22"/>
    <s v="SVIOP-2019-SZM2-003146"/>
    <x v="132"/>
    <x v="132"/>
    <n v="10"/>
    <s v="ks"/>
    <n v="86.38"/>
    <n v="863.77"/>
    <x v="1"/>
    <m/>
    <s v="2IK-GER: lůžkové oddělení 48"/>
    <s v="SYSMAP105EE"/>
    <s v="Výdej do spotřeby z IOP"/>
    <s v="Masopustová Ev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2"/>
  </r>
  <r>
    <d v="2019-02-28T06:48:06"/>
    <s v="SVIOP-2019-SZM2-003158"/>
    <x v="141"/>
    <x v="141"/>
    <n v="50"/>
    <s v="ks"/>
    <n v="13.74"/>
    <n v="687.24"/>
    <x v="0"/>
    <m/>
    <s v="2IK-GER: lůžkové oddělení 46"/>
    <s v="1686"/>
    <s v="Výdej do spotřeby z IOP"/>
    <s v="Masopustová Eva"/>
    <s v="Promítnut do stavu zásob"/>
    <s v="ZOBV_OBVAZ"/>
    <s v="Obvazový materiál"/>
    <m/>
    <m/>
    <s v="3M Česko, spol. s r.o."/>
    <m/>
    <m/>
    <m/>
    <s v="nemá"/>
    <x v="3"/>
    <n v="0"/>
    <m/>
    <m/>
    <x v="1"/>
    <n v="2"/>
  </r>
  <r>
    <d v="2019-02-28T07:19:50"/>
    <s v="SVIOP-2019-SZM2-003162"/>
    <x v="127"/>
    <x v="127"/>
    <n v="1"/>
    <s v="ks"/>
    <n v="790.28"/>
    <n v="790.28"/>
    <x v="1"/>
    <m/>
    <s v="2IK-GER: lůžkové oddělení 48"/>
    <s v="1563L"/>
    <s v="Výdej do spotřeby z IOP"/>
    <s v="Masopustová Eva"/>
    <s v="Promítnut do stavu zásob"/>
    <s v="ZOBV_HO"/>
    <s v="hojení ran - obvazový materiál"/>
    <m/>
    <m/>
    <s v="3M Česko, spol. s r.o."/>
    <m/>
    <m/>
    <m/>
    <s v="nemá"/>
    <x v="3"/>
    <n v="0"/>
    <m/>
    <m/>
    <x v="1"/>
    <n v="2"/>
  </r>
  <r>
    <d v="2019-03-05T07:28:21"/>
    <s v="SVIOP-2019-SVM2-002551"/>
    <x v="124"/>
    <x v="124"/>
    <n v="320"/>
    <s v="ks"/>
    <n v="0.56000000000000005"/>
    <n v="179.52"/>
    <x v="0"/>
    <m/>
    <s v="2IK-GER: lůžkové oddělení 46"/>
    <m/>
    <s v="Výdej do spotřeby z IOP"/>
    <s v="Sommerová Iva"/>
    <s v="Promítnut do stavu zásob"/>
    <s v="V39B"/>
    <s v="Držáky, rukojetě, víka, ostatní"/>
    <m/>
    <m/>
    <s v="R - FIN"/>
    <m/>
    <m/>
    <m/>
    <m/>
    <x v="8"/>
    <n v="0"/>
    <m/>
    <m/>
    <x v="1"/>
    <n v="3"/>
  </r>
  <r>
    <d v="2019-03-05T10:14:49"/>
    <s v="SVIOP-2019-SZM2-003289"/>
    <x v="218"/>
    <x v="218"/>
    <n v="1"/>
    <s v="ks"/>
    <n v="314.8"/>
    <n v="314.8"/>
    <x v="0"/>
    <m/>
    <s v="2IK-GER: lůžkové oddělení 46"/>
    <s v="9325355"/>
    <s v="Výdej do spotřeby z IOP"/>
    <s v="Kánská Zdeňka"/>
    <s v="Promítnut do stavu zásob"/>
    <s v="ZOBV_OBVAZ"/>
    <s v="Obvazový materiál"/>
    <m/>
    <m/>
    <s v="HARTMANN - RICO a.s."/>
    <m/>
    <m/>
    <m/>
    <s v="0005112"/>
    <x v="3"/>
    <n v="0"/>
    <m/>
    <m/>
    <x v="1"/>
    <n v="3"/>
  </r>
  <r>
    <d v="2019-03-07T06:57:24"/>
    <s v="SVIOP-2019-SZM1-001626"/>
    <x v="219"/>
    <x v="219"/>
    <n v="1"/>
    <s v="ks"/>
    <n v="7.59"/>
    <n v="7.59"/>
    <x v="0"/>
    <m/>
    <s v="2IK-GER: lůžkové oddělení 46"/>
    <s v="1323100312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07T06:57:24"/>
    <s v="SVIOP-2019-SZM1-001626"/>
    <x v="52"/>
    <x v="52"/>
    <n v="10"/>
    <s v="ks"/>
    <n v="21.23"/>
    <n v="212.3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3"/>
  </r>
  <r>
    <d v="2019-03-07T09:29:22"/>
    <s v="SVIOP-2019-SZM1-001665"/>
    <x v="23"/>
    <x v="23"/>
    <n v="400"/>
    <s v="ks"/>
    <n v="1.0900000000000001"/>
    <n v="436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3"/>
  </r>
  <r>
    <d v="2019-03-07T09:29:22"/>
    <s v="SVIOP-2019-SZM1-001665"/>
    <x v="33"/>
    <x v="33"/>
    <n v="100"/>
    <s v="ks"/>
    <n v="2.4700000000000002"/>
    <n v="247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3"/>
  </r>
  <r>
    <d v="2019-03-11T08:28:17"/>
    <s v="SVIOP-2019-SZM2-003629"/>
    <x v="190"/>
    <x v="190"/>
    <n v="1"/>
    <s v="ks"/>
    <n v="272.25"/>
    <n v="272.25"/>
    <x v="0"/>
    <m/>
    <s v="2IK-GER: lůžkové oddělení 46"/>
    <s v="KVS M1 5ZOM"/>
    <s v="Výdej do spotřeby z IOP"/>
    <s v="Kánská Zdeňka"/>
    <s v="Promítnut do stavu zásob"/>
    <s v="ZOST_OSTAT"/>
    <s v="Ostatní - všeobecný materiál"/>
    <m/>
    <m/>
    <s v="KARDIO VS s.r.o."/>
    <m/>
    <m/>
    <m/>
    <s v="nemá"/>
    <x v="0"/>
    <n v="0"/>
    <m/>
    <m/>
    <x v="1"/>
    <n v="3"/>
  </r>
  <r>
    <d v="2019-03-11T13:04:01"/>
    <s v="SVIOP-2019-SZM1-001804"/>
    <x v="204"/>
    <x v="204"/>
    <n v="500"/>
    <s v="ks"/>
    <n v="9.44"/>
    <n v="4720"/>
    <x v="0"/>
    <m/>
    <s v="2IK-GER: lůžkové oddělení 46"/>
    <s v="EM3513576"/>
    <s v="Výdej do spotřeby z IOP"/>
    <s v="Oklešťková Helena"/>
    <s v="Promítnut do stavu zásob"/>
    <s v="ZOST_STRIK_PREDPL"/>
    <s v="Stříkačky předplněné"/>
    <s v="B. Braun Medical s.r.o."/>
    <m/>
    <s v="B. Braun Medical s.r.o."/>
    <m/>
    <m/>
    <m/>
    <s v="nemá"/>
    <x v="0"/>
    <n v="0"/>
    <m/>
    <m/>
    <x v="1"/>
    <n v="3"/>
  </r>
  <r>
    <d v="2019-03-11T13:06:46"/>
    <s v="SVIOP-2019-SZM1-001807"/>
    <x v="204"/>
    <x v="204"/>
    <n v="500"/>
    <s v="ks"/>
    <n v="9.44"/>
    <n v="4720"/>
    <x v="1"/>
    <m/>
    <s v="2IK-GER: lůžkové oddělení 48"/>
    <s v="EM3513576"/>
    <s v="Výdej do spotřeby z IOP"/>
    <s v="Oklešťková Helena"/>
    <s v="Promítnut do stavu zásob"/>
    <s v="ZOST_STRIK_PREDPL"/>
    <s v="Stříkačky předplněné"/>
    <s v="B. Braun Medical s.r.o."/>
    <m/>
    <s v="B. Braun Medical s.r.o."/>
    <m/>
    <m/>
    <m/>
    <s v="nemá"/>
    <x v="0"/>
    <n v="0"/>
    <m/>
    <m/>
    <x v="1"/>
    <n v="3"/>
  </r>
  <r>
    <d v="2019-03-13T10:46:12"/>
    <s v="SVIOP-2019-SZM1-001858"/>
    <x v="142"/>
    <x v="142"/>
    <n v="50"/>
    <s v="ks"/>
    <n v="5.88"/>
    <n v="294"/>
    <x v="1"/>
    <m/>
    <s v="2IK-GER: lůžkové oddělení 48"/>
    <s v="CFF10-250R"/>
    <s v="Výdej do spotřeby z IOP"/>
    <s v="Oklešťková Helen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1"/>
    <n v="3"/>
  </r>
  <r>
    <d v="2019-03-14T12:54:11"/>
    <s v="SVIOP-2019-SVM2-003090"/>
    <x v="124"/>
    <x v="124"/>
    <n v="30"/>
    <s v="ks"/>
    <n v="0.56000000000000005"/>
    <n v="16.829999999999998"/>
    <x v="1"/>
    <m/>
    <s v="2IK-GER: lůžkové oddělení 48"/>
    <m/>
    <s v="Výdej do spotřeby z IOP"/>
    <s v="Utíkalová Jana"/>
    <s v="Promítnut do stavu zásob"/>
    <s v="V39B"/>
    <s v="Držáky, rukojetě, víka, ostatní"/>
    <m/>
    <m/>
    <s v="R - FIN"/>
    <m/>
    <m/>
    <m/>
    <m/>
    <x v="8"/>
    <n v="0"/>
    <m/>
    <m/>
    <x v="1"/>
    <n v="3"/>
  </r>
  <r>
    <d v="2019-03-15T11:32:34"/>
    <s v="SVIOP-2019-SZM1-001911"/>
    <x v="26"/>
    <x v="26"/>
    <n v="100"/>
    <s v="ks"/>
    <n v="1.81"/>
    <n v="181"/>
    <x v="0"/>
    <m/>
    <s v="2IK-GER: lůžkové oddělení 46"/>
    <s v="450076"/>
    <s v="Výdej do spotřeby z IOP"/>
    <s v="Pavelková Renata"/>
    <s v="Promítnut do stavu zásob"/>
    <s v="ZJEHLY"/>
    <s v="Jehly"/>
    <m/>
    <m/>
    <s v="Dialab spol. s r.o."/>
    <m/>
    <m/>
    <m/>
    <s v="nemá"/>
    <x v="4"/>
    <n v="0"/>
    <m/>
    <m/>
    <x v="1"/>
    <n v="3"/>
  </r>
  <r>
    <d v="2019-03-15T11:32:34"/>
    <s v="SVIOP-2019-SZM1-001911"/>
    <x v="45"/>
    <x v="45"/>
    <n v="50"/>
    <s v="ks"/>
    <n v="9.1999999999999993"/>
    <n v="460"/>
    <x v="0"/>
    <m/>
    <s v="2IK-GER: lůžkové oddělení 46"/>
    <s v="0594286104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3"/>
  </r>
  <r>
    <d v="2019-03-15T11:32:34"/>
    <s v="SVIOP-2019-SZM1-001911"/>
    <x v="52"/>
    <x v="52"/>
    <n v="20"/>
    <s v="ks"/>
    <n v="21.24"/>
    <n v="424.8"/>
    <x v="0"/>
    <m/>
    <s v="2IK-GER: lůžkové oddělení 46"/>
    <s v="490CE.A"/>
    <s v="Výdej do spotřeby z IOP"/>
    <s v="Pavelková Renata"/>
    <s v="Promítnut do stavu zásob"/>
    <s v="ZOST_OD_MI"/>
    <s v="Odběrové systémy mikrobiologie"/>
    <s v="10+10"/>
    <m/>
    <s v="TRIOS, spol. s r.o."/>
    <m/>
    <m/>
    <m/>
    <s v="nemá"/>
    <x v="0"/>
    <n v="0"/>
    <m/>
    <m/>
    <x v="1"/>
    <n v="3"/>
  </r>
  <r>
    <d v="2019-03-15T11:32:34"/>
    <s v="SVIOP-2019-SZM1-001911"/>
    <x v="195"/>
    <x v="195"/>
    <n v="1"/>
    <s v="ks"/>
    <n v="30.25"/>
    <n v="30.25"/>
    <x v="0"/>
    <m/>
    <s v="2IK-GER: lůžkové oddělení 46"/>
    <s v="1230206310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21T13:58:16"/>
    <s v="SVIOP-2019-SZM1-002005"/>
    <x v="220"/>
    <x v="220"/>
    <n v="1"/>
    <s v="ks"/>
    <n v="642.09"/>
    <n v="642.09"/>
    <x v="0"/>
    <m/>
    <s v="2IK-GER: lůžkové oddělení 46"/>
    <s v="FLAM250"/>
    <s v="Výdej do spotřeby z IOP"/>
    <s v="Aujeská Ivana"/>
    <s v="Promítnut do stavu zásob"/>
    <s v="ZOBV_HO"/>
    <s v="hojení ran - obvazový materiál"/>
    <m/>
    <m/>
    <s v="DAHLHAUSEN CZ, spol. s r.o."/>
    <m/>
    <m/>
    <m/>
    <s v="0080715"/>
    <x v="3"/>
    <n v="0"/>
    <s v="CN pro FNOL"/>
    <s v="CN pro FNOL"/>
    <x v="1"/>
    <n v="3"/>
  </r>
  <r>
    <d v="2019-03-22T12:33:41"/>
    <s v="SVIOP-2019-SZM1-002067"/>
    <x v="44"/>
    <x v="44"/>
    <n v="600"/>
    <s v="ks"/>
    <n v="8.4700000000000006"/>
    <n v="5082"/>
    <x v="0"/>
    <m/>
    <s v="2IK-GER: lůžkové oddělení 46"/>
    <s v="306585"/>
    <s v="Výdej do spotřeby z IOP"/>
    <s v="Zdařilov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3"/>
  </r>
  <r>
    <d v="2019-03-25T06:50:02"/>
    <s v="SVIOP-2019-SZM1-002054"/>
    <x v="8"/>
    <x v="8"/>
    <n v="200"/>
    <s v="ks"/>
    <n v="0.01"/>
    <n v="2"/>
    <x v="0"/>
    <m/>
    <s v="2IK-GER: lůžkové oddělení 46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5T06:50:02"/>
    <s v="SVIOP-2019-SZM1-002054"/>
    <x v="9"/>
    <x v="9"/>
    <n v="100"/>
    <s v="ks"/>
    <n v="0.25"/>
    <n v="25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3"/>
  </r>
  <r>
    <d v="2019-03-25T06:50:02"/>
    <s v="SVIOP-2019-SZM1-002054"/>
    <x v="13"/>
    <x v="13"/>
    <n v="100"/>
    <s v="ks"/>
    <n v="0.44"/>
    <n v="44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3"/>
  </r>
  <r>
    <d v="2019-03-25T06:50:02"/>
    <s v="SVIOP-2019-SZM1-002054"/>
    <x v="14"/>
    <x v="14"/>
    <n v="200"/>
    <s v="ks"/>
    <n v="0.48"/>
    <n v="96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3"/>
  </r>
  <r>
    <d v="2019-03-25T06:50:02"/>
    <s v="SVIOP-2019-SZM1-002054"/>
    <x v="16"/>
    <x v="16"/>
    <n v="400"/>
    <s v="ks"/>
    <n v="0.55000000000000004"/>
    <n v="220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3"/>
  </r>
  <r>
    <d v="2019-03-25T06:50:02"/>
    <s v="SVIOP-2019-SZM1-002054"/>
    <x v="18"/>
    <x v="18"/>
    <n v="4000"/>
    <s v="ks"/>
    <n v="0.63"/>
    <n v="2520"/>
    <x v="0"/>
    <m/>
    <s v="2IK-GER: lůžkové oddělení 46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3"/>
  </r>
  <r>
    <d v="2019-03-25T06:50:02"/>
    <s v="SVIOP-2019-SZM1-002054"/>
    <x v="19"/>
    <x v="19"/>
    <n v="6000"/>
    <s v="ks"/>
    <n v="0.63"/>
    <n v="3780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3"/>
  </r>
  <r>
    <d v="2019-03-25T06:50:02"/>
    <s v="SVIOP-2019-SZM1-002054"/>
    <x v="100"/>
    <x v="100"/>
    <n v="1700"/>
    <s v="ks"/>
    <n v="0.63"/>
    <n v="1071"/>
    <x v="0"/>
    <m/>
    <s v="2IK-GER: lůžkové oddělení 46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3"/>
  </r>
  <r>
    <d v="2019-03-25T06:50:02"/>
    <s v="SVIOP-2019-SZM1-002054"/>
    <x v="20"/>
    <x v="20"/>
    <n v="100"/>
    <s v="ks"/>
    <n v="0.67"/>
    <n v="67"/>
    <x v="0"/>
    <m/>
    <s v="2IK-GER: lůžkové oddělení 46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3"/>
  </r>
  <r>
    <d v="2019-03-25T06:50:02"/>
    <s v="SVIOP-2019-SZM1-002054"/>
    <x v="21"/>
    <x v="21"/>
    <n v="500"/>
    <s v="ks"/>
    <n v="0.67"/>
    <n v="335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3"/>
  </r>
  <r>
    <d v="2019-03-25T06:50:02"/>
    <s v="SVIOP-2019-SZM1-002054"/>
    <x v="22"/>
    <x v="22"/>
    <n v="75"/>
    <s v="ks"/>
    <n v="1.03"/>
    <n v="77.2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1"/>
    <n v="3"/>
  </r>
  <r>
    <d v="2019-03-25T06:50:02"/>
    <s v="SVIOP-2019-SZM1-002054"/>
    <x v="23"/>
    <x v="23"/>
    <n v="400"/>
    <s v="ks"/>
    <n v="1.0900000000000001"/>
    <n v="436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3"/>
  </r>
  <r>
    <d v="2019-03-25T06:50:02"/>
    <s v="SVIOP-2019-SZM1-002054"/>
    <x v="106"/>
    <x v="106"/>
    <n v="100"/>
    <s v="ks"/>
    <n v="1.5"/>
    <n v="150"/>
    <x v="0"/>
    <m/>
    <s v="2IK-GER: lůžkové oddělení 46"/>
    <s v="I06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3"/>
  </r>
  <r>
    <d v="2019-03-25T06:50:02"/>
    <s v="SVIOP-2019-SZM1-002054"/>
    <x v="24"/>
    <x v="24"/>
    <n v="50"/>
    <s v="ks"/>
    <n v="1.52"/>
    <n v="76"/>
    <x v="0"/>
    <m/>
    <s v="2IK-GER: lůžkové oddělení 46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3"/>
  </r>
  <r>
    <d v="2019-03-25T06:50:02"/>
    <s v="SVIOP-2019-SZM1-002054"/>
    <x v="25"/>
    <x v="25"/>
    <n v="100"/>
    <s v="ks"/>
    <n v="1.68"/>
    <n v="168"/>
    <x v="0"/>
    <m/>
    <s v="2IK-GER: lůžkové oddělení 46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3"/>
  </r>
  <r>
    <d v="2019-03-25T06:50:02"/>
    <s v="SVIOP-2019-SZM1-002054"/>
    <x v="26"/>
    <x v="26"/>
    <n v="200"/>
    <s v="ks"/>
    <n v="1.8"/>
    <n v="360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3"/>
  </r>
  <r>
    <d v="2019-03-25T06:50:02"/>
    <s v="SVIOP-2019-SZM1-002054"/>
    <x v="67"/>
    <x v="67"/>
    <n v="10"/>
    <s v="ks"/>
    <n v="2.04"/>
    <n v="20.399999999999999"/>
    <x v="0"/>
    <m/>
    <s v="2IK-GER: lůžkové oddělení 46"/>
    <s v="45603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5T06:50:02"/>
    <s v="SVIOP-2019-SZM1-002054"/>
    <x v="31"/>
    <x v="31"/>
    <n v="50"/>
    <s v="ks"/>
    <n v="2.17"/>
    <n v="108.5"/>
    <x v="0"/>
    <m/>
    <s v="2IK-GER: lůžkové oddělení 46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5T06:50:02"/>
    <s v="SVIOP-2019-SZM1-002054"/>
    <x v="32"/>
    <x v="32"/>
    <n v="100"/>
    <s v="ks"/>
    <n v="2.37"/>
    <n v="237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5T06:50:02"/>
    <s v="SVIOP-2019-SZM1-002054"/>
    <x v="33"/>
    <x v="33"/>
    <n v="100"/>
    <s v="ks"/>
    <n v="2.46"/>
    <n v="246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3"/>
  </r>
  <r>
    <d v="2019-03-25T06:50:02"/>
    <s v="SVIOP-2019-SZM1-002054"/>
    <x v="34"/>
    <x v="34"/>
    <n v="50"/>
    <s v="ks"/>
    <n v="2.52"/>
    <n v="126"/>
    <x v="0"/>
    <m/>
    <s v="2IK-GER: lůžkové oddělení 46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5T06:50:02"/>
    <s v="SVIOP-2019-SZM1-002054"/>
    <x v="35"/>
    <x v="35"/>
    <n v="119"/>
    <s v="ks"/>
    <n v="2.69"/>
    <n v="320.11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5T06:50:02"/>
    <s v="SVIOP-2019-SZM1-002054"/>
    <x v="221"/>
    <x v="221"/>
    <n v="50"/>
    <s v="ks"/>
    <n v="3.08"/>
    <n v="154"/>
    <x v="0"/>
    <m/>
    <s v="2IK-GER: lůžkové oddělení 46"/>
    <s v="456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5T06:50:02"/>
    <s v="SVIOP-2019-SZM1-002054"/>
    <x v="37"/>
    <x v="37"/>
    <n v="50"/>
    <s v="ks"/>
    <n v="3.1"/>
    <n v="155"/>
    <x v="0"/>
    <m/>
    <s v="2IK-GER: lůžkové oddělení 46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5T06:50:02"/>
    <s v="SVIOP-2019-SZM1-002054"/>
    <x v="68"/>
    <x v="68"/>
    <n v="50"/>
    <s v="ks"/>
    <n v="3.14"/>
    <n v="157"/>
    <x v="0"/>
    <m/>
    <s v="2IK-GER: lůžkové oddělení 46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3"/>
  </r>
  <r>
    <d v="2019-03-25T06:50:02"/>
    <s v="SVIOP-2019-SZM1-002054"/>
    <x v="39"/>
    <x v="39"/>
    <n v="40"/>
    <s v="ks"/>
    <n v="3.26"/>
    <n v="130.4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25T06:50:02"/>
    <s v="SVIOP-2019-SZM1-002054"/>
    <x v="107"/>
    <x v="107"/>
    <n v="50"/>
    <s v="ks"/>
    <n v="3.37"/>
    <n v="168.5"/>
    <x v="0"/>
    <m/>
    <s v="2IK-GER: lůžkové oddělení 46"/>
    <s v="32915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1"/>
    <x v="3"/>
    <n v="0"/>
    <m/>
    <m/>
    <x v="1"/>
    <n v="3"/>
  </r>
  <r>
    <d v="2019-03-25T06:50:02"/>
    <s v="SVIOP-2019-SZM1-002054"/>
    <x v="155"/>
    <x v="155"/>
    <n v="80"/>
    <s v="ks"/>
    <n v="3.39"/>
    <n v="271.2"/>
    <x v="0"/>
    <m/>
    <s v="2IK-GER: lůžkové oddělení 46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3"/>
  </r>
  <r>
    <d v="2019-03-25T06:50:02"/>
    <s v="SVIOP-2019-SZM1-002054"/>
    <x v="103"/>
    <x v="103"/>
    <n v="80"/>
    <s v="ks"/>
    <n v="3.97"/>
    <n v="317.60000000000002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25T06:50:02"/>
    <s v="SVIOP-2019-SZM1-002054"/>
    <x v="0"/>
    <x v="0"/>
    <n v="20"/>
    <s v="ks"/>
    <n v="4.0199999999999996"/>
    <n v="80.400000000000006"/>
    <x v="0"/>
    <m/>
    <s v="2IK-GER: lůžkové oddělení 46"/>
    <s v="409511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3"/>
  </r>
  <r>
    <d v="2019-03-25T06:50:02"/>
    <s v="SVIOP-2019-SZM1-002054"/>
    <x v="73"/>
    <x v="73"/>
    <n v="30"/>
    <s v="ks"/>
    <n v="5.27"/>
    <n v="158.1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3"/>
  </r>
  <r>
    <d v="2019-03-25T06:50:02"/>
    <s v="SVIOP-2019-SZM1-002054"/>
    <x v="72"/>
    <x v="72"/>
    <n v="50"/>
    <s v="ks"/>
    <n v="5.38"/>
    <n v="269"/>
    <x v="0"/>
    <m/>
    <s v="2IK-GER: lůžkové oddělení 46"/>
    <s v="10.252.020"/>
    <s v="Výdej do spotřeby z IOP"/>
    <s v="Aujeská Ivana"/>
    <s v="Promítnut do stavu zásob"/>
    <s v="ZOST_OD"/>
    <s v="Odběrové systémy"/>
    <m/>
    <m/>
    <s v="SARSTEDT spol. s r.o."/>
    <m/>
    <m/>
    <m/>
    <s v="nemá"/>
    <x v="0"/>
    <n v="0"/>
    <m/>
    <m/>
    <x v="1"/>
    <n v="3"/>
  </r>
  <r>
    <d v="2019-03-25T06:50:02"/>
    <s v="SVIOP-2019-SZM1-002054"/>
    <x v="142"/>
    <x v="142"/>
    <n v="250"/>
    <s v="ks"/>
    <n v="5.87"/>
    <n v="1467.5"/>
    <x v="0"/>
    <m/>
    <s v="2IK-GER: lůžkové oddělení 46"/>
    <s v="CFF10-250R"/>
    <s v="Výdej do spotřeby z IOP"/>
    <s v="Aujeská Ivan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1"/>
    <n v="3"/>
  </r>
  <r>
    <d v="2019-03-25T06:50:02"/>
    <s v="SVIOP-2019-SZM1-002054"/>
    <x v="41"/>
    <x v="41"/>
    <n v="20"/>
    <s v="ks"/>
    <n v="6.05"/>
    <n v="121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3"/>
  </r>
  <r>
    <d v="2019-03-25T06:50:02"/>
    <s v="SVIOP-2019-SZM1-002054"/>
    <x v="115"/>
    <x v="115"/>
    <n v="50"/>
    <s v="ks"/>
    <n v="6.23"/>
    <n v="311.5"/>
    <x v="0"/>
    <m/>
    <s v="2IK-GER: lůžkové oddělení 46"/>
    <s v="050ML3CZ-CEW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3"/>
  </r>
  <r>
    <d v="2019-03-25T06:50:02"/>
    <s v="SVIOP-2019-SZM1-002054"/>
    <x v="43"/>
    <x v="43"/>
    <n v="10"/>
    <s v="ks"/>
    <n v="6.29"/>
    <n v="62.9"/>
    <x v="0"/>
    <m/>
    <s v="2IK-GER: lůžkové oddělení 46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3"/>
  </r>
  <r>
    <d v="2019-03-25T06:50:02"/>
    <s v="SVIOP-2019-SZM1-002054"/>
    <x v="184"/>
    <x v="184"/>
    <n v="100"/>
    <s v="ks"/>
    <n v="7.5"/>
    <n v="750"/>
    <x v="0"/>
    <m/>
    <s v="2IK-GER: lůžkové oddělení 46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3"/>
  </r>
  <r>
    <d v="2019-03-25T06:50:02"/>
    <s v="SVIOP-2019-SZM1-002054"/>
    <x v="70"/>
    <x v="70"/>
    <n v="24"/>
    <s v="ks"/>
    <n v="7.64"/>
    <n v="183.36"/>
    <x v="0"/>
    <m/>
    <s v="2IK-GER: lůžkové oddělení 46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1"/>
    <n v="3"/>
  </r>
  <r>
    <d v="2019-03-25T06:50:02"/>
    <s v="SVIOP-2019-SZM1-002054"/>
    <x v="119"/>
    <x v="119"/>
    <n v="20"/>
    <s v="ks"/>
    <n v="8.59"/>
    <n v="171.8"/>
    <x v="0"/>
    <m/>
    <s v="2IK-GER: lůžkové oddělení 46"/>
    <s v="132711404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3"/>
  </r>
  <r>
    <d v="2019-03-25T06:50:02"/>
    <s v="SVIOP-2019-SZM1-002054"/>
    <x v="45"/>
    <x v="45"/>
    <n v="150"/>
    <s v="ks"/>
    <n v="9.1999999999999993"/>
    <n v="138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3"/>
  </r>
  <r>
    <d v="2019-03-25T06:50:02"/>
    <s v="SVIOP-2019-SZM1-002054"/>
    <x v="46"/>
    <x v="46"/>
    <n v="100"/>
    <s v="ks"/>
    <n v="9.5299999999999994"/>
    <n v="953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3"/>
  </r>
  <r>
    <d v="2019-03-25T06:50:02"/>
    <s v="SVIOP-2019-SZM1-002054"/>
    <x v="47"/>
    <x v="47"/>
    <n v="200"/>
    <s v="ks"/>
    <n v="10.16"/>
    <n v="2032"/>
    <x v="0"/>
    <m/>
    <s v="2IK-GER: lůžkové oddělení 46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3"/>
  </r>
  <r>
    <d v="2019-03-25T06:50:02"/>
    <s v="SVIOP-2019-SZM1-002054"/>
    <x v="48"/>
    <x v="48"/>
    <n v="20"/>
    <s v="ks"/>
    <n v="10.53"/>
    <n v="210.6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25T06:50:02"/>
    <s v="SVIOP-2019-SZM1-002054"/>
    <x v="185"/>
    <x v="185"/>
    <n v="30"/>
    <s v="ks"/>
    <n v="13.05"/>
    <n v="391.64"/>
    <x v="0"/>
    <m/>
    <s v="2IK-GER: lůžkové oddělení 46"/>
    <s v="132711405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3"/>
  </r>
  <r>
    <d v="2019-03-25T06:50:02"/>
    <s v="SVIOP-2019-SZM1-002054"/>
    <x v="49"/>
    <x v="49"/>
    <n v="30"/>
    <s v="ks"/>
    <n v="13.31"/>
    <n v="399.3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3"/>
  </r>
  <r>
    <d v="2019-03-25T06:50:02"/>
    <s v="SVIOP-2019-SZM1-002054"/>
    <x v="222"/>
    <x v="222"/>
    <n v="2"/>
    <s v="ks"/>
    <n v="17.91"/>
    <n v="35.82"/>
    <x v="0"/>
    <m/>
    <s v="2IK-GER: lůžkové oddělení 46"/>
    <s v="9475E"/>
    <s v="Výdej do spotřeby z IOP"/>
    <s v="Aujeská Ivana"/>
    <s v="Promítnut do stavu zásob"/>
    <s v="ZOST_KANYL"/>
    <s v="Kanyly mimo chirurgické nástroje"/>
    <m/>
    <m/>
    <s v="Medtronic Czechia s.r.o."/>
    <m/>
    <m/>
    <m/>
    <s v="nemá"/>
    <x v="0"/>
    <n v="0"/>
    <m/>
    <m/>
    <x v="1"/>
    <n v="3"/>
  </r>
  <r>
    <d v="2019-03-25T06:50:02"/>
    <s v="SVIOP-2019-SZM1-002054"/>
    <x v="2"/>
    <x v="2"/>
    <n v="50"/>
    <s v="ks"/>
    <n v="17.98"/>
    <n v="899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3"/>
  </r>
  <r>
    <d v="2019-03-25T06:50:02"/>
    <s v="SVIOP-2019-SZM1-002054"/>
    <x v="50"/>
    <x v="50"/>
    <n v="6"/>
    <s v="ks"/>
    <n v="19.96"/>
    <n v="119.76"/>
    <x v="0"/>
    <m/>
    <s v="2IK-GER: lůžkové oddělení 46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3"/>
  </r>
  <r>
    <d v="2019-03-25T06:50:02"/>
    <s v="SVIOP-2019-SZM1-002054"/>
    <x v="51"/>
    <x v="51"/>
    <n v="20"/>
    <s v="ks"/>
    <n v="21.23"/>
    <n v="424.6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3"/>
  </r>
  <r>
    <d v="2019-03-25T06:50:02"/>
    <s v="SVIOP-2019-SZM1-002054"/>
    <x v="52"/>
    <x v="52"/>
    <n v="20"/>
    <s v="ks"/>
    <n v="21.24"/>
    <n v="424.8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3"/>
  </r>
  <r>
    <d v="2019-03-25T06:50:02"/>
    <s v="SVIOP-2019-SZM1-002054"/>
    <x v="54"/>
    <x v="54"/>
    <n v="6"/>
    <s v="ks"/>
    <n v="29.74"/>
    <n v="178.44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25T06:50:02"/>
    <s v="SVIOP-2019-SZM1-002054"/>
    <x v="195"/>
    <x v="195"/>
    <n v="2"/>
    <s v="ks"/>
    <n v="30.32"/>
    <n v="60.64"/>
    <x v="0"/>
    <m/>
    <s v="2IK-GER: lůžkové oddělení 46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25T06:50:02"/>
    <s v="SVIOP-2019-SZM1-002054"/>
    <x v="214"/>
    <x v="214"/>
    <n v="1"/>
    <s v="ks"/>
    <n v="61.21"/>
    <n v="61.21"/>
    <x v="0"/>
    <m/>
    <s v="2IK-GER: lůžkové oddělení 46"/>
    <s v="9006513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3"/>
  </r>
  <r>
    <d v="2019-03-25T06:50:02"/>
    <s v="SVIOP-2019-SZM1-002054"/>
    <x v="97"/>
    <x v="97"/>
    <n v="1"/>
    <s v="ks"/>
    <n v="197.57"/>
    <n v="197.57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3"/>
  </r>
  <r>
    <d v="2019-03-25T06:50:02"/>
    <s v="SVIOP-2019-SZM1-002054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3"/>
  </r>
  <r>
    <d v="2019-03-25T07:24:41"/>
    <s v="SVIOP-2019-SZM2-004542"/>
    <x v="86"/>
    <x v="86"/>
    <n v="2"/>
    <s v="ks"/>
    <n v="164.22"/>
    <n v="328.44"/>
    <x v="0"/>
    <m/>
    <s v="2IK-GER: lůžkové oddělení 46"/>
    <s v="002745710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3"/>
  </r>
  <r>
    <d v="2019-03-25T07:29:58"/>
    <s v="SVIOP-2019-SZM2-004546"/>
    <x v="223"/>
    <x v="223"/>
    <n v="30"/>
    <s v="ks"/>
    <n v="10.08"/>
    <n v="302.27"/>
    <x v="1"/>
    <m/>
    <s v="2IK-GER: lůžkové oddělení 48"/>
    <s v="589732"/>
    <s v="Výdej do spotřeby z IOP"/>
    <s v="Kánská Zdeňka"/>
    <s v="Promítnut do stavu zásob"/>
    <s v="ZOST_OSTAT"/>
    <s v="Ostatní - všeobecný materiál"/>
    <m/>
    <m/>
    <s v="PHOENIX lékárenský velkoobchod, s.r.o."/>
    <m/>
    <m/>
    <m/>
    <s v="nemá"/>
    <x v="0"/>
    <n v="0"/>
    <m/>
    <m/>
    <x v="1"/>
    <n v="3"/>
  </r>
  <r>
    <d v="2019-03-25T10:23:14"/>
    <s v="SVIOP-2019-SZM1-002012"/>
    <x v="8"/>
    <x v="8"/>
    <n v="100"/>
    <s v="ks"/>
    <n v="0.01"/>
    <n v="1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5T10:23:14"/>
    <s v="SVIOP-2019-SZM1-002012"/>
    <x v="13"/>
    <x v="13"/>
    <n v="600"/>
    <s v="ks"/>
    <n v="0.44"/>
    <n v="264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3"/>
  </r>
  <r>
    <d v="2019-03-25T10:23:14"/>
    <s v="SVIOP-2019-SZM1-002012"/>
    <x v="207"/>
    <x v="207"/>
    <n v="50"/>
    <s v="ks"/>
    <n v="0.47"/>
    <n v="23.5"/>
    <x v="1"/>
    <m/>
    <s v="2IK-GER: lůžkové oddělení 48"/>
    <s v="2650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3"/>
  </r>
  <r>
    <d v="2019-03-25T10:23:14"/>
    <s v="SVIOP-2019-SZM1-002012"/>
    <x v="16"/>
    <x v="16"/>
    <n v="200"/>
    <s v="ks"/>
    <n v="0.54"/>
    <n v="108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3"/>
  </r>
  <r>
    <d v="2019-03-25T10:23:14"/>
    <s v="SVIOP-2019-SZM1-002012"/>
    <x v="18"/>
    <x v="18"/>
    <n v="6000"/>
    <s v="ks"/>
    <n v="0.63"/>
    <n v="378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3"/>
  </r>
  <r>
    <d v="2019-03-25T10:23:14"/>
    <s v="SVIOP-2019-SZM1-002012"/>
    <x v="19"/>
    <x v="19"/>
    <n v="6000"/>
    <s v="ks"/>
    <n v="0.63"/>
    <n v="378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3"/>
  </r>
  <r>
    <d v="2019-03-25T10:23:14"/>
    <s v="SVIOP-2019-SZM1-002012"/>
    <x v="3"/>
    <x v="3"/>
    <n v="2000"/>
    <s v="ks"/>
    <n v="0.63"/>
    <n v="1260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3"/>
  </r>
  <r>
    <d v="2019-03-25T10:23:14"/>
    <s v="SVIOP-2019-SZM1-002012"/>
    <x v="100"/>
    <x v="100"/>
    <n v="1700"/>
    <s v="ks"/>
    <n v="0.63"/>
    <n v="1071"/>
    <x v="1"/>
    <m/>
    <s v="2IK-GER: lůžkové oddělení 48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3"/>
  </r>
  <r>
    <d v="2019-03-25T10:23:14"/>
    <s v="SVIOP-2019-SZM1-002012"/>
    <x v="21"/>
    <x v="21"/>
    <n v="500"/>
    <s v="ks"/>
    <n v="0.67"/>
    <n v="335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3"/>
  </r>
  <r>
    <d v="2019-03-25T10:23:14"/>
    <s v="SVIOP-2019-SZM1-002012"/>
    <x v="23"/>
    <x v="23"/>
    <n v="100"/>
    <s v="ks"/>
    <n v="1.0900000000000001"/>
    <n v="109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3"/>
  </r>
  <r>
    <d v="2019-03-25T10:23:14"/>
    <s v="SVIOP-2019-SZM1-002012"/>
    <x v="65"/>
    <x v="65"/>
    <n v="500"/>
    <s v="ks"/>
    <n v="1.29"/>
    <n v="645"/>
    <x v="1"/>
    <m/>
    <s v="2IK-GER: lůžkové oddělení 48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3"/>
  </r>
  <r>
    <d v="2019-03-25T10:23:14"/>
    <s v="SVIOP-2019-SZM1-002012"/>
    <x v="106"/>
    <x v="106"/>
    <n v="100"/>
    <s v="ks"/>
    <n v="1.5"/>
    <n v="150"/>
    <x v="1"/>
    <m/>
    <s v="2IK-GER: lůžkové oddělení 48"/>
    <s v="I06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3"/>
  </r>
  <r>
    <d v="2019-03-25T10:23:14"/>
    <s v="SVIOP-2019-SZM1-002012"/>
    <x v="24"/>
    <x v="24"/>
    <n v="25"/>
    <s v="ks"/>
    <n v="1.52"/>
    <n v="38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3"/>
  </r>
  <r>
    <d v="2019-03-25T10:23:14"/>
    <s v="SVIOP-2019-SZM1-002012"/>
    <x v="25"/>
    <x v="25"/>
    <n v="100"/>
    <s v="ks"/>
    <n v="1.68"/>
    <n v="168"/>
    <x v="1"/>
    <m/>
    <s v="2IK-GER: lůžkové oddělení 48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3"/>
  </r>
  <r>
    <d v="2019-03-25T10:23:14"/>
    <s v="SVIOP-2019-SZM1-002012"/>
    <x v="26"/>
    <x v="26"/>
    <n v="100"/>
    <s v="ks"/>
    <n v="1.81"/>
    <n v="181"/>
    <x v="1"/>
    <m/>
    <s v="2IK-GER: lůžkové oddělení 48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3"/>
  </r>
  <r>
    <d v="2019-03-25T10:23:14"/>
    <s v="SVIOP-2019-SZM1-002012"/>
    <x v="29"/>
    <x v="29"/>
    <n v="10"/>
    <s v="ks"/>
    <n v="2.0499999999999998"/>
    <n v="20.5"/>
    <x v="1"/>
    <m/>
    <s v="2IK-GER: lůžkové oddělení 48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3"/>
  </r>
  <r>
    <d v="2019-03-25T10:23:14"/>
    <s v="SVIOP-2019-SZM1-002012"/>
    <x v="30"/>
    <x v="30"/>
    <n v="25"/>
    <s v="ks"/>
    <n v="2.06"/>
    <n v="51.5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3"/>
  </r>
  <r>
    <d v="2019-03-25T10:23:14"/>
    <s v="SVIOP-2019-SZM1-002012"/>
    <x v="32"/>
    <x v="32"/>
    <n v="100"/>
    <s v="ks"/>
    <n v="2.37"/>
    <n v="237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5T10:23:14"/>
    <s v="SVIOP-2019-SZM1-002012"/>
    <x v="33"/>
    <x v="33"/>
    <n v="200"/>
    <s v="ks"/>
    <n v="2.4700000000000002"/>
    <n v="494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3"/>
  </r>
  <r>
    <d v="2019-03-25T10:23:14"/>
    <s v="SVIOP-2019-SZM1-002012"/>
    <x v="35"/>
    <x v="35"/>
    <n v="100"/>
    <s v="ks"/>
    <n v="2.7"/>
    <n v="270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5T10:23:14"/>
    <s v="SVIOP-2019-SZM1-002012"/>
    <x v="39"/>
    <x v="39"/>
    <n v="60"/>
    <s v="ks"/>
    <n v="3.26"/>
    <n v="195.6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25T10:23:14"/>
    <s v="SVIOP-2019-SZM1-002012"/>
    <x v="155"/>
    <x v="155"/>
    <n v="60"/>
    <s v="ks"/>
    <n v="3.39"/>
    <n v="203.4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3"/>
  </r>
  <r>
    <d v="2019-03-25T10:23:14"/>
    <s v="SVIOP-2019-SZM1-002012"/>
    <x v="103"/>
    <x v="103"/>
    <n v="40"/>
    <s v="ks"/>
    <n v="3.97"/>
    <n v="158.80000000000001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25T10:23:14"/>
    <s v="SVIOP-2019-SZM1-002012"/>
    <x v="73"/>
    <x v="73"/>
    <n v="40"/>
    <s v="ks"/>
    <n v="5.28"/>
    <n v="211.2"/>
    <x v="1"/>
    <m/>
    <s v="2IK-GER: lůžkové oddělení 48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3"/>
  </r>
  <r>
    <d v="2019-03-25T10:23:14"/>
    <s v="SVIOP-2019-SZM1-002012"/>
    <x v="41"/>
    <x v="41"/>
    <n v="10"/>
    <s v="ks"/>
    <n v="6.05"/>
    <n v="60.5"/>
    <x v="1"/>
    <m/>
    <s v="2IK-GER: lůžkové oddělení 48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3"/>
  </r>
  <r>
    <d v="2019-03-25T10:23:14"/>
    <s v="SVIOP-2019-SZM1-002012"/>
    <x v="42"/>
    <x v="42"/>
    <n v="20"/>
    <s v="ks"/>
    <n v="6.17"/>
    <n v="123.4"/>
    <x v="1"/>
    <m/>
    <s v="2IK-GER: lůžkové oddělení 48"/>
    <s v="ZAR-TNU201601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3"/>
  </r>
  <r>
    <d v="2019-03-25T10:23:14"/>
    <s v="SVIOP-2019-SZM1-002012"/>
    <x v="115"/>
    <x v="115"/>
    <n v="25"/>
    <s v="ks"/>
    <n v="6.23"/>
    <n v="155.75"/>
    <x v="1"/>
    <m/>
    <s v="2IK-GER: lůžkové oddělení 48"/>
    <s v="050ML3CZ-CEW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3"/>
  </r>
  <r>
    <d v="2019-03-25T10:23:14"/>
    <s v="SVIOP-2019-SZM1-002012"/>
    <x v="180"/>
    <x v="180"/>
    <n v="10"/>
    <s v="ks"/>
    <n v="6.29"/>
    <n v="62.9"/>
    <x v="1"/>
    <m/>
    <s v="2IK-GER: lůžkové oddělení 48"/>
    <s v="19-18.100"/>
    <s v="Výdej do spotřeby z IOP"/>
    <s v="Aujeská Ivana"/>
    <s v="Promítnut do stavu zásob"/>
    <s v="ZOST_OSTAT"/>
    <s v="Ostatní - všeobecný materiál"/>
    <m/>
    <m/>
    <s v="Mediform, spol. s r.o."/>
    <m/>
    <m/>
    <m/>
    <s v="nemá"/>
    <x v="0"/>
    <n v="0"/>
    <m/>
    <m/>
    <x v="1"/>
    <n v="3"/>
  </r>
  <r>
    <d v="2019-03-25T10:23:14"/>
    <s v="SVIOP-2019-SZM1-002012"/>
    <x v="184"/>
    <x v="184"/>
    <n v="30"/>
    <s v="ks"/>
    <n v="7.5"/>
    <n v="225"/>
    <x v="1"/>
    <m/>
    <s v="2IK-GER: lůžkové oddělení 48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3"/>
  </r>
  <r>
    <d v="2019-03-25T10:23:14"/>
    <s v="SVIOP-2019-SZM1-002012"/>
    <x v="70"/>
    <x v="70"/>
    <n v="24"/>
    <s v="ks"/>
    <n v="7.63"/>
    <n v="183.12"/>
    <x v="1"/>
    <m/>
    <s v="2IK-GER: lůžkové oddělení 48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1"/>
    <n v="3"/>
  </r>
  <r>
    <d v="2019-03-25T10:23:14"/>
    <s v="SVIOP-2019-SZM1-002012"/>
    <x v="44"/>
    <x v="44"/>
    <n v="480"/>
    <s v="ks"/>
    <n v="8.4700000000000006"/>
    <n v="4065.6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3"/>
  </r>
  <r>
    <d v="2019-03-25T10:23:14"/>
    <s v="SVIOP-2019-SZM1-002012"/>
    <x v="45"/>
    <x v="45"/>
    <n v="250"/>
    <s v="ks"/>
    <n v="9.1999999999999993"/>
    <n v="230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3"/>
  </r>
  <r>
    <d v="2019-03-25T10:23:14"/>
    <s v="SVIOP-2019-SZM1-002012"/>
    <x v="46"/>
    <x v="46"/>
    <n v="50"/>
    <s v="ks"/>
    <n v="9.52"/>
    <n v="476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3"/>
  </r>
  <r>
    <d v="2019-03-25T10:23:14"/>
    <s v="SVIOP-2019-SZM1-002012"/>
    <x v="224"/>
    <x v="224"/>
    <n v="30"/>
    <s v="ks"/>
    <n v="10.08"/>
    <n v="302.39999999999998"/>
    <x v="1"/>
    <m/>
    <s v="2IK-GER: lůžkové oddělení 48"/>
    <s v="589735"/>
    <s v="Výdej do spotřeby z IOP"/>
    <s v="Aujeská Ivana"/>
    <s v="Promítnut do stavu zásob"/>
    <s v="ZOST_OSTAT"/>
    <s v="Ostatní - všeobecný materiál"/>
    <m/>
    <m/>
    <s v="PHOENIX lékárenský velkoobchod, s.r.o."/>
    <m/>
    <m/>
    <m/>
    <s v="nemá"/>
    <x v="0"/>
    <n v="0"/>
    <m/>
    <m/>
    <x v="1"/>
    <n v="3"/>
  </r>
  <r>
    <d v="2019-03-25T10:23:14"/>
    <s v="SVIOP-2019-SZM1-002012"/>
    <x v="47"/>
    <x v="47"/>
    <n v="100"/>
    <s v="ks"/>
    <n v="10.17"/>
    <n v="1017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3"/>
  </r>
  <r>
    <d v="2019-03-25T10:23:14"/>
    <s v="SVIOP-2019-SZM1-002012"/>
    <x v="79"/>
    <x v="79"/>
    <n v="10"/>
    <s v="ks"/>
    <n v="11.15"/>
    <n v="111.5"/>
    <x v="1"/>
    <m/>
    <s v="2IK-GER: lůžkové oddělení 48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3"/>
  </r>
  <r>
    <d v="2019-03-25T10:23:14"/>
    <s v="SVIOP-2019-SZM1-002012"/>
    <x v="136"/>
    <x v="136"/>
    <n v="10"/>
    <s v="ks"/>
    <n v="13.22"/>
    <n v="132.19999999999999"/>
    <x v="1"/>
    <m/>
    <s v="2IK-GER: lůžkové oddělení 48"/>
    <s v="1323100315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25T10:23:14"/>
    <s v="SVIOP-2019-SZM1-002012"/>
    <x v="49"/>
    <x v="49"/>
    <n v="20"/>
    <s v="ks"/>
    <n v="13.31"/>
    <n v="266.2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3"/>
  </r>
  <r>
    <d v="2019-03-25T10:23:14"/>
    <s v="SVIOP-2019-SZM1-002012"/>
    <x v="147"/>
    <x v="147"/>
    <n v="20"/>
    <s v="ks"/>
    <n v="15.04"/>
    <n v="300.8"/>
    <x v="1"/>
    <m/>
    <s v="2IK-GER: lůžkové oddělení 48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3"/>
  </r>
  <r>
    <d v="2019-03-25T10:23:14"/>
    <s v="SVIOP-2019-SZM1-002012"/>
    <x v="2"/>
    <x v="2"/>
    <n v="50"/>
    <s v="ks"/>
    <n v="17.98"/>
    <n v="899"/>
    <x v="1"/>
    <m/>
    <s v="2IK-GER: lůžkové oddělení 48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3"/>
  </r>
  <r>
    <d v="2019-03-25T10:23:14"/>
    <s v="SVIOP-2019-SZM1-002012"/>
    <x v="50"/>
    <x v="50"/>
    <n v="3"/>
    <s v="ks"/>
    <n v="19.96"/>
    <n v="59.88"/>
    <x v="1"/>
    <m/>
    <s v="2IK-GER: lůžkové oddělení 48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3"/>
  </r>
  <r>
    <d v="2019-03-25T10:23:14"/>
    <s v="SVIOP-2019-SZM1-002012"/>
    <x v="51"/>
    <x v="51"/>
    <n v="20"/>
    <s v="ks"/>
    <n v="21.24"/>
    <n v="424.8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3"/>
  </r>
  <r>
    <d v="2019-03-25T10:23:14"/>
    <s v="SVIOP-2019-SZM1-002012"/>
    <x v="52"/>
    <x v="52"/>
    <n v="3"/>
    <s v="ks"/>
    <n v="21.24"/>
    <n v="63.72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3"/>
  </r>
  <r>
    <d v="2019-03-25T10:23:14"/>
    <s v="SVIOP-2019-SZM1-002012"/>
    <x v="54"/>
    <x v="54"/>
    <n v="4"/>
    <s v="ks"/>
    <n v="29.74"/>
    <n v="118.96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25T10:23:14"/>
    <s v="SVIOP-2019-SZM1-002012"/>
    <x v="55"/>
    <x v="55"/>
    <n v="25"/>
    <s v="ks"/>
    <n v="30.17"/>
    <n v="754.25"/>
    <x v="1"/>
    <m/>
    <s v="2IK-GER: lůžkové oddělení 48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3"/>
  </r>
  <r>
    <d v="2019-03-25T10:23:14"/>
    <s v="SVIOP-2019-SZM1-002012"/>
    <x v="195"/>
    <x v="195"/>
    <n v="3"/>
    <s v="ks"/>
    <n v="30.32"/>
    <n v="90.96"/>
    <x v="1"/>
    <m/>
    <s v="2IK-GER: lůžkové oddělení 48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3"/>
  </r>
  <r>
    <d v="2019-03-25T10:23:14"/>
    <s v="SVIOP-2019-SZM1-002012"/>
    <x v="87"/>
    <x v="87"/>
    <n v="10"/>
    <s v="ks"/>
    <n v="34.5"/>
    <n v="345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3"/>
  </r>
  <r>
    <d v="2019-03-25T10:23:14"/>
    <s v="SVIOP-2019-SZM1-002012"/>
    <x v="97"/>
    <x v="97"/>
    <n v="2"/>
    <s v="ks"/>
    <n v="197.57"/>
    <n v="395.14"/>
    <x v="1"/>
    <m/>
    <s v="2IK-GER: lůžkové oddělení 48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3"/>
  </r>
  <r>
    <d v="2019-03-25T10:23:14"/>
    <s v="SVIOP-2019-SZM1-002012"/>
    <x v="200"/>
    <x v="200"/>
    <n v="1"/>
    <s v="ks"/>
    <n v="573.85"/>
    <n v="573.85"/>
    <x v="1"/>
    <m/>
    <s v="2IK-GER: lůžkové oddělení 48"/>
    <s v="3098077"/>
    <s v="Výdej do spotřeby z IOP"/>
    <s v="Aujeská Ivana"/>
    <s v="Promítnut do stavu zásob"/>
    <s v="ZOBV_HO"/>
    <s v="hojení ran - obvazový materiál"/>
    <m/>
    <m/>
    <s v="EMPOLAS s.r.o."/>
    <m/>
    <m/>
    <m/>
    <s v="nemá"/>
    <x v="3"/>
    <n v="0"/>
    <m/>
    <m/>
    <x v="1"/>
    <n v="3"/>
  </r>
  <r>
    <d v="2019-03-25T10:23:14"/>
    <s v="SVIOP-2019-SZM1-002012"/>
    <x v="57"/>
    <x v="57"/>
    <n v="1"/>
    <s v="ks"/>
    <n v="790.88"/>
    <n v="790.88"/>
    <x v="1"/>
    <m/>
    <s v="2IK-GER: lůžkové oddělení 48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3"/>
  </r>
  <r>
    <d v="2019-03-26T07:01:55"/>
    <s v="SVIOP-2019-SZM2-004593"/>
    <x v="154"/>
    <x v="154"/>
    <n v="70"/>
    <s v="ks"/>
    <n v="2.66"/>
    <n v="186.4"/>
    <x v="1"/>
    <m/>
    <s v="2IK-GER: lůžkové oddělení 48"/>
    <s v="7089"/>
    <s v="Výdej do spotřeby z IOP"/>
    <s v="Kánská Zdeňka"/>
    <s v="Promítnut do stavu zásob"/>
    <s v="ZOBV_NA"/>
    <s v="náplasti - obvazový materiál"/>
    <m/>
    <m/>
    <s v="Alliance Healthcare s.r.o."/>
    <m/>
    <m/>
    <m/>
    <s v="nemá"/>
    <x v="3"/>
    <n v="0"/>
    <m/>
    <m/>
    <x v="1"/>
    <n v="3"/>
  </r>
  <r>
    <d v="2019-03-26T10:30:30"/>
    <s v="SVIOP-2019-SZM2-004614"/>
    <x v="6"/>
    <x v="6"/>
    <n v="20"/>
    <s v="ks"/>
    <n v="12.16"/>
    <n v="243.2"/>
    <x v="0"/>
    <m/>
    <s v="2IK-GER: lůžkové oddělení 46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3"/>
  </r>
  <r>
    <d v="2019-03-26T10:30:30"/>
    <s v="SVIOP-2019-SZM2-004614"/>
    <x v="89"/>
    <x v="89"/>
    <n v="10"/>
    <s v="ks"/>
    <n v="73.209999999999994"/>
    <n v="732.14"/>
    <x v="0"/>
    <m/>
    <s v="2IK-GER: lůžkové oddělení 46"/>
    <s v="9007442"/>
    <s v="Výdej do spotřeby z IOP"/>
    <s v="Kánská Zdeňk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3"/>
  </r>
  <r>
    <d v="2019-03-26T10:30:30"/>
    <s v="SVIOP-2019-SZM2-004614"/>
    <x v="162"/>
    <x v="162"/>
    <n v="1"/>
    <s v="ks"/>
    <n v="154.97"/>
    <n v="154.97"/>
    <x v="0"/>
    <m/>
    <s v="2IK-GER: lůžkové oddělení 46"/>
    <s v="7031320"/>
    <s v="Výdej do spotřeby z IOP"/>
    <s v="Kánská Zdeňk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3"/>
  </r>
  <r>
    <d v="2019-03-26T10:32:55"/>
    <s v="SVIOP-2019-SZM2-004615"/>
    <x v="6"/>
    <x v="6"/>
    <n v="30"/>
    <s v="ks"/>
    <n v="12.17"/>
    <n v="365.01"/>
    <x v="1"/>
    <m/>
    <s v="2IK-GER: lůžkové oddělení 48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3"/>
  </r>
  <r>
    <d v="2019-03-26T10:51:57"/>
    <s v="SVIOP-2019-SZM1-002095"/>
    <x v="8"/>
    <x v="8"/>
    <n v="100"/>
    <s v="ks"/>
    <n v="0.01"/>
    <n v="1"/>
    <x v="2"/>
    <m/>
    <s v="2IK-GER: ambulance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6T10:51:57"/>
    <s v="SVIOP-2019-SZM1-002095"/>
    <x v="26"/>
    <x v="26"/>
    <n v="100"/>
    <s v="ks"/>
    <n v="1.8"/>
    <n v="180"/>
    <x v="2"/>
    <m/>
    <s v="2IK-GER: ambulance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3"/>
  </r>
  <r>
    <d v="2019-03-26T10:51:57"/>
    <s v="SVIOP-2019-SZM1-002095"/>
    <x v="32"/>
    <x v="32"/>
    <n v="50"/>
    <s v="ks"/>
    <n v="2.37"/>
    <n v="118.5"/>
    <x v="2"/>
    <m/>
    <s v="2IK-GER: ambulance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6T10:51:57"/>
    <s v="SVIOP-2019-SZM1-002095"/>
    <x v="34"/>
    <x v="34"/>
    <n v="50"/>
    <s v="ks"/>
    <n v="2.5099999999999998"/>
    <n v="125.5"/>
    <x v="2"/>
    <m/>
    <s v="2IK-GER: ambulance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6T10:51:57"/>
    <s v="SVIOP-2019-SZM1-002095"/>
    <x v="35"/>
    <x v="35"/>
    <n v="50"/>
    <s v="ks"/>
    <n v="2.7"/>
    <n v="135"/>
    <x v="2"/>
    <m/>
    <s v="2IK-GER: ambulance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3-26T10:51:57"/>
    <s v="SVIOP-2019-SZM1-002095"/>
    <x v="45"/>
    <x v="45"/>
    <n v="50"/>
    <s v="ks"/>
    <n v="9.1999999999999993"/>
    <n v="460"/>
    <x v="2"/>
    <m/>
    <s v="2IK-GER: ambulance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3"/>
  </r>
  <r>
    <d v="2019-03-26T10:51:57"/>
    <s v="SVIOP-2019-SZM1-002095"/>
    <x v="47"/>
    <x v="47"/>
    <n v="100"/>
    <s v="ks"/>
    <n v="10.16"/>
    <n v="1016"/>
    <x v="2"/>
    <m/>
    <s v="2IK-GER: ambulance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3"/>
  </r>
  <r>
    <d v="2019-03-26T12:01:39"/>
    <s v="SVIOP-2019-SZM2-004620"/>
    <x v="59"/>
    <x v="59"/>
    <n v="5"/>
    <s v="ks"/>
    <n v="124.41"/>
    <n v="622.04"/>
    <x v="0"/>
    <m/>
    <s v="2IK-GER: lůžkové oddělení 46"/>
    <s v="2892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3"/>
  </r>
  <r>
    <d v="2019-03-26T12:01:39"/>
    <s v="SVIOP-2019-SZM2-004620"/>
    <x v="60"/>
    <x v="60"/>
    <n v="10"/>
    <s v="ks"/>
    <n v="129.26"/>
    <n v="1292.5999999999999"/>
    <x v="0"/>
    <m/>
    <s v="2IK-GER: lůžkové oddělení 46"/>
    <s v="2813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3"/>
  </r>
  <r>
    <d v="2019-03-26T12:01:39"/>
    <s v="SVIOP-2019-SZM2-004620"/>
    <x v="61"/>
    <x v="61"/>
    <n v="10"/>
    <s v="ks"/>
    <n v="159.55000000000001"/>
    <n v="1595.5"/>
    <x v="0"/>
    <m/>
    <s v="2IK-GER: lůžkové oddělení 46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3"/>
  </r>
  <r>
    <d v="2019-03-26T12:01:39"/>
    <s v="SVIOP-2019-SZM2-004620"/>
    <x v="63"/>
    <x v="63"/>
    <n v="5"/>
    <s v="ks"/>
    <n v="283.02"/>
    <n v="1415.1"/>
    <x v="0"/>
    <m/>
    <s v="2IK-GER: lůžkové oddělení 46"/>
    <s v="282000-01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3"/>
  </r>
  <r>
    <d v="2019-03-26T12:04:06"/>
    <s v="SVIOP-2019-SZM2-004621"/>
    <x v="61"/>
    <x v="61"/>
    <n v="5"/>
    <s v="ks"/>
    <n v="159.55000000000001"/>
    <n v="797.77"/>
    <x v="1"/>
    <m/>
    <s v="2IK-GER: lůžkové oddělení 48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3"/>
  </r>
  <r>
    <d v="2019-03-26T12:04:06"/>
    <s v="SVIOP-2019-SZM2-004621"/>
    <x v="63"/>
    <x v="63"/>
    <n v="5"/>
    <s v="ks"/>
    <n v="283.01"/>
    <n v="1415.05"/>
    <x v="1"/>
    <m/>
    <s v="2IK-GER: lůžkové oddělení 48"/>
    <s v="282000-01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3"/>
  </r>
  <r>
    <d v="2019-03-26T13:41:16"/>
    <s v="SVIOP-2019-SZM2-004642"/>
    <x v="91"/>
    <x v="91"/>
    <n v="10"/>
    <s v="ks"/>
    <n v="22.99"/>
    <n v="229.9"/>
    <x v="1"/>
    <m/>
    <s v="2IK-GER: lůžkové oddělení 48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3"/>
  </r>
  <r>
    <d v="2019-03-26T13:42:57"/>
    <s v="SVIOP-2019-SZM2-004643"/>
    <x v="91"/>
    <x v="91"/>
    <n v="20"/>
    <s v="ks"/>
    <n v="22.99"/>
    <n v="459.8"/>
    <x v="0"/>
    <m/>
    <s v="2IK-GER: lůžkové oddělení 46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3"/>
  </r>
  <r>
    <d v="2019-03-27T09:45:00"/>
    <s v="SVIOP-2019-SZM2-004675"/>
    <x v="196"/>
    <x v="196"/>
    <n v="72"/>
    <s v="ks"/>
    <n v="4.79"/>
    <n v="344.88"/>
    <x v="0"/>
    <m/>
    <s v="2IK-GER: lůžkové oddělení 46"/>
    <s v="66007478"/>
    <s v="Výdej do spotřeby z IOP"/>
    <s v="Lukášková Lenka"/>
    <s v="Promítnut do stavu zásob"/>
    <s v="ZOBV_HO"/>
    <s v="hojení ran - obvazový materiál"/>
    <m/>
    <m/>
    <s v="PROMEDICA PRAHA GROUP, a.s."/>
    <m/>
    <m/>
    <m/>
    <s v="0081933"/>
    <x v="3"/>
    <n v="0"/>
    <m/>
    <m/>
    <x v="1"/>
    <n v="3"/>
  </r>
  <r>
    <d v="2019-03-27T10:16:22"/>
    <s v="SVIOP-2019-SZM1-002129"/>
    <x v="71"/>
    <x v="71"/>
    <n v="100"/>
    <s v="ks"/>
    <n v="4.82"/>
    <n v="482"/>
    <x v="1"/>
    <m/>
    <s v="2IK-GER: lůžkové oddělení 48"/>
    <s v="450263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3"/>
  </r>
  <r>
    <d v="2019-04-02T09:33:59"/>
    <s v="SVIOP-2019-SZM1-002209"/>
    <x v="29"/>
    <x v="29"/>
    <n v="5"/>
    <s v="ks"/>
    <n v="2.06"/>
    <n v="10.3"/>
    <x v="1"/>
    <m/>
    <s v="2IK-GER: lůžkové oddělení 48"/>
    <s v="FLME25133"/>
    <s v="Výdej do spotřeby z IOP"/>
    <s v="Oklešťková Hele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4"/>
  </r>
  <r>
    <d v="2019-04-03T10:38:13"/>
    <s v="SVIOP-2019-SZM1-002273"/>
    <x v="13"/>
    <x v="13"/>
    <n v="500"/>
    <s v="ks"/>
    <n v="0.44"/>
    <n v="220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4"/>
  </r>
  <r>
    <d v="2019-04-04T12:40:20"/>
    <s v="SVIOP-2019-SZM1-002337"/>
    <x v="73"/>
    <x v="73"/>
    <n v="50"/>
    <s v="ks"/>
    <n v="5.27"/>
    <n v="263.5"/>
    <x v="0"/>
    <m/>
    <s v="2IK-GER: lůžkové oddělení 46"/>
    <s v="7404"/>
    <s v="Výdej do spotřeby z IOP"/>
    <s v="Pavelková Renat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4"/>
  </r>
  <r>
    <d v="2019-04-10T13:31:47"/>
    <s v="SVIOP-2019-SZM1-002481"/>
    <x v="120"/>
    <x v="120"/>
    <n v="20"/>
    <s v="ks"/>
    <n v="9.02"/>
    <n v="180.4"/>
    <x v="0"/>
    <m/>
    <s v="2IK-GER: lůžkové oddělení 46"/>
    <s v="1327114031"/>
    <s v="Výdej do spotřeby z IOP"/>
    <s v="Oklešťková Helena"/>
    <s v="Promítnut do stavu zásob"/>
    <s v="ZOBV_OBVAZ"/>
    <s v="Obvazový materiál"/>
    <m/>
    <m/>
    <s v="LINON CZ s.r.o."/>
    <m/>
    <m/>
    <m/>
    <s v="nemá"/>
    <x v="3"/>
    <n v="0"/>
    <m/>
    <m/>
    <x v="1"/>
    <n v="4"/>
  </r>
  <r>
    <d v="2019-04-11T07:10:05"/>
    <s v="SVIOP-2019-SZM2-005372"/>
    <x v="179"/>
    <x v="179"/>
    <n v="2"/>
    <s v="ks"/>
    <n v="75.02"/>
    <n v="150.04"/>
    <x v="0"/>
    <m/>
    <s v="2IK-GER: lůžkové oddělení 46"/>
    <s v="KVS 321028"/>
    <s v="Výdej do spotřeby z IOP"/>
    <s v="Masopustová Eva"/>
    <s v="Promítnut do stavu zásob"/>
    <s v="ZOST_OSTAT"/>
    <s v="Ostatní - všeobecný materiál"/>
    <m/>
    <m/>
    <s v="KARDIO VS s.r.o."/>
    <m/>
    <m/>
    <m/>
    <s v="nemá"/>
    <x v="0"/>
    <n v="0"/>
    <m/>
    <m/>
    <x v="1"/>
    <n v="4"/>
  </r>
  <r>
    <d v="2019-04-15T15:22:43"/>
    <s v="SVIOP-2019-SZM2-005739"/>
    <x v="129"/>
    <x v="129"/>
    <n v="100"/>
    <s v="ks"/>
    <n v="2.65"/>
    <n v="265"/>
    <x v="1"/>
    <m/>
    <s v="2IK-GER: lůžkové oddělení 48"/>
    <s v="320214"/>
    <s v="Výdej do spotřeby z IOP"/>
    <s v="Kánská Zdeňka"/>
    <s v="Promítnut do stavu zásob"/>
    <s v="ZJEHLY"/>
    <s v="Jehly"/>
    <m/>
    <m/>
    <s v="Schubert CZ spol. s r.o."/>
    <m/>
    <m/>
    <m/>
    <s v="0022430"/>
    <x v="4"/>
    <n v="0"/>
    <m/>
    <m/>
    <x v="1"/>
    <n v="4"/>
  </r>
  <r>
    <d v="2019-04-18T07:57:43"/>
    <s v="SVIOP-2019-SZM2-005955"/>
    <x v="86"/>
    <x v="86"/>
    <n v="3"/>
    <s v="ks"/>
    <n v="164.22"/>
    <n v="492.66"/>
    <x v="0"/>
    <m/>
    <s v="2IK-GER: lůžkové oddělení 46"/>
    <s v="002745710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4"/>
  </r>
  <r>
    <d v="2019-04-18T07:58:25"/>
    <s v="SVIOP-2019-SZM2-005956"/>
    <x v="225"/>
    <x v="225"/>
    <n v="5"/>
    <s v="ks"/>
    <n v="108.28"/>
    <n v="541.39"/>
    <x v="1"/>
    <m/>
    <s v="2IK-GER: lůžkové oddělení 48"/>
    <s v="A2107846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4"/>
  </r>
  <r>
    <d v="2019-04-18T07:58:25"/>
    <s v="SVIOP-2019-SZM2-005956"/>
    <x v="86"/>
    <x v="86"/>
    <n v="3"/>
    <s v="ks"/>
    <n v="164.22"/>
    <n v="492.66"/>
    <x v="1"/>
    <m/>
    <s v="2IK-GER: lůžkové oddělení 48"/>
    <s v="002745710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4"/>
  </r>
  <r>
    <d v="2019-04-18T10:02:36"/>
    <s v="SVIOP-2019-SZM2-005963"/>
    <x v="226"/>
    <x v="226"/>
    <n v="10"/>
    <s v="ks"/>
    <n v="49.15"/>
    <n v="491.5"/>
    <x v="1"/>
    <m/>
    <s v="2IK-GER: lůžkové oddělení 48"/>
    <s v="499583"/>
    <s v="Výdej do spotřeby z IOP"/>
    <s v="Masopustová Eva"/>
    <s v="Promítnut do stavu zásob"/>
    <s v="ZOBV_HO"/>
    <s v="hojení ran - obvazový materiál"/>
    <m/>
    <m/>
    <s v="HARTMANN - RICO a.s."/>
    <m/>
    <m/>
    <m/>
    <s v="nemá"/>
    <x v="3"/>
    <n v="0"/>
    <m/>
    <m/>
    <x v="1"/>
    <n v="4"/>
  </r>
  <r>
    <d v="2019-04-18T10:17:52"/>
    <s v="SVIOP-2019-SZM2-005965"/>
    <x v="6"/>
    <x v="6"/>
    <n v="10"/>
    <s v="ks"/>
    <n v="12.16"/>
    <n v="121.6"/>
    <x v="0"/>
    <m/>
    <s v="2IK-GER: lůžkové oddělení 46"/>
    <s v="931324"/>
    <s v="Výdej do spotřeby z IOP"/>
    <s v="Masopustová Ev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4"/>
  </r>
  <r>
    <d v="2019-04-18T10:17:52"/>
    <s v="SVIOP-2019-SZM2-005965"/>
    <x v="7"/>
    <x v="7"/>
    <n v="30"/>
    <s v="ks"/>
    <n v="15.73"/>
    <n v="471.9"/>
    <x v="0"/>
    <m/>
    <s v="2IK-GER: lůžkové oddělení 46"/>
    <s v="9919004"/>
    <s v="Výdej do spotřeby z IOP"/>
    <s v="Masopustová Eva"/>
    <s v="Promítnut do stavu zásob"/>
    <s v="ZOBV_OBVAZ"/>
    <s v="Obvazový materiál"/>
    <m/>
    <m/>
    <s v="HARTMANN - RICO a.s."/>
    <m/>
    <m/>
    <m/>
    <s v="nemá"/>
    <x v="3"/>
    <n v="0"/>
    <m/>
    <m/>
    <x v="1"/>
    <n v="4"/>
  </r>
  <r>
    <d v="2019-04-18T10:17:52"/>
    <s v="SVIOP-2019-SZM2-005965"/>
    <x v="89"/>
    <x v="89"/>
    <n v="10"/>
    <s v="ks"/>
    <n v="73.209999999999994"/>
    <n v="732.14"/>
    <x v="0"/>
    <m/>
    <s v="2IK-GER: lůžkové oddělení 46"/>
    <s v="9007442"/>
    <s v="Výdej do spotřeby z IOP"/>
    <s v="Masopustová Ev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4"/>
  </r>
  <r>
    <d v="2019-04-18T10:17:52"/>
    <s v="SVIOP-2019-SZM2-005965"/>
    <x v="162"/>
    <x v="162"/>
    <n v="1"/>
    <s v="ks"/>
    <n v="154.97"/>
    <n v="154.97"/>
    <x v="0"/>
    <m/>
    <s v="2IK-GER: lůžkové oddělení 46"/>
    <s v="7031320"/>
    <s v="Výdej do spotřeby z IOP"/>
    <s v="Masopustová Ev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4"/>
  </r>
  <r>
    <d v="2019-04-18T10:24:00"/>
    <s v="SVIOP-2019-SZM2-005968"/>
    <x v="6"/>
    <x v="6"/>
    <n v="30"/>
    <s v="ks"/>
    <n v="12.17"/>
    <n v="364.97"/>
    <x v="1"/>
    <m/>
    <s v="2IK-GER: lůžkové oddělení 48"/>
    <s v="931324"/>
    <s v="Výdej do spotřeby z IOP"/>
    <s v="Masopustová Ev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4"/>
  </r>
  <r>
    <d v="2019-04-18T11:29:18"/>
    <s v="SVIOP-2019-SZM2-005975"/>
    <x v="84"/>
    <x v="84"/>
    <n v="100"/>
    <s v="ks"/>
    <n v="7.74"/>
    <n v="774.4"/>
    <x v="1"/>
    <m/>
    <s v="2IK-GER: lůžkové oddělení 48"/>
    <s v="14-12.100"/>
    <s v="Výdej do spotřeby z IOP"/>
    <s v="Masopustová Eva"/>
    <s v="Promítnut do stavu zásob"/>
    <s v="ZOST_OSTAT"/>
    <s v="Ostatní - všeobecný materiál"/>
    <s v="50+50"/>
    <m/>
    <s v="Mediform, spol. s r.o."/>
    <m/>
    <m/>
    <m/>
    <s v="nemá"/>
    <x v="0"/>
    <n v="0"/>
    <m/>
    <m/>
    <x v="1"/>
    <n v="4"/>
  </r>
  <r>
    <d v="2019-04-18T11:58:04"/>
    <s v="SVIOP-2019-SZM1-002597"/>
    <x v="31"/>
    <x v="31"/>
    <n v="50"/>
    <s v="ks"/>
    <n v="2.17"/>
    <n v="108.5"/>
    <x v="1"/>
    <m/>
    <s v="2IK-GER: lůžkové oddělení 48"/>
    <s v="454329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18T12:29:01"/>
    <s v="SVIOP-2019-SZM2-005990"/>
    <x v="196"/>
    <x v="196"/>
    <n v="36"/>
    <s v="ks"/>
    <n v="4.79"/>
    <n v="172.5"/>
    <x v="0"/>
    <m/>
    <s v="2IK-GER: lůžkové oddělení 46"/>
    <s v="66007478"/>
    <s v="Výdej do spotřeby z IOP"/>
    <s v="Masopustová Eva"/>
    <s v="Promítnut do stavu zásob"/>
    <s v="ZOBV_HO"/>
    <s v="hojení ran - obvazový materiál"/>
    <m/>
    <m/>
    <s v="PROMEDICA PRAHA GROUP, a.s."/>
    <m/>
    <m/>
    <m/>
    <s v="0081933"/>
    <x v="3"/>
    <n v="0"/>
    <m/>
    <m/>
    <x v="1"/>
    <n v="4"/>
  </r>
  <r>
    <d v="2019-04-23T06:58:28"/>
    <s v="SVIOP-2019-SZM2-005999"/>
    <x v="129"/>
    <x v="129"/>
    <n v="100"/>
    <s v="ks"/>
    <n v="2.65"/>
    <n v="265"/>
    <x v="1"/>
    <m/>
    <s v="2IK-GER: lůžkové oddělení 48"/>
    <s v="320214"/>
    <s v="Výdej do spotřeby z IOP"/>
    <s v="Kánská Zdeňka"/>
    <s v="Promítnut do stavu zásob"/>
    <s v="ZJEHLY"/>
    <s v="Jehly"/>
    <m/>
    <m/>
    <s v="Schubert CZ spol. s r.o."/>
    <m/>
    <m/>
    <m/>
    <s v="0022430"/>
    <x v="4"/>
    <n v="0"/>
    <m/>
    <m/>
    <x v="1"/>
    <n v="4"/>
  </r>
  <r>
    <d v="2019-04-23T10:23:19"/>
    <s v="SVIOP-2019-SZM2-006026"/>
    <x v="146"/>
    <x v="146"/>
    <n v="25"/>
    <s v="ks"/>
    <n v="34.130000000000003"/>
    <n v="853.25"/>
    <x v="1"/>
    <m/>
    <s v="2IK-GER: lůžkové oddělení 48"/>
    <s v="3343E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1"/>
    <n v="4"/>
  </r>
  <r>
    <d v="2019-04-23T10:35:19"/>
    <s v="SVIOP-2019-SZM2-006035"/>
    <x v="141"/>
    <x v="141"/>
    <n v="50"/>
    <s v="ks"/>
    <n v="13.74"/>
    <n v="687.24"/>
    <x v="0"/>
    <m/>
    <s v="2IK-GER: lůžkové oddělení 46"/>
    <s v="1686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1"/>
    <n v="4"/>
  </r>
  <r>
    <d v="2019-04-23T10:41:05"/>
    <s v="SVIOP-2019-SZM2-006038"/>
    <x v="201"/>
    <x v="201"/>
    <n v="10"/>
    <s v="ks"/>
    <n v="149.5"/>
    <n v="1495"/>
    <x v="0"/>
    <m/>
    <s v="2IK-GER: lůžkové oddělení 46"/>
    <s v="3901"/>
    <s v="Výdej do spotřeby z IOP"/>
    <s v="Masopustová Eva"/>
    <s v="Promítnut do stavu zásob"/>
    <s v="ZOBV_HO"/>
    <s v="hojení ran - obvazový materiál"/>
    <m/>
    <m/>
    <s v="DAHLHAUSEN CZ, spol. s r.o."/>
    <m/>
    <m/>
    <m/>
    <s v="0172235"/>
    <x v="3"/>
    <n v="0"/>
    <s v="CN pro FNOL"/>
    <s v="CN pro FNOL"/>
    <x v="1"/>
    <n v="4"/>
  </r>
  <r>
    <d v="2019-04-23T15:07:05"/>
    <s v="SVIOP-2019-SZM1-002661"/>
    <x v="31"/>
    <x v="31"/>
    <n v="50"/>
    <s v="ks"/>
    <n v="2.16"/>
    <n v="108"/>
    <x v="2"/>
    <m/>
    <s v="2IK-GER: ambulance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3T15:07:05"/>
    <s v="SVIOP-2019-SZM1-002661"/>
    <x v="32"/>
    <x v="32"/>
    <n v="50"/>
    <s v="ks"/>
    <n v="2.38"/>
    <n v="119"/>
    <x v="2"/>
    <m/>
    <s v="2IK-GER: ambulance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3T15:07:05"/>
    <s v="SVIOP-2019-SZM1-002661"/>
    <x v="34"/>
    <x v="34"/>
    <n v="50"/>
    <s v="ks"/>
    <n v="2.52"/>
    <n v="126"/>
    <x v="2"/>
    <m/>
    <s v="2IK-GER: ambulance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3T15:07:05"/>
    <s v="SVIOP-2019-SZM1-002661"/>
    <x v="35"/>
    <x v="35"/>
    <n v="50"/>
    <s v="ks"/>
    <n v="2.7"/>
    <n v="135"/>
    <x v="2"/>
    <m/>
    <s v="2IK-GER: ambulance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3T15:07:05"/>
    <s v="SVIOP-2019-SZM1-002661"/>
    <x v="47"/>
    <x v="47"/>
    <n v="100"/>
    <s v="ks"/>
    <n v="10.17"/>
    <n v="1017"/>
    <x v="2"/>
    <m/>
    <s v="2IK-GER: ambulance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4"/>
  </r>
  <r>
    <d v="2019-04-24T06:39:43"/>
    <s v="SVIOP-2019-SZM2-006064"/>
    <x v="58"/>
    <x v="58"/>
    <n v="10"/>
    <s v="ks"/>
    <n v="123.19"/>
    <n v="1231.8800000000001"/>
    <x v="1"/>
    <m/>
    <s v="2IK-GER: lůžkové oddělení 48"/>
    <s v="256105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960"/>
    <x v="3"/>
    <n v="0"/>
    <m/>
    <m/>
    <x v="1"/>
    <n v="4"/>
  </r>
  <r>
    <d v="2019-04-24T06:39:43"/>
    <s v="SVIOP-2019-SZM2-006064"/>
    <x v="59"/>
    <x v="59"/>
    <n v="5"/>
    <s v="ks"/>
    <n v="124.41"/>
    <n v="622.04999999999995"/>
    <x v="1"/>
    <m/>
    <s v="2IK-GER: lůžkové oddělení 48"/>
    <s v="2892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4"/>
  </r>
  <r>
    <d v="2019-04-24T06:39:43"/>
    <s v="SVIOP-2019-SZM2-006064"/>
    <x v="61"/>
    <x v="61"/>
    <n v="10"/>
    <s v="ks"/>
    <n v="159.55000000000001"/>
    <n v="1595.5"/>
    <x v="1"/>
    <m/>
    <s v="2IK-GER: lůžkové oddělení 48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4"/>
  </r>
  <r>
    <d v="2019-04-24T06:39:43"/>
    <s v="SVIOP-2019-SZM2-006064"/>
    <x v="227"/>
    <x v="227"/>
    <n v="5"/>
    <s v="ks"/>
    <n v="257.05"/>
    <n v="1285.24"/>
    <x v="1"/>
    <m/>
    <s v="2IK-GER: lůžkové oddělení 48"/>
    <s v="2894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4"/>
  </r>
  <r>
    <d v="2019-04-24T06:44:53"/>
    <s v="SVIOP-2019-SZM2-006065"/>
    <x v="59"/>
    <x v="59"/>
    <n v="5"/>
    <s v="ks"/>
    <n v="124.4"/>
    <n v="622.02"/>
    <x v="0"/>
    <m/>
    <s v="2IK-GER: lůžkové oddělení 46"/>
    <s v="2892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4"/>
  </r>
  <r>
    <d v="2019-04-24T06:44:53"/>
    <s v="SVIOP-2019-SZM2-006065"/>
    <x v="60"/>
    <x v="60"/>
    <n v="10"/>
    <s v="ks"/>
    <n v="129.26"/>
    <n v="1292.5999999999999"/>
    <x v="0"/>
    <m/>
    <s v="2IK-GER: lůžkové oddělení 46"/>
    <s v="2813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4"/>
  </r>
  <r>
    <d v="2019-04-24T06:44:53"/>
    <s v="SVIOP-2019-SZM2-006065"/>
    <x v="61"/>
    <x v="61"/>
    <n v="10"/>
    <s v="ks"/>
    <n v="159.55000000000001"/>
    <n v="1595.52"/>
    <x v="0"/>
    <m/>
    <s v="2IK-GER: lůžkové oddělení 46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4"/>
  </r>
  <r>
    <d v="2019-04-24T06:44:53"/>
    <s v="SVIOP-2019-SZM2-006065"/>
    <x v="62"/>
    <x v="62"/>
    <n v="5"/>
    <s v="ks"/>
    <n v="233.8"/>
    <n v="1168.98"/>
    <x v="0"/>
    <m/>
    <s v="2IK-GER: lůžkové oddělení 46"/>
    <s v="288100-01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4"/>
  </r>
  <r>
    <d v="2019-04-24T07:21:24"/>
    <s v="SVIOP-2019-SZM2-006070"/>
    <x v="154"/>
    <x v="154"/>
    <n v="70"/>
    <s v="ks"/>
    <n v="2.66"/>
    <n v="186.24"/>
    <x v="1"/>
    <m/>
    <s v="2IK-GER: lůžkové oddělení 48"/>
    <s v="7089"/>
    <s v="Výdej do spotřeby z IOP"/>
    <s v="Kánská Zdeňka"/>
    <s v="Promítnut do stavu zásob"/>
    <s v="ZOBV_NA"/>
    <s v="náplasti - obvazový materiál"/>
    <m/>
    <m/>
    <s v="Alliance Healthcare s.r.o."/>
    <m/>
    <m/>
    <m/>
    <s v="nemá"/>
    <x v="3"/>
    <n v="0"/>
    <m/>
    <m/>
    <x v="1"/>
    <n v="4"/>
  </r>
  <r>
    <d v="2019-04-24T07:22:55"/>
    <s v="SVIOP-2019-SZM2-006071"/>
    <x v="228"/>
    <x v="228"/>
    <n v="12"/>
    <s v="ks"/>
    <n v="22.86"/>
    <n v="274.36"/>
    <x v="0"/>
    <m/>
    <s v="2IK-GER: lůžkové oddělení 46"/>
    <s v="9814-02"/>
    <s v="Výdej do spotřeby z IOP"/>
    <s v="Kánská Zdeňka"/>
    <s v="Promítnut do stavu zásob"/>
    <s v="ZOST_OSTAT"/>
    <s v="Ostatní - všeobecný materiál"/>
    <m/>
    <m/>
    <s v="G P S  Praha, spol. s r.o."/>
    <m/>
    <m/>
    <m/>
    <s v="nemá"/>
    <x v="0"/>
    <n v="0"/>
    <m/>
    <m/>
    <x v="1"/>
    <n v="4"/>
  </r>
  <r>
    <d v="2019-04-24T08:17:44"/>
    <s v="SVIOP-2019-SZM2-006080"/>
    <x v="91"/>
    <x v="91"/>
    <n v="10"/>
    <s v="ks"/>
    <n v="22.99"/>
    <n v="229.9"/>
    <x v="0"/>
    <m/>
    <s v="2IK-GER: lůžkové oddělení 46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4"/>
  </r>
  <r>
    <d v="2019-04-24T10:28:52"/>
    <s v="SVIOP-2019-SZM2-006098"/>
    <x v="101"/>
    <x v="101"/>
    <n v="1"/>
    <s v="ks"/>
    <n v="0.47"/>
    <n v="0.47"/>
    <x v="1"/>
    <m/>
    <s v="2IK-GER: lůžkové oddělení 48"/>
    <m/>
    <s v="Výdej do spotřeby z IOP"/>
    <s v="Kánská Zdeňka"/>
    <s v="Promítnut do stavu zásob"/>
    <s v="ZAOKROUHLENI"/>
    <s v="Zaokrouhlovací rozdíly"/>
    <m/>
    <m/>
    <m/>
    <m/>
    <m/>
    <m/>
    <s v="nemá"/>
    <x v="7"/>
    <n v="0"/>
    <m/>
    <m/>
    <x v="1"/>
    <n v="4"/>
  </r>
  <r>
    <d v="2019-04-24T10:28:52"/>
    <s v="SVIOP-2019-SZM2-006098"/>
    <x v="132"/>
    <x v="132"/>
    <n v="10"/>
    <s v="ks"/>
    <n v="86.38"/>
    <n v="863.8"/>
    <x v="1"/>
    <m/>
    <s v="2IK-GER: lůžkové oddělení 48"/>
    <s v="SYSMAP105EE"/>
    <s v="Výdej do spotřeby z IOP"/>
    <s v="Kánská Zdeňk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4"/>
  </r>
  <r>
    <d v="2019-04-24T10:29:53"/>
    <s v="SVIOP-2019-SZM2-006099"/>
    <x v="132"/>
    <x v="132"/>
    <n v="10"/>
    <s v="ks"/>
    <n v="86.37"/>
    <n v="863.73"/>
    <x v="0"/>
    <m/>
    <s v="2IK-GER: lůžkové oddělení 46"/>
    <s v="SYSMAP105EE"/>
    <s v="Výdej do spotřeby z IOP"/>
    <s v="Kánská Zdeňk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4"/>
  </r>
  <r>
    <d v="2019-04-24T12:45:10"/>
    <s v="SVIOP-2019-SZM1-002675"/>
    <x v="39"/>
    <x v="39"/>
    <n v="40"/>
    <s v="ks"/>
    <n v="3.26"/>
    <n v="130.4"/>
    <x v="0"/>
    <m/>
    <s v="2IK-GER: lůžkové oddělení 46"/>
    <s v="1323100103"/>
    <s v="Výdej do spotřeby z IOP"/>
    <s v="Kánská Zdeňk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4T12:45:10"/>
    <s v="SVIOP-2019-SZM1-002675"/>
    <x v="103"/>
    <x v="103"/>
    <n v="60"/>
    <s v="ks"/>
    <n v="3.97"/>
    <n v="238.2"/>
    <x v="0"/>
    <m/>
    <s v="2IK-GER: lůžkové oddělení 46"/>
    <s v="1323100104"/>
    <s v="Výdej do spotřeby z IOP"/>
    <s v="Kánská Zdeňk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4T12:45:10"/>
    <s v="SVIOP-2019-SZM1-002675"/>
    <x v="49"/>
    <x v="49"/>
    <n v="10"/>
    <s v="ks"/>
    <n v="13.31"/>
    <n v="133.1"/>
    <x v="0"/>
    <m/>
    <s v="2IK-GER: lůžkové oddělení 46"/>
    <s v="15-0003"/>
    <s v="Výdej do spotřeby z IOP"/>
    <s v="Kánská Zdeňka"/>
    <s v="Promítnut do stavu zásob"/>
    <s v="ZOST_NADOBA"/>
    <s v="Nádoby"/>
    <m/>
    <m/>
    <s v="INTERGOS-CZ, s.r.o."/>
    <m/>
    <m/>
    <m/>
    <s v="nemá"/>
    <x v="0"/>
    <n v="0"/>
    <m/>
    <m/>
    <x v="1"/>
    <n v="4"/>
  </r>
  <r>
    <d v="2019-04-24T12:45:59"/>
    <s v="SVIOP-2019-SZM1-002676"/>
    <x v="39"/>
    <x v="39"/>
    <n v="20"/>
    <s v="ks"/>
    <n v="3.26"/>
    <n v="65.2"/>
    <x v="1"/>
    <m/>
    <s v="2IK-GER: lůžkové oddělení 48"/>
    <s v="1323100103"/>
    <s v="Výdej do spotřeby z IOP"/>
    <s v="Kánská Zdeňk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4T12:45:59"/>
    <s v="SVIOP-2019-SZM1-002676"/>
    <x v="103"/>
    <x v="103"/>
    <n v="20"/>
    <s v="ks"/>
    <n v="3.96"/>
    <n v="79.2"/>
    <x v="1"/>
    <m/>
    <s v="2IK-GER: lůžkové oddělení 48"/>
    <s v="1323100104"/>
    <s v="Výdej do spotřeby z IOP"/>
    <s v="Kánská Zdeňk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5T07:02:06"/>
    <s v="SVIOP-2019-SZM1-002571"/>
    <x v="8"/>
    <x v="8"/>
    <n v="100"/>
    <s v="ks"/>
    <n v="0.01"/>
    <n v="1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07:02:06"/>
    <s v="SVIOP-2019-SZM1-002571"/>
    <x v="9"/>
    <x v="9"/>
    <n v="200"/>
    <s v="ks"/>
    <n v="0.26"/>
    <n v="52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4"/>
  </r>
  <r>
    <d v="2019-04-25T07:02:06"/>
    <s v="SVIOP-2019-SZM1-002571"/>
    <x v="171"/>
    <x v="171"/>
    <n v="10"/>
    <s v="ks"/>
    <n v="0.38"/>
    <n v="3.8"/>
    <x v="1"/>
    <m/>
    <s v="2IK-GER: lůžkové oddělení 48"/>
    <s v="P-CURE1972ELAST"/>
    <s v="Výdej do spotřeby z IOP"/>
    <s v="Aujeská Ivana"/>
    <s v="Promítnut do stavu zásob"/>
    <s v="ZOBV_NA"/>
    <s v="náplasti - obvazový materiál"/>
    <m/>
    <m/>
    <s v="MEDICAL M spol. s r.o."/>
    <m/>
    <m/>
    <m/>
    <s v="nemá"/>
    <x v="3"/>
    <n v="0"/>
    <m/>
    <m/>
    <x v="1"/>
    <n v="4"/>
  </r>
  <r>
    <d v="2019-04-25T07:02:06"/>
    <s v="SVIOP-2019-SZM1-002571"/>
    <x v="13"/>
    <x v="13"/>
    <n v="600"/>
    <s v="ks"/>
    <n v="0.44"/>
    <n v="264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4"/>
  </r>
  <r>
    <d v="2019-04-25T07:02:06"/>
    <s v="SVIOP-2019-SZM1-002571"/>
    <x v="14"/>
    <x v="14"/>
    <n v="100"/>
    <s v="ks"/>
    <n v="0.47"/>
    <n v="47"/>
    <x v="1"/>
    <m/>
    <s v="2IK-GER: lůžkové oddělení 48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4"/>
  </r>
  <r>
    <d v="2019-04-25T07:02:06"/>
    <s v="SVIOP-2019-SZM1-002571"/>
    <x v="17"/>
    <x v="17"/>
    <n v="100"/>
    <s v="ks"/>
    <n v="0.61"/>
    <n v="61.21"/>
    <x v="1"/>
    <m/>
    <s v="2IK-GER: lůžkové oddělení 48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4"/>
  </r>
  <r>
    <d v="2019-04-25T07:02:06"/>
    <s v="SVIOP-2019-SZM1-002571"/>
    <x v="18"/>
    <x v="18"/>
    <n v="8000"/>
    <s v="ks"/>
    <n v="0.62"/>
    <n v="496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4"/>
  </r>
  <r>
    <d v="2019-04-25T07:02:06"/>
    <s v="SVIOP-2019-SZM1-002571"/>
    <x v="100"/>
    <x v="100"/>
    <n v="1700"/>
    <s v="ks"/>
    <n v="0.63"/>
    <n v="1071"/>
    <x v="1"/>
    <m/>
    <s v="2IK-GER: lůžkové oddělení 48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4"/>
  </r>
  <r>
    <d v="2019-04-25T07:02:06"/>
    <s v="SVIOP-2019-SZM1-002571"/>
    <x v="20"/>
    <x v="20"/>
    <n v="100"/>
    <s v="ks"/>
    <n v="0.67"/>
    <n v="67"/>
    <x v="1"/>
    <m/>
    <s v="2IK-GER: lůžkové oddělení 48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4"/>
  </r>
  <r>
    <d v="2019-04-25T07:02:06"/>
    <s v="SVIOP-2019-SZM1-002571"/>
    <x v="21"/>
    <x v="21"/>
    <n v="500"/>
    <s v="ks"/>
    <n v="0.67"/>
    <n v="335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4"/>
  </r>
  <r>
    <d v="2019-04-25T07:02:06"/>
    <s v="SVIOP-2019-SZM1-002571"/>
    <x v="22"/>
    <x v="22"/>
    <n v="150"/>
    <s v="ks"/>
    <n v="1.03"/>
    <n v="154.5"/>
    <x v="1"/>
    <m/>
    <s v="2IK-GER: lůžkové oddělení 48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1"/>
    <n v="4"/>
  </r>
  <r>
    <d v="2019-04-25T07:02:06"/>
    <s v="SVIOP-2019-SZM1-002571"/>
    <x v="23"/>
    <x v="23"/>
    <n v="200"/>
    <s v="ks"/>
    <n v="1.0900000000000001"/>
    <n v="218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4"/>
  </r>
  <r>
    <d v="2019-04-25T07:02:06"/>
    <s v="SVIOP-2019-SZM1-002571"/>
    <x v="26"/>
    <x v="26"/>
    <n v="200"/>
    <s v="ks"/>
    <n v="1.8"/>
    <n v="360"/>
    <x v="1"/>
    <m/>
    <s v="2IK-GER: lůžkové oddělení 48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4"/>
  </r>
  <r>
    <d v="2019-04-25T07:02:06"/>
    <s v="SVIOP-2019-SZM1-002571"/>
    <x v="29"/>
    <x v="29"/>
    <n v="5"/>
    <s v="ks"/>
    <n v="2.0499999999999998"/>
    <n v="10.25"/>
    <x v="1"/>
    <m/>
    <s v="2IK-GER: lůžkové oddělení 48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4"/>
  </r>
  <r>
    <d v="2019-04-25T07:02:06"/>
    <s v="SVIOP-2019-SZM1-002571"/>
    <x v="30"/>
    <x v="30"/>
    <n v="50"/>
    <s v="ks"/>
    <n v="2.06"/>
    <n v="103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4"/>
  </r>
  <r>
    <d v="2019-04-25T07:02:06"/>
    <s v="SVIOP-2019-SZM1-002571"/>
    <x v="32"/>
    <x v="32"/>
    <n v="100"/>
    <s v="ks"/>
    <n v="2.38"/>
    <n v="238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07:02:06"/>
    <s v="SVIOP-2019-SZM1-002571"/>
    <x v="33"/>
    <x v="33"/>
    <n v="200"/>
    <s v="ks"/>
    <n v="2.46"/>
    <n v="492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4"/>
  </r>
  <r>
    <d v="2019-04-25T07:02:06"/>
    <s v="SVIOP-2019-SZM1-002571"/>
    <x v="34"/>
    <x v="34"/>
    <n v="50"/>
    <s v="ks"/>
    <n v="2.52"/>
    <n v="126"/>
    <x v="1"/>
    <m/>
    <s v="2IK-GER: lůžkové oddělení 48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07:02:06"/>
    <s v="SVIOP-2019-SZM1-002571"/>
    <x v="35"/>
    <x v="35"/>
    <n v="100"/>
    <s v="ks"/>
    <n v="2.7"/>
    <n v="270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07:02:06"/>
    <s v="SVIOP-2019-SZM1-002571"/>
    <x v="37"/>
    <x v="37"/>
    <n v="50"/>
    <s v="ks"/>
    <n v="3.09"/>
    <n v="154.5"/>
    <x v="1"/>
    <m/>
    <s v="2IK-GER: lůžkové oddělení 48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07:02:06"/>
    <s v="SVIOP-2019-SZM1-002571"/>
    <x v="39"/>
    <x v="39"/>
    <n v="60"/>
    <s v="ks"/>
    <n v="3.27"/>
    <n v="196.2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5T07:02:06"/>
    <s v="SVIOP-2019-SZM1-002571"/>
    <x v="155"/>
    <x v="155"/>
    <n v="60"/>
    <s v="ks"/>
    <n v="3.39"/>
    <n v="203.4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4"/>
  </r>
  <r>
    <d v="2019-04-25T07:02:06"/>
    <s v="SVIOP-2019-SZM1-002571"/>
    <x v="103"/>
    <x v="103"/>
    <n v="60"/>
    <s v="ks"/>
    <n v="3.96"/>
    <n v="237.6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5T07:02:06"/>
    <s v="SVIOP-2019-SZM1-002571"/>
    <x v="73"/>
    <x v="73"/>
    <n v="30"/>
    <s v="ks"/>
    <n v="5.27"/>
    <n v="158.1"/>
    <x v="1"/>
    <m/>
    <s v="2IK-GER: lůžkové oddělení 48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4"/>
  </r>
  <r>
    <d v="2019-04-25T07:02:06"/>
    <s v="SVIOP-2019-SZM1-002571"/>
    <x v="41"/>
    <x v="41"/>
    <n v="10"/>
    <s v="ks"/>
    <n v="6.05"/>
    <n v="60.5"/>
    <x v="1"/>
    <m/>
    <s v="2IK-GER: lůžkové oddělení 48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4"/>
  </r>
  <r>
    <d v="2019-04-25T07:02:06"/>
    <s v="SVIOP-2019-SZM1-002571"/>
    <x v="115"/>
    <x v="115"/>
    <n v="25"/>
    <s v="ks"/>
    <n v="6.24"/>
    <n v="156"/>
    <x v="1"/>
    <m/>
    <s v="2IK-GER: lůžkové oddělení 48"/>
    <s v="050ML3CZ-CEW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4"/>
  </r>
  <r>
    <d v="2019-04-25T07:02:06"/>
    <s v="SVIOP-2019-SZM1-002571"/>
    <x v="43"/>
    <x v="43"/>
    <n v="10"/>
    <s v="ks"/>
    <n v="6.29"/>
    <n v="62.9"/>
    <x v="1"/>
    <m/>
    <s v="2IK-GER: lůžkové oddělení 48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4"/>
  </r>
  <r>
    <d v="2019-04-25T07:02:06"/>
    <s v="SVIOP-2019-SZM1-002571"/>
    <x v="46"/>
    <x v="46"/>
    <n v="50"/>
    <s v="ks"/>
    <n v="7.87"/>
    <n v="393.5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4"/>
  </r>
  <r>
    <d v="2019-04-25T07:02:06"/>
    <s v="SVIOP-2019-SZM1-002571"/>
    <x v="44"/>
    <x v="44"/>
    <n v="510"/>
    <s v="ks"/>
    <n v="8.4700000000000006"/>
    <n v="4319.7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4"/>
  </r>
  <r>
    <d v="2019-04-25T07:02:06"/>
    <s v="SVIOP-2019-SZM1-002571"/>
    <x v="45"/>
    <x v="45"/>
    <n v="150"/>
    <s v="ks"/>
    <n v="9.1999999999999993"/>
    <n v="138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4"/>
  </r>
  <r>
    <d v="2019-04-25T07:02:06"/>
    <s v="SVIOP-2019-SZM1-002571"/>
    <x v="47"/>
    <x v="47"/>
    <n v="200"/>
    <s v="ks"/>
    <n v="10.17"/>
    <n v="2034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4"/>
  </r>
  <r>
    <d v="2019-04-25T07:02:06"/>
    <s v="SVIOP-2019-SZM1-002571"/>
    <x v="49"/>
    <x v="49"/>
    <n v="25"/>
    <s v="ks"/>
    <n v="13.31"/>
    <n v="332.75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4"/>
  </r>
  <r>
    <d v="2019-04-25T07:02:06"/>
    <s v="SVIOP-2019-SZM1-002571"/>
    <x v="229"/>
    <x v="229"/>
    <n v="1"/>
    <s v="ks"/>
    <n v="15.02"/>
    <n v="15.02"/>
    <x v="1"/>
    <m/>
    <s v="2IK-GER: lůžkové oddělení 48"/>
    <s v="9004520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4"/>
  </r>
  <r>
    <d v="2019-04-25T07:02:06"/>
    <s v="SVIOP-2019-SZM1-002571"/>
    <x v="147"/>
    <x v="147"/>
    <n v="20"/>
    <s v="ks"/>
    <n v="15.04"/>
    <n v="300.8"/>
    <x v="1"/>
    <m/>
    <s v="2IK-GER: lůžkové oddělení 48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4"/>
  </r>
  <r>
    <d v="2019-04-25T07:02:06"/>
    <s v="SVIOP-2019-SZM1-002571"/>
    <x v="192"/>
    <x v="192"/>
    <n v="1"/>
    <s v="ks"/>
    <n v="18.91"/>
    <n v="18.91"/>
    <x v="1"/>
    <m/>
    <s v="2IK-GER: lůžkové oddělení 48"/>
    <s v="13219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5T07:02:06"/>
    <s v="SVIOP-2019-SZM1-002571"/>
    <x v="50"/>
    <x v="50"/>
    <n v="5"/>
    <s v="ks"/>
    <n v="19.97"/>
    <n v="99.85"/>
    <x v="1"/>
    <m/>
    <s v="2IK-GER: lůžkové oddělení 48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4"/>
  </r>
  <r>
    <d v="2019-04-25T07:02:06"/>
    <s v="SVIOP-2019-SZM1-002571"/>
    <x v="51"/>
    <x v="51"/>
    <n v="20"/>
    <s v="ks"/>
    <n v="21.23"/>
    <n v="424.6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4"/>
  </r>
  <r>
    <d v="2019-04-25T07:02:06"/>
    <s v="SVIOP-2019-SZM1-002571"/>
    <x v="52"/>
    <x v="52"/>
    <n v="8"/>
    <s v="ks"/>
    <n v="21.23"/>
    <n v="169.84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4"/>
  </r>
  <r>
    <d v="2019-04-25T07:02:06"/>
    <s v="SVIOP-2019-SZM1-002571"/>
    <x v="54"/>
    <x v="54"/>
    <n v="4"/>
    <s v="ks"/>
    <n v="29.86"/>
    <n v="119.44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5T07:02:06"/>
    <s v="SVIOP-2019-SZM1-002571"/>
    <x v="195"/>
    <x v="195"/>
    <n v="3"/>
    <s v="ks"/>
    <n v="30.5"/>
    <n v="91.5"/>
    <x v="1"/>
    <m/>
    <s v="2IK-GER: lůžkové oddělení 48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5T07:02:06"/>
    <s v="SVIOP-2019-SZM1-002571"/>
    <x v="87"/>
    <x v="87"/>
    <n v="10"/>
    <s v="ks"/>
    <n v="34.51"/>
    <n v="345.1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4"/>
  </r>
  <r>
    <d v="2019-04-25T07:02:06"/>
    <s v="SVIOP-2019-SZM1-002571"/>
    <x v="188"/>
    <x v="188"/>
    <n v="1"/>
    <s v="ks"/>
    <n v="35.090000000000003"/>
    <n v="35.090000000000003"/>
    <x v="1"/>
    <m/>
    <s v="2IK-GER: lůžkové oddělení 48"/>
    <s v="09820-B"/>
    <s v="Výdej do spotřeby z IOP"/>
    <s v="Aujeská Ivana"/>
    <s v="Promítnut do stavu zásob"/>
    <s v="ZOST_OSTAT"/>
    <s v="Ostatní - všeobecný materiál"/>
    <m/>
    <m/>
    <s v="MAPO medical s.r.o."/>
    <m/>
    <m/>
    <m/>
    <s v="nemá"/>
    <x v="0"/>
    <n v="0"/>
    <m/>
    <m/>
    <x v="1"/>
    <n v="4"/>
  </r>
  <r>
    <d v="2019-04-25T07:02:06"/>
    <s v="SVIOP-2019-SZM1-002571"/>
    <x v="173"/>
    <x v="173"/>
    <n v="1"/>
    <s v="ks"/>
    <n v="72.22"/>
    <n v="72.22"/>
    <x v="1"/>
    <m/>
    <s v="2IK-GER: lůžkové oddělení 48"/>
    <s v="24252"/>
    <s v="Výdej do spotřeby z IOP"/>
    <s v="Aujeská Ivana"/>
    <s v="Promítnut do stavu zásob"/>
    <s v="ZOBV_OB"/>
    <s v="obinadla, obvazy, gáza, vata, vložky"/>
    <m/>
    <m/>
    <s v="Chráněná dílna TiRO Blansko s.r.o."/>
    <m/>
    <m/>
    <m/>
    <s v="nemá"/>
    <x v="3"/>
    <n v="0"/>
    <m/>
    <m/>
    <x v="1"/>
    <n v="4"/>
  </r>
  <r>
    <d v="2019-04-25T07:02:06"/>
    <s v="SVIOP-2019-SZM1-002571"/>
    <x v="56"/>
    <x v="56"/>
    <n v="1"/>
    <s v="ks"/>
    <n v="172.5"/>
    <n v="172.5"/>
    <x v="1"/>
    <m/>
    <s v="2IK-GER: lůžkové oddělení 48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4"/>
  </r>
  <r>
    <d v="2019-04-25T07:02:06"/>
    <s v="SVIOP-2019-SZM1-002571"/>
    <x v="97"/>
    <x v="97"/>
    <n v="2"/>
    <s v="ks"/>
    <n v="197.57"/>
    <n v="395.14"/>
    <x v="1"/>
    <m/>
    <s v="2IK-GER: lůžkové oddělení 48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4"/>
  </r>
  <r>
    <d v="2019-04-25T07:02:06"/>
    <s v="SVIOP-2019-SZM1-002571"/>
    <x v="158"/>
    <x v="158"/>
    <n v="30"/>
    <s v="ks"/>
    <n v="204.41"/>
    <n v="6132.3"/>
    <x v="1"/>
    <m/>
    <s v="2IK-GER: lůžkové oddělení 48"/>
    <s v="586512"/>
    <s v="Výdej do spotřeby z IOP"/>
    <s v="Aujeská Ivana"/>
    <s v="Promítnut do stavu zásob"/>
    <s v="ZOST_OSTAT"/>
    <s v="Ostatní - všeobecný materiál"/>
    <m/>
    <m/>
    <s v="PHOENIX lékárenský velkoobchod, s.r.o."/>
    <m/>
    <m/>
    <m/>
    <s v="nemá"/>
    <x v="0"/>
    <n v="0"/>
    <m/>
    <m/>
    <x v="1"/>
    <n v="4"/>
  </r>
  <r>
    <d v="2019-04-25T07:10:14"/>
    <s v="SVIOP-2019-SZM1-002572"/>
    <x v="8"/>
    <x v="8"/>
    <n v="200"/>
    <s v="ks"/>
    <n v="0.02"/>
    <n v="4"/>
    <x v="0"/>
    <m/>
    <s v="2IK-GER: lůžkové oddělení 46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07:10:14"/>
    <s v="SVIOP-2019-SZM1-002572"/>
    <x v="9"/>
    <x v="9"/>
    <n v="100"/>
    <s v="ks"/>
    <n v="0.26"/>
    <n v="26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4"/>
  </r>
  <r>
    <d v="2019-04-25T07:10:14"/>
    <s v="SVIOP-2019-SZM1-002572"/>
    <x v="11"/>
    <x v="11"/>
    <n v="100"/>
    <s v="ks"/>
    <n v="0.31"/>
    <n v="31"/>
    <x v="0"/>
    <m/>
    <s v="2IK-GER: lůžkové oddělení 46"/>
    <s v="4660021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4"/>
  </r>
  <r>
    <d v="2019-04-25T07:10:14"/>
    <s v="SVIOP-2019-SZM1-002572"/>
    <x v="13"/>
    <x v="13"/>
    <n v="600"/>
    <s v="ks"/>
    <n v="0.44"/>
    <n v="264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4"/>
  </r>
  <r>
    <d v="2019-04-25T07:10:14"/>
    <s v="SVIOP-2019-SZM1-002572"/>
    <x v="15"/>
    <x v="15"/>
    <n v="100"/>
    <s v="ks"/>
    <n v="0.47"/>
    <n v="47"/>
    <x v="0"/>
    <m/>
    <s v="2IK-GER: lůžkové oddělení 46"/>
    <s v="44951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4"/>
  </r>
  <r>
    <d v="2019-04-25T07:10:14"/>
    <s v="SVIOP-2019-SZM1-002572"/>
    <x v="14"/>
    <x v="14"/>
    <n v="100"/>
    <s v="ks"/>
    <n v="0.48"/>
    <n v="48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4"/>
  </r>
  <r>
    <d v="2019-04-25T07:10:14"/>
    <s v="SVIOP-2019-SZM1-002572"/>
    <x v="16"/>
    <x v="16"/>
    <n v="400"/>
    <s v="ks"/>
    <n v="0.54"/>
    <n v="216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4"/>
  </r>
  <r>
    <d v="2019-04-25T07:10:14"/>
    <s v="SVIOP-2019-SZM1-002572"/>
    <x v="17"/>
    <x v="17"/>
    <n v="500"/>
    <s v="ks"/>
    <n v="0.63"/>
    <n v="315"/>
    <x v="0"/>
    <m/>
    <s v="2IK-GER: lůžkové oddělení 46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4"/>
  </r>
  <r>
    <d v="2019-04-25T07:10:14"/>
    <s v="SVIOP-2019-SZM1-002572"/>
    <x v="18"/>
    <x v="18"/>
    <n v="2000"/>
    <s v="ks"/>
    <n v="0.63"/>
    <n v="1260"/>
    <x v="0"/>
    <m/>
    <s v="2IK-GER: lůžkové oddělení 46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4"/>
  </r>
  <r>
    <d v="2019-04-25T07:10:14"/>
    <s v="SVIOP-2019-SZM1-002572"/>
    <x v="19"/>
    <x v="19"/>
    <n v="6000"/>
    <s v="ks"/>
    <n v="0.63"/>
    <n v="3780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4"/>
  </r>
  <r>
    <d v="2019-04-25T07:10:14"/>
    <s v="SVIOP-2019-SZM1-002572"/>
    <x v="3"/>
    <x v="3"/>
    <n v="2000"/>
    <s v="ks"/>
    <n v="0.63"/>
    <n v="1260"/>
    <x v="0"/>
    <m/>
    <s v="2IK-GER: lůžkové oddělení 46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4"/>
  </r>
  <r>
    <d v="2019-04-25T07:10:14"/>
    <s v="SVIOP-2019-SZM1-002572"/>
    <x v="21"/>
    <x v="21"/>
    <n v="500"/>
    <s v="ks"/>
    <n v="0.66"/>
    <n v="330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4"/>
  </r>
  <r>
    <d v="2019-04-25T07:10:14"/>
    <s v="SVIOP-2019-SZM1-002572"/>
    <x v="20"/>
    <x v="20"/>
    <n v="100"/>
    <s v="ks"/>
    <n v="0.67"/>
    <n v="67"/>
    <x v="0"/>
    <m/>
    <s v="2IK-GER: lůžkové oddělení 46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4"/>
  </r>
  <r>
    <d v="2019-04-25T07:10:14"/>
    <s v="SVIOP-2019-SZM1-002572"/>
    <x v="22"/>
    <x v="22"/>
    <n v="75"/>
    <s v="ks"/>
    <n v="1.02"/>
    <n v="76.5"/>
    <x v="0"/>
    <m/>
    <s v="2IK-GER: lůžkové oddělení 46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1"/>
    <n v="4"/>
  </r>
  <r>
    <d v="2019-04-25T07:10:14"/>
    <s v="SVIOP-2019-SZM1-002572"/>
    <x v="23"/>
    <x v="23"/>
    <n v="300"/>
    <s v="ks"/>
    <n v="1.0900000000000001"/>
    <n v="327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4"/>
  </r>
  <r>
    <d v="2019-04-25T07:10:14"/>
    <s v="SVIOP-2019-SZM1-002572"/>
    <x v="65"/>
    <x v="65"/>
    <n v="100"/>
    <s v="ks"/>
    <n v="1.28"/>
    <n v="128.34"/>
    <x v="0"/>
    <m/>
    <s v="2IK-GER: lůžkové oddělení 46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4"/>
  </r>
  <r>
    <d v="2019-04-25T07:10:14"/>
    <s v="SVIOP-2019-SZM1-002572"/>
    <x v="106"/>
    <x v="106"/>
    <n v="100"/>
    <s v="ks"/>
    <n v="1.5"/>
    <n v="150"/>
    <x v="0"/>
    <m/>
    <s v="2IK-GER: lůžkové oddělení 46"/>
    <s v="I06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4"/>
  </r>
  <r>
    <d v="2019-04-25T07:10:14"/>
    <s v="SVIOP-2019-SZM1-002572"/>
    <x v="230"/>
    <x v="230"/>
    <n v="50"/>
    <s v="ks"/>
    <n v="1.7"/>
    <n v="85"/>
    <x v="0"/>
    <m/>
    <s v="2IK-GER: lůžkové oddělení 46"/>
    <s v="H-108003"/>
    <s v="Výdej do spotřeby z IOP"/>
    <s v="Aujeská Ivana"/>
    <s v="Promítnut do stavu zásob"/>
    <s v="ZOST_ELEKT"/>
    <s v="Elektrody"/>
    <m/>
    <m/>
    <s v="HZZ, a.s."/>
    <m/>
    <m/>
    <m/>
    <s v="nemá"/>
    <x v="0"/>
    <n v="0"/>
    <m/>
    <m/>
    <x v="1"/>
    <n v="4"/>
  </r>
  <r>
    <d v="2019-04-25T07:10:14"/>
    <s v="SVIOP-2019-SZM1-002572"/>
    <x v="26"/>
    <x v="26"/>
    <n v="200"/>
    <s v="ks"/>
    <n v="1.8"/>
    <n v="360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4"/>
  </r>
  <r>
    <d v="2019-04-25T07:10:14"/>
    <s v="SVIOP-2019-SZM1-002572"/>
    <x v="66"/>
    <x v="66"/>
    <n v="10"/>
    <s v="ks"/>
    <n v="1.98"/>
    <n v="19.8"/>
    <x v="0"/>
    <m/>
    <s v="2IK-GER: lůžkové oddělení 46"/>
    <s v="45408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07:10:14"/>
    <s v="SVIOP-2019-SZM1-002572"/>
    <x v="29"/>
    <x v="29"/>
    <n v="10"/>
    <s v="ks"/>
    <n v="2.0499999999999998"/>
    <n v="20.5"/>
    <x v="0"/>
    <m/>
    <s v="2IK-GER: lůžkové oddělení 46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4"/>
  </r>
  <r>
    <d v="2019-04-25T07:10:14"/>
    <s v="SVIOP-2019-SZM1-002572"/>
    <x v="30"/>
    <x v="30"/>
    <n v="50"/>
    <s v="ks"/>
    <n v="2.06"/>
    <n v="103"/>
    <x v="0"/>
    <m/>
    <s v="2IK-GER: lůžkové oddělení 46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4"/>
  </r>
  <r>
    <d v="2019-04-25T07:10:14"/>
    <s v="SVIOP-2019-SZM1-002572"/>
    <x v="32"/>
    <x v="32"/>
    <n v="150"/>
    <s v="ks"/>
    <n v="2.37"/>
    <n v="355.5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07:10:14"/>
    <s v="SVIOP-2019-SZM1-002572"/>
    <x v="33"/>
    <x v="33"/>
    <n v="200"/>
    <s v="ks"/>
    <n v="2.46"/>
    <n v="492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4"/>
  </r>
  <r>
    <d v="2019-04-25T07:10:14"/>
    <s v="SVIOP-2019-SZM1-002572"/>
    <x v="34"/>
    <x v="34"/>
    <n v="100"/>
    <s v="ks"/>
    <n v="2.52"/>
    <n v="252"/>
    <x v="0"/>
    <m/>
    <s v="2IK-GER: lůžkové oddělení 46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07:10:14"/>
    <s v="SVIOP-2019-SZM1-002572"/>
    <x v="35"/>
    <x v="35"/>
    <n v="150"/>
    <s v="ks"/>
    <n v="2.7"/>
    <n v="405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07:10:14"/>
    <s v="SVIOP-2019-SZM1-002572"/>
    <x v="69"/>
    <x v="69"/>
    <n v="20"/>
    <s v="ks"/>
    <n v="3.14"/>
    <n v="62.8"/>
    <x v="0"/>
    <m/>
    <s v="2IK-GER: lůžkové oddělení 46"/>
    <s v="2680/EST/SG"/>
    <s v="Výdej do spotřeby z IOP"/>
    <s v="Aujeská Ivana"/>
    <s v="Promítnut do stavu zásob"/>
    <s v="ZOST_OD"/>
    <s v="Odběrové systémy"/>
    <m/>
    <m/>
    <s v="HEBIOS, s.r.o."/>
    <m/>
    <m/>
    <m/>
    <s v="nemá"/>
    <x v="0"/>
    <n v="0"/>
    <m/>
    <m/>
    <x v="1"/>
    <n v="4"/>
  </r>
  <r>
    <d v="2019-04-25T07:10:14"/>
    <s v="SVIOP-2019-SZM1-002572"/>
    <x v="68"/>
    <x v="68"/>
    <n v="50"/>
    <s v="ks"/>
    <n v="3.14"/>
    <n v="157"/>
    <x v="0"/>
    <m/>
    <s v="2IK-GER: lůžkové oddělení 46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4"/>
  </r>
  <r>
    <d v="2019-04-25T07:10:14"/>
    <s v="SVIOP-2019-SZM1-002572"/>
    <x v="39"/>
    <x v="39"/>
    <n v="40"/>
    <s v="ks"/>
    <n v="3.27"/>
    <n v="130.80000000000001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5T07:10:14"/>
    <s v="SVIOP-2019-SZM1-002572"/>
    <x v="155"/>
    <x v="155"/>
    <n v="80"/>
    <s v="ks"/>
    <n v="3.39"/>
    <n v="271.2"/>
    <x v="0"/>
    <m/>
    <s v="2IK-GER: lůžkové oddělení 46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4"/>
  </r>
  <r>
    <d v="2019-04-25T07:10:14"/>
    <s v="SVIOP-2019-SZM1-002572"/>
    <x v="103"/>
    <x v="103"/>
    <n v="120"/>
    <s v="ks"/>
    <n v="3.97"/>
    <n v="476.4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5T07:10:14"/>
    <s v="SVIOP-2019-SZM1-002572"/>
    <x v="133"/>
    <x v="133"/>
    <n v="100"/>
    <s v="ks"/>
    <n v="4.0999999999999996"/>
    <n v="410"/>
    <x v="0"/>
    <m/>
    <s v="2IK-GER: lůžkové oddělení 46"/>
    <s v="132711401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4"/>
  </r>
  <r>
    <d v="2019-04-25T07:10:14"/>
    <s v="SVIOP-2019-SZM1-002572"/>
    <x v="38"/>
    <x v="38"/>
    <n v="100"/>
    <s v="ks"/>
    <n v="5.84"/>
    <n v="584"/>
    <x v="0"/>
    <m/>
    <s v="2IK-GER: lůžkové oddělení 46"/>
    <s v="1624W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4"/>
  </r>
  <r>
    <d v="2019-04-25T07:10:14"/>
    <s v="SVIOP-2019-SZM1-002572"/>
    <x v="142"/>
    <x v="142"/>
    <n v="250"/>
    <s v="ks"/>
    <n v="5.87"/>
    <n v="1467.5"/>
    <x v="0"/>
    <m/>
    <s v="2IK-GER: lůžkové oddělení 46"/>
    <s v="CFF10-250R"/>
    <s v="Výdej do spotřeby z IOP"/>
    <s v="Aujeská Ivana"/>
    <s v="Promítnut do stavu zásob"/>
    <s v="ZOST_STRIK_PREDPL"/>
    <s v="Stříkačky předplněné"/>
    <m/>
    <m/>
    <s v="3M Česko, spol. s r.o."/>
    <m/>
    <m/>
    <m/>
    <s v="nemá"/>
    <x v="0"/>
    <n v="0"/>
    <s v="CN pro FNOL"/>
    <s v="CN pro FNOL"/>
    <x v="1"/>
    <n v="4"/>
  </r>
  <r>
    <d v="2019-04-25T07:10:14"/>
    <s v="SVIOP-2019-SZM1-002572"/>
    <x v="41"/>
    <x v="41"/>
    <n v="10"/>
    <s v="ks"/>
    <n v="6.05"/>
    <n v="60.5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4"/>
  </r>
  <r>
    <d v="2019-04-25T07:10:14"/>
    <s v="SVIOP-2019-SZM1-002572"/>
    <x v="116"/>
    <x v="116"/>
    <n v="100"/>
    <s v="ks"/>
    <n v="6.24"/>
    <n v="624"/>
    <x v="0"/>
    <m/>
    <s v="2IK-GER: lůžkové oddělení 46"/>
    <s v="132711402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4"/>
  </r>
  <r>
    <d v="2019-04-25T07:10:14"/>
    <s v="SVIOP-2019-SZM1-002572"/>
    <x v="115"/>
    <x v="115"/>
    <n v="50"/>
    <s v="ks"/>
    <n v="6.24"/>
    <n v="312"/>
    <x v="0"/>
    <m/>
    <s v="2IK-GER: lůžkové oddělení 46"/>
    <s v="050ML3CZ-CEW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4"/>
  </r>
  <r>
    <d v="2019-04-25T07:10:14"/>
    <s v="SVIOP-2019-SZM1-002572"/>
    <x v="43"/>
    <x v="43"/>
    <n v="10"/>
    <s v="ks"/>
    <n v="6.3"/>
    <n v="63"/>
    <x v="0"/>
    <m/>
    <s v="2IK-GER: lůžkové oddělení 46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4"/>
  </r>
  <r>
    <d v="2019-04-25T07:10:14"/>
    <s v="SVIOP-2019-SZM1-002572"/>
    <x v="184"/>
    <x v="184"/>
    <n v="110"/>
    <s v="ks"/>
    <n v="7.5"/>
    <n v="825.2"/>
    <x v="0"/>
    <m/>
    <s v="2IK-GER: lůžkové oddělení 46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4"/>
  </r>
  <r>
    <d v="2019-04-25T07:10:14"/>
    <s v="SVIOP-2019-SZM1-002572"/>
    <x v="70"/>
    <x v="70"/>
    <n v="24"/>
    <s v="ks"/>
    <n v="7.63"/>
    <n v="183.12"/>
    <x v="0"/>
    <m/>
    <s v="2IK-GER: lůžkové oddělení 46"/>
    <s v="1527-0"/>
    <s v="Výdej do spotřeby z IOP"/>
    <s v="Aujeská Ivana"/>
    <s v="Promítnut do stavu zásob"/>
    <s v="ZOBV_OBVAZ"/>
    <s v="Obvazový materiál"/>
    <s v="¨"/>
    <m/>
    <s v="3M Česko, spol. s r.o."/>
    <m/>
    <m/>
    <m/>
    <s v="0080356"/>
    <x v="3"/>
    <n v="0"/>
    <m/>
    <m/>
    <x v="1"/>
    <n v="4"/>
  </r>
  <r>
    <d v="2019-04-25T07:10:14"/>
    <s v="SVIOP-2019-SZM1-002572"/>
    <x v="46"/>
    <x v="46"/>
    <n v="50"/>
    <s v="ks"/>
    <n v="7.87"/>
    <n v="393.5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4"/>
  </r>
  <r>
    <d v="2019-04-25T07:10:14"/>
    <s v="SVIOP-2019-SZM1-002572"/>
    <x v="44"/>
    <x v="44"/>
    <n v="600"/>
    <s v="ks"/>
    <n v="8.4700000000000006"/>
    <n v="5082"/>
    <x v="0"/>
    <m/>
    <s v="2IK-GER: lůžkové oddělení 46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4"/>
  </r>
  <r>
    <d v="2019-04-25T07:10:14"/>
    <s v="SVIOP-2019-SZM1-002572"/>
    <x v="45"/>
    <x v="45"/>
    <n v="150"/>
    <s v="ks"/>
    <n v="9.1999999999999993"/>
    <n v="138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4"/>
  </r>
  <r>
    <d v="2019-04-25T07:10:14"/>
    <s v="SVIOP-2019-SZM1-002572"/>
    <x v="47"/>
    <x v="47"/>
    <n v="200"/>
    <s v="ks"/>
    <n v="10.16"/>
    <n v="2032"/>
    <x v="0"/>
    <m/>
    <s v="2IK-GER: lůžkové oddělení 46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4"/>
  </r>
  <r>
    <d v="2019-04-25T07:10:14"/>
    <s v="SVIOP-2019-SZM1-002572"/>
    <x v="48"/>
    <x v="48"/>
    <n v="20"/>
    <s v="ks"/>
    <n v="10.52"/>
    <n v="210.4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5T07:10:14"/>
    <s v="SVIOP-2019-SZM1-002572"/>
    <x v="185"/>
    <x v="185"/>
    <n v="10"/>
    <s v="ks"/>
    <n v="13.04"/>
    <n v="130.4"/>
    <x v="0"/>
    <m/>
    <s v="2IK-GER: lůžkové oddělení 46"/>
    <s v="132711405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4"/>
  </r>
  <r>
    <d v="2019-04-25T07:10:14"/>
    <s v="SVIOP-2019-SZM1-002572"/>
    <x v="49"/>
    <x v="49"/>
    <n v="30"/>
    <s v="ks"/>
    <n v="13.31"/>
    <n v="399.3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4"/>
  </r>
  <r>
    <d v="2019-04-25T07:10:14"/>
    <s v="SVIOP-2019-SZM1-002572"/>
    <x v="147"/>
    <x v="147"/>
    <n v="10"/>
    <s v="ks"/>
    <n v="15.04"/>
    <n v="150.4"/>
    <x v="0"/>
    <m/>
    <s v="2IK-GER: lůžkové oddělení 46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4"/>
  </r>
  <r>
    <d v="2019-04-25T07:10:14"/>
    <s v="SVIOP-2019-SZM1-002572"/>
    <x v="2"/>
    <x v="2"/>
    <n v="100"/>
    <s v="ks"/>
    <n v="17.989999999999998"/>
    <n v="1799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4"/>
  </r>
  <r>
    <d v="2019-04-25T07:10:14"/>
    <s v="SVIOP-2019-SZM1-002572"/>
    <x v="52"/>
    <x v="52"/>
    <n v="10"/>
    <s v="ks"/>
    <n v="21.23"/>
    <n v="212.3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4"/>
  </r>
  <r>
    <d v="2019-04-25T07:10:14"/>
    <s v="SVIOP-2019-SZM1-002572"/>
    <x v="51"/>
    <x v="51"/>
    <n v="20"/>
    <s v="ks"/>
    <n v="21.24"/>
    <n v="424.8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4"/>
  </r>
  <r>
    <d v="2019-04-25T07:10:14"/>
    <s v="SVIOP-2019-SZM1-002572"/>
    <x v="54"/>
    <x v="54"/>
    <n v="6"/>
    <s v="ks"/>
    <n v="29.86"/>
    <n v="179.16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5T07:10:14"/>
    <s v="SVIOP-2019-SZM1-002572"/>
    <x v="55"/>
    <x v="55"/>
    <n v="25"/>
    <s v="ks"/>
    <n v="30.18"/>
    <n v="754.5"/>
    <x v="0"/>
    <m/>
    <s v="2IK-GER: lůžkové oddělení 46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4"/>
  </r>
  <r>
    <d v="2019-04-25T07:10:14"/>
    <s v="SVIOP-2019-SZM1-002572"/>
    <x v="195"/>
    <x v="195"/>
    <n v="2"/>
    <s v="ks"/>
    <n v="30.5"/>
    <n v="61"/>
    <x v="0"/>
    <m/>
    <s v="2IK-GER: lůžkové oddělení 46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4"/>
  </r>
  <r>
    <d v="2019-04-25T07:10:14"/>
    <s v="SVIOP-2019-SZM1-002572"/>
    <x v="56"/>
    <x v="56"/>
    <n v="1"/>
    <s v="ks"/>
    <n v="172.5"/>
    <n v="172.5"/>
    <x v="0"/>
    <m/>
    <s v="2IK-GER: lůžkové oddělení 46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4"/>
  </r>
  <r>
    <d v="2019-04-25T07:10:14"/>
    <s v="SVIOP-2019-SZM1-002572"/>
    <x v="97"/>
    <x v="97"/>
    <n v="3"/>
    <s v="ks"/>
    <n v="197.57"/>
    <n v="592.71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4"/>
  </r>
  <r>
    <d v="2019-04-25T07:10:14"/>
    <s v="SVIOP-2019-SZM1-002572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4"/>
  </r>
  <r>
    <d v="2019-04-25T10:06:13"/>
    <s v="SVIOP-2019-SZM1-002684"/>
    <x v="32"/>
    <x v="32"/>
    <n v="50"/>
    <s v="ks"/>
    <n v="2.38"/>
    <n v="119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10:06:13"/>
    <s v="SVIOP-2019-SZM1-002684"/>
    <x v="33"/>
    <x v="33"/>
    <n v="100"/>
    <s v="ks"/>
    <n v="2.46"/>
    <n v="246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4"/>
  </r>
  <r>
    <d v="2019-04-25T10:06:13"/>
    <s v="SVIOP-2019-SZM1-002684"/>
    <x v="35"/>
    <x v="35"/>
    <n v="50"/>
    <s v="ks"/>
    <n v="2.7"/>
    <n v="135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5T10:30:21"/>
    <s v="SVIOP-2019-SZM2-006160"/>
    <x v="216"/>
    <x v="216"/>
    <n v="1"/>
    <s v="ks"/>
    <n v="0.63"/>
    <n v="0.63"/>
    <x v="0"/>
    <m/>
    <s v="2IK-GER: lůžkové oddělení 46"/>
    <m/>
    <s v="Výdej do spotřeby z IOP"/>
    <s v="Masopustová Eva"/>
    <s v="Promítnut do stavu zásob"/>
    <s v="ZAOKROUHLENI"/>
    <s v="Zaokrouhlovací rozdíly"/>
    <m/>
    <m/>
    <m/>
    <m/>
    <m/>
    <m/>
    <s v="nemá"/>
    <x v="7"/>
    <n v="0"/>
    <m/>
    <m/>
    <x v="1"/>
    <n v="4"/>
  </r>
  <r>
    <d v="2019-04-25T10:30:21"/>
    <s v="SVIOP-2019-SZM2-006160"/>
    <x v="102"/>
    <x v="102"/>
    <n v="1"/>
    <s v="ks"/>
    <n v="650.33000000000004"/>
    <n v="650.33000000000004"/>
    <x v="0"/>
    <m/>
    <s v="2IK-GER: lůžkové oddělení 46"/>
    <s v="7153000"/>
    <s v="Výdej do spotřeby z IOP"/>
    <s v="Masopustová Eva"/>
    <s v="Promítnut do stavu zásob"/>
    <s v="ZOST_OSTAT"/>
    <s v="Ostatní - všeobecný materiál"/>
    <m/>
    <m/>
    <s v="Intersurgical, s.r.o."/>
    <m/>
    <m/>
    <m/>
    <s v="nemá"/>
    <x v="0"/>
    <n v="0"/>
    <m/>
    <m/>
    <x v="1"/>
    <n v="4"/>
  </r>
  <r>
    <d v="2019-04-25T13:42:10"/>
    <s v="SVIOP-2019-SZM1-002691"/>
    <x v="28"/>
    <x v="28"/>
    <n v="50"/>
    <s v="ks"/>
    <n v="1.92"/>
    <n v="96"/>
    <x v="2"/>
    <m/>
    <s v="2IK-GER: ambulance"/>
    <s v="455092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4"/>
  </r>
  <r>
    <d v="2019-04-26T12:28:01"/>
    <s v="SVIOP-2019-SZM1-002723"/>
    <x v="24"/>
    <x v="24"/>
    <n v="50"/>
    <s v="ks"/>
    <n v="1.52"/>
    <n v="76"/>
    <x v="1"/>
    <m/>
    <s v="2IK-GER: lůžkové oddělení 48"/>
    <s v="32913"/>
    <s v="Výdej do spotřeby z IOP"/>
    <s v="Oklešťková Hele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4"/>
  </r>
  <r>
    <d v="2019-04-26T12:28:39"/>
    <s v="SVIOP-2019-SZM1-002724"/>
    <x v="24"/>
    <x v="24"/>
    <n v="50"/>
    <s v="ks"/>
    <n v="1.52"/>
    <n v="76"/>
    <x v="0"/>
    <m/>
    <s v="2IK-GER: lůžkové oddělení 46"/>
    <s v="32913"/>
    <s v="Výdej do spotřeby z IOP"/>
    <s v="Oklešťková Hele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4"/>
  </r>
  <r>
    <d v="2019-04-29T10:04:05"/>
    <s v="SVIOP-2019-SZM1-002736"/>
    <x v="19"/>
    <x v="19"/>
    <n v="6000"/>
    <s v="ks"/>
    <n v="0.63"/>
    <n v="3780"/>
    <x v="1"/>
    <m/>
    <s v="2IK-GER: lůžkové oddělení 48"/>
    <s v="44751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4"/>
  </r>
  <r>
    <d v="2019-04-30T06:05:35"/>
    <s v="SVIOP-2019-SZM2-006475"/>
    <x v="93"/>
    <x v="93"/>
    <n v="10"/>
    <s v="ks"/>
    <n v="22.99"/>
    <n v="229.9"/>
    <x v="0"/>
    <m/>
    <s v="2IK-GER: lůžkové oddělení 46"/>
    <s v="186005-00018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4"/>
  </r>
  <r>
    <d v="2019-04-30T08:22:36"/>
    <s v="SVSP-2019-SZM2-000050"/>
    <x v="231"/>
    <x v="231"/>
    <n v="4"/>
    <s v="ks"/>
    <n v="459.8"/>
    <n v="1839.2"/>
    <x v="0"/>
    <m/>
    <s v="2IK-GER: lůžkové oddělení 46"/>
    <s v="261165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32"/>
    <x v="232"/>
    <n v="5"/>
    <s v="ks"/>
    <n v="619.52"/>
    <n v="3097.6"/>
    <x v="0"/>
    <m/>
    <s v="2IK-GER: lůžkové oddělení 46"/>
    <s v="261595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33"/>
    <x v="233"/>
    <n v="1"/>
    <s v="ks"/>
    <n v="713.9"/>
    <n v="713.9"/>
    <x v="0"/>
    <m/>
    <s v="2IK-GER: lůžkové oddělení 46"/>
    <s v="261596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34"/>
    <x v="234"/>
    <n v="2"/>
    <s v="ks"/>
    <n v="750.2"/>
    <n v="1500.4"/>
    <x v="0"/>
    <m/>
    <s v="2IK-GER: lůžkové oddělení 46"/>
    <s v="261618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35"/>
    <x v="235"/>
    <n v="2"/>
    <s v="ks"/>
    <n v="924.44"/>
    <n v="1848.88"/>
    <x v="0"/>
    <m/>
    <s v="2IK-GER: lůžkové oddělení 46"/>
    <s v="261597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36"/>
    <x v="236"/>
    <n v="1"/>
    <s v="ks"/>
    <n v="1018.82"/>
    <n v="1018.82"/>
    <x v="0"/>
    <m/>
    <s v="2IK-GER: lůžkové oddělení 46"/>
    <s v="261611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37"/>
    <x v="237"/>
    <n v="1"/>
    <s v="ks"/>
    <n v="1278.94"/>
    <n v="1278.94"/>
    <x v="0"/>
    <m/>
    <s v="2IK-GER: lůžkové oddělení 46"/>
    <s v="291005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38"/>
    <x v="238"/>
    <n v="1"/>
    <s v="ks"/>
    <n v="1299.54"/>
    <n v="1299.54"/>
    <x v="0"/>
    <m/>
    <s v="2IK-GER: lůžkové oddělení 46"/>
    <s v="261603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39"/>
    <x v="239"/>
    <n v="1"/>
    <s v="ks"/>
    <n v="1393.92"/>
    <n v="1393.92"/>
    <x v="0"/>
    <m/>
    <s v="2IK-GER: lůžkové oddělení 46"/>
    <s v="291101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40"/>
    <x v="240"/>
    <n v="1"/>
    <s v="ks"/>
    <n v="2902.79"/>
    <n v="2902.79"/>
    <x v="0"/>
    <m/>
    <s v="2IK-GER: lůžkové oddělení 46"/>
    <s v="291092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41"/>
    <x v="241"/>
    <n v="3"/>
    <s v="ks"/>
    <n v="3025"/>
    <n v="9075"/>
    <x v="0"/>
    <m/>
    <s v="2IK-GER: lůžkové oddělení 46"/>
    <s v="291050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42"/>
    <x v="242"/>
    <n v="1"/>
    <s v="ks"/>
    <n v="3377.11"/>
    <n v="3377.11"/>
    <x v="0"/>
    <m/>
    <s v="2IK-GER: lůžkové oddělení 46"/>
    <s v="291094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22:36"/>
    <s v="SVSP-2019-SZM2-000050"/>
    <x v="243"/>
    <x v="243"/>
    <n v="1"/>
    <s v="ks"/>
    <n v="3377.11"/>
    <n v="3377.11"/>
    <x v="0"/>
    <m/>
    <s v="2IK-GER: lůžkové oddělení 46"/>
    <s v="291090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31"/>
    <x v="231"/>
    <n v="8"/>
    <s v="ks"/>
    <n v="459.8"/>
    <n v="3678.4"/>
    <x v="1"/>
    <m/>
    <s v="2IK-GER: lůžkové oddělení 48"/>
    <s v="261165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32"/>
    <x v="232"/>
    <n v="10"/>
    <s v="ks"/>
    <n v="619.52"/>
    <n v="6195.2"/>
    <x v="1"/>
    <m/>
    <s v="2IK-GER: lůžkové oddělení 48"/>
    <s v="261595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33"/>
    <x v="233"/>
    <n v="2"/>
    <s v="ks"/>
    <n v="713.9"/>
    <n v="1427.8"/>
    <x v="1"/>
    <m/>
    <s v="2IK-GER: lůžkové oddělení 48"/>
    <s v="261596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34"/>
    <x v="234"/>
    <n v="2"/>
    <s v="ks"/>
    <n v="750.2"/>
    <n v="1500.4"/>
    <x v="1"/>
    <m/>
    <s v="2IK-GER: lůžkové oddělení 48"/>
    <s v="261618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35"/>
    <x v="235"/>
    <n v="4"/>
    <s v="ks"/>
    <n v="924.44"/>
    <n v="3697.76"/>
    <x v="1"/>
    <m/>
    <s v="2IK-GER: lůžkové oddělení 48"/>
    <s v="261597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36"/>
    <x v="236"/>
    <n v="2"/>
    <s v="ks"/>
    <n v="1018.82"/>
    <n v="2037.64"/>
    <x v="1"/>
    <m/>
    <s v="2IK-GER: lůžkové oddělení 48"/>
    <s v="261611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37"/>
    <x v="237"/>
    <n v="2"/>
    <s v="ks"/>
    <n v="1278.94"/>
    <n v="2557.88"/>
    <x v="1"/>
    <m/>
    <s v="2IK-GER: lůžkové oddělení 48"/>
    <s v="291005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38"/>
    <x v="238"/>
    <n v="2"/>
    <s v="ks"/>
    <n v="1299.54"/>
    <n v="2599.08"/>
    <x v="1"/>
    <m/>
    <s v="2IK-GER: lůžkové oddělení 48"/>
    <s v="261603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39"/>
    <x v="239"/>
    <n v="2"/>
    <s v="ks"/>
    <n v="1393.92"/>
    <n v="2787.84"/>
    <x v="1"/>
    <m/>
    <s v="2IK-GER: lůžkové oddělení 48"/>
    <s v="291101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40"/>
    <x v="240"/>
    <n v="2"/>
    <s v="ks"/>
    <n v="2902.79"/>
    <n v="5805.58"/>
    <x v="1"/>
    <m/>
    <s v="2IK-GER: lůžkové oddělení 48"/>
    <s v="291092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41"/>
    <x v="241"/>
    <n v="6"/>
    <s v="ks"/>
    <n v="3025"/>
    <n v="18150"/>
    <x v="1"/>
    <m/>
    <s v="2IK-GER: lůžkové oddělení 48"/>
    <s v="291050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42"/>
    <x v="242"/>
    <n v="2"/>
    <s v="ks"/>
    <n v="3377.11"/>
    <n v="6754.22"/>
    <x v="1"/>
    <m/>
    <s v="2IK-GER: lůžkové oddělení 48"/>
    <s v="291094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8:32:27"/>
    <s v="SVSP-2019-SZM2-000051"/>
    <x v="243"/>
    <x v="243"/>
    <n v="2"/>
    <s v="ks"/>
    <n v="3377.11"/>
    <n v="6754.22"/>
    <x v="1"/>
    <m/>
    <s v="2IK-GER: lůžkové oddělení 48"/>
    <s v="291090"/>
    <s v="Výdej do spotřeby"/>
    <s v="Masopustová Eva"/>
    <s v="Promítnut do stavu zásob"/>
    <s v="ZOST_OSTAT"/>
    <s v="Ostatní - všeobecný materiál"/>
    <m/>
    <m/>
    <s v="VITAPUR spol. s r. o."/>
    <m/>
    <m/>
    <m/>
    <s v="nemá"/>
    <x v="0"/>
    <n v="0"/>
    <s v="VZ-2019-000199"/>
    <s v="VZ-2019-000199"/>
    <x v="1"/>
    <n v="4"/>
  </r>
  <r>
    <d v="2019-04-30T09:50:20"/>
    <s v="SVIOP-2019-SZM1-002758"/>
    <x v="3"/>
    <x v="3"/>
    <n v="2000"/>
    <s v="ks"/>
    <n v="0.63"/>
    <n v="1260"/>
    <x v="1"/>
    <m/>
    <s v="2IK-GER: lůžkové oddělení 48"/>
    <s v="44750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4"/>
  </r>
  <r>
    <d v="2019-05-07T06:45:54"/>
    <s v="SVIOP-2019-SVM2-005233"/>
    <x v="124"/>
    <x v="124"/>
    <n v="50"/>
    <s v="ks"/>
    <n v="0.56000000000000005"/>
    <n v="28.05"/>
    <x v="1"/>
    <m/>
    <s v="2IK-GER: lůžkové oddělení 48"/>
    <m/>
    <s v="Výdej do spotřeby z IOP"/>
    <s v="Utíkalová Jana"/>
    <s v="Promítnut do stavu zásob"/>
    <s v="V39B"/>
    <s v="Držáky, rukojetě, víka, ostatní"/>
    <m/>
    <m/>
    <s v="R - FIN"/>
    <m/>
    <m/>
    <m/>
    <m/>
    <x v="8"/>
    <n v="0"/>
    <m/>
    <m/>
    <x v="1"/>
    <n v="5"/>
  </r>
  <r>
    <d v="2019-05-09T07:10:04"/>
    <s v="SVIOP-2019-SZM1-002964"/>
    <x v="17"/>
    <x v="17"/>
    <n v="400"/>
    <s v="ks"/>
    <n v="0.63"/>
    <n v="252"/>
    <x v="1"/>
    <m/>
    <s v="2IK-GER: lůžkové oddělení 48"/>
    <s v="1325020275"/>
    <s v="Výdej do spotřeby z IOP"/>
    <s v="Oklešťková Hele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5"/>
  </r>
  <r>
    <d v="2019-05-09T07:10:04"/>
    <s v="SVIOP-2019-SZM1-002964"/>
    <x v="184"/>
    <x v="184"/>
    <n v="30"/>
    <s v="ks"/>
    <n v="7.5"/>
    <n v="225"/>
    <x v="1"/>
    <m/>
    <s v="2IK-GER: lůžkové oddělení 48"/>
    <s v="ZARWMD2000-150"/>
    <s v="Výdej do spotřeby z IOP"/>
    <s v="Oklešťková Hele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5"/>
  </r>
  <r>
    <d v="2019-05-09T07:10:31"/>
    <s v="SVIOP-2019-SZM1-002965"/>
    <x v="65"/>
    <x v="65"/>
    <n v="400"/>
    <s v="ks"/>
    <n v="1.29"/>
    <n v="516"/>
    <x v="0"/>
    <m/>
    <s v="2IK-GER: lůžkové oddělení 46"/>
    <s v="26621"/>
    <s v="Výdej do spotřeby z IOP"/>
    <s v="Oklešťková Helena"/>
    <s v="Promítnut do stavu zásob"/>
    <s v="ZOBV_OBVAZ"/>
    <s v="Obvazový materiál"/>
    <m/>
    <m/>
    <s v="PANEP CZ s.r.o."/>
    <m/>
    <m/>
    <m/>
    <s v="nemá"/>
    <x v="3"/>
    <n v="0"/>
    <m/>
    <m/>
    <x v="1"/>
    <n v="5"/>
  </r>
  <r>
    <d v="2019-05-13T08:12:18"/>
    <s v="SVIOP-2019-SZM1-003063"/>
    <x v="17"/>
    <x v="17"/>
    <n v="500"/>
    <s v="ks"/>
    <n v="0.63"/>
    <n v="315"/>
    <x v="1"/>
    <m/>
    <s v="2IK-GER: lůžkové oddělení 48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5"/>
  </r>
  <r>
    <d v="2019-05-13T08:13:02"/>
    <s v="SVIOP-2019-SZM1-003064"/>
    <x v="16"/>
    <x v="16"/>
    <n v="200"/>
    <s v="ks"/>
    <n v="0.55000000000000004"/>
    <n v="110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5"/>
  </r>
  <r>
    <d v="2019-05-13T08:13:02"/>
    <s v="SVIOP-2019-SZM1-003064"/>
    <x v="38"/>
    <x v="38"/>
    <n v="25"/>
    <s v="ks"/>
    <n v="5.84"/>
    <n v="146"/>
    <x v="1"/>
    <m/>
    <s v="2IK-GER: lůžkové oddělení 48"/>
    <s v="1624W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5"/>
  </r>
  <r>
    <d v="2019-05-13T14:00:04"/>
    <s v="SVIOP-2019-SZM1-003054"/>
    <x v="244"/>
    <x v="244"/>
    <n v="2"/>
    <s v="ks"/>
    <n v="355.35"/>
    <n v="710.7"/>
    <x v="1"/>
    <m/>
    <s v="2IK-GER: lůžkové oddělení 48"/>
    <s v="3097749"/>
    <s v="Výdej do spotřeby z IOP"/>
    <s v="Aujeská Ivana"/>
    <s v="Promítnut do stavu zásob"/>
    <s v="ZOBV_HO"/>
    <s v="hojení ran - obvazový materiál"/>
    <m/>
    <m/>
    <s v="EMPOLAS s.r.o."/>
    <m/>
    <m/>
    <m/>
    <s v="nemá"/>
    <x v="3"/>
    <n v="0"/>
    <m/>
    <m/>
    <x v="1"/>
    <n v="5"/>
  </r>
  <r>
    <d v="2019-05-15T11:48:41"/>
    <s v="SVIOP-2019-SZM1-003102"/>
    <x v="16"/>
    <x v="16"/>
    <n v="300"/>
    <s v="ks"/>
    <n v="0.55000000000000004"/>
    <n v="165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5"/>
  </r>
  <r>
    <d v="2019-05-15T11:48:41"/>
    <s v="SVIOP-2019-SZM1-003102"/>
    <x v="23"/>
    <x v="23"/>
    <n v="200"/>
    <s v="ks"/>
    <n v="1.0900000000000001"/>
    <n v="218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15T11:48:41"/>
    <s v="SVIOP-2019-SZM1-003102"/>
    <x v="67"/>
    <x v="67"/>
    <n v="10"/>
    <s v="ks"/>
    <n v="2.0499999999999998"/>
    <n v="20.5"/>
    <x v="0"/>
    <m/>
    <s v="2IK-GER: lůžkové oddělení 46"/>
    <s v="45603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0T10:14:46"/>
    <s v="SVIOP-2019-SZM1-003142"/>
    <x v="23"/>
    <x v="23"/>
    <n v="200"/>
    <s v="ks"/>
    <n v="1.0900000000000001"/>
    <n v="218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0T10:14:46"/>
    <s v="SVIOP-2019-SZM1-003142"/>
    <x v="65"/>
    <x v="65"/>
    <n v="5"/>
    <s v="ks"/>
    <n v="1.29"/>
    <n v="6.45"/>
    <x v="0"/>
    <m/>
    <s v="2IK-GER: lůžkové oddělení 46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5"/>
  </r>
  <r>
    <d v="2019-05-21T10:06:03"/>
    <s v="SVIOP-2019-SZM1-003193"/>
    <x v="23"/>
    <x v="23"/>
    <n v="400"/>
    <s v="ks"/>
    <n v="1.0900000000000001"/>
    <n v="436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1T10:06:31"/>
    <s v="SVIOP-2019-SZM1-003194"/>
    <x v="32"/>
    <x v="32"/>
    <n v="100"/>
    <s v="ks"/>
    <n v="2.37"/>
    <n v="237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2T10:18:12"/>
    <s v="SVIOP-2019-SZM1-003239"/>
    <x v="45"/>
    <x v="45"/>
    <n v="150"/>
    <s v="ks"/>
    <n v="9.1999999999999993"/>
    <n v="1380"/>
    <x v="0"/>
    <m/>
    <s v="2IK-GER: lůžkové oddělení 46"/>
    <s v="0594286104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5"/>
  </r>
  <r>
    <d v="2019-05-23T12:53:31"/>
    <s v="SVIOP-2019-SZM1-003309"/>
    <x v="76"/>
    <x v="76"/>
    <n v="50"/>
    <s v="pár"/>
    <n v="7.01"/>
    <n v="350.5"/>
    <x v="1"/>
    <m/>
    <s v="2IK-GER: lůžkové oddělení 48"/>
    <s v="6035526"/>
    <s v="Výdej do spotřeby z IOP"/>
    <s v="Oklešťková Helena"/>
    <s v="Promítnut do stavu zásob"/>
    <s v="ZRUK_ST"/>
    <s v="Rukavice sterilní"/>
    <m/>
    <m/>
    <s v="B. Braun Medical s.r.o."/>
    <m/>
    <m/>
    <m/>
    <s v="nemá"/>
    <x v="2"/>
    <n v="0"/>
    <m/>
    <m/>
    <x v="1"/>
    <n v="5"/>
  </r>
  <r>
    <d v="2019-05-24T08:32:14"/>
    <s v="SVIOP-2019-SZM1-003324"/>
    <x v="16"/>
    <x v="16"/>
    <n v="200"/>
    <s v="ks"/>
    <n v="0.55000000000000004"/>
    <n v="110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5"/>
  </r>
  <r>
    <d v="2019-05-24T08:32:14"/>
    <s v="SVIOP-2019-SZM1-003324"/>
    <x v="20"/>
    <x v="20"/>
    <n v="200"/>
    <s v="ks"/>
    <n v="0.67"/>
    <n v="134"/>
    <x v="0"/>
    <m/>
    <s v="2IK-GER: lůžkové oddělení 46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4T08:32:14"/>
    <s v="SVIOP-2019-SZM1-003324"/>
    <x v="31"/>
    <x v="31"/>
    <n v="50"/>
    <s v="ks"/>
    <n v="2.16"/>
    <n v="108"/>
    <x v="0"/>
    <m/>
    <s v="2IK-GER: lůžkové oddělení 46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4T08:32:14"/>
    <s v="SVIOP-2019-SZM1-003324"/>
    <x v="195"/>
    <x v="195"/>
    <n v="2"/>
    <s v="ks"/>
    <n v="30.51"/>
    <n v="61.02"/>
    <x v="0"/>
    <m/>
    <s v="2IK-GER: lůžkové oddělení 46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5"/>
  </r>
  <r>
    <d v="2019-05-24T10:18:49"/>
    <s v="SVIOP-2019-SZM2-007815"/>
    <x v="198"/>
    <x v="198"/>
    <n v="25"/>
    <s v="ks"/>
    <n v="36.270000000000003"/>
    <n v="906.75"/>
    <x v="0"/>
    <m/>
    <s v="2IK-GER: lůžkové oddělení 46"/>
    <s v="3586"/>
    <s v="Výdej do spotřeby z IOP"/>
    <s v="Lukášková Lenk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5"/>
  </r>
  <r>
    <d v="2019-05-27T06:38:56"/>
    <s v="SVIOP-2019-SZM1-003338"/>
    <x v="47"/>
    <x v="47"/>
    <n v="300"/>
    <s v="ks"/>
    <n v="10.16"/>
    <n v="3048"/>
    <x v="0"/>
    <m/>
    <s v="2IK-GER: lůžkové oddělení 46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5"/>
  </r>
  <r>
    <d v="2019-05-27T06:39:56"/>
    <s v="SVIOP-2019-SZM1-003339"/>
    <x v="47"/>
    <x v="47"/>
    <n v="100"/>
    <s v="ks"/>
    <n v="10.16"/>
    <n v="1016"/>
    <x v="0"/>
    <m/>
    <s v="2IK-GER: lůžkové oddělení 46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5"/>
  </r>
  <r>
    <d v="2019-05-27T06:40:28"/>
    <s v="SVIOP-2019-SZM1-003340"/>
    <x v="47"/>
    <x v="47"/>
    <n v="290"/>
    <s v="ks"/>
    <n v="10.16"/>
    <n v="2946.4"/>
    <x v="1"/>
    <m/>
    <s v="2IK-GER: lůžkové oddělení 48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5"/>
  </r>
  <r>
    <d v="2019-05-27T07:50:27"/>
    <s v="SVIOP-2019-SZM1-003354"/>
    <x v="23"/>
    <x v="23"/>
    <n v="100"/>
    <s v="ks"/>
    <n v="1.08"/>
    <n v="108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7T07:50:27"/>
    <s v="SVIOP-2019-SZM1-003354"/>
    <x v="79"/>
    <x v="79"/>
    <n v="4"/>
    <s v="ks"/>
    <n v="11.14"/>
    <n v="44.56"/>
    <x v="1"/>
    <m/>
    <s v="2IK-GER: lůžkové oddělení 48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5"/>
  </r>
  <r>
    <d v="2019-05-27T07:50:27"/>
    <s v="SVIOP-2019-SZM1-003354"/>
    <x v="147"/>
    <x v="147"/>
    <n v="3"/>
    <s v="ks"/>
    <n v="15.06"/>
    <n v="45.18"/>
    <x v="1"/>
    <m/>
    <s v="2IK-GER: lůžkové oddělení 48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5"/>
  </r>
  <r>
    <d v="2019-05-27T08:01:22"/>
    <s v="SVIOP-2019-SZM1-003355"/>
    <x v="47"/>
    <x v="47"/>
    <n v="100"/>
    <s v="ks"/>
    <n v="10.17"/>
    <n v="1017"/>
    <x v="0"/>
    <m/>
    <s v="2IK-GER: lůžkové oddělení 46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5"/>
  </r>
  <r>
    <d v="2019-05-27T14:18:02"/>
    <s v="SVIOP-2019-SZM1-003367"/>
    <x v="245"/>
    <x v="245"/>
    <n v="250"/>
    <s v="ks"/>
    <n v="5.81"/>
    <n v="1452.5"/>
    <x v="0"/>
    <m/>
    <s v="2IK-GER: lůžkové oddělení 46"/>
    <s v="NCF-004"/>
    <s v="Výdej do spotřeby z IOP"/>
    <s v="Oklešťková Hele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5"/>
  </r>
  <r>
    <d v="2019-05-27T14:18:50"/>
    <s v="SVIOP-2019-SZM1-003368"/>
    <x v="245"/>
    <x v="245"/>
    <n v="250"/>
    <s v="ks"/>
    <n v="5.81"/>
    <n v="1452.5"/>
    <x v="1"/>
    <m/>
    <s v="2IK-GER: lůžkové oddělení 48"/>
    <s v="NCF-004"/>
    <s v="Výdej do spotřeby z IOP"/>
    <s v="Oklešťková Hele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5"/>
  </r>
  <r>
    <d v="2019-05-28T08:18:12"/>
    <s v="SVIOP-2019-SZM2-007997"/>
    <x v="86"/>
    <x v="86"/>
    <n v="3"/>
    <s v="ks"/>
    <n v="164.22"/>
    <n v="492.66"/>
    <x v="0"/>
    <m/>
    <s v="2IK-GER: lůžkové oddělení 46"/>
    <s v="002745710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5"/>
  </r>
  <r>
    <d v="2019-05-28T08:19:12"/>
    <s v="SVIOP-2019-SZM2-007998"/>
    <x v="86"/>
    <x v="86"/>
    <n v="2"/>
    <s v="ks"/>
    <n v="164.22"/>
    <n v="328.44"/>
    <x v="1"/>
    <m/>
    <s v="2IK-GER: lůžkové oddělení 48"/>
    <s v="002745710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5"/>
  </r>
  <r>
    <d v="2019-05-28T10:10:44"/>
    <s v="SVIOP-2019-SZM1-003328"/>
    <x v="8"/>
    <x v="8"/>
    <n v="200"/>
    <s v="ks"/>
    <n v="0.01"/>
    <n v="2"/>
    <x v="0"/>
    <m/>
    <s v="2IK-GER: lůžkové oddělení 46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0:44"/>
    <s v="SVIOP-2019-SZM1-003328"/>
    <x v="10"/>
    <x v="10"/>
    <n v="100"/>
    <s v="ks"/>
    <n v="0.31"/>
    <n v="31"/>
    <x v="0"/>
    <m/>
    <s v="2IK-GER: lůžkové oddělení 46"/>
    <s v="465766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5"/>
  </r>
  <r>
    <d v="2019-05-28T10:10:44"/>
    <s v="SVIOP-2019-SZM1-003328"/>
    <x v="13"/>
    <x v="13"/>
    <n v="600"/>
    <s v="ks"/>
    <n v="0.44"/>
    <n v="264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5"/>
  </r>
  <r>
    <d v="2019-05-28T10:10:44"/>
    <s v="SVIOP-2019-SZM1-003328"/>
    <x v="14"/>
    <x v="14"/>
    <n v="200"/>
    <s v="ks"/>
    <n v="0.47"/>
    <n v="94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8T10:10:44"/>
    <s v="SVIOP-2019-SZM1-003328"/>
    <x v="16"/>
    <x v="16"/>
    <n v="500"/>
    <s v="ks"/>
    <n v="0.54"/>
    <n v="270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5"/>
  </r>
  <r>
    <d v="2019-05-28T10:10:44"/>
    <s v="SVIOP-2019-SZM1-003328"/>
    <x v="18"/>
    <x v="18"/>
    <n v="4000"/>
    <s v="ks"/>
    <n v="0.63"/>
    <n v="2520"/>
    <x v="0"/>
    <m/>
    <s v="2IK-GER: lůžkové oddělení 46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5"/>
  </r>
  <r>
    <d v="2019-05-28T10:10:44"/>
    <s v="SVIOP-2019-SZM1-003328"/>
    <x v="19"/>
    <x v="19"/>
    <n v="6000"/>
    <s v="ks"/>
    <n v="0.63"/>
    <n v="3780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5"/>
  </r>
  <r>
    <d v="2019-05-28T10:10:44"/>
    <s v="SVIOP-2019-SZM1-003328"/>
    <x v="3"/>
    <x v="3"/>
    <n v="2000"/>
    <s v="ks"/>
    <n v="0.63"/>
    <n v="1260"/>
    <x v="0"/>
    <m/>
    <s v="2IK-GER: lůžkové oddělení 46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5"/>
  </r>
  <r>
    <d v="2019-05-28T10:10:44"/>
    <s v="SVIOP-2019-SZM1-003328"/>
    <x v="100"/>
    <x v="100"/>
    <n v="1700"/>
    <s v="ks"/>
    <n v="0.63"/>
    <n v="1071"/>
    <x v="0"/>
    <m/>
    <s v="2IK-GER: lůžkové oddělení 46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5"/>
  </r>
  <r>
    <d v="2019-05-28T10:10:44"/>
    <s v="SVIOP-2019-SZM1-003328"/>
    <x v="21"/>
    <x v="21"/>
    <n v="500"/>
    <s v="ks"/>
    <n v="0.66"/>
    <n v="330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5"/>
  </r>
  <r>
    <d v="2019-05-28T10:10:44"/>
    <s v="SVIOP-2019-SZM1-003328"/>
    <x v="20"/>
    <x v="20"/>
    <n v="200"/>
    <s v="ks"/>
    <n v="0.67"/>
    <n v="134"/>
    <x v="0"/>
    <m/>
    <s v="2IK-GER: lůžkové oddělení 46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8T10:10:44"/>
    <s v="SVIOP-2019-SZM1-003328"/>
    <x v="23"/>
    <x v="23"/>
    <n v="600"/>
    <s v="ks"/>
    <n v="1.0900000000000001"/>
    <n v="654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8T10:10:44"/>
    <s v="SVIOP-2019-SZM1-003328"/>
    <x v="65"/>
    <x v="65"/>
    <n v="100"/>
    <s v="ks"/>
    <n v="1.29"/>
    <n v="129"/>
    <x v="0"/>
    <m/>
    <s v="2IK-GER: lůžkové oddělení 46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5"/>
  </r>
  <r>
    <d v="2019-05-28T10:10:44"/>
    <s v="SVIOP-2019-SZM1-003328"/>
    <x v="24"/>
    <x v="24"/>
    <n v="50"/>
    <s v="ks"/>
    <n v="1.52"/>
    <n v="76"/>
    <x v="0"/>
    <m/>
    <s v="2IK-GER: lůžkové oddělení 46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5"/>
  </r>
  <r>
    <d v="2019-05-28T10:10:44"/>
    <s v="SVIOP-2019-SZM1-003328"/>
    <x v="25"/>
    <x v="25"/>
    <n v="100"/>
    <s v="ks"/>
    <n v="1.68"/>
    <n v="168"/>
    <x v="0"/>
    <m/>
    <s v="2IK-GER: lůžkové oddělení 46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8T10:10:44"/>
    <s v="SVIOP-2019-SZM1-003328"/>
    <x v="26"/>
    <x v="26"/>
    <n v="200"/>
    <s v="ks"/>
    <n v="1.8"/>
    <n v="360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5"/>
  </r>
  <r>
    <d v="2019-05-28T10:10:44"/>
    <s v="SVIOP-2019-SZM1-003328"/>
    <x v="67"/>
    <x v="67"/>
    <n v="10"/>
    <s v="ks"/>
    <n v="2.0499999999999998"/>
    <n v="20.5"/>
    <x v="0"/>
    <m/>
    <s v="2IK-GER: lůžkové oddělení 46"/>
    <s v="45603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0:44"/>
    <s v="SVIOP-2019-SZM1-003328"/>
    <x v="31"/>
    <x v="31"/>
    <n v="50"/>
    <s v="ks"/>
    <n v="2.17"/>
    <n v="108.5"/>
    <x v="0"/>
    <m/>
    <s v="2IK-GER: lůžkové oddělení 46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0:44"/>
    <s v="SVIOP-2019-SZM1-003328"/>
    <x v="32"/>
    <x v="32"/>
    <n v="100"/>
    <s v="ks"/>
    <n v="2.37"/>
    <n v="237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0:44"/>
    <s v="SVIOP-2019-SZM1-003328"/>
    <x v="163"/>
    <x v="163"/>
    <n v="100"/>
    <s v="ks"/>
    <n v="2.41"/>
    <n v="241"/>
    <x v="0"/>
    <m/>
    <s v="2IK-GER: lůžkové oddělení 46"/>
    <s v="70.700.41.071"/>
    <s v="Výdej do spotřeby z IOP"/>
    <s v="Aujeská Ivana"/>
    <s v="Promítnut do stavu zásob"/>
    <s v="ZOBV_NA"/>
    <s v="náplasti - obvazový materiál"/>
    <m/>
    <m/>
    <s v="DAHLHAUSEN CZ, spol. s r.o."/>
    <m/>
    <m/>
    <m/>
    <s v="nemá"/>
    <x v="3"/>
    <n v="0"/>
    <s v="CN pro FNOL"/>
    <s v="CN pro FNOL"/>
    <x v="1"/>
    <n v="5"/>
  </r>
  <r>
    <d v="2019-05-28T10:10:44"/>
    <s v="SVIOP-2019-SZM1-003328"/>
    <x v="33"/>
    <x v="33"/>
    <n v="200"/>
    <s v="ks"/>
    <n v="2.4700000000000002"/>
    <n v="493.1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5"/>
  </r>
  <r>
    <d v="2019-05-28T10:10:44"/>
    <s v="SVIOP-2019-SZM1-003328"/>
    <x v="35"/>
    <x v="35"/>
    <n v="100"/>
    <s v="ks"/>
    <n v="2.69"/>
    <n v="269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0:44"/>
    <s v="SVIOP-2019-SZM1-003328"/>
    <x v="37"/>
    <x v="37"/>
    <n v="50"/>
    <s v="ks"/>
    <n v="3.09"/>
    <n v="154.5"/>
    <x v="0"/>
    <m/>
    <s v="2IK-GER: lůžkové oddělení 46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0:44"/>
    <s v="SVIOP-2019-SZM1-003328"/>
    <x v="68"/>
    <x v="68"/>
    <n v="50"/>
    <s v="ks"/>
    <n v="3.14"/>
    <n v="157"/>
    <x v="0"/>
    <m/>
    <s v="2IK-GER: lůžkové oddělení 46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5"/>
  </r>
  <r>
    <d v="2019-05-28T10:10:44"/>
    <s v="SVIOP-2019-SZM1-003328"/>
    <x v="39"/>
    <x v="39"/>
    <n v="40"/>
    <s v="ks"/>
    <n v="3.26"/>
    <n v="130.4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5"/>
  </r>
  <r>
    <d v="2019-05-28T10:10:44"/>
    <s v="SVIOP-2019-SZM1-003328"/>
    <x v="155"/>
    <x v="155"/>
    <n v="40"/>
    <s v="ks"/>
    <n v="3.48"/>
    <n v="139.19999999999999"/>
    <x v="0"/>
    <m/>
    <s v="2IK-GER: lůžkové oddělení 46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5"/>
  </r>
  <r>
    <d v="2019-05-28T10:10:44"/>
    <s v="SVIOP-2019-SZM1-003328"/>
    <x v="103"/>
    <x v="103"/>
    <n v="40"/>
    <s v="ks"/>
    <n v="3.97"/>
    <n v="158.80000000000001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5"/>
  </r>
  <r>
    <d v="2019-05-28T10:10:44"/>
    <s v="SVIOP-2019-SZM1-003328"/>
    <x v="0"/>
    <x v="0"/>
    <n v="50"/>
    <s v="ks"/>
    <n v="4.0199999999999996"/>
    <n v="201"/>
    <x v="0"/>
    <m/>
    <s v="2IK-GER: lůžkové oddělení 46"/>
    <s v="409511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5"/>
  </r>
  <r>
    <d v="2019-05-28T10:10:44"/>
    <s v="SVIOP-2019-SZM1-003328"/>
    <x v="71"/>
    <x v="71"/>
    <n v="50"/>
    <s v="ks"/>
    <n v="4.8099999999999996"/>
    <n v="240.5"/>
    <x v="0"/>
    <m/>
    <s v="2IK-GER: lůžkové oddělení 46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0:44"/>
    <s v="SVIOP-2019-SZM1-003328"/>
    <x v="73"/>
    <x v="73"/>
    <n v="30"/>
    <s v="ks"/>
    <n v="5.28"/>
    <n v="158.4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5"/>
  </r>
  <r>
    <d v="2019-05-28T10:10:44"/>
    <s v="SVIOP-2019-SZM1-003328"/>
    <x v="72"/>
    <x v="72"/>
    <n v="100"/>
    <s v="ks"/>
    <n v="5.38"/>
    <n v="538"/>
    <x v="0"/>
    <m/>
    <s v="2IK-GER: lůžkové oddělení 46"/>
    <s v="10.252.020"/>
    <s v="Výdej do spotřeby z IOP"/>
    <s v="Aujeská Ivana"/>
    <s v="Promítnut do stavu zásob"/>
    <s v="ZOST_OD"/>
    <s v="Odběrové systémy"/>
    <m/>
    <m/>
    <s v="SARSTEDT spol. s r.o."/>
    <m/>
    <m/>
    <m/>
    <s v="nemá"/>
    <x v="0"/>
    <n v="0"/>
    <m/>
    <m/>
    <x v="1"/>
    <n v="5"/>
  </r>
  <r>
    <d v="2019-05-28T10:10:44"/>
    <s v="SVIOP-2019-SZM1-003328"/>
    <x v="38"/>
    <x v="38"/>
    <n v="100"/>
    <s v="ks"/>
    <n v="5.85"/>
    <n v="585"/>
    <x v="0"/>
    <m/>
    <s v="2IK-GER: lůžkové oddělení 46"/>
    <s v="1624W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5"/>
  </r>
  <r>
    <d v="2019-05-28T10:10:44"/>
    <s v="SVIOP-2019-SZM1-003328"/>
    <x v="41"/>
    <x v="41"/>
    <n v="10"/>
    <s v="ks"/>
    <n v="6.05"/>
    <n v="60.5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5"/>
  </r>
  <r>
    <d v="2019-05-28T10:10:44"/>
    <s v="SVIOP-2019-SZM1-003328"/>
    <x v="115"/>
    <x v="115"/>
    <n v="50"/>
    <s v="ks"/>
    <n v="6.25"/>
    <n v="312.5"/>
    <x v="0"/>
    <m/>
    <s v="2IK-GER: lůžkové oddělení 46"/>
    <s v="050ML3CZ-CEW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5"/>
  </r>
  <r>
    <d v="2019-05-28T10:10:44"/>
    <s v="SVIOP-2019-SZM1-003328"/>
    <x v="43"/>
    <x v="43"/>
    <n v="10"/>
    <s v="ks"/>
    <n v="6.29"/>
    <n v="62.9"/>
    <x v="0"/>
    <m/>
    <s v="2IK-GER: lůžkové oddělení 46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5"/>
  </r>
  <r>
    <d v="2019-05-28T10:10:44"/>
    <s v="SVIOP-2019-SZM1-003328"/>
    <x v="74"/>
    <x v="74"/>
    <n v="5"/>
    <s v="ks"/>
    <n v="6.29"/>
    <n v="31.45"/>
    <x v="0"/>
    <m/>
    <s v="2IK-GER: lůžkové oddělení 46"/>
    <s v="19-20.100"/>
    <s v="Výdej do spotřeby z IOP"/>
    <s v="Aujeská Ivana"/>
    <s v="Promítnut do stavu zásob"/>
    <s v="ZOST_OSTAT"/>
    <s v="Ostatní - všeobecný materiál"/>
    <m/>
    <m/>
    <s v="Mediform, spol. s r.o."/>
    <m/>
    <m/>
    <m/>
    <s v="nemá"/>
    <x v="0"/>
    <n v="0"/>
    <m/>
    <m/>
    <x v="1"/>
    <n v="5"/>
  </r>
  <r>
    <d v="2019-05-28T10:10:44"/>
    <s v="SVIOP-2019-SZM1-003328"/>
    <x v="246"/>
    <x v="246"/>
    <n v="5"/>
    <s v="ks"/>
    <n v="6.29"/>
    <n v="31.45"/>
    <x v="0"/>
    <m/>
    <s v="2IK-GER: lůžkové oddělení 46"/>
    <s v="19-22.100"/>
    <s v="Výdej do spotřeby z IOP"/>
    <s v="Aujeská Ivana"/>
    <s v="Promítnut do stavu zásob"/>
    <s v="ZOST_OSTAT"/>
    <s v="Ostatní - všeobecný materiál"/>
    <m/>
    <m/>
    <s v="Mediform, spol. s r.o."/>
    <m/>
    <m/>
    <m/>
    <s v="nemá"/>
    <x v="0"/>
    <n v="0"/>
    <m/>
    <m/>
    <x v="1"/>
    <n v="5"/>
  </r>
  <r>
    <d v="2019-05-28T10:10:44"/>
    <s v="SVIOP-2019-SZM1-003328"/>
    <x v="180"/>
    <x v="180"/>
    <n v="5"/>
    <s v="ks"/>
    <n v="6.87"/>
    <n v="34.35"/>
    <x v="0"/>
    <m/>
    <s v="2IK-GER: lůžkové oddělení 46"/>
    <s v="19-18.100"/>
    <s v="Výdej do spotřeby z IOP"/>
    <s v="Aujeská Ivana"/>
    <s v="Promítnut do stavu zásob"/>
    <s v="ZOST_OSTAT"/>
    <s v="Ostatní - všeobecný materiál"/>
    <m/>
    <m/>
    <s v="Mediform, spol. s r.o."/>
    <m/>
    <m/>
    <m/>
    <s v="nemá"/>
    <x v="0"/>
    <n v="0"/>
    <m/>
    <m/>
    <x v="1"/>
    <n v="5"/>
  </r>
  <r>
    <d v="2019-05-28T10:10:44"/>
    <s v="SVIOP-2019-SZM1-003328"/>
    <x v="184"/>
    <x v="184"/>
    <n v="50"/>
    <s v="ks"/>
    <n v="7.51"/>
    <n v="375.5"/>
    <x v="0"/>
    <m/>
    <s v="2IK-GER: lůžkové oddělení 46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5"/>
  </r>
  <r>
    <d v="2019-05-28T10:10:44"/>
    <s v="SVIOP-2019-SZM1-003328"/>
    <x v="70"/>
    <x v="70"/>
    <n v="24"/>
    <s v="ks"/>
    <n v="7.63"/>
    <n v="183.12"/>
    <x v="0"/>
    <m/>
    <s v="2IK-GER: lůžkové oddělení 46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1"/>
    <n v="5"/>
  </r>
  <r>
    <d v="2019-05-28T10:10:44"/>
    <s v="SVIOP-2019-SZM1-003328"/>
    <x v="46"/>
    <x v="46"/>
    <n v="50"/>
    <s v="ks"/>
    <n v="7.86"/>
    <n v="393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5"/>
  </r>
  <r>
    <d v="2019-05-28T10:10:44"/>
    <s v="SVIOP-2019-SZM1-003328"/>
    <x v="44"/>
    <x v="44"/>
    <n v="990"/>
    <s v="ks"/>
    <n v="8.4700000000000006"/>
    <n v="8385.2999999999993"/>
    <x v="0"/>
    <m/>
    <s v="2IK-GER: lůžkové oddělení 46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5"/>
  </r>
  <r>
    <d v="2019-05-28T10:10:44"/>
    <s v="SVIOP-2019-SZM1-003328"/>
    <x v="112"/>
    <x v="112"/>
    <n v="5"/>
    <s v="ks"/>
    <n v="8.85"/>
    <n v="44.25"/>
    <x v="0"/>
    <m/>
    <s v="2IK-GER: lůžkové oddělení 46"/>
    <s v="956-622"/>
    <s v="Výdej do spotřeby z IOP"/>
    <s v="Aujeská Ivan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1"/>
    <n v="5"/>
  </r>
  <r>
    <d v="2019-05-28T10:10:44"/>
    <s v="SVIOP-2019-SZM1-003328"/>
    <x v="45"/>
    <x v="45"/>
    <n v="200"/>
    <s v="ks"/>
    <n v="9.1999999999999993"/>
    <n v="184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5"/>
  </r>
  <r>
    <d v="2019-05-28T10:10:44"/>
    <s v="SVIOP-2019-SZM1-003328"/>
    <x v="47"/>
    <x v="47"/>
    <n v="10"/>
    <s v="ks"/>
    <n v="10.17"/>
    <n v="101.7"/>
    <x v="0"/>
    <m/>
    <s v="2IK-GER: lůžkové oddělení 46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5"/>
  </r>
  <r>
    <d v="2019-05-28T10:10:44"/>
    <s v="SVIOP-2019-SZM1-003328"/>
    <x v="79"/>
    <x v="79"/>
    <n v="10"/>
    <s v="ks"/>
    <n v="11.14"/>
    <n v="111.4"/>
    <x v="0"/>
    <m/>
    <s v="2IK-GER: lůžkové oddělení 46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5"/>
  </r>
  <r>
    <d v="2019-05-28T10:10:44"/>
    <s v="SVIOP-2019-SZM1-003328"/>
    <x v="49"/>
    <x v="49"/>
    <n v="30"/>
    <s v="ks"/>
    <n v="13.31"/>
    <n v="399.3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5"/>
  </r>
  <r>
    <d v="2019-05-28T10:10:44"/>
    <s v="SVIOP-2019-SZM1-003328"/>
    <x v="147"/>
    <x v="147"/>
    <n v="13"/>
    <s v="ks"/>
    <n v="15.06"/>
    <n v="195.84"/>
    <x v="0"/>
    <m/>
    <s v="2IK-GER: lůžkové oddělení 46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5"/>
  </r>
  <r>
    <d v="2019-05-28T10:10:44"/>
    <s v="SVIOP-2019-SZM1-003328"/>
    <x v="2"/>
    <x v="2"/>
    <n v="50"/>
    <s v="ks"/>
    <n v="17.98"/>
    <n v="899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5"/>
  </r>
  <r>
    <d v="2019-05-28T10:10:44"/>
    <s v="SVIOP-2019-SZM1-003328"/>
    <x v="50"/>
    <x v="50"/>
    <n v="6"/>
    <s v="ks"/>
    <n v="19.96"/>
    <n v="119.76"/>
    <x v="0"/>
    <m/>
    <s v="2IK-GER: lůžkové oddělení 46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5"/>
  </r>
  <r>
    <d v="2019-05-28T10:10:44"/>
    <s v="SVIOP-2019-SZM1-003328"/>
    <x v="51"/>
    <x v="51"/>
    <n v="20"/>
    <s v="ks"/>
    <n v="21.23"/>
    <n v="424.6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5"/>
  </r>
  <r>
    <d v="2019-05-28T10:10:44"/>
    <s v="SVIOP-2019-SZM1-003328"/>
    <x v="52"/>
    <x v="52"/>
    <n v="10"/>
    <s v="ks"/>
    <n v="21.24"/>
    <n v="212.4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5"/>
  </r>
  <r>
    <d v="2019-05-28T10:10:44"/>
    <s v="SVIOP-2019-SZM1-003328"/>
    <x v="55"/>
    <x v="55"/>
    <n v="25"/>
    <s v="ks"/>
    <n v="30.17"/>
    <n v="754.25"/>
    <x v="0"/>
    <m/>
    <s v="2IK-GER: lůžkové oddělení 46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5"/>
  </r>
  <r>
    <d v="2019-05-28T10:10:44"/>
    <s v="SVIOP-2019-SZM1-003328"/>
    <x v="195"/>
    <x v="195"/>
    <n v="2"/>
    <s v="ks"/>
    <n v="30.5"/>
    <n v="61"/>
    <x v="0"/>
    <m/>
    <s v="2IK-GER: lůžkové oddělení 46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5"/>
  </r>
  <r>
    <d v="2019-05-28T10:10:44"/>
    <s v="SVIOP-2019-SZM1-003328"/>
    <x v="87"/>
    <x v="87"/>
    <n v="10"/>
    <s v="ks"/>
    <n v="34.5"/>
    <n v="345"/>
    <x v="0"/>
    <m/>
    <s v="2IK-GER: lůžkové oddělení 46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5"/>
  </r>
  <r>
    <d v="2019-05-28T10:10:44"/>
    <s v="SVIOP-2019-SZM1-003328"/>
    <x v="97"/>
    <x v="97"/>
    <n v="3"/>
    <s v="ks"/>
    <n v="197.57"/>
    <n v="592.71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5"/>
  </r>
  <r>
    <d v="2019-05-28T10:10:44"/>
    <s v="SVIOP-2019-SZM1-003328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5"/>
  </r>
  <r>
    <d v="2019-05-28T10:18:04"/>
    <s v="SVIOP-2019-SZM1-003332"/>
    <x v="8"/>
    <x v="8"/>
    <n v="150"/>
    <s v="ks"/>
    <n v="0.01"/>
    <n v="1.5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8:04"/>
    <s v="SVIOP-2019-SZM1-003332"/>
    <x v="9"/>
    <x v="9"/>
    <n v="200"/>
    <s v="ks"/>
    <n v="0.25"/>
    <n v="50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5"/>
  </r>
  <r>
    <d v="2019-05-28T10:18:04"/>
    <s v="SVIOP-2019-SZM1-003332"/>
    <x v="10"/>
    <x v="10"/>
    <n v="100"/>
    <s v="ks"/>
    <n v="0.31"/>
    <n v="31"/>
    <x v="1"/>
    <m/>
    <s v="2IK-GER: lůžkové oddělení 48"/>
    <s v="465766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5"/>
  </r>
  <r>
    <d v="2019-05-28T10:18:04"/>
    <s v="SVIOP-2019-SZM1-003332"/>
    <x v="13"/>
    <x v="13"/>
    <n v="800"/>
    <s v="ks"/>
    <n v="0.44"/>
    <n v="352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5"/>
  </r>
  <r>
    <d v="2019-05-28T10:18:04"/>
    <s v="SVIOP-2019-SZM1-003332"/>
    <x v="14"/>
    <x v="14"/>
    <n v="100"/>
    <s v="ks"/>
    <n v="0.47"/>
    <n v="47"/>
    <x v="1"/>
    <m/>
    <s v="2IK-GER: lůžkové oddělení 48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8T10:18:04"/>
    <s v="SVIOP-2019-SZM1-003332"/>
    <x v="16"/>
    <x v="16"/>
    <n v="300"/>
    <s v="ks"/>
    <n v="0.54"/>
    <n v="162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5"/>
  </r>
  <r>
    <d v="2019-05-28T10:18:04"/>
    <s v="SVIOP-2019-SZM1-003332"/>
    <x v="18"/>
    <x v="18"/>
    <n v="6000"/>
    <s v="ks"/>
    <n v="0.62"/>
    <n v="372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5"/>
  </r>
  <r>
    <d v="2019-05-28T10:18:04"/>
    <s v="SVIOP-2019-SZM1-003332"/>
    <x v="17"/>
    <x v="17"/>
    <n v="500"/>
    <s v="ks"/>
    <n v="0.63"/>
    <n v="315"/>
    <x v="1"/>
    <m/>
    <s v="2IK-GER: lůžkové oddělení 48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5"/>
  </r>
  <r>
    <d v="2019-05-28T10:18:04"/>
    <s v="SVIOP-2019-SZM1-003332"/>
    <x v="19"/>
    <x v="19"/>
    <n v="6000"/>
    <s v="ks"/>
    <n v="0.63"/>
    <n v="378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5"/>
  </r>
  <r>
    <d v="2019-05-28T10:18:04"/>
    <s v="SVIOP-2019-SZM1-003332"/>
    <x v="3"/>
    <x v="3"/>
    <n v="2000"/>
    <s v="ks"/>
    <n v="0.63"/>
    <n v="1260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5"/>
  </r>
  <r>
    <d v="2019-05-28T10:18:04"/>
    <s v="SVIOP-2019-SZM1-003332"/>
    <x v="100"/>
    <x v="100"/>
    <n v="1700"/>
    <s v="ks"/>
    <n v="0.63"/>
    <n v="1071"/>
    <x v="1"/>
    <m/>
    <s v="2IK-GER: lůžkové oddělení 48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5"/>
  </r>
  <r>
    <d v="2019-05-28T10:18:04"/>
    <s v="SVIOP-2019-SZM1-003332"/>
    <x v="21"/>
    <x v="21"/>
    <n v="500"/>
    <s v="ks"/>
    <n v="0.66"/>
    <n v="330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5"/>
  </r>
  <r>
    <d v="2019-05-28T10:18:04"/>
    <s v="SVIOP-2019-SZM1-003332"/>
    <x v="20"/>
    <x v="20"/>
    <n v="100"/>
    <s v="ks"/>
    <n v="0.67"/>
    <n v="67"/>
    <x v="1"/>
    <m/>
    <s v="2IK-GER: lůžkové oddělení 48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8T10:18:04"/>
    <s v="SVIOP-2019-SZM1-003332"/>
    <x v="22"/>
    <x v="22"/>
    <n v="150"/>
    <s v="ks"/>
    <n v="1.02"/>
    <n v="153"/>
    <x v="1"/>
    <m/>
    <s v="2IK-GER: lůžkové oddělení 48"/>
    <s v="FTL-LS-15"/>
    <s v="Výdej do spotřeby z IOP"/>
    <s v="Aujeská Ivana"/>
    <s v="Promítnut do stavu zásob"/>
    <s v="ZOST_OSTAT"/>
    <s v="Ostatní - všeobecný materiál"/>
    <m/>
    <m/>
    <s v="MEDISUN profi s.r.o."/>
    <m/>
    <m/>
    <m/>
    <s v="nemá"/>
    <x v="0"/>
    <n v="0"/>
    <m/>
    <m/>
    <x v="1"/>
    <n v="5"/>
  </r>
  <r>
    <d v="2019-05-28T10:18:04"/>
    <s v="SVIOP-2019-SZM1-003332"/>
    <x v="23"/>
    <x v="23"/>
    <n v="200"/>
    <s v="ks"/>
    <n v="1.0900000000000001"/>
    <n v="218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8T10:18:04"/>
    <s v="SVIOP-2019-SZM1-003332"/>
    <x v="65"/>
    <x v="65"/>
    <n v="300"/>
    <s v="ks"/>
    <n v="1.29"/>
    <n v="387"/>
    <x v="1"/>
    <m/>
    <s v="2IK-GER: lůžkové oddělení 48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5"/>
  </r>
  <r>
    <d v="2019-05-28T10:18:04"/>
    <s v="SVIOP-2019-SZM1-003332"/>
    <x v="106"/>
    <x v="106"/>
    <n v="100"/>
    <s v="ks"/>
    <n v="1.5"/>
    <n v="150"/>
    <x v="1"/>
    <m/>
    <s v="2IK-GER: lůžkové oddělení 48"/>
    <s v="I06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5"/>
  </r>
  <r>
    <d v="2019-05-28T10:18:04"/>
    <s v="SVIOP-2019-SZM1-003332"/>
    <x v="24"/>
    <x v="24"/>
    <n v="25"/>
    <s v="ks"/>
    <n v="1.52"/>
    <n v="38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5"/>
  </r>
  <r>
    <d v="2019-05-28T10:18:04"/>
    <s v="SVIOP-2019-SZM1-003332"/>
    <x v="25"/>
    <x v="25"/>
    <n v="200"/>
    <s v="ks"/>
    <n v="1.68"/>
    <n v="336"/>
    <x v="1"/>
    <m/>
    <s v="2IK-GER: lůžkové oddělení 48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5"/>
  </r>
  <r>
    <d v="2019-05-28T10:18:04"/>
    <s v="SVIOP-2019-SZM1-003332"/>
    <x v="26"/>
    <x v="26"/>
    <n v="200"/>
    <s v="ks"/>
    <n v="1.81"/>
    <n v="362"/>
    <x v="1"/>
    <m/>
    <s v="2IK-GER: lůžkové oddělení 48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5"/>
  </r>
  <r>
    <d v="2019-05-28T10:18:04"/>
    <s v="SVIOP-2019-SZM1-003332"/>
    <x v="29"/>
    <x v="29"/>
    <n v="10"/>
    <s v="ks"/>
    <n v="2.0499999999999998"/>
    <n v="20.5"/>
    <x v="1"/>
    <m/>
    <s v="2IK-GER: lůžkové oddělení 48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5"/>
  </r>
  <r>
    <d v="2019-05-28T10:18:04"/>
    <s v="SVIOP-2019-SZM1-003332"/>
    <x v="67"/>
    <x v="67"/>
    <n v="10"/>
    <s v="ks"/>
    <n v="2.0499999999999998"/>
    <n v="20.5"/>
    <x v="1"/>
    <m/>
    <s v="2IK-GER: lůžkové oddělení 48"/>
    <s v="45603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8:04"/>
    <s v="SVIOP-2019-SZM1-003332"/>
    <x v="30"/>
    <x v="30"/>
    <n v="24"/>
    <s v="ks"/>
    <n v="2.06"/>
    <n v="49.44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5"/>
  </r>
  <r>
    <d v="2019-05-28T10:18:04"/>
    <s v="SVIOP-2019-SZM1-003332"/>
    <x v="31"/>
    <x v="31"/>
    <n v="50"/>
    <s v="ks"/>
    <n v="2.17"/>
    <n v="108.5"/>
    <x v="1"/>
    <m/>
    <s v="2IK-GER: lůžkové oddělení 48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8:04"/>
    <s v="SVIOP-2019-SZM1-003332"/>
    <x v="32"/>
    <x v="32"/>
    <n v="50"/>
    <s v="ks"/>
    <n v="2.38"/>
    <n v="119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8:04"/>
    <s v="SVIOP-2019-SZM1-003332"/>
    <x v="34"/>
    <x v="34"/>
    <n v="50"/>
    <s v="ks"/>
    <n v="2.5099999999999998"/>
    <n v="125.5"/>
    <x v="1"/>
    <m/>
    <s v="2IK-GER: lůžkové oddělení 48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8:04"/>
    <s v="SVIOP-2019-SZM1-003332"/>
    <x v="35"/>
    <x v="35"/>
    <n v="100"/>
    <s v="ks"/>
    <n v="2.69"/>
    <n v="269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8:04"/>
    <s v="SVIOP-2019-SZM1-003332"/>
    <x v="37"/>
    <x v="37"/>
    <n v="50"/>
    <s v="ks"/>
    <n v="3.1"/>
    <n v="155"/>
    <x v="1"/>
    <m/>
    <s v="2IK-GER: lůžkové oddělení 48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8:04"/>
    <s v="SVIOP-2019-SZM1-003332"/>
    <x v="68"/>
    <x v="68"/>
    <n v="50"/>
    <s v="ks"/>
    <n v="3.14"/>
    <n v="157"/>
    <x v="1"/>
    <m/>
    <s v="2IK-GER: lůžkové oddělení 48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5"/>
  </r>
  <r>
    <d v="2019-05-28T10:18:04"/>
    <s v="SVIOP-2019-SZM1-003332"/>
    <x v="39"/>
    <x v="39"/>
    <n v="60"/>
    <s v="ks"/>
    <n v="3.27"/>
    <n v="196.2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5"/>
  </r>
  <r>
    <d v="2019-05-28T10:18:04"/>
    <s v="SVIOP-2019-SZM1-003332"/>
    <x v="155"/>
    <x v="155"/>
    <n v="60"/>
    <s v="ks"/>
    <n v="3.48"/>
    <n v="208.8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5"/>
  </r>
  <r>
    <d v="2019-05-28T10:18:04"/>
    <s v="SVIOP-2019-SZM1-003332"/>
    <x v="103"/>
    <x v="103"/>
    <n v="40"/>
    <s v="ks"/>
    <n v="3.97"/>
    <n v="158.80000000000001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5"/>
  </r>
  <r>
    <d v="2019-05-28T10:18:04"/>
    <s v="SVIOP-2019-SZM1-003332"/>
    <x v="133"/>
    <x v="133"/>
    <n v="100"/>
    <s v="ks"/>
    <n v="4.1100000000000003"/>
    <n v="411"/>
    <x v="1"/>
    <m/>
    <s v="2IK-GER: lůžkové oddělení 48"/>
    <s v="132711401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5"/>
  </r>
  <r>
    <d v="2019-05-28T10:18:04"/>
    <s v="SVIOP-2019-SZM1-003332"/>
    <x v="71"/>
    <x v="71"/>
    <n v="30"/>
    <s v="ks"/>
    <n v="4.8099999999999996"/>
    <n v="144.30000000000001"/>
    <x v="1"/>
    <m/>
    <s v="2IK-GER: lůžkové oddělení 48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5"/>
  </r>
  <r>
    <d v="2019-05-28T10:18:04"/>
    <s v="SVIOP-2019-SZM1-003332"/>
    <x v="41"/>
    <x v="41"/>
    <n v="10"/>
    <s v="ks"/>
    <n v="6.05"/>
    <n v="60.5"/>
    <x v="1"/>
    <m/>
    <s v="2IK-GER: lůžkové oddělení 48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5"/>
  </r>
  <r>
    <d v="2019-05-28T10:18:04"/>
    <s v="SVIOP-2019-SZM1-003332"/>
    <x v="42"/>
    <x v="42"/>
    <n v="20"/>
    <s v="ks"/>
    <n v="6.17"/>
    <n v="123.4"/>
    <x v="1"/>
    <m/>
    <s v="2IK-GER: lůžkové oddělení 48"/>
    <s v="ZAR-TNU201601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5"/>
  </r>
  <r>
    <d v="2019-05-28T10:18:04"/>
    <s v="SVIOP-2019-SZM1-003332"/>
    <x v="116"/>
    <x v="116"/>
    <n v="100"/>
    <s v="ks"/>
    <n v="6.25"/>
    <n v="625"/>
    <x v="1"/>
    <m/>
    <s v="2IK-GER: lůžkové oddělení 48"/>
    <s v="132711402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5"/>
  </r>
  <r>
    <d v="2019-05-28T10:18:04"/>
    <s v="SVIOP-2019-SZM1-003332"/>
    <x v="115"/>
    <x v="115"/>
    <n v="50"/>
    <s v="ks"/>
    <n v="6.25"/>
    <n v="312.5"/>
    <x v="1"/>
    <m/>
    <s v="2IK-GER: lůžkové oddělení 48"/>
    <s v="050ML3CZ-CEW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5"/>
  </r>
  <r>
    <d v="2019-05-28T10:18:04"/>
    <s v="SVIOP-2019-SZM1-003332"/>
    <x v="43"/>
    <x v="43"/>
    <n v="10"/>
    <s v="ks"/>
    <n v="6.29"/>
    <n v="62.9"/>
    <x v="1"/>
    <m/>
    <s v="2IK-GER: lůžkové oddělení 48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5"/>
  </r>
  <r>
    <d v="2019-05-28T10:18:04"/>
    <s v="SVIOP-2019-SZM1-003332"/>
    <x v="184"/>
    <x v="184"/>
    <n v="30"/>
    <s v="ks"/>
    <n v="7.51"/>
    <n v="225.3"/>
    <x v="1"/>
    <m/>
    <s v="2IK-GER: lůžkové oddělení 48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5"/>
  </r>
  <r>
    <d v="2019-05-28T10:18:04"/>
    <s v="SVIOP-2019-SZM1-003332"/>
    <x v="70"/>
    <x v="70"/>
    <n v="24"/>
    <s v="ks"/>
    <n v="7.63"/>
    <n v="183.12"/>
    <x v="1"/>
    <m/>
    <s v="2IK-GER: lůžkové oddělení 48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1"/>
    <n v="5"/>
  </r>
  <r>
    <d v="2019-05-28T10:18:04"/>
    <s v="SVIOP-2019-SZM1-003332"/>
    <x v="70"/>
    <x v="70"/>
    <n v="1"/>
    <s v="ks"/>
    <n v="7.63"/>
    <n v="7.63"/>
    <x v="1"/>
    <m/>
    <s v="2IK-GER: lůžkové oddělení 48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1"/>
    <n v="5"/>
  </r>
  <r>
    <d v="2019-05-28T10:18:04"/>
    <s v="SVIOP-2019-SZM1-003332"/>
    <x v="46"/>
    <x v="46"/>
    <n v="50"/>
    <s v="ks"/>
    <n v="7.86"/>
    <n v="393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5"/>
  </r>
  <r>
    <d v="2019-05-28T10:18:04"/>
    <s v="SVIOP-2019-SZM1-003332"/>
    <x v="44"/>
    <x v="44"/>
    <n v="480"/>
    <s v="ks"/>
    <n v="8.4700000000000006"/>
    <n v="4065.6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5"/>
  </r>
  <r>
    <d v="2019-05-28T10:18:04"/>
    <s v="SVIOP-2019-SZM1-003332"/>
    <x v="45"/>
    <x v="45"/>
    <n v="150"/>
    <s v="ks"/>
    <n v="9.1999999999999993"/>
    <n v="138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5"/>
  </r>
  <r>
    <d v="2019-05-28T10:18:04"/>
    <s v="SVIOP-2019-SZM1-003332"/>
    <x v="47"/>
    <x v="47"/>
    <n v="10"/>
    <s v="ks"/>
    <n v="10.17"/>
    <n v="101.7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5"/>
  </r>
  <r>
    <d v="2019-05-28T10:18:04"/>
    <s v="SVIOP-2019-SZM1-003332"/>
    <x v="79"/>
    <x v="79"/>
    <n v="10"/>
    <s v="ks"/>
    <n v="11.14"/>
    <n v="111.4"/>
    <x v="1"/>
    <m/>
    <s v="2IK-GER: lůžkové oddělení 48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5"/>
  </r>
  <r>
    <d v="2019-05-28T10:18:04"/>
    <s v="SVIOP-2019-SZM1-003332"/>
    <x v="186"/>
    <x v="186"/>
    <n v="12"/>
    <s v="ks"/>
    <n v="13.08"/>
    <n v="156.96"/>
    <x v="1"/>
    <m/>
    <s v="2IK-GER: lůžkové oddělení 48"/>
    <s v="1527-1"/>
    <s v="Výdej do spotřeby z IOP"/>
    <s v="Aujeská Ivana"/>
    <s v="Promítnut do stavu zásob"/>
    <s v="ZOBV_OBVAZ"/>
    <s v="Obvazový materiál"/>
    <m/>
    <m/>
    <s v="3M Česko, spol. s r.o."/>
    <m/>
    <m/>
    <m/>
    <s v="0080357"/>
    <x v="3"/>
    <n v="0"/>
    <m/>
    <m/>
    <x v="1"/>
    <n v="5"/>
  </r>
  <r>
    <d v="2019-05-28T10:18:04"/>
    <s v="SVIOP-2019-SZM1-003332"/>
    <x v="49"/>
    <x v="49"/>
    <n v="30"/>
    <s v="ks"/>
    <n v="13.31"/>
    <n v="399.3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5"/>
  </r>
  <r>
    <d v="2019-05-28T10:18:04"/>
    <s v="SVIOP-2019-SZM1-003332"/>
    <x v="2"/>
    <x v="2"/>
    <n v="50"/>
    <s v="ks"/>
    <n v="17.98"/>
    <n v="899"/>
    <x v="1"/>
    <m/>
    <s v="2IK-GER: lůžkové oddělení 48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5"/>
  </r>
  <r>
    <d v="2019-05-28T10:18:04"/>
    <s v="SVIOP-2019-SZM1-003332"/>
    <x v="51"/>
    <x v="51"/>
    <n v="20"/>
    <s v="ks"/>
    <n v="21.23"/>
    <n v="424.6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5"/>
  </r>
  <r>
    <d v="2019-05-28T10:18:04"/>
    <s v="SVIOP-2019-SZM1-003332"/>
    <x v="52"/>
    <x v="52"/>
    <n v="8"/>
    <s v="ks"/>
    <n v="21.23"/>
    <n v="169.84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5"/>
  </r>
  <r>
    <d v="2019-05-28T10:18:04"/>
    <s v="SVIOP-2019-SZM1-003332"/>
    <x v="55"/>
    <x v="55"/>
    <n v="25"/>
    <s v="ks"/>
    <n v="30.17"/>
    <n v="754.25"/>
    <x v="1"/>
    <m/>
    <s v="2IK-GER: lůžkové oddělení 48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5"/>
  </r>
  <r>
    <d v="2019-05-28T10:18:04"/>
    <s v="SVIOP-2019-SZM1-003332"/>
    <x v="195"/>
    <x v="195"/>
    <n v="2"/>
    <s v="ks"/>
    <n v="30.51"/>
    <n v="61.02"/>
    <x v="1"/>
    <m/>
    <s v="2IK-GER: lůžkové oddělení 48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5"/>
  </r>
  <r>
    <d v="2019-05-28T10:18:04"/>
    <s v="SVIOP-2019-SZM1-003332"/>
    <x v="87"/>
    <x v="87"/>
    <n v="10"/>
    <s v="ks"/>
    <n v="34.51"/>
    <n v="345.1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5"/>
  </r>
  <r>
    <d v="2019-05-28T10:18:04"/>
    <s v="SVIOP-2019-SZM1-003332"/>
    <x v="97"/>
    <x v="97"/>
    <n v="2"/>
    <s v="ks"/>
    <n v="197.57"/>
    <n v="395.14"/>
    <x v="1"/>
    <m/>
    <s v="2IK-GER: lůžkové oddělení 48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5"/>
  </r>
  <r>
    <d v="2019-05-28T10:18:04"/>
    <s v="SVIOP-2019-SZM1-003332"/>
    <x v="158"/>
    <x v="158"/>
    <n v="15"/>
    <s v="ks"/>
    <n v="204.41"/>
    <n v="3066.15"/>
    <x v="1"/>
    <m/>
    <s v="2IK-GER: lůžkové oddělení 48"/>
    <s v="586512"/>
    <s v="Výdej do spotřeby z IOP"/>
    <s v="Aujeská Ivana"/>
    <s v="Promítnut do stavu zásob"/>
    <s v="ZOST_OSTAT"/>
    <s v="Ostatní - všeobecný materiál"/>
    <m/>
    <m/>
    <s v="PHOENIX lékárenský velkoobchod, s.r.o."/>
    <m/>
    <m/>
    <m/>
    <s v="nemá"/>
    <x v="0"/>
    <n v="0"/>
    <m/>
    <m/>
    <x v="1"/>
    <n v="5"/>
  </r>
  <r>
    <d v="2019-05-28T10:18:04"/>
    <s v="SVIOP-2019-SZM1-003332"/>
    <x v="200"/>
    <x v="200"/>
    <n v="1"/>
    <s v="ks"/>
    <n v="573.85"/>
    <n v="573.85"/>
    <x v="1"/>
    <m/>
    <s v="2IK-GER: lůžkové oddělení 48"/>
    <s v="3098077"/>
    <s v="Výdej do spotřeby z IOP"/>
    <s v="Aujeská Ivana"/>
    <s v="Promítnut do stavu zásob"/>
    <s v="ZOBV_HO"/>
    <s v="hojení ran - obvazový materiál"/>
    <m/>
    <m/>
    <s v="EMPOLAS s.r.o."/>
    <m/>
    <m/>
    <m/>
    <s v="nemá"/>
    <x v="3"/>
    <n v="0"/>
    <m/>
    <m/>
    <x v="1"/>
    <n v="5"/>
  </r>
  <r>
    <d v="2019-05-28T11:43:20"/>
    <s v="SVIOP-2019-SZM2-008017"/>
    <x v="196"/>
    <x v="196"/>
    <n v="144"/>
    <s v="ks"/>
    <n v="4.79"/>
    <n v="690"/>
    <x v="1"/>
    <m/>
    <s v="2IK-GER: lůžkové oddělení 48"/>
    <s v="66007478"/>
    <s v="Výdej do spotřeby z IOP"/>
    <s v="Lukášková Lenka"/>
    <s v="Promítnut do stavu zásob"/>
    <s v="ZOBV_HO"/>
    <s v="hojení ran - obvazový materiál"/>
    <m/>
    <m/>
    <s v="PROMEDICA PRAHA GROUP, a.s."/>
    <m/>
    <m/>
    <m/>
    <s v="0081933"/>
    <x v="3"/>
    <n v="0"/>
    <m/>
    <m/>
    <x v="1"/>
    <n v="5"/>
  </r>
  <r>
    <d v="2019-05-28T13:41:46"/>
    <s v="SVIOP-2019-SZM1-003373"/>
    <x v="54"/>
    <x v="54"/>
    <n v="4"/>
    <s v="ks"/>
    <n v="29.88"/>
    <n v="119.52"/>
    <x v="0"/>
    <m/>
    <s v="2IK-GER: lůžkové oddělení 46"/>
    <s v="1230200129"/>
    <s v="Výdej do spotřeby z IOP"/>
    <s v="Zdařilov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5"/>
  </r>
  <r>
    <d v="2019-05-29T10:26:48"/>
    <s v="SVIOP-2019-SZM2-008069"/>
    <x v="140"/>
    <x v="140"/>
    <n v="25"/>
    <s v="ks"/>
    <n v="227.56"/>
    <n v="5688.89"/>
    <x v="0"/>
    <m/>
    <s v="2IK-GER: lůžkové oddělení 46"/>
    <s v="1657R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5"/>
  </r>
  <r>
    <d v="2019-05-29T13:12:25"/>
    <s v="SVIOP-2019-SZM2-008100"/>
    <x v="129"/>
    <x v="129"/>
    <n v="100"/>
    <s v="ks"/>
    <n v="2.65"/>
    <n v="265"/>
    <x v="0"/>
    <m/>
    <s v="2IK-GER: lůžkové oddělení 46"/>
    <s v="320214"/>
    <s v="Výdej do spotřeby z IOP"/>
    <s v="Kánská Zdeňka"/>
    <s v="Promítnut do stavu zásob"/>
    <s v="ZJEHLY"/>
    <s v="Jehly"/>
    <m/>
    <m/>
    <s v="Schubert CZ spol. s r.o."/>
    <m/>
    <m/>
    <m/>
    <s v="0022430"/>
    <x v="4"/>
    <n v="0"/>
    <m/>
    <m/>
    <x v="1"/>
    <n v="5"/>
  </r>
  <r>
    <d v="2019-05-29T13:44:48"/>
    <s v="SVIOP-2019-SZM2-008111"/>
    <x v="92"/>
    <x v="92"/>
    <n v="10"/>
    <s v="ks"/>
    <n v="22.99"/>
    <n v="229.9"/>
    <x v="1"/>
    <m/>
    <s v="2IK-GER: lůžkové oddělení 48"/>
    <s v="186005-00014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5"/>
  </r>
  <r>
    <d v="2019-05-29T13:44:48"/>
    <s v="SVIOP-2019-SZM2-008111"/>
    <x v="91"/>
    <x v="91"/>
    <n v="10"/>
    <s v="ks"/>
    <n v="22.99"/>
    <n v="229.9"/>
    <x v="1"/>
    <m/>
    <s v="2IK-GER: lůžkové oddělení 48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5"/>
  </r>
  <r>
    <d v="2019-05-30T06:22:13"/>
    <s v="SVIOP-2019-SZM2-008115"/>
    <x v="58"/>
    <x v="58"/>
    <n v="10"/>
    <s v="ks"/>
    <n v="123.19"/>
    <n v="1231.8800000000001"/>
    <x v="0"/>
    <m/>
    <s v="2IK-GER: lůžkové oddělení 46"/>
    <s v="256105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960"/>
    <x v="3"/>
    <n v="0"/>
    <m/>
    <m/>
    <x v="1"/>
    <n v="5"/>
  </r>
  <r>
    <d v="2019-05-30T06:22:13"/>
    <s v="SVIOP-2019-SZM2-008115"/>
    <x v="59"/>
    <x v="59"/>
    <n v="5"/>
    <s v="ks"/>
    <n v="124.41"/>
    <n v="622.04"/>
    <x v="0"/>
    <m/>
    <s v="2IK-GER: lůžkové oddělení 46"/>
    <s v="2892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5"/>
  </r>
  <r>
    <d v="2019-05-30T06:22:13"/>
    <s v="SVIOP-2019-SZM2-008115"/>
    <x v="60"/>
    <x v="60"/>
    <n v="10"/>
    <s v="ks"/>
    <n v="129.26"/>
    <n v="1292.5999999999999"/>
    <x v="0"/>
    <m/>
    <s v="2IK-GER: lůžkové oddělení 46"/>
    <s v="2813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5"/>
  </r>
  <r>
    <d v="2019-05-30T06:22:13"/>
    <s v="SVIOP-2019-SZM2-008115"/>
    <x v="61"/>
    <x v="61"/>
    <n v="20"/>
    <s v="ks"/>
    <n v="159.55000000000001"/>
    <n v="3191"/>
    <x v="0"/>
    <m/>
    <s v="2IK-GER: lůžkové oddělení 46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5"/>
  </r>
  <r>
    <d v="2019-05-30T06:22:13"/>
    <s v="SVIOP-2019-SZM2-008115"/>
    <x v="63"/>
    <x v="63"/>
    <n v="30"/>
    <s v="ks"/>
    <n v="188.75"/>
    <n v="5662.6"/>
    <x v="0"/>
    <m/>
    <s v="2IK-GER: lůžkové oddělení 46"/>
    <s v="282000-01"/>
    <s v="Výdej do spotřeby z IOP"/>
    <s v="Kánská Zdeňka"/>
    <s v="Promítnut do stavu zásob"/>
    <s v="ZOBV_HO"/>
    <s v="hojení ran - obvazový materiál"/>
    <s v="AKCE 2+1"/>
    <m/>
    <s v="Mölnlycke Health Care, s.r.o."/>
    <m/>
    <m/>
    <m/>
    <s v="nemá"/>
    <x v="3"/>
    <n v="0"/>
    <m/>
    <m/>
    <x v="1"/>
    <n v="5"/>
  </r>
  <r>
    <d v="2019-05-30T06:50:11"/>
    <s v="SVIOP-2019-SZM2-008116"/>
    <x v="60"/>
    <x v="60"/>
    <n v="5"/>
    <s v="ks"/>
    <n v="129.26"/>
    <n v="646.29999999999995"/>
    <x v="1"/>
    <m/>
    <s v="2IK-GER: lůžkové oddělení 48"/>
    <s v="2813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5"/>
  </r>
  <r>
    <d v="2019-05-30T06:50:11"/>
    <s v="SVIOP-2019-SZM2-008116"/>
    <x v="61"/>
    <x v="61"/>
    <n v="20"/>
    <s v="ks"/>
    <n v="159.55000000000001"/>
    <n v="3191.04"/>
    <x v="1"/>
    <m/>
    <s v="2IK-GER: lůžkové oddělení 48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5"/>
  </r>
  <r>
    <d v="2019-05-31T10:40:22"/>
    <s v="SVIOP-2019-SZM1-003419"/>
    <x v="47"/>
    <x v="47"/>
    <n v="10"/>
    <s v="ks"/>
    <n v="10.16"/>
    <n v="101.6"/>
    <x v="0"/>
    <m/>
    <s v="2IK-GER: lůžkové oddělení 46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5"/>
  </r>
  <r>
    <d v="2019-05-31T11:03:44"/>
    <s v="SVIOP-2019-SZM1-003423"/>
    <x v="65"/>
    <x v="65"/>
    <n v="95"/>
    <s v="ks"/>
    <n v="1.29"/>
    <n v="122.55"/>
    <x v="0"/>
    <m/>
    <s v="2IK-GER: lůžkové oddělení 46"/>
    <s v="26621"/>
    <s v="Výdej do spotřeby z IOP"/>
    <s v="Oklešťková Helena"/>
    <s v="Promítnut do stavu zásob"/>
    <s v="ZOBV_OBVAZ"/>
    <s v="Obvazový materiál"/>
    <m/>
    <m/>
    <s v="PANEP CZ s.r.o."/>
    <m/>
    <m/>
    <m/>
    <s v="nemá"/>
    <x v="3"/>
    <n v="0"/>
    <m/>
    <m/>
    <x v="1"/>
    <n v="5"/>
  </r>
  <r>
    <d v="2019-05-31T13:28:41"/>
    <s v="SVIOP-2019-SZM2-008190"/>
    <x v="89"/>
    <x v="89"/>
    <n v="10"/>
    <s v="ks"/>
    <n v="73.209999999999994"/>
    <n v="732.1"/>
    <x v="0"/>
    <m/>
    <s v="2IK-GER: lůžkové oddělení 46"/>
    <s v="9007442"/>
    <s v="Výdej do spotřeby z IOP"/>
    <s v="Kánská Zdeňk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5"/>
  </r>
  <r>
    <d v="2019-05-31T13:28:41"/>
    <s v="SVIOP-2019-SZM2-008190"/>
    <x v="162"/>
    <x v="162"/>
    <n v="1"/>
    <s v="ks"/>
    <n v="198.34"/>
    <n v="198.34"/>
    <x v="0"/>
    <m/>
    <s v="2IK-GER: lůžkové oddělení 46"/>
    <s v="7031320"/>
    <s v="Výdej do spotřeby z IOP"/>
    <s v="Kánská Zdeňk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5"/>
  </r>
  <r>
    <d v="2019-05-31T13:30:24"/>
    <s v="SVIOP-2019-SZM2-008191"/>
    <x v="6"/>
    <x v="6"/>
    <n v="20"/>
    <s v="ks"/>
    <n v="12.16"/>
    <n v="243.28"/>
    <x v="1"/>
    <m/>
    <s v="2IK-GER: lůžkové oddělení 48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5"/>
  </r>
  <r>
    <d v="2019-05-31T13:30:24"/>
    <s v="SVIOP-2019-SZM2-008191"/>
    <x v="89"/>
    <x v="89"/>
    <n v="10"/>
    <s v="ks"/>
    <n v="73.22"/>
    <n v="732.17"/>
    <x v="1"/>
    <m/>
    <s v="2IK-GER: lůžkové oddělení 48"/>
    <s v="9007442"/>
    <s v="Výdej do spotřeby z IOP"/>
    <s v="Kánská Zdeňk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5"/>
  </r>
  <r>
    <d v="2019-05-31T13:30:24"/>
    <s v="SVIOP-2019-SZM2-008191"/>
    <x v="162"/>
    <x v="162"/>
    <n v="1"/>
    <s v="ks"/>
    <n v="198.33"/>
    <n v="198.33"/>
    <x v="1"/>
    <m/>
    <s v="2IK-GER: lůžkové oddělení 48"/>
    <s v="7031320"/>
    <s v="Výdej do spotřeby z IOP"/>
    <s v="Kánská Zdeňk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5"/>
  </r>
  <r>
    <d v="2019-06-06T12:31:22"/>
    <s v="SVIOP-2019-SZM2-008376"/>
    <x v="62"/>
    <x v="62"/>
    <n v="5"/>
    <s v="ks"/>
    <n v="233.79"/>
    <n v="1168.95"/>
    <x v="0"/>
    <m/>
    <s v="2IK-GER: lůžkové oddělení 46"/>
    <s v="288100-01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6"/>
  </r>
  <r>
    <d v="2019-06-06T13:08:33"/>
    <s v="SVIOP-2019-SZM1-003639"/>
    <x v="76"/>
    <x v="76"/>
    <n v="50"/>
    <s v="pár"/>
    <n v="7.02"/>
    <n v="351"/>
    <x v="1"/>
    <m/>
    <s v="2IK-GER: lůžkové oddělení 48"/>
    <s v="6035526"/>
    <s v="Výdej do spotřeby z IOP"/>
    <s v="Zdařilová Ivana"/>
    <s v="Promítnut do stavu zásob"/>
    <s v="ZRUK_ST"/>
    <s v="Rukavice sterilní"/>
    <m/>
    <m/>
    <s v="B. Braun Medical s.r.o."/>
    <m/>
    <m/>
    <m/>
    <s v="nemá"/>
    <x v="2"/>
    <n v="0"/>
    <m/>
    <m/>
    <x v="1"/>
    <n v="6"/>
  </r>
  <r>
    <d v="2019-06-06T13:46:52"/>
    <s v="SVIOP-2019-SVM2-006441"/>
    <x v="124"/>
    <x v="124"/>
    <n v="50"/>
    <s v="ks"/>
    <n v="0.56000000000000005"/>
    <n v="28.05"/>
    <x v="1"/>
    <m/>
    <s v="2IK-GER: lůžkové oddělení 48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1"/>
    <n v="6"/>
  </r>
  <r>
    <d v="2019-06-06T14:12:05"/>
    <s v="SVIOP-2019-SZM2-008411"/>
    <x v="85"/>
    <x v="85"/>
    <n v="2"/>
    <s v="ks"/>
    <n v="53.85"/>
    <n v="107.69"/>
    <x v="1"/>
    <m/>
    <s v="2IK-GER: lůžkové oddělení 48"/>
    <s v="JIZE213A/1"/>
    <s v="Výdej do spotřeby z IOP"/>
    <s v="Kánská Zdeňka"/>
    <s v="Promítnut do stavu zásob"/>
    <s v="ZLAB_SKLO"/>
    <s v="Laboratorní sklo"/>
    <m/>
    <m/>
    <s v="VWR International s.r.o."/>
    <m/>
    <m/>
    <m/>
    <s v="nemá"/>
    <x v="6"/>
    <n v="0"/>
    <s v="CN 2019/2020"/>
    <s v="CN 2019/2020"/>
    <x v="1"/>
    <n v="6"/>
  </r>
  <r>
    <d v="2019-06-06T14:12:05"/>
    <s v="SVIOP-2019-SZM2-008411"/>
    <x v="150"/>
    <x v="150"/>
    <n v="2"/>
    <s v="ks"/>
    <n v="91.84"/>
    <n v="183.68"/>
    <x v="1"/>
    <m/>
    <s v="2IK-GER: lůžkové oddělení 48"/>
    <s v="JIZE211A/0"/>
    <s v="Výdej do spotřeby z IOP"/>
    <s v="Kánská Zdeňka"/>
    <s v="Promítnut do stavu zásob"/>
    <s v="ZLAB_SKLO"/>
    <s v="Laboratorní sklo"/>
    <m/>
    <m/>
    <s v="VWR International s.r.o."/>
    <m/>
    <m/>
    <m/>
    <s v="nemá"/>
    <x v="6"/>
    <n v="0"/>
    <s v="CN 2019/2020"/>
    <s v="CN 2019/2020"/>
    <x v="1"/>
    <n v="6"/>
  </r>
  <r>
    <d v="2019-06-12T06:47:30"/>
    <s v="SVIOP-2019-SZM1-003748"/>
    <x v="147"/>
    <x v="147"/>
    <n v="17"/>
    <s v="ks"/>
    <n v="15.04"/>
    <n v="255.68"/>
    <x v="0"/>
    <m/>
    <s v="2IK-GER: lůžkové oddělení 46"/>
    <s v="TS-100ML"/>
    <s v="Výdej do spotřeby z IOP"/>
    <s v="Oklešťková Helena"/>
    <s v="Promítnut do stavu zásob"/>
    <s v="ZOST_STRIK"/>
    <s v="Stříkačky"/>
    <m/>
    <m/>
    <s v="Distrimed s.r.o."/>
    <m/>
    <m/>
    <m/>
    <s v="nemá"/>
    <x v="0"/>
    <n v="0"/>
    <m/>
    <m/>
    <x v="1"/>
    <n v="6"/>
  </r>
  <r>
    <d v="2019-06-12T06:47:56"/>
    <s v="SVIOP-2019-SZM1-003749"/>
    <x v="33"/>
    <x v="33"/>
    <n v="200"/>
    <s v="ks"/>
    <n v="2.46"/>
    <n v="492"/>
    <x v="1"/>
    <m/>
    <s v="2IK-GER: lůžkové oddělení 48"/>
    <s v="DIS7371"/>
    <s v="Výdej do spotřeby z IOP"/>
    <s v="Oklešťková Helena"/>
    <s v="Promítnut do stavu zásob"/>
    <s v="ZOST_OD"/>
    <s v="Odběrové systémy"/>
    <m/>
    <m/>
    <s v="Distrimed s.r.o."/>
    <m/>
    <m/>
    <m/>
    <s v="nemá"/>
    <x v="0"/>
    <n v="0"/>
    <m/>
    <m/>
    <x v="1"/>
    <n v="6"/>
  </r>
  <r>
    <d v="2019-06-12T06:47:56"/>
    <s v="SVIOP-2019-SZM1-003749"/>
    <x v="147"/>
    <x v="147"/>
    <n v="40"/>
    <s v="ks"/>
    <n v="15.04"/>
    <n v="601.6"/>
    <x v="1"/>
    <m/>
    <s v="2IK-GER: lůžkové oddělení 48"/>
    <s v="TS-100ML"/>
    <s v="Výdej do spotřeby z IOP"/>
    <s v="Oklešťková Helena"/>
    <s v="Promítnut do stavu zásob"/>
    <s v="ZOST_STRIK"/>
    <s v="Stříkačky"/>
    <m/>
    <m/>
    <s v="Distrimed s.r.o."/>
    <m/>
    <m/>
    <m/>
    <s v="nemá"/>
    <x v="0"/>
    <n v="0"/>
    <m/>
    <m/>
    <x v="1"/>
    <n v="6"/>
  </r>
  <r>
    <d v="2019-06-12T06:55:58"/>
    <s v="SVIOP-2019-SZM1-003758"/>
    <x v="33"/>
    <x v="33"/>
    <n v="100"/>
    <s v="ks"/>
    <n v="2.46"/>
    <n v="246"/>
    <x v="0"/>
    <m/>
    <s v="2IK-GER: lůžkové oddělení 46"/>
    <s v="DIS7371"/>
    <s v="Výdej do spotřeby z IOP"/>
    <s v="Oklešťková Helena"/>
    <s v="Promítnut do stavu zásob"/>
    <s v="ZOST_OD"/>
    <s v="Odběrové systémy"/>
    <m/>
    <m/>
    <s v="Distrimed s.r.o."/>
    <m/>
    <m/>
    <m/>
    <s v="nemá"/>
    <x v="0"/>
    <n v="0"/>
    <m/>
    <m/>
    <x v="1"/>
    <n v="6"/>
  </r>
  <r>
    <d v="2019-06-17T06:00:15"/>
    <s v="SVIOP-2019-SZM2-008933"/>
    <x v="247"/>
    <x v="247"/>
    <n v="12"/>
    <s v="ks"/>
    <n v="16.7"/>
    <n v="200.4"/>
    <x v="1"/>
    <m/>
    <s v="2IK-GER: lůžkové oddělení 48"/>
    <s v="1394-02"/>
    <s v="Výdej do spotřeby z IOP"/>
    <s v="Kánská Zdeňka"/>
    <s v="Promítnut do stavu zásob"/>
    <s v="ZOST_OSTAT"/>
    <s v="Ostatní - všeobecný materiál"/>
    <m/>
    <m/>
    <s v="G P S  Praha, spol. s r.o."/>
    <m/>
    <m/>
    <m/>
    <s v="nemá"/>
    <x v="0"/>
    <n v="0"/>
    <m/>
    <m/>
    <x v="1"/>
    <n v="6"/>
  </r>
  <r>
    <d v="2019-06-17T07:12:45"/>
    <s v="SVIOP-2019-SZM1-003882"/>
    <x v="147"/>
    <x v="147"/>
    <n v="8"/>
    <s v="ks"/>
    <n v="15.04"/>
    <n v="120.32"/>
    <x v="0"/>
    <m/>
    <s v="2IK-GER: lůžkové oddělení 46"/>
    <s v="TS-100ML"/>
    <s v="Výdej do spotřeby z IOP"/>
    <s v="Oklešťková Helena"/>
    <s v="Promítnut do stavu zásob"/>
    <s v="ZOST_STRIK"/>
    <s v="Stříkačky"/>
    <m/>
    <m/>
    <s v="Distrimed s.r.o."/>
    <m/>
    <m/>
    <m/>
    <s v="nemá"/>
    <x v="0"/>
    <n v="0"/>
    <m/>
    <m/>
    <x v="1"/>
    <n v="6"/>
  </r>
  <r>
    <d v="2019-06-17T07:15:04"/>
    <s v="SVIOP-2019-SZM1-003883"/>
    <x v="147"/>
    <x v="147"/>
    <n v="10"/>
    <s v="ks"/>
    <n v="15.04"/>
    <n v="150.4"/>
    <x v="1"/>
    <m/>
    <s v="2IK-GER: lůžkové oddělení 48"/>
    <s v="TS-100ML"/>
    <s v="Výdej do spotřeby z IOP"/>
    <s v="Oklešťková Helena"/>
    <s v="Promítnut do stavu zásob"/>
    <s v="ZOST_STRIK"/>
    <s v="Stříkačky"/>
    <m/>
    <m/>
    <s v="Distrimed s.r.o."/>
    <m/>
    <m/>
    <m/>
    <s v="nemá"/>
    <x v="0"/>
    <n v="0"/>
    <m/>
    <m/>
    <x v="1"/>
    <n v="6"/>
  </r>
  <r>
    <d v="2019-06-17T07:56:56"/>
    <s v="SVIOP-2019-SZM1-003486"/>
    <x v="15"/>
    <x v="15"/>
    <n v="100"/>
    <s v="ks"/>
    <n v="0.47"/>
    <n v="47"/>
    <x v="0"/>
    <m/>
    <s v="2IK-GER: lůžkové oddělení 46"/>
    <s v="44951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6"/>
  </r>
  <r>
    <d v="2019-06-17T08:32:24"/>
    <s v="SVIOP-2019-SZM1-003873"/>
    <x v="23"/>
    <x v="23"/>
    <n v="500"/>
    <s v="ks"/>
    <n v="1.0900000000000001"/>
    <n v="545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6"/>
  </r>
  <r>
    <d v="2019-06-17T08:33:18"/>
    <s v="SVIOP-2019-SZM1-003874"/>
    <x v="15"/>
    <x v="15"/>
    <n v="200"/>
    <s v="ks"/>
    <n v="0.47"/>
    <n v="94"/>
    <x v="1"/>
    <m/>
    <s v="2IK-GER: lůžkové oddělení 48"/>
    <s v="44951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6"/>
  </r>
  <r>
    <d v="2019-06-19T11:40:44"/>
    <s v="SVSP-2019-SZM2-000089"/>
    <x v="7"/>
    <x v="7"/>
    <n v="30"/>
    <s v="ks"/>
    <n v="15.73"/>
    <n v="471.9"/>
    <x v="0"/>
    <m/>
    <s v="2IK-GER: lůžkové oddělení 46"/>
    <s v="9919004"/>
    <s v="Výdej do spotřeby"/>
    <s v="Lukášková Lenka"/>
    <s v="Promítnut do stavu zásob"/>
    <s v="ZOBV_OBVAZ"/>
    <s v="Obvazový materiál"/>
    <m/>
    <m/>
    <s v="HARTMANN - RICO a.s."/>
    <m/>
    <m/>
    <m/>
    <s v="nemá"/>
    <x v="3"/>
    <n v="0"/>
    <m/>
    <m/>
    <x v="1"/>
    <n v="6"/>
  </r>
  <r>
    <d v="2019-06-20T13:42:23"/>
    <s v="SVIOP-2019-SZM1-004059"/>
    <x v="31"/>
    <x v="31"/>
    <n v="50"/>
    <s v="ks"/>
    <n v="2.17"/>
    <n v="108.5"/>
    <x v="0"/>
    <m/>
    <s v="2IK-GER: lůžkové oddělení 46"/>
    <s v="454329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0T13:42:23"/>
    <s v="SVIOP-2019-SZM1-004059"/>
    <x v="44"/>
    <x v="44"/>
    <n v="1200"/>
    <s v="ks"/>
    <n v="8.4700000000000006"/>
    <n v="10164"/>
    <x v="0"/>
    <m/>
    <s v="2IK-GER: lůžkové oddělení 46"/>
    <s v="306585"/>
    <s v="Výdej do spotřeby z IOP"/>
    <s v="Oklešťková Hele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6"/>
  </r>
  <r>
    <d v="2019-06-20T13:42:23"/>
    <s v="SVIOP-2019-SZM1-004059"/>
    <x v="248"/>
    <x v="248"/>
    <n v="20"/>
    <s v="ks"/>
    <n v="17.670000000000002"/>
    <n v="353.4"/>
    <x v="0"/>
    <m/>
    <s v="2IK-GER: lůžkové oddělení 46"/>
    <s v="1100 1150ND"/>
    <s v="Výdej do spotřeby z IOP"/>
    <s v="Oklešťková Hele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6"/>
  </r>
  <r>
    <d v="2019-06-20T13:43:15"/>
    <s v="SVIOP-2019-SZM1-004060"/>
    <x v="44"/>
    <x v="44"/>
    <n v="1020"/>
    <s v="ks"/>
    <n v="8.4700000000000006"/>
    <n v="8639.4"/>
    <x v="1"/>
    <m/>
    <s v="2IK-GER: lůžkové oddělení 48"/>
    <s v="306585"/>
    <s v="Výdej do spotřeby z IOP"/>
    <s v="Oklešťková Hele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6"/>
  </r>
  <r>
    <d v="2019-06-21T06:21:03"/>
    <s v="SVIOP-2019-SZM2-009331"/>
    <x v="6"/>
    <x v="6"/>
    <n v="10"/>
    <s v="ks"/>
    <n v="12.16"/>
    <n v="121.6"/>
    <x v="0"/>
    <m/>
    <s v="2IK-GER: lůžkové oddělení 46"/>
    <s v="931324"/>
    <s v="Výdej do spotřeby z IOP"/>
    <s v="Lukášková Lenk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6"/>
  </r>
  <r>
    <d v="2019-06-21T06:21:03"/>
    <s v="SVIOP-2019-SZM2-009331"/>
    <x v="88"/>
    <x v="88"/>
    <n v="9"/>
    <s v="ks"/>
    <n v="47.53"/>
    <n v="427.77"/>
    <x v="0"/>
    <m/>
    <s v="2IK-GER: lůžkové oddělení 46"/>
    <s v="499572"/>
    <s v="Výdej do spotřeby z IOP"/>
    <s v="Lukášková Lenka"/>
    <s v="Promítnut do stavu zásob"/>
    <s v="ZOBV_HO"/>
    <s v="hojení ran - obvazový materiál"/>
    <m/>
    <m/>
    <s v="HARTMANN - RICO a.s."/>
    <m/>
    <m/>
    <m/>
    <s v="0081316"/>
    <x v="3"/>
    <n v="0"/>
    <m/>
    <m/>
    <x v="1"/>
    <n v="6"/>
  </r>
  <r>
    <d v="2019-06-21T06:21:03"/>
    <s v="SVIOP-2019-SZM2-009331"/>
    <x v="249"/>
    <x v="249"/>
    <n v="10"/>
    <s v="ks"/>
    <n v="69.69"/>
    <n v="696.9"/>
    <x v="0"/>
    <m/>
    <s v="2IK-GER: lůžkové oddělení 46"/>
    <s v="6097622"/>
    <s v="Výdej do spotřeby z IOP"/>
    <s v="Lukášková Lenka"/>
    <s v="Promítnut do stavu zásob"/>
    <s v="ZOBV_HO"/>
    <s v="hojení ran - obvazový materiál"/>
    <m/>
    <m/>
    <s v="HARTMANN - RICO a.s."/>
    <m/>
    <m/>
    <m/>
    <s v="0170301"/>
    <x v="3"/>
    <n v="0"/>
    <m/>
    <m/>
    <x v="1"/>
    <n v="6"/>
  </r>
  <r>
    <d v="2019-06-21T06:21:03"/>
    <s v="SVIOP-2019-SZM2-009331"/>
    <x v="89"/>
    <x v="89"/>
    <n v="10"/>
    <s v="ks"/>
    <n v="73.209999999999994"/>
    <n v="732.1"/>
    <x v="0"/>
    <m/>
    <s v="2IK-GER: lůžkové oddělení 46"/>
    <s v="9007442"/>
    <s v="Výdej do spotřeby z IOP"/>
    <s v="Lukášková Lenk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6"/>
  </r>
  <r>
    <d v="2019-06-21T06:21:03"/>
    <s v="SVIOP-2019-SZM2-009331"/>
    <x v="250"/>
    <x v="250"/>
    <n v="10"/>
    <s v="ks"/>
    <n v="93.45"/>
    <n v="934.5"/>
    <x v="0"/>
    <m/>
    <s v="2IK-GER: lůžkové oddělení 46"/>
    <s v="6099768"/>
    <s v="Výdej do spotřeby z IOP"/>
    <s v="Lukášková Lenka"/>
    <s v="Promítnut do stavu zásob"/>
    <s v="ZOBV_OBVAZ"/>
    <s v="Obvazový materiál"/>
    <m/>
    <m/>
    <s v="HARTMANN - RICO a.s."/>
    <m/>
    <m/>
    <m/>
    <s v="0170301"/>
    <x v="3"/>
    <n v="0"/>
    <m/>
    <m/>
    <x v="1"/>
    <n v="6"/>
  </r>
  <r>
    <d v="2019-06-21T06:21:03"/>
    <s v="SVIOP-2019-SZM2-009331"/>
    <x v="162"/>
    <x v="162"/>
    <n v="1"/>
    <s v="ks"/>
    <n v="154.91"/>
    <n v="154.91"/>
    <x v="0"/>
    <m/>
    <s v="2IK-GER: lůžkové oddělení 46"/>
    <s v="7031320"/>
    <s v="Výdej do spotřeby z IOP"/>
    <s v="Lukášková Lenk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6"/>
  </r>
  <r>
    <d v="2019-06-21T06:26:39"/>
    <s v="SVIOP-2019-SZM2-009335"/>
    <x v="6"/>
    <x v="6"/>
    <n v="20"/>
    <s v="ks"/>
    <n v="12.17"/>
    <n v="243.4"/>
    <x v="1"/>
    <m/>
    <s v="2IK-GER: lůžkové oddělení 48"/>
    <s v="931324"/>
    <s v="Výdej do spotřeby z IOP"/>
    <s v="Lukášková Lenk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6"/>
  </r>
  <r>
    <d v="2019-06-21T06:26:39"/>
    <s v="SVIOP-2019-SZM2-009335"/>
    <x v="88"/>
    <x v="88"/>
    <n v="6"/>
    <s v="ks"/>
    <n v="47.54"/>
    <n v="285.23"/>
    <x v="1"/>
    <m/>
    <s v="2IK-GER: lůžkové oddělení 48"/>
    <s v="499572"/>
    <s v="Výdej do spotřeby z IOP"/>
    <s v="Lukášková Lenka"/>
    <s v="Promítnut do stavu zásob"/>
    <s v="ZOBV_HO"/>
    <s v="hojení ran - obvazový materiál"/>
    <m/>
    <m/>
    <s v="HARTMANN - RICO a.s."/>
    <m/>
    <m/>
    <m/>
    <s v="0081316"/>
    <x v="3"/>
    <n v="0"/>
    <m/>
    <m/>
    <x v="1"/>
    <n v="6"/>
  </r>
  <r>
    <d v="2019-06-21T06:26:39"/>
    <s v="SVIOP-2019-SZM2-009335"/>
    <x v="89"/>
    <x v="89"/>
    <n v="20"/>
    <s v="ks"/>
    <n v="73.22"/>
    <n v="1464.3"/>
    <x v="1"/>
    <m/>
    <s v="2IK-GER: lůžkové oddělení 48"/>
    <s v="9007442"/>
    <s v="Výdej do spotřeby z IOP"/>
    <s v="Lukášková Lenk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6"/>
  </r>
  <r>
    <d v="2019-06-21T09:31:08"/>
    <s v="SVIOP-2019-SZM2-009368"/>
    <x v="86"/>
    <x v="86"/>
    <n v="2"/>
    <s v="ks"/>
    <n v="164.22"/>
    <n v="328.44"/>
    <x v="0"/>
    <m/>
    <s v="2IK-GER: lůžkové oddělení 46"/>
    <s v="002745710"/>
    <s v="Výdej do spotřeby z IOP"/>
    <s v="Lukášková Len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6"/>
  </r>
  <r>
    <d v="2019-06-21T09:32:26"/>
    <s v="SVIOP-2019-SZM2-009369"/>
    <x v="86"/>
    <x v="86"/>
    <n v="4"/>
    <s v="ks"/>
    <n v="164.22"/>
    <n v="656.88"/>
    <x v="1"/>
    <m/>
    <s v="2IK-GER: lůžkové oddělení 48"/>
    <s v="002745710"/>
    <s v="Výdej do spotřeby z IOP"/>
    <s v="Lukášková Len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6"/>
  </r>
  <r>
    <d v="2019-06-24T07:46:11"/>
    <s v="SVIOP-2019-SZM1-003982"/>
    <x v="8"/>
    <x v="8"/>
    <n v="150"/>
    <s v="ks"/>
    <n v="0.02"/>
    <n v="3"/>
    <x v="1"/>
    <m/>
    <s v="2IK-GER: lůžkové oddělení 48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6:11"/>
    <s v="SVIOP-2019-SZM1-003982"/>
    <x v="9"/>
    <x v="9"/>
    <n v="200"/>
    <s v="ks"/>
    <n v="0.25"/>
    <n v="50"/>
    <x v="1"/>
    <m/>
    <s v="2IK-GER: lůžkové oddělení 48"/>
    <s v="1320100655"/>
    <s v="Výdej do spotřeby z IOP"/>
    <s v="Pavelková Renat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6"/>
  </r>
  <r>
    <d v="2019-06-24T07:46:11"/>
    <s v="SVIOP-2019-SZM1-003982"/>
    <x v="13"/>
    <x v="13"/>
    <n v="600"/>
    <s v="ks"/>
    <n v="0.44"/>
    <n v="264"/>
    <x v="1"/>
    <m/>
    <s v="2IK-GER: lůžkové oddělení 48"/>
    <s v="06103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6"/>
  </r>
  <r>
    <d v="2019-06-24T07:46:11"/>
    <s v="SVIOP-2019-SZM1-003982"/>
    <x v="15"/>
    <x v="15"/>
    <n v="100"/>
    <s v="ks"/>
    <n v="0.47"/>
    <n v="47"/>
    <x v="1"/>
    <m/>
    <s v="2IK-GER: lůžkové oddělení 48"/>
    <s v="44951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6"/>
  </r>
  <r>
    <d v="2019-06-24T07:46:11"/>
    <s v="SVIOP-2019-SZM1-003982"/>
    <x v="16"/>
    <x v="16"/>
    <n v="600"/>
    <s v="ks"/>
    <n v="0.54"/>
    <n v="324"/>
    <x v="1"/>
    <m/>
    <s v="2IK-GER: lůžkové oddělení 48"/>
    <s v="4665120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6"/>
  </r>
  <r>
    <d v="2019-06-24T07:46:11"/>
    <s v="SVIOP-2019-SZM1-003982"/>
    <x v="18"/>
    <x v="18"/>
    <n v="8000"/>
    <s v="ks"/>
    <n v="0.63"/>
    <n v="5040"/>
    <x v="1"/>
    <m/>
    <s v="2IK-GER: lůžkové oddělení 48"/>
    <s v="44752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6"/>
  </r>
  <r>
    <d v="2019-06-24T07:46:11"/>
    <s v="SVIOP-2019-SZM1-003982"/>
    <x v="19"/>
    <x v="19"/>
    <n v="6000"/>
    <s v="ks"/>
    <n v="0.63"/>
    <n v="3780"/>
    <x v="1"/>
    <m/>
    <s v="2IK-GER: lůžkové oddělení 48"/>
    <s v="44751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6"/>
  </r>
  <r>
    <d v="2019-06-24T07:46:11"/>
    <s v="SVIOP-2019-SZM1-003982"/>
    <x v="3"/>
    <x v="3"/>
    <n v="2000"/>
    <s v="ks"/>
    <n v="0.63"/>
    <n v="1260"/>
    <x v="1"/>
    <m/>
    <s v="2IK-GER: lůžkové oddělení 48"/>
    <s v="44750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6"/>
  </r>
  <r>
    <d v="2019-06-24T07:46:11"/>
    <s v="SVIOP-2019-SZM1-003982"/>
    <x v="100"/>
    <x v="100"/>
    <n v="1700"/>
    <s v="ks"/>
    <n v="0.63"/>
    <n v="1071"/>
    <x v="1"/>
    <m/>
    <s v="2IK-GER: lůžkové oddělení 48"/>
    <s v="44753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6"/>
  </r>
  <r>
    <d v="2019-06-24T07:46:11"/>
    <s v="SVIOP-2019-SZM1-003982"/>
    <x v="21"/>
    <x v="21"/>
    <n v="500"/>
    <s v="ks"/>
    <n v="0.66"/>
    <n v="330"/>
    <x v="1"/>
    <m/>
    <s v="2IK-GER: lůžkové oddělení 48"/>
    <s v="28003+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6"/>
  </r>
  <r>
    <d v="2019-06-24T07:46:11"/>
    <s v="SVIOP-2019-SZM1-003982"/>
    <x v="20"/>
    <x v="20"/>
    <n v="200"/>
    <s v="ks"/>
    <n v="0.67"/>
    <n v="134"/>
    <x v="1"/>
    <m/>
    <s v="2IK-GER: lůžkové oddělení 48"/>
    <s v="4606051V"/>
    <s v="Výdej do spotřeby z IOP"/>
    <s v="Pavelková Renata"/>
    <s v="Promítnut do stavu zásob"/>
    <s v="ZOST_STRIK"/>
    <s v="Stříkačky"/>
    <m/>
    <m/>
    <s v="B. Braun Medical s.r.o."/>
    <m/>
    <m/>
    <m/>
    <s v="nemá"/>
    <x v="0"/>
    <n v="0"/>
    <m/>
    <m/>
    <x v="1"/>
    <n v="6"/>
  </r>
  <r>
    <d v="2019-06-24T07:46:11"/>
    <s v="SVIOP-2019-SZM1-003982"/>
    <x v="23"/>
    <x v="23"/>
    <n v="400"/>
    <s v="ks"/>
    <n v="1.0900000000000001"/>
    <n v="436"/>
    <x v="1"/>
    <m/>
    <s v="2IK-GER: lůžkové oddělení 48"/>
    <s v="4606108V"/>
    <s v="Výdej do spotřeby z IOP"/>
    <s v="Pavelková Renata"/>
    <s v="Promítnut do stavu zásob"/>
    <s v="ZOST_STRIK"/>
    <s v="Stříkačky"/>
    <m/>
    <m/>
    <s v="B. Braun Medical s.r.o."/>
    <m/>
    <m/>
    <m/>
    <s v="nemá"/>
    <x v="0"/>
    <n v="0"/>
    <m/>
    <m/>
    <x v="1"/>
    <n v="6"/>
  </r>
  <r>
    <d v="2019-06-24T07:46:11"/>
    <s v="SVIOP-2019-SZM1-003982"/>
    <x v="251"/>
    <x v="251"/>
    <n v="150"/>
    <s v="ks"/>
    <n v="1.21"/>
    <n v="181.5"/>
    <x v="1"/>
    <m/>
    <s v="2IK-GER: lůžkové oddělení 48"/>
    <s v="32.000.00.020"/>
    <s v="Výdej do spotřeby z IOP"/>
    <s v="Pavelková Renat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6"/>
  </r>
  <r>
    <d v="2019-06-24T07:46:11"/>
    <s v="SVIOP-2019-SZM1-003982"/>
    <x v="24"/>
    <x v="24"/>
    <n v="50"/>
    <s v="ks"/>
    <n v="1.51"/>
    <n v="75.5"/>
    <x v="1"/>
    <m/>
    <s v="2IK-GER: lůžkové oddělení 48"/>
    <s v="32913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6"/>
  </r>
  <r>
    <d v="2019-06-24T07:46:11"/>
    <s v="SVIOP-2019-SZM1-003982"/>
    <x v="28"/>
    <x v="28"/>
    <n v="50"/>
    <s v="ks"/>
    <n v="1.92"/>
    <n v="96"/>
    <x v="1"/>
    <m/>
    <s v="2IK-GER: lůžkové oddělení 48"/>
    <s v="455092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6:11"/>
    <s v="SVIOP-2019-SZM1-003982"/>
    <x v="30"/>
    <x v="30"/>
    <n v="25"/>
    <s v="ks"/>
    <n v="2.0699999999999998"/>
    <n v="51.75"/>
    <x v="1"/>
    <m/>
    <s v="2IK-GER: lůžkové oddělení 48"/>
    <s v="32914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6"/>
  </r>
  <r>
    <d v="2019-06-24T07:46:11"/>
    <s v="SVIOP-2019-SZM1-003982"/>
    <x v="32"/>
    <x v="32"/>
    <n v="100"/>
    <s v="ks"/>
    <n v="2.37"/>
    <n v="237"/>
    <x v="1"/>
    <m/>
    <s v="2IK-GER: lůžkové oddělení 48"/>
    <s v="454034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6:11"/>
    <s v="SVIOP-2019-SZM1-003982"/>
    <x v="33"/>
    <x v="33"/>
    <n v="200"/>
    <s v="ks"/>
    <n v="2.46"/>
    <n v="492"/>
    <x v="1"/>
    <m/>
    <s v="2IK-GER: lůžkové oddělení 48"/>
    <s v="DIS7371"/>
    <s v="Výdej do spotřeby z IOP"/>
    <s v="Pavelková Renata"/>
    <s v="Promítnut do stavu zásob"/>
    <s v="ZOST_OD"/>
    <s v="Odběrové systémy"/>
    <m/>
    <m/>
    <s v="Distrimed s.r.o."/>
    <m/>
    <m/>
    <m/>
    <s v="nemá"/>
    <x v="0"/>
    <n v="0"/>
    <m/>
    <m/>
    <x v="1"/>
    <n v="6"/>
  </r>
  <r>
    <d v="2019-06-24T07:46:11"/>
    <s v="SVIOP-2019-SZM1-003982"/>
    <x v="35"/>
    <x v="35"/>
    <n v="50"/>
    <s v="ks"/>
    <n v="2.7"/>
    <n v="135"/>
    <x v="1"/>
    <m/>
    <s v="2IK-GER: lůžkové oddělení 48"/>
    <s v="454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6:11"/>
    <s v="SVIOP-2019-SZM1-003982"/>
    <x v="69"/>
    <x v="69"/>
    <n v="10"/>
    <s v="ks"/>
    <n v="3.14"/>
    <n v="31.4"/>
    <x v="1"/>
    <m/>
    <s v="2IK-GER: lůžkové oddělení 48"/>
    <s v="2680/EST/SG"/>
    <s v="Výdej do spotřeby z IOP"/>
    <s v="Pavelková Renata"/>
    <s v="Promítnut do stavu zásob"/>
    <s v="ZOST_OD"/>
    <s v="Odběrové systémy"/>
    <m/>
    <m/>
    <s v="HEBIOS, s.r.o."/>
    <m/>
    <m/>
    <m/>
    <s v="nemá"/>
    <x v="0"/>
    <n v="0"/>
    <m/>
    <m/>
    <x v="1"/>
    <n v="6"/>
  </r>
  <r>
    <d v="2019-06-24T07:46:11"/>
    <s v="SVIOP-2019-SZM1-003982"/>
    <x v="68"/>
    <x v="68"/>
    <n v="50"/>
    <s v="ks"/>
    <n v="3.14"/>
    <n v="157"/>
    <x v="1"/>
    <m/>
    <s v="2IK-GER: lůžkové oddělení 48"/>
    <s v="44350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6"/>
  </r>
  <r>
    <d v="2019-06-24T07:46:11"/>
    <s v="SVIOP-2019-SZM1-003982"/>
    <x v="39"/>
    <x v="39"/>
    <n v="40"/>
    <s v="ks"/>
    <n v="3.26"/>
    <n v="130.4"/>
    <x v="1"/>
    <m/>
    <s v="2IK-GER: lůžkové oddělení 48"/>
    <s v="1323100103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6"/>
  </r>
  <r>
    <d v="2019-06-24T07:46:11"/>
    <s v="SVIOP-2019-SZM1-003982"/>
    <x v="155"/>
    <x v="155"/>
    <n v="60"/>
    <s v="ks"/>
    <n v="3.48"/>
    <n v="208.8"/>
    <x v="1"/>
    <m/>
    <s v="2IK-GER: lůžkové oddělení 48"/>
    <s v="2200 045ND"/>
    <s v="Výdej do spotřeby z IOP"/>
    <s v="Pavelková Renat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6"/>
  </r>
  <r>
    <d v="2019-06-24T07:46:11"/>
    <s v="SVIOP-2019-SZM1-003982"/>
    <x v="103"/>
    <x v="103"/>
    <n v="40"/>
    <s v="ks"/>
    <n v="3.97"/>
    <n v="158.80000000000001"/>
    <x v="1"/>
    <m/>
    <s v="2IK-GER: lůžkové oddělení 48"/>
    <s v="1323100104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6"/>
  </r>
  <r>
    <d v="2019-06-24T07:46:11"/>
    <s v="SVIOP-2019-SZM1-003982"/>
    <x v="71"/>
    <x v="71"/>
    <n v="20"/>
    <s v="ks"/>
    <n v="4.8099999999999996"/>
    <n v="96.2"/>
    <x v="1"/>
    <m/>
    <s v="2IK-GER: lůžkové oddělení 48"/>
    <s v="450263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6:11"/>
    <s v="SVIOP-2019-SZM1-003982"/>
    <x v="115"/>
    <x v="115"/>
    <n v="50"/>
    <s v="ks"/>
    <n v="6.23"/>
    <n v="311.5"/>
    <x v="1"/>
    <m/>
    <s v="2IK-GER: lůžkové oddělení 48"/>
    <s v="050ML3CZ-CEW"/>
    <s v="Výdej do spotřeby z IOP"/>
    <s v="Pavelková Renata"/>
    <s v="Promítnut do stavu zásob"/>
    <s v="ZOST_STRIK"/>
    <s v="Stříkačky"/>
    <m/>
    <m/>
    <s v="Distrimed s.r.o."/>
    <m/>
    <m/>
    <m/>
    <s v="nemá"/>
    <x v="0"/>
    <n v="0"/>
    <m/>
    <m/>
    <x v="1"/>
    <n v="6"/>
  </r>
  <r>
    <d v="2019-06-24T07:46:11"/>
    <s v="SVIOP-2019-SZM1-003982"/>
    <x v="184"/>
    <x v="184"/>
    <n v="30"/>
    <s v="ks"/>
    <n v="7.5"/>
    <n v="225"/>
    <x v="1"/>
    <m/>
    <s v="2IK-GER: lůžkové oddělení 48"/>
    <s v="ZARWMD2000-150"/>
    <s v="Výdej do spotřeby z IOP"/>
    <s v="Pavelková Renat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6"/>
  </r>
  <r>
    <d v="2019-06-24T07:46:11"/>
    <s v="SVIOP-2019-SZM1-003982"/>
    <x v="46"/>
    <x v="46"/>
    <n v="40"/>
    <s v="ks"/>
    <n v="7.86"/>
    <n v="314.39999999999998"/>
    <x v="1"/>
    <m/>
    <s v="2IK-GER: lůžkové oddělení 48"/>
    <s v="JIM:JSM4001"/>
    <s v="Výdej do spotřeby z IOP"/>
    <s v="Pavelková Renat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6"/>
  </r>
  <r>
    <d v="2019-06-24T07:46:11"/>
    <s v="SVIOP-2019-SZM1-003982"/>
    <x v="45"/>
    <x v="45"/>
    <n v="300"/>
    <s v="ks"/>
    <n v="9.1999999999999993"/>
    <n v="2760"/>
    <x v="1"/>
    <m/>
    <s v="2IK-GER: lůžkové oddělení 48"/>
    <s v="0594286104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6"/>
  </r>
  <r>
    <d v="2019-06-24T07:46:11"/>
    <s v="SVIOP-2019-SZM1-003982"/>
    <x v="79"/>
    <x v="79"/>
    <n v="10"/>
    <s v="ks"/>
    <n v="11.14"/>
    <n v="111.4"/>
    <x v="1"/>
    <m/>
    <s v="2IK-GER: lůžkové oddělení 48"/>
    <s v="4550242"/>
    <s v="Výdej do spotřeby z IOP"/>
    <s v="Pavelková Renata"/>
    <s v="Promítnut do stavu zásob"/>
    <s v="ZOST_FI"/>
    <s v="Filtry"/>
    <m/>
    <m/>
    <s v="B. Braun Medical s.r.o."/>
    <m/>
    <m/>
    <m/>
    <s v="nemá"/>
    <x v="0"/>
    <n v="0"/>
    <m/>
    <m/>
    <x v="1"/>
    <n v="6"/>
  </r>
  <r>
    <d v="2019-06-24T07:46:11"/>
    <s v="SVIOP-2019-SZM1-003982"/>
    <x v="113"/>
    <x v="113"/>
    <n v="1"/>
    <s v="ks"/>
    <n v="13.02"/>
    <n v="13.02"/>
    <x v="1"/>
    <m/>
    <s v="2IK-GER: lůžkové oddělení 48"/>
    <s v="5403353"/>
    <s v="Výdej do spotřeby z IOP"/>
    <s v="Pavelková Renat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6"/>
  </r>
  <r>
    <d v="2019-06-24T07:46:11"/>
    <s v="SVIOP-2019-SZM1-003982"/>
    <x v="49"/>
    <x v="49"/>
    <n v="30"/>
    <s v="ks"/>
    <n v="13.31"/>
    <n v="399.3"/>
    <x v="1"/>
    <m/>
    <s v="2IK-GER: lůžkové oddělení 48"/>
    <s v="15-0003"/>
    <s v="Výdej do spotřeby z IOP"/>
    <s v="Pavelková Renata"/>
    <s v="Promítnut do stavu zásob"/>
    <s v="ZOST_NADOBA"/>
    <s v="Nádoby"/>
    <m/>
    <m/>
    <s v="INTERGOS-CZ, s.r.o."/>
    <m/>
    <m/>
    <m/>
    <s v="nemá"/>
    <x v="0"/>
    <n v="0"/>
    <m/>
    <m/>
    <x v="1"/>
    <n v="6"/>
  </r>
  <r>
    <d v="2019-06-24T07:46:11"/>
    <s v="SVIOP-2019-SZM1-003982"/>
    <x v="147"/>
    <x v="147"/>
    <n v="50"/>
    <s v="ks"/>
    <n v="15.04"/>
    <n v="752"/>
    <x v="1"/>
    <m/>
    <s v="2IK-GER: lůžkové oddělení 48"/>
    <s v="TS-100ML"/>
    <s v="Výdej do spotřeby z IOP"/>
    <s v="Pavelková Renata"/>
    <s v="Promítnut do stavu zásob"/>
    <s v="ZOST_STRIK"/>
    <s v="Stříkačky"/>
    <m/>
    <m/>
    <s v="Distrimed s.r.o."/>
    <m/>
    <m/>
    <m/>
    <s v="nemá"/>
    <x v="0"/>
    <n v="0"/>
    <m/>
    <m/>
    <x v="1"/>
    <n v="6"/>
  </r>
  <r>
    <d v="2019-06-24T07:46:11"/>
    <s v="SVIOP-2019-SZM1-003982"/>
    <x v="50"/>
    <x v="50"/>
    <n v="3"/>
    <s v="ks"/>
    <n v="19.96"/>
    <n v="59.88"/>
    <x v="1"/>
    <m/>
    <s v="2IK-GER: lůžkové oddělení 48"/>
    <s v="A0400"/>
    <s v="Výdej do spotřeby z IOP"/>
    <s v="Pavelková Renat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6"/>
  </r>
  <r>
    <d v="2019-06-24T07:46:11"/>
    <s v="SVIOP-2019-SZM1-003982"/>
    <x v="51"/>
    <x v="51"/>
    <n v="30"/>
    <s v="ks"/>
    <n v="21.24"/>
    <n v="637.20000000000005"/>
    <x v="1"/>
    <m/>
    <s v="2IK-GER: lůžkové oddělení 48"/>
    <s v="802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6"/>
  </r>
  <r>
    <d v="2019-06-24T07:46:11"/>
    <s v="SVIOP-2019-SZM1-003982"/>
    <x v="52"/>
    <x v="52"/>
    <n v="10"/>
    <s v="ks"/>
    <n v="21.24"/>
    <n v="212.4"/>
    <x v="1"/>
    <m/>
    <s v="2IK-GER: lůžkové oddělení 48"/>
    <s v="490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6"/>
  </r>
  <r>
    <d v="2019-06-24T07:46:11"/>
    <s v="SVIOP-2019-SZM1-003982"/>
    <x v="55"/>
    <x v="55"/>
    <n v="50"/>
    <s v="ks"/>
    <n v="30.17"/>
    <n v="1508.5"/>
    <x v="1"/>
    <m/>
    <s v="2IK-GER: lůžkové oddělení 48"/>
    <s v="SYS01512EE"/>
    <s v="Výdej do spotřeby z IOP"/>
    <s v="Pavelková Renat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6"/>
  </r>
  <r>
    <d v="2019-06-24T07:46:11"/>
    <s v="SVIOP-2019-SZM1-003982"/>
    <x v="195"/>
    <x v="195"/>
    <n v="2"/>
    <s v="ks"/>
    <n v="30.5"/>
    <n v="61"/>
    <x v="1"/>
    <m/>
    <s v="2IK-GER: lůžkové oddělení 48"/>
    <s v="1230206310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6"/>
  </r>
  <r>
    <d v="2019-06-24T07:46:11"/>
    <s v="SVIOP-2019-SZM1-003982"/>
    <x v="87"/>
    <x v="87"/>
    <n v="10"/>
    <s v="ks"/>
    <n v="32.9"/>
    <n v="329"/>
    <x v="1"/>
    <m/>
    <s v="2IK-GER: lůžkové oddělení 48"/>
    <s v="4753886"/>
    <s v="Výdej do spotřeby z IOP"/>
    <s v="Pavelková Renata"/>
    <s v="Promítnut do stavu zásob"/>
    <s v="ZOBV_OBVAZ"/>
    <s v="Obvazový materiál"/>
    <m/>
    <m/>
    <s v="HARTMANN - RICO a.s."/>
    <m/>
    <m/>
    <m/>
    <s v="nemá"/>
    <x v="3"/>
    <n v="0"/>
    <m/>
    <m/>
    <x v="1"/>
    <n v="6"/>
  </r>
  <r>
    <d v="2019-06-24T07:46:11"/>
    <s v="SVIOP-2019-SZM1-003982"/>
    <x v="173"/>
    <x v="173"/>
    <n v="1"/>
    <s v="ks"/>
    <n v="72.22"/>
    <n v="72.22"/>
    <x v="1"/>
    <m/>
    <s v="2IK-GER: lůžkové oddělení 48"/>
    <s v="24252"/>
    <s v="Výdej do spotřeby z IOP"/>
    <s v="Pavelková Renata"/>
    <s v="Promítnut do stavu zásob"/>
    <s v="ZOBV_OB"/>
    <s v="obinadla, obvazy, gáza, vata, vložky"/>
    <m/>
    <m/>
    <s v="Chráněná dílna TiRO Blansko s.r.o."/>
    <m/>
    <m/>
    <m/>
    <s v="nemá"/>
    <x v="3"/>
    <n v="0"/>
    <m/>
    <m/>
    <x v="1"/>
    <n v="6"/>
  </r>
  <r>
    <d v="2019-06-24T07:46:11"/>
    <s v="SVIOP-2019-SZM1-003982"/>
    <x v="252"/>
    <x v="252"/>
    <n v="1"/>
    <s v="ks"/>
    <n v="105.46"/>
    <n v="105.46"/>
    <x v="1"/>
    <m/>
    <s v="2IK-GER: lůžkové oddělení 48"/>
    <s v="24253"/>
    <s v="Výdej do spotřeby z IOP"/>
    <s v="Pavelková Renata"/>
    <s v="Promítnut do stavu zásob"/>
    <s v="ZOBV_OB"/>
    <s v="obinadla, obvazy, gáza, vata, vložky"/>
    <m/>
    <m/>
    <s v="Chráněná dílna TiRO Blansko s.r.o."/>
    <m/>
    <m/>
    <m/>
    <s v="nemá"/>
    <x v="3"/>
    <n v="0"/>
    <m/>
    <m/>
    <x v="1"/>
    <n v="6"/>
  </r>
  <r>
    <d v="2019-06-24T07:46:11"/>
    <s v="SVIOP-2019-SZM1-003982"/>
    <x v="56"/>
    <x v="56"/>
    <n v="1"/>
    <s v="ks"/>
    <n v="172.5"/>
    <n v="172.5"/>
    <x v="1"/>
    <m/>
    <s v="2IK-GER: lůžkové oddělení 48"/>
    <s v="0486173600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6"/>
  </r>
  <r>
    <d v="2019-06-24T07:46:11"/>
    <s v="SVIOP-2019-SZM1-003982"/>
    <x v="97"/>
    <x v="97"/>
    <n v="2"/>
    <s v="ks"/>
    <n v="197.57"/>
    <n v="395.14"/>
    <x v="1"/>
    <m/>
    <s v="2IK-GER: lůžkové oddělení 48"/>
    <s v="3346E"/>
    <s v="Výdej do spotřeby z IOP"/>
    <s v="Pavelková Renat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6"/>
  </r>
  <r>
    <d v="2019-06-24T07:46:11"/>
    <s v="SVIOP-2019-SZM1-003982"/>
    <x v="200"/>
    <x v="200"/>
    <n v="1"/>
    <s v="ks"/>
    <n v="573.85"/>
    <n v="573.85"/>
    <x v="1"/>
    <m/>
    <s v="2IK-GER: lůžkové oddělení 48"/>
    <s v="3098077"/>
    <s v="Výdej do spotřeby z IOP"/>
    <s v="Pavelková Renata"/>
    <s v="Promítnut do stavu zásob"/>
    <s v="ZOBV_HO"/>
    <s v="hojení ran - obvazový materiál"/>
    <m/>
    <m/>
    <s v="EMPOLAS s.r.o."/>
    <m/>
    <m/>
    <m/>
    <s v="nemá"/>
    <x v="3"/>
    <n v="0"/>
    <m/>
    <m/>
    <x v="1"/>
    <n v="6"/>
  </r>
  <r>
    <d v="2019-06-24T07:48:09"/>
    <s v="SVIOP-2019-SZM1-003983"/>
    <x v="8"/>
    <x v="8"/>
    <n v="200"/>
    <s v="ks"/>
    <n v="0.01"/>
    <n v="2"/>
    <x v="0"/>
    <m/>
    <s v="2IK-GER: lůžkové oddělení 46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8:09"/>
    <s v="SVIOP-2019-SZM1-003983"/>
    <x v="9"/>
    <x v="9"/>
    <n v="200"/>
    <s v="ks"/>
    <n v="0.26"/>
    <n v="52"/>
    <x v="0"/>
    <m/>
    <s v="2IK-GER: lůžkové oddělení 46"/>
    <s v="1320100655"/>
    <s v="Výdej do spotřeby z IOP"/>
    <s v="Pavelková Renat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6"/>
  </r>
  <r>
    <d v="2019-06-24T07:48:09"/>
    <s v="SVIOP-2019-SZM1-003983"/>
    <x v="11"/>
    <x v="11"/>
    <n v="100"/>
    <s v="ks"/>
    <n v="0.3"/>
    <n v="30"/>
    <x v="0"/>
    <m/>
    <s v="2IK-GER: lůžkové oddělení 46"/>
    <s v="4660021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6"/>
  </r>
  <r>
    <d v="2019-06-24T07:48:09"/>
    <s v="SVIOP-2019-SZM1-003983"/>
    <x v="13"/>
    <x v="13"/>
    <n v="600"/>
    <s v="ks"/>
    <n v="0.44"/>
    <n v="264"/>
    <x v="0"/>
    <m/>
    <s v="2IK-GER: lůžkové oddělení 46"/>
    <s v="06103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6"/>
  </r>
  <r>
    <d v="2019-06-24T07:48:09"/>
    <s v="SVIOP-2019-SZM1-003983"/>
    <x v="14"/>
    <x v="14"/>
    <n v="100"/>
    <s v="ks"/>
    <n v="0.47"/>
    <n v="47"/>
    <x v="0"/>
    <m/>
    <s v="2IK-GER: lůžkové oddělení 46"/>
    <s v="4606027V"/>
    <s v="Výdej do spotřeby z IOP"/>
    <s v="Pavelková Renata"/>
    <s v="Promítnut do stavu zásob"/>
    <s v="ZOST_STRIK"/>
    <s v="Stříkačky"/>
    <m/>
    <m/>
    <s v="B. Braun Medical s.r.o."/>
    <m/>
    <m/>
    <m/>
    <s v="nemá"/>
    <x v="0"/>
    <n v="0"/>
    <m/>
    <m/>
    <x v="1"/>
    <n v="6"/>
  </r>
  <r>
    <d v="2019-06-24T07:48:09"/>
    <s v="SVIOP-2019-SZM1-003983"/>
    <x v="15"/>
    <x v="15"/>
    <n v="100"/>
    <s v="ks"/>
    <n v="0.47"/>
    <n v="47"/>
    <x v="0"/>
    <m/>
    <s v="2IK-GER: lůžkové oddělení 46"/>
    <s v="44951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6"/>
  </r>
  <r>
    <d v="2019-06-24T07:48:09"/>
    <s v="SVIOP-2019-SZM1-003983"/>
    <x v="16"/>
    <x v="16"/>
    <n v="400"/>
    <s v="ks"/>
    <n v="0.55000000000000004"/>
    <n v="220"/>
    <x v="0"/>
    <m/>
    <s v="2IK-GER: lůžkové oddělení 46"/>
    <s v="4665120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6"/>
  </r>
  <r>
    <d v="2019-06-24T07:48:09"/>
    <s v="SVIOP-2019-SZM1-003983"/>
    <x v="18"/>
    <x v="18"/>
    <n v="6000"/>
    <s v="ks"/>
    <n v="0.63"/>
    <n v="3780"/>
    <x v="0"/>
    <m/>
    <s v="2IK-GER: lůžkové oddělení 46"/>
    <s v="44752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6"/>
  </r>
  <r>
    <d v="2019-06-24T07:48:09"/>
    <s v="SVIOP-2019-SZM1-003983"/>
    <x v="19"/>
    <x v="19"/>
    <n v="4000"/>
    <s v="ks"/>
    <n v="0.63"/>
    <n v="2520"/>
    <x v="0"/>
    <m/>
    <s v="2IK-GER: lůžkové oddělení 46"/>
    <s v="44751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6"/>
  </r>
  <r>
    <d v="2019-06-24T07:48:09"/>
    <s v="SVIOP-2019-SZM1-003983"/>
    <x v="3"/>
    <x v="3"/>
    <n v="2000"/>
    <s v="ks"/>
    <n v="0.63"/>
    <n v="1260"/>
    <x v="0"/>
    <m/>
    <s v="2IK-GER: lůžkové oddělení 46"/>
    <s v="44750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6"/>
  </r>
  <r>
    <d v="2019-06-24T07:48:09"/>
    <s v="SVIOP-2019-SZM1-003983"/>
    <x v="100"/>
    <x v="100"/>
    <n v="1700"/>
    <s v="ks"/>
    <n v="0.63"/>
    <n v="1071"/>
    <x v="0"/>
    <m/>
    <s v="2IK-GER: lůžkové oddělení 46"/>
    <s v="44753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6"/>
  </r>
  <r>
    <d v="2019-06-24T07:48:09"/>
    <s v="SVIOP-2019-SZM1-003983"/>
    <x v="20"/>
    <x v="20"/>
    <n v="100"/>
    <s v="ks"/>
    <n v="0.67"/>
    <n v="67"/>
    <x v="0"/>
    <m/>
    <s v="2IK-GER: lůžkové oddělení 46"/>
    <s v="4606051V"/>
    <s v="Výdej do spotřeby z IOP"/>
    <s v="Pavelková Renata"/>
    <s v="Promítnut do stavu zásob"/>
    <s v="ZOST_STRIK"/>
    <s v="Stříkačky"/>
    <m/>
    <m/>
    <s v="B. Braun Medical s.r.o."/>
    <m/>
    <m/>
    <m/>
    <s v="nemá"/>
    <x v="0"/>
    <n v="0"/>
    <m/>
    <m/>
    <x v="1"/>
    <n v="6"/>
  </r>
  <r>
    <d v="2019-06-24T07:48:09"/>
    <s v="SVIOP-2019-SZM1-003983"/>
    <x v="23"/>
    <x v="23"/>
    <n v="400"/>
    <s v="ks"/>
    <n v="1.0900000000000001"/>
    <n v="436"/>
    <x v="0"/>
    <m/>
    <s v="2IK-GER: lůžkové oddělení 46"/>
    <s v="4606108V"/>
    <s v="Výdej do spotřeby z IOP"/>
    <s v="Pavelková Renata"/>
    <s v="Promítnut do stavu zásob"/>
    <s v="ZOST_STRIK"/>
    <s v="Stříkačky"/>
    <m/>
    <m/>
    <s v="B. Braun Medical s.r.o."/>
    <m/>
    <m/>
    <m/>
    <s v="nemá"/>
    <x v="0"/>
    <n v="0"/>
    <m/>
    <m/>
    <x v="1"/>
    <n v="6"/>
  </r>
  <r>
    <d v="2019-06-24T07:48:09"/>
    <s v="SVIOP-2019-SZM1-003983"/>
    <x v="251"/>
    <x v="251"/>
    <n v="75"/>
    <s v="ks"/>
    <n v="1.21"/>
    <n v="90.75"/>
    <x v="0"/>
    <m/>
    <s v="2IK-GER: lůžkové oddělení 46"/>
    <s v="32.000.00.020"/>
    <s v="Výdej do spotřeby z IOP"/>
    <s v="Pavelková Renat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6"/>
  </r>
  <r>
    <d v="2019-06-24T07:48:09"/>
    <s v="SVIOP-2019-SZM1-003983"/>
    <x v="208"/>
    <x v="208"/>
    <n v="100"/>
    <s v="ks"/>
    <n v="1.55"/>
    <n v="155"/>
    <x v="0"/>
    <m/>
    <s v="2IK-GER: lůžkové oddělení 46"/>
    <s v="IS0529G"/>
    <s v="Výdej do spotřeby z IOP"/>
    <s v="Pavelková Renata"/>
    <s v="Promítnut do stavu zásob"/>
    <s v="ZOST_STRIK"/>
    <s v="Stříkačky"/>
    <m/>
    <m/>
    <s v="MEDILAB ČR s.r.o."/>
    <m/>
    <m/>
    <m/>
    <s v="0170895"/>
    <x v="0"/>
    <n v="0"/>
    <s v="CN 2018, 2019"/>
    <s v="CN 2018, 2019"/>
    <x v="1"/>
    <n v="6"/>
  </r>
  <r>
    <d v="2019-06-24T07:48:09"/>
    <s v="SVIOP-2019-SZM1-003983"/>
    <x v="25"/>
    <x v="25"/>
    <n v="100"/>
    <s v="ks"/>
    <n v="1.67"/>
    <n v="167"/>
    <x v="0"/>
    <m/>
    <s v="2IK-GER: lůžkové oddělení 46"/>
    <s v="4606205V"/>
    <s v="Výdej do spotřeby z IOP"/>
    <s v="Pavelková Renata"/>
    <s v="Promítnut do stavu zásob"/>
    <s v="ZOST_STRIK"/>
    <s v="Stříkačky"/>
    <m/>
    <m/>
    <s v="B. Braun Medical s.r.o."/>
    <m/>
    <m/>
    <m/>
    <s v="nemá"/>
    <x v="0"/>
    <n v="0"/>
    <m/>
    <m/>
    <x v="1"/>
    <n v="6"/>
  </r>
  <r>
    <d v="2019-06-24T07:48:09"/>
    <s v="SVIOP-2019-SZM1-003983"/>
    <x v="26"/>
    <x v="26"/>
    <n v="200"/>
    <s v="ks"/>
    <n v="1.81"/>
    <n v="362"/>
    <x v="0"/>
    <m/>
    <s v="2IK-GER: lůžkové oddělení 46"/>
    <s v="450076"/>
    <s v="Výdej do spotřeby z IOP"/>
    <s v="Pavelková Renata"/>
    <s v="Promítnut do stavu zásob"/>
    <s v="ZJEHLY"/>
    <s v="Jehly"/>
    <m/>
    <m/>
    <s v="Dialab spol. s r.o."/>
    <m/>
    <m/>
    <m/>
    <s v="nemá"/>
    <x v="4"/>
    <n v="0"/>
    <m/>
    <m/>
    <x v="1"/>
    <n v="6"/>
  </r>
  <r>
    <d v="2019-06-24T07:48:09"/>
    <s v="SVIOP-2019-SZM1-003983"/>
    <x v="81"/>
    <x v="81"/>
    <n v="5"/>
    <s v="ks"/>
    <n v="1.9"/>
    <n v="9.5"/>
    <x v="0"/>
    <m/>
    <s v="2IK-GER: lůžkové oddělení 46"/>
    <s v="454073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8:09"/>
    <s v="SVIOP-2019-SZM1-003983"/>
    <x v="66"/>
    <x v="66"/>
    <n v="10"/>
    <s v="ks"/>
    <n v="1.99"/>
    <n v="19.899999999999999"/>
    <x v="0"/>
    <m/>
    <s v="2IK-GER: lůžkové oddělení 46"/>
    <s v="454086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8:09"/>
    <s v="SVIOP-2019-SZM1-003983"/>
    <x v="32"/>
    <x v="32"/>
    <n v="100"/>
    <s v="ks"/>
    <n v="2.38"/>
    <n v="238"/>
    <x v="0"/>
    <m/>
    <s v="2IK-GER: lůžkové oddělení 46"/>
    <s v="454034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8:09"/>
    <s v="SVIOP-2019-SZM1-003983"/>
    <x v="33"/>
    <x v="33"/>
    <n v="200"/>
    <s v="ks"/>
    <n v="2.46"/>
    <n v="492"/>
    <x v="0"/>
    <m/>
    <s v="2IK-GER: lůžkové oddělení 46"/>
    <s v="DIS7371"/>
    <s v="Výdej do spotřeby z IOP"/>
    <s v="Pavelková Renata"/>
    <s v="Promítnut do stavu zásob"/>
    <s v="ZOST_OD"/>
    <s v="Odběrové systémy"/>
    <m/>
    <m/>
    <s v="Distrimed s.r.o."/>
    <m/>
    <m/>
    <m/>
    <s v="nemá"/>
    <x v="0"/>
    <n v="0"/>
    <m/>
    <m/>
    <x v="1"/>
    <n v="6"/>
  </r>
  <r>
    <d v="2019-06-24T07:48:09"/>
    <s v="SVIOP-2019-SZM1-003983"/>
    <x v="34"/>
    <x v="34"/>
    <n v="100"/>
    <s v="ks"/>
    <n v="2.5099999999999998"/>
    <n v="251"/>
    <x v="0"/>
    <m/>
    <s v="2IK-GER: lůžkové oddělení 46"/>
    <s v="455007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8:09"/>
    <s v="SVIOP-2019-SZM1-003983"/>
    <x v="135"/>
    <x v="135"/>
    <n v="6"/>
    <s v="ks"/>
    <n v="2.5299999999999998"/>
    <n v="15.18"/>
    <x v="0"/>
    <m/>
    <s v="2IK-GER: lůžkové oddělení 46"/>
    <s v="45405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8:09"/>
    <s v="SVIOP-2019-SZM1-003983"/>
    <x v="35"/>
    <x v="35"/>
    <n v="100"/>
    <s v="ks"/>
    <n v="2.7"/>
    <n v="270"/>
    <x v="0"/>
    <m/>
    <s v="2IK-GER: lůžkové oddělení 46"/>
    <s v="454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8:09"/>
    <s v="SVIOP-2019-SZM1-003983"/>
    <x v="37"/>
    <x v="37"/>
    <n v="50"/>
    <s v="ks"/>
    <n v="3.09"/>
    <n v="154.5"/>
    <x v="0"/>
    <m/>
    <s v="2IK-GER: lůžkové oddělení 46"/>
    <s v="455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8:09"/>
    <s v="SVIOP-2019-SZM1-003983"/>
    <x v="68"/>
    <x v="68"/>
    <n v="50"/>
    <s v="ks"/>
    <n v="3.14"/>
    <n v="157"/>
    <x v="0"/>
    <m/>
    <s v="2IK-GER: lůžkové oddělení 46"/>
    <s v="44350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6"/>
  </r>
  <r>
    <d v="2019-06-24T07:48:09"/>
    <s v="SVIOP-2019-SZM1-003983"/>
    <x v="39"/>
    <x v="39"/>
    <n v="40"/>
    <s v="ks"/>
    <n v="3.26"/>
    <n v="130.4"/>
    <x v="0"/>
    <m/>
    <s v="2IK-GER: lůžkové oddělení 46"/>
    <s v="1323100103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6"/>
  </r>
  <r>
    <d v="2019-06-24T07:48:09"/>
    <s v="SVIOP-2019-SZM1-003983"/>
    <x v="155"/>
    <x v="155"/>
    <n v="80"/>
    <s v="ks"/>
    <n v="3.48"/>
    <n v="278.39999999999998"/>
    <x v="0"/>
    <m/>
    <s v="2IK-GER: lůžkové oddělení 46"/>
    <s v="2200 045ND"/>
    <s v="Výdej do spotřeby z IOP"/>
    <s v="Pavelková Renat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6"/>
  </r>
  <r>
    <d v="2019-06-24T07:48:09"/>
    <s v="SVIOP-2019-SZM1-003983"/>
    <x v="103"/>
    <x v="103"/>
    <n v="40"/>
    <s v="ks"/>
    <n v="3.96"/>
    <n v="158.4"/>
    <x v="0"/>
    <m/>
    <s v="2IK-GER: lůžkové oddělení 46"/>
    <s v="1323100104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6"/>
  </r>
  <r>
    <d v="2019-06-24T07:48:09"/>
    <s v="SVIOP-2019-SZM1-003983"/>
    <x v="71"/>
    <x v="71"/>
    <n v="20"/>
    <s v="ks"/>
    <n v="4.8099999999999996"/>
    <n v="96.2"/>
    <x v="0"/>
    <m/>
    <s v="2IK-GER: lůžkové oddělení 46"/>
    <s v="450263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07:48:09"/>
    <s v="SVIOP-2019-SZM1-003983"/>
    <x v="156"/>
    <x v="156"/>
    <n v="20"/>
    <s v="ks"/>
    <n v="5.26"/>
    <n v="105.2"/>
    <x v="0"/>
    <m/>
    <s v="2IK-GER: lůžkové oddělení 46"/>
    <s v="2200 180ND"/>
    <s v="Výdej do spotřeby z IOP"/>
    <s v="Pavelková Renat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6"/>
  </r>
  <r>
    <d v="2019-06-24T07:48:09"/>
    <s v="SVIOP-2019-SZM1-003983"/>
    <x v="73"/>
    <x v="73"/>
    <n v="30"/>
    <s v="ks"/>
    <n v="5.27"/>
    <n v="158.1"/>
    <x v="0"/>
    <m/>
    <s v="2IK-GER: lůžkové oddělení 46"/>
    <s v="7404"/>
    <s v="Výdej do spotřeby z IOP"/>
    <s v="Pavelková Renat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6"/>
  </r>
  <r>
    <d v="2019-06-24T07:48:09"/>
    <s v="SVIOP-2019-SZM1-003983"/>
    <x v="245"/>
    <x v="245"/>
    <n v="250"/>
    <s v="ks"/>
    <n v="5.8"/>
    <n v="1450"/>
    <x v="0"/>
    <m/>
    <s v="2IK-GER: lůžkové oddělení 46"/>
    <s v="NCF-004"/>
    <s v="Výdej do spotřeby z IOP"/>
    <s v="Pavelková Renat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6"/>
  </r>
  <r>
    <d v="2019-06-24T07:48:09"/>
    <s v="SVIOP-2019-SZM1-003983"/>
    <x v="41"/>
    <x v="41"/>
    <n v="10"/>
    <s v="ks"/>
    <n v="6.05"/>
    <n v="60.5"/>
    <x v="0"/>
    <m/>
    <s v="2IK-GER: lůžkové oddělení 46"/>
    <s v="800800100"/>
    <s v="Výdej do spotřeby z IOP"/>
    <s v="Pavelková Renat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6"/>
  </r>
  <r>
    <d v="2019-06-24T07:48:09"/>
    <s v="SVIOP-2019-SZM1-003983"/>
    <x v="115"/>
    <x v="115"/>
    <n v="50"/>
    <s v="ks"/>
    <n v="6.23"/>
    <n v="311.5"/>
    <x v="0"/>
    <m/>
    <s v="2IK-GER: lůžkové oddělení 46"/>
    <s v="050ML3CZ-CEW"/>
    <s v="Výdej do spotřeby z IOP"/>
    <s v="Pavelková Renata"/>
    <s v="Promítnut do stavu zásob"/>
    <s v="ZOST_STRIK"/>
    <s v="Stříkačky"/>
    <m/>
    <m/>
    <s v="Distrimed s.r.o."/>
    <m/>
    <m/>
    <m/>
    <s v="nemá"/>
    <x v="0"/>
    <n v="0"/>
    <m/>
    <m/>
    <x v="1"/>
    <n v="6"/>
  </r>
  <r>
    <d v="2019-06-24T07:48:09"/>
    <s v="SVIOP-2019-SZM1-003983"/>
    <x v="43"/>
    <x v="43"/>
    <n v="10"/>
    <s v="ks"/>
    <n v="6.3"/>
    <n v="63"/>
    <x v="0"/>
    <m/>
    <s v="2IK-GER: lůžkové oddělení 46"/>
    <s v="A0100"/>
    <s v="Výdej do spotřeby z IOP"/>
    <s v="Pavelková Renat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6"/>
  </r>
  <r>
    <d v="2019-06-24T07:48:09"/>
    <s v="SVIOP-2019-SZM1-003983"/>
    <x v="77"/>
    <x v="77"/>
    <n v="50"/>
    <s v="pár"/>
    <n v="7.01"/>
    <n v="350.5"/>
    <x v="0"/>
    <m/>
    <s v="2IK-GER: lůžkové oddělení 46"/>
    <s v="6035534"/>
    <s v="Výdej do spotřeby z IOP"/>
    <s v="Pavelková Renata"/>
    <s v="Promítnut do stavu zásob"/>
    <s v="ZRUK_ST"/>
    <s v="Rukavice sterilní"/>
    <m/>
    <m/>
    <s v="B. Braun Medical s.r.o."/>
    <m/>
    <m/>
    <m/>
    <s v="nemá"/>
    <x v="2"/>
    <n v="0"/>
    <m/>
    <m/>
    <x v="1"/>
    <n v="6"/>
  </r>
  <r>
    <d v="2019-06-24T07:48:09"/>
    <s v="SVIOP-2019-SZM1-003983"/>
    <x v="76"/>
    <x v="76"/>
    <n v="50"/>
    <s v="pár"/>
    <n v="7.02"/>
    <n v="351"/>
    <x v="0"/>
    <m/>
    <s v="2IK-GER: lůžkové oddělení 46"/>
    <s v="6035526"/>
    <s v="Výdej do spotřeby z IOP"/>
    <s v="Pavelková Renata"/>
    <s v="Promítnut do stavu zásob"/>
    <s v="ZRUK_ST"/>
    <s v="Rukavice sterilní"/>
    <m/>
    <m/>
    <s v="B. Braun Medical s.r.o."/>
    <m/>
    <m/>
    <m/>
    <s v="nemá"/>
    <x v="2"/>
    <n v="0"/>
    <m/>
    <m/>
    <x v="1"/>
    <n v="6"/>
  </r>
  <r>
    <d v="2019-06-24T07:48:09"/>
    <s v="SVIOP-2019-SZM1-003983"/>
    <x v="184"/>
    <x v="184"/>
    <n v="50"/>
    <s v="ks"/>
    <n v="7.5"/>
    <n v="375"/>
    <x v="0"/>
    <m/>
    <s v="2IK-GER: lůžkové oddělení 46"/>
    <s v="ZARWMD2000-150"/>
    <s v="Výdej do spotřeby z IOP"/>
    <s v="Pavelková Renat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6"/>
  </r>
  <r>
    <d v="2019-06-24T07:48:09"/>
    <s v="SVIOP-2019-SZM1-003983"/>
    <x v="70"/>
    <x v="70"/>
    <n v="24"/>
    <s v="ks"/>
    <n v="7.63"/>
    <n v="183.12"/>
    <x v="0"/>
    <m/>
    <s v="2IK-GER: lůžkové oddělení 46"/>
    <s v="1527-0"/>
    <s v="Výdej do spotřeby z IOP"/>
    <s v="Pavelková Renata"/>
    <s v="Promítnut do stavu zásob"/>
    <s v="ZOBV_OBVAZ"/>
    <s v="Obvazový materiál"/>
    <m/>
    <m/>
    <s v="3M Česko, spol. s r.o."/>
    <m/>
    <m/>
    <m/>
    <s v="0080356"/>
    <x v="3"/>
    <n v="0"/>
    <m/>
    <m/>
    <x v="1"/>
    <n v="6"/>
  </r>
  <r>
    <d v="2019-06-24T07:48:09"/>
    <s v="SVIOP-2019-SZM1-003983"/>
    <x v="46"/>
    <x v="46"/>
    <n v="100"/>
    <s v="ks"/>
    <n v="7.87"/>
    <n v="787"/>
    <x v="0"/>
    <m/>
    <s v="2IK-GER: lůžkové oddělení 46"/>
    <s v="JIM:JSM4001"/>
    <s v="Výdej do spotřeby z IOP"/>
    <s v="Pavelková Renat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6"/>
  </r>
  <r>
    <d v="2019-06-24T07:48:09"/>
    <s v="SVIOP-2019-SZM1-003983"/>
    <x v="112"/>
    <x v="112"/>
    <n v="5"/>
    <s v="ks"/>
    <n v="8.83"/>
    <n v="44.15"/>
    <x v="0"/>
    <m/>
    <s v="2IK-GER: lůžkové oddělení 46"/>
    <s v="956-622"/>
    <s v="Výdej do spotřeby z IOP"/>
    <s v="Pavelková Renat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1"/>
    <n v="6"/>
  </r>
  <r>
    <d v="2019-06-24T07:48:09"/>
    <s v="SVIOP-2019-SZM1-003983"/>
    <x v="45"/>
    <x v="45"/>
    <n v="200"/>
    <s v="ks"/>
    <n v="9.1999999999999993"/>
    <n v="1840"/>
    <x v="0"/>
    <m/>
    <s v="2IK-GER: lůžkové oddělení 46"/>
    <s v="0594286104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6"/>
  </r>
  <r>
    <d v="2019-06-24T07:48:09"/>
    <s v="SVIOP-2019-SZM1-003983"/>
    <x v="79"/>
    <x v="79"/>
    <n v="10"/>
    <s v="ks"/>
    <n v="11.15"/>
    <n v="111.5"/>
    <x v="0"/>
    <m/>
    <s v="2IK-GER: lůžkové oddělení 46"/>
    <s v="4550242"/>
    <s v="Výdej do spotřeby z IOP"/>
    <s v="Pavelková Renata"/>
    <s v="Promítnut do stavu zásob"/>
    <s v="ZOST_FI"/>
    <s v="Filtry"/>
    <m/>
    <m/>
    <s v="B. Braun Medical s.r.o."/>
    <m/>
    <m/>
    <m/>
    <s v="nemá"/>
    <x v="0"/>
    <n v="0"/>
    <m/>
    <m/>
    <x v="1"/>
    <n v="6"/>
  </r>
  <r>
    <d v="2019-06-24T07:48:09"/>
    <s v="SVIOP-2019-SZM1-003983"/>
    <x v="113"/>
    <x v="113"/>
    <n v="2"/>
    <s v="ks"/>
    <n v="13.02"/>
    <n v="26.04"/>
    <x v="0"/>
    <m/>
    <s v="2IK-GER: lůžkové oddělení 46"/>
    <s v="5403353"/>
    <s v="Výdej do spotřeby z IOP"/>
    <s v="Pavelková Renat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6"/>
  </r>
  <r>
    <d v="2019-06-24T07:48:09"/>
    <s v="SVIOP-2019-SZM1-003983"/>
    <x v="49"/>
    <x v="49"/>
    <n v="30"/>
    <s v="ks"/>
    <n v="13.31"/>
    <n v="399.3"/>
    <x v="0"/>
    <m/>
    <s v="2IK-GER: lůžkové oddělení 46"/>
    <s v="15-0003"/>
    <s v="Výdej do spotřeby z IOP"/>
    <s v="Pavelková Renata"/>
    <s v="Promítnut do stavu zásob"/>
    <s v="ZOST_NADOBA"/>
    <s v="Nádoby"/>
    <m/>
    <m/>
    <s v="INTERGOS-CZ, s.r.o."/>
    <m/>
    <m/>
    <m/>
    <s v="nemá"/>
    <x v="0"/>
    <n v="0"/>
    <m/>
    <m/>
    <x v="1"/>
    <n v="6"/>
  </r>
  <r>
    <d v="2019-06-24T07:48:09"/>
    <s v="SVIOP-2019-SZM1-003983"/>
    <x v="147"/>
    <x v="147"/>
    <n v="10"/>
    <s v="ks"/>
    <n v="15.04"/>
    <n v="150.4"/>
    <x v="0"/>
    <m/>
    <s v="2IK-GER: lůžkové oddělení 46"/>
    <s v="TS-100ML"/>
    <s v="Výdej do spotřeby z IOP"/>
    <s v="Pavelková Renata"/>
    <s v="Promítnut do stavu zásob"/>
    <s v="ZOST_STRIK"/>
    <s v="Stříkačky"/>
    <m/>
    <m/>
    <s v="Distrimed s.r.o."/>
    <m/>
    <m/>
    <m/>
    <s v="nemá"/>
    <x v="0"/>
    <n v="0"/>
    <m/>
    <m/>
    <x v="1"/>
    <n v="6"/>
  </r>
  <r>
    <d v="2019-06-24T07:48:09"/>
    <s v="SVIOP-2019-SZM1-003983"/>
    <x v="253"/>
    <x v="253"/>
    <n v="2"/>
    <s v="ks"/>
    <n v="17.899999999999999"/>
    <n v="35.799999999999997"/>
    <x v="0"/>
    <m/>
    <s v="2IK-GER: lůžkové oddělení 46"/>
    <s v="9485E"/>
    <s v="Výdej do spotřeby z IOP"/>
    <s v="Pavelková Renata"/>
    <s v="Promítnut do stavu zásob"/>
    <s v="ZOST_KANYL"/>
    <s v="Kanyly mimo chirurgické nástroje"/>
    <m/>
    <m/>
    <s v="Medtronic Czechia s.r.o."/>
    <m/>
    <m/>
    <m/>
    <s v="nemá"/>
    <x v="0"/>
    <n v="0"/>
    <m/>
    <m/>
    <x v="1"/>
    <n v="6"/>
  </r>
  <r>
    <d v="2019-06-24T07:48:09"/>
    <s v="SVIOP-2019-SZM1-003983"/>
    <x v="222"/>
    <x v="222"/>
    <n v="2"/>
    <s v="ks"/>
    <n v="17.91"/>
    <n v="35.82"/>
    <x v="0"/>
    <m/>
    <s v="2IK-GER: lůžkové oddělení 46"/>
    <s v="9475E"/>
    <s v="Výdej do spotřeby z IOP"/>
    <s v="Pavelková Renata"/>
    <s v="Promítnut do stavu zásob"/>
    <s v="ZOST_KANYL"/>
    <s v="Kanyly mimo chirurgické nástroje"/>
    <m/>
    <m/>
    <s v="Medtronic Czechia s.r.o."/>
    <m/>
    <m/>
    <m/>
    <s v="nemá"/>
    <x v="0"/>
    <n v="0"/>
    <m/>
    <m/>
    <x v="1"/>
    <n v="6"/>
  </r>
  <r>
    <d v="2019-06-24T07:48:09"/>
    <s v="SVIOP-2019-SZM1-003983"/>
    <x v="254"/>
    <x v="254"/>
    <n v="2"/>
    <s v="ks"/>
    <n v="17.91"/>
    <n v="35.82"/>
    <x v="0"/>
    <m/>
    <s v="2IK-GER: lůžkové oddělení 46"/>
    <s v="9480E"/>
    <s v="Výdej do spotřeby z IOP"/>
    <s v="Pavelková Renata"/>
    <s v="Promítnut do stavu zásob"/>
    <s v="ZOST_KANYL"/>
    <s v="Kanyly mimo chirurgické nástroje"/>
    <m/>
    <m/>
    <s v="Medtronic Czechia s.r.o."/>
    <m/>
    <m/>
    <m/>
    <s v="nemá"/>
    <x v="0"/>
    <n v="0"/>
    <m/>
    <m/>
    <x v="1"/>
    <n v="6"/>
  </r>
  <r>
    <d v="2019-06-24T07:48:09"/>
    <s v="SVIOP-2019-SZM1-003983"/>
    <x v="187"/>
    <x v="187"/>
    <n v="50"/>
    <s v="ks"/>
    <n v="17.98"/>
    <n v="899"/>
    <x v="0"/>
    <m/>
    <s v="2IK-GER: lůžkové oddělení 46"/>
    <s v="4269110S-01"/>
    <s v="Výdej do spotřeby z IOP"/>
    <s v="Pavelková Renat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6"/>
  </r>
  <r>
    <d v="2019-06-24T07:48:09"/>
    <s v="SVIOP-2019-SZM1-003983"/>
    <x v="2"/>
    <x v="2"/>
    <n v="50"/>
    <s v="ks"/>
    <n v="17.98"/>
    <n v="899"/>
    <x v="0"/>
    <m/>
    <s v="2IK-GER: lůžkové oddělení 46"/>
    <s v="4269098S-01"/>
    <s v="Výdej do spotřeby z IOP"/>
    <s v="Pavelková Renat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6"/>
  </r>
  <r>
    <d v="2019-06-24T07:48:09"/>
    <s v="SVIOP-2019-SZM1-003983"/>
    <x v="50"/>
    <x v="50"/>
    <n v="10"/>
    <s v="ks"/>
    <n v="19.96"/>
    <n v="199.6"/>
    <x v="0"/>
    <m/>
    <s v="2IK-GER: lůžkové oddělení 46"/>
    <s v="A0400"/>
    <s v="Výdej do spotřeby z IOP"/>
    <s v="Pavelková Renat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6"/>
  </r>
  <r>
    <d v="2019-06-24T07:48:09"/>
    <s v="SVIOP-2019-SZM1-003983"/>
    <x v="51"/>
    <x v="51"/>
    <n v="20"/>
    <s v="ks"/>
    <n v="21.24"/>
    <n v="424.8"/>
    <x v="0"/>
    <m/>
    <s v="2IK-GER: lůžkové oddělení 46"/>
    <s v="802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6"/>
  </r>
  <r>
    <d v="2019-06-24T07:48:09"/>
    <s v="SVIOP-2019-SZM1-003983"/>
    <x v="52"/>
    <x v="52"/>
    <n v="10"/>
    <s v="ks"/>
    <n v="21.24"/>
    <n v="212.4"/>
    <x v="0"/>
    <m/>
    <s v="2IK-GER: lůžkové oddělení 46"/>
    <s v="490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6"/>
  </r>
  <r>
    <d v="2019-06-24T07:48:09"/>
    <s v="SVIOP-2019-SZM1-003983"/>
    <x v="54"/>
    <x v="54"/>
    <n v="4"/>
    <s v="ks"/>
    <n v="29.88"/>
    <n v="119.52"/>
    <x v="0"/>
    <m/>
    <s v="2IK-GER: lůžkové oddělení 46"/>
    <s v="1230200129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6"/>
  </r>
  <r>
    <d v="2019-06-24T07:48:09"/>
    <s v="SVIOP-2019-SZM1-003983"/>
    <x v="55"/>
    <x v="55"/>
    <n v="25"/>
    <s v="ks"/>
    <n v="30.17"/>
    <n v="754.25"/>
    <x v="0"/>
    <m/>
    <s v="2IK-GER: lůžkové oddělení 46"/>
    <s v="SYS01512EE"/>
    <s v="Výdej do spotřeby z IOP"/>
    <s v="Pavelková Renat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6"/>
  </r>
  <r>
    <d v="2019-06-24T07:48:09"/>
    <s v="SVIOP-2019-SZM1-003983"/>
    <x v="195"/>
    <x v="195"/>
    <n v="2"/>
    <s v="ks"/>
    <n v="30.51"/>
    <n v="61.02"/>
    <x v="0"/>
    <m/>
    <s v="2IK-GER: lůžkové oddělení 46"/>
    <s v="1230206310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6"/>
  </r>
  <r>
    <d v="2019-06-24T07:48:09"/>
    <s v="SVIOP-2019-SZM1-003983"/>
    <x v="87"/>
    <x v="87"/>
    <n v="10"/>
    <s v="ks"/>
    <n v="32.9"/>
    <n v="329"/>
    <x v="0"/>
    <m/>
    <s v="2IK-GER: lůžkové oddělení 46"/>
    <s v="4753886"/>
    <s v="Výdej do spotřeby z IOP"/>
    <s v="Pavelková Renata"/>
    <s v="Promítnut do stavu zásob"/>
    <s v="ZOBV_OBVAZ"/>
    <s v="Obvazový materiál"/>
    <m/>
    <m/>
    <s v="HARTMANN - RICO a.s."/>
    <m/>
    <m/>
    <m/>
    <s v="nemá"/>
    <x v="3"/>
    <n v="0"/>
    <m/>
    <m/>
    <x v="1"/>
    <n v="6"/>
  </r>
  <r>
    <d v="2019-06-24T07:48:09"/>
    <s v="SVIOP-2019-SZM1-003983"/>
    <x v="121"/>
    <x v="121"/>
    <n v="1"/>
    <s v="ks"/>
    <n v="46"/>
    <n v="46"/>
    <x v="0"/>
    <m/>
    <s v="2IK-GER: lůžkové oddělení 46"/>
    <s v="900650"/>
    <s v="Výdej do spotřeby z IOP"/>
    <s v="Pavelková Renat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6"/>
  </r>
  <r>
    <d v="2019-06-24T07:48:09"/>
    <s v="SVIOP-2019-SZM1-003983"/>
    <x v="97"/>
    <x v="97"/>
    <n v="3"/>
    <s v="ks"/>
    <n v="197.57"/>
    <n v="592.71"/>
    <x v="0"/>
    <m/>
    <s v="2IK-GER: lůžkové oddělení 46"/>
    <s v="3346E"/>
    <s v="Výdej do spotřeby z IOP"/>
    <s v="Pavelková Renat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6"/>
  </r>
  <r>
    <d v="2019-06-24T07:48:09"/>
    <s v="SVIOP-2019-SZM1-003983"/>
    <x v="255"/>
    <x v="255"/>
    <n v="5"/>
    <s v="ks"/>
    <n v="267.79000000000002"/>
    <n v="1338.95"/>
    <x v="0"/>
    <m/>
    <s v="2IK-GER: lůžkové oddělení 46"/>
    <s v="4160282E"/>
    <s v="Výdej do spotřeby z IOP"/>
    <s v="Pavelková Renata"/>
    <s v="Promítnut do stavu zásob"/>
    <s v="ZKATETR"/>
    <s v="Katetry"/>
    <m/>
    <m/>
    <s v="B. Braun Medical s.r.o."/>
    <m/>
    <m/>
    <m/>
    <s v="194473"/>
    <x v="9"/>
    <n v="0"/>
    <m/>
    <m/>
    <x v="1"/>
    <n v="6"/>
  </r>
  <r>
    <d v="2019-06-24T07:48:09"/>
    <s v="SVIOP-2019-SZM1-003983"/>
    <x v="57"/>
    <x v="57"/>
    <n v="1"/>
    <s v="ks"/>
    <n v="790.88"/>
    <n v="790.88"/>
    <x v="0"/>
    <m/>
    <s v="2IK-GER: lůžkové oddělení 46"/>
    <s v="A2681147"/>
    <s v="Výdej do spotřeby z IOP"/>
    <s v="Pavelková Renat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6"/>
  </r>
  <r>
    <d v="2019-06-24T08:13:21"/>
    <s v="SVIOP-2019-SZM2-009446"/>
    <x v="190"/>
    <x v="190"/>
    <n v="1"/>
    <s v="ks"/>
    <n v="272.3"/>
    <n v="272.3"/>
    <x v="0"/>
    <m/>
    <s v="2IK-GER: lůžkové oddělení 46"/>
    <s v="KVS M1 5ZOM"/>
    <s v="Výdej do spotřeby z IOP"/>
    <s v="Lukášková Lenka"/>
    <s v="Promítnut do stavu zásob"/>
    <s v="ZOST_OSTAT"/>
    <s v="Ostatní - všeobecný materiál"/>
    <m/>
    <m/>
    <s v="KARDIO VS s.r.o."/>
    <m/>
    <m/>
    <m/>
    <s v="nemá"/>
    <x v="0"/>
    <n v="0"/>
    <m/>
    <m/>
    <x v="1"/>
    <n v="6"/>
  </r>
  <r>
    <d v="2019-06-24T09:17:47"/>
    <s v="SVIOP-2019-SZM2-009456"/>
    <x v="256"/>
    <x v="256"/>
    <n v="30"/>
    <s v="ks"/>
    <n v="85.4"/>
    <n v="2562.1"/>
    <x v="0"/>
    <m/>
    <s v="2IK-GER: lůžkové oddělení 46"/>
    <s v="283370"/>
    <s v="Výdej do spotřeby z IOP"/>
    <s v="Kánská Zdeňka"/>
    <s v="Promítnut do stavu zásob"/>
    <s v="ZOBV_HO"/>
    <s v="hojení ran - obvazový materiál"/>
    <s v="AKCE 2+1"/>
    <m/>
    <s v="Mölnlycke Health Care, s.r.o."/>
    <m/>
    <m/>
    <m/>
    <s v="nemá"/>
    <x v="3"/>
    <n v="0"/>
    <m/>
    <m/>
    <x v="1"/>
    <n v="6"/>
  </r>
  <r>
    <d v="2019-06-24T09:17:47"/>
    <s v="SVIOP-2019-SZM2-009456"/>
    <x v="58"/>
    <x v="58"/>
    <n v="10"/>
    <s v="ks"/>
    <n v="123.19"/>
    <n v="1231.8800000000001"/>
    <x v="0"/>
    <m/>
    <s v="2IK-GER: lůžkové oddělení 46"/>
    <s v="256105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960"/>
    <x v="3"/>
    <n v="0"/>
    <m/>
    <m/>
    <x v="1"/>
    <n v="6"/>
  </r>
  <r>
    <d v="2019-06-24T09:17:47"/>
    <s v="SVIOP-2019-SZM2-009456"/>
    <x v="59"/>
    <x v="59"/>
    <n v="5"/>
    <s v="ks"/>
    <n v="124.41"/>
    <n v="622.04"/>
    <x v="0"/>
    <m/>
    <s v="2IK-GER: lůžkové oddělení 46"/>
    <s v="2892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6"/>
  </r>
  <r>
    <d v="2019-06-24T09:17:47"/>
    <s v="SVIOP-2019-SZM2-009456"/>
    <x v="61"/>
    <x v="61"/>
    <n v="10"/>
    <s v="ks"/>
    <n v="159.55000000000001"/>
    <n v="1595.5"/>
    <x v="0"/>
    <m/>
    <s v="2IK-GER: lůžkové oddělení 46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6"/>
  </r>
  <r>
    <d v="2019-06-24T09:17:47"/>
    <s v="SVIOP-2019-SZM2-009456"/>
    <x v="62"/>
    <x v="62"/>
    <n v="5"/>
    <s v="ks"/>
    <n v="233.81"/>
    <n v="1169.03"/>
    <x v="0"/>
    <m/>
    <s v="2IK-GER: lůžkové oddělení 46"/>
    <s v="288100-01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6"/>
  </r>
  <r>
    <d v="2019-06-24T09:22:45"/>
    <s v="SVIOP-2019-SZM2-009457"/>
    <x v="61"/>
    <x v="61"/>
    <n v="15"/>
    <s v="ks"/>
    <n v="159.55000000000001"/>
    <n v="2393.2800000000002"/>
    <x v="1"/>
    <m/>
    <s v="2IK-GER: lůžkové oddělení 48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6"/>
  </r>
  <r>
    <d v="2019-06-24T09:22:45"/>
    <s v="SVIOP-2019-SZM2-009457"/>
    <x v="63"/>
    <x v="63"/>
    <n v="15"/>
    <s v="ks"/>
    <n v="188.74"/>
    <n v="2831.1"/>
    <x v="1"/>
    <m/>
    <s v="2IK-GER: lůžkové oddělení 48"/>
    <s v="282000-01"/>
    <s v="Výdej do spotřeby z IOP"/>
    <s v="Kánská Zdeňka"/>
    <s v="Promítnut do stavu zásob"/>
    <s v="ZOBV_HO"/>
    <s v="hojení ran - obvazový materiál"/>
    <s v="AKCE 2+1"/>
    <m/>
    <s v="Mölnlycke Health Care, s.r.o."/>
    <m/>
    <m/>
    <m/>
    <s v="nemá"/>
    <x v="3"/>
    <n v="0"/>
    <m/>
    <m/>
    <x v="1"/>
    <n v="6"/>
  </r>
  <r>
    <d v="2019-06-24T13:27:56"/>
    <s v="SVSP-2019-SZM2-000099"/>
    <x v="257"/>
    <x v="257"/>
    <n v="4"/>
    <s v="ks"/>
    <n v="248.05"/>
    <n v="992.2"/>
    <x v="0"/>
    <m/>
    <s v="2IK-GER: lůžkové oddělení 46"/>
    <s v="210-SvalecekA-V"/>
    <s v="Výdej do spotřeby"/>
    <s v="Masopustová Eva"/>
    <s v="Promítnut do stavu zásob"/>
    <s v="ZOST_OSTAT"/>
    <s v="Ostatní - všeobecný materiál"/>
    <m/>
    <m/>
    <s v="IF FACILITY a.s."/>
    <m/>
    <m/>
    <m/>
    <s v="nemá"/>
    <x v="0"/>
    <n v="0"/>
    <s v="VZ-2019-000199"/>
    <s v="VZ-2019-000199"/>
    <x v="1"/>
    <n v="6"/>
  </r>
  <r>
    <d v="2019-06-24T13:27:56"/>
    <s v="SVSP-2019-SZM2-000099"/>
    <x v="258"/>
    <x v="258"/>
    <n v="2"/>
    <s v="ks"/>
    <n v="1003.09"/>
    <n v="2006.18"/>
    <x v="0"/>
    <m/>
    <s v="2IK-GER: lůžkové oddělení 46"/>
    <s v="210-V14Aoc-V"/>
    <s v="Výdej do spotřeby"/>
    <s v="Masopustová Eva"/>
    <s v="Promítnut do stavu zásob"/>
    <s v="ZOST_OSTAT"/>
    <s v="Ostatní - všeobecný materiál"/>
    <m/>
    <m/>
    <s v="IF FACILITY a.s."/>
    <m/>
    <m/>
    <m/>
    <s v="nemá"/>
    <x v="0"/>
    <n v="0"/>
    <s v="VZ-2019-000199"/>
    <s v="VZ-2019-000199"/>
    <x v="1"/>
    <n v="6"/>
  </r>
  <r>
    <d v="2019-06-24T13:27:56"/>
    <s v="SVSP-2019-SZM2-000099"/>
    <x v="259"/>
    <x v="259"/>
    <n v="5"/>
    <s v="ks"/>
    <n v="1491.93"/>
    <n v="7459.65"/>
    <x v="0"/>
    <m/>
    <s v="2IK-GER: lůžkové oddělení 46"/>
    <s v="210-S20C-V"/>
    <s v="Výdej do spotřeby"/>
    <s v="Masopustová Eva"/>
    <s v="Promítnut do stavu zásob"/>
    <s v="ZOST_OSTAT"/>
    <s v="Ostatní - všeobecný materiál"/>
    <m/>
    <m/>
    <s v="IF FACILITY a.s."/>
    <m/>
    <m/>
    <m/>
    <s v="nemá"/>
    <x v="0"/>
    <n v="0"/>
    <s v="VZ-2019-000199"/>
    <s v="VZ-2019-000199"/>
    <x v="1"/>
    <n v="6"/>
  </r>
  <r>
    <d v="2019-06-24T13:27:56"/>
    <s v="SVSP-2019-SZM2-000099"/>
    <x v="260"/>
    <x v="260"/>
    <n v="2"/>
    <s v="ks"/>
    <n v="1712.15"/>
    <n v="3424.3"/>
    <x v="0"/>
    <m/>
    <s v="2IK-GER: lůžkové oddělení 46"/>
    <s v="210-S28-V"/>
    <s v="Výdej do spotřeby"/>
    <s v="Masopustová Eva"/>
    <s v="Promítnut do stavu zásob"/>
    <s v="ZOST_OSTAT"/>
    <s v="Ostatní - všeobecný materiál"/>
    <m/>
    <m/>
    <s v="IF FACILITY a.s."/>
    <m/>
    <m/>
    <m/>
    <s v="nemá"/>
    <x v="0"/>
    <n v="0"/>
    <s v="VZ-2019-000199"/>
    <s v="VZ-2019-000199"/>
    <x v="1"/>
    <n v="6"/>
  </r>
  <r>
    <d v="2019-06-24T13:27:56"/>
    <s v="SVSP-2019-SZM2-000099"/>
    <x v="261"/>
    <x v="261"/>
    <n v="2"/>
    <s v="ks"/>
    <n v="2573.67"/>
    <n v="5147.34"/>
    <x v="0"/>
    <m/>
    <s v="2IK-GER: lůžkové oddělení 46"/>
    <s v="210-VK-V"/>
    <s v="Výdej do spotřeby"/>
    <s v="Masopustová Eva"/>
    <s v="Promítnut do stavu zásob"/>
    <s v="ZOST_OSTAT"/>
    <s v="Ostatní - všeobecný materiál"/>
    <m/>
    <m/>
    <s v="IF FACILITY a.s."/>
    <m/>
    <m/>
    <m/>
    <s v="nemá"/>
    <x v="0"/>
    <n v="0"/>
    <s v="VZ-2019-000199"/>
    <s v="VZ-2019-000199"/>
    <x v="1"/>
    <n v="6"/>
  </r>
  <r>
    <d v="2019-06-24T13:31:35"/>
    <s v="SVSP-2019-SZM2-000100"/>
    <x v="257"/>
    <x v="257"/>
    <n v="8"/>
    <s v="ks"/>
    <n v="248.05"/>
    <n v="1984.4"/>
    <x v="1"/>
    <m/>
    <s v="2IK-GER: lůžkové oddělení 48"/>
    <s v="210-SvalecekA-V"/>
    <s v="Výdej do spotřeby"/>
    <s v="Masopustová Eva"/>
    <s v="Promítnut do stavu zásob"/>
    <s v="ZOST_OSTAT"/>
    <s v="Ostatní - všeobecný materiál"/>
    <m/>
    <m/>
    <s v="IF FACILITY a.s."/>
    <m/>
    <m/>
    <m/>
    <s v="nemá"/>
    <x v="0"/>
    <n v="0"/>
    <s v="VZ-2019-000199"/>
    <s v="VZ-2019-000199"/>
    <x v="1"/>
    <n v="6"/>
  </r>
  <r>
    <d v="2019-06-24T13:31:35"/>
    <s v="SVSP-2019-SZM2-000100"/>
    <x v="258"/>
    <x v="258"/>
    <n v="4"/>
    <s v="ks"/>
    <n v="1003.09"/>
    <n v="4012.36"/>
    <x v="1"/>
    <m/>
    <s v="2IK-GER: lůžkové oddělení 48"/>
    <s v="210-V14Aoc-V"/>
    <s v="Výdej do spotřeby"/>
    <s v="Masopustová Eva"/>
    <s v="Promítnut do stavu zásob"/>
    <s v="ZOST_OSTAT"/>
    <s v="Ostatní - všeobecný materiál"/>
    <m/>
    <m/>
    <s v="IF FACILITY a.s."/>
    <m/>
    <m/>
    <m/>
    <s v="nemá"/>
    <x v="0"/>
    <n v="0"/>
    <s v="VZ-2019-000199"/>
    <s v="VZ-2019-000199"/>
    <x v="1"/>
    <n v="6"/>
  </r>
  <r>
    <d v="2019-06-24T13:31:35"/>
    <s v="SVSP-2019-SZM2-000100"/>
    <x v="259"/>
    <x v="259"/>
    <n v="5"/>
    <s v="ks"/>
    <n v="1491.93"/>
    <n v="7459.65"/>
    <x v="1"/>
    <m/>
    <s v="2IK-GER: lůžkové oddělení 48"/>
    <s v="210-S20C-V"/>
    <s v="Výdej do spotřeby"/>
    <s v="Masopustová Eva"/>
    <s v="Promítnut do stavu zásob"/>
    <s v="ZOST_OSTAT"/>
    <s v="Ostatní - všeobecný materiál"/>
    <m/>
    <m/>
    <s v="IF FACILITY a.s."/>
    <m/>
    <m/>
    <m/>
    <s v="nemá"/>
    <x v="0"/>
    <n v="0"/>
    <s v="VZ-2019-000199"/>
    <s v="VZ-2019-000199"/>
    <x v="1"/>
    <n v="6"/>
  </r>
  <r>
    <d v="2019-06-24T13:31:35"/>
    <s v="SVSP-2019-SZM2-000100"/>
    <x v="260"/>
    <x v="260"/>
    <n v="4"/>
    <s v="ks"/>
    <n v="1712.15"/>
    <n v="6848.6"/>
    <x v="1"/>
    <m/>
    <s v="2IK-GER: lůžkové oddělení 48"/>
    <s v="210-S28-V"/>
    <s v="Výdej do spotřeby"/>
    <s v="Masopustová Eva"/>
    <s v="Promítnut do stavu zásob"/>
    <s v="ZOST_OSTAT"/>
    <s v="Ostatní - všeobecný materiál"/>
    <m/>
    <m/>
    <s v="IF FACILITY a.s."/>
    <m/>
    <m/>
    <m/>
    <s v="nemá"/>
    <x v="0"/>
    <n v="0"/>
    <s v="VZ-2019-000199"/>
    <s v="VZ-2019-000199"/>
    <x v="1"/>
    <n v="6"/>
  </r>
  <r>
    <d v="2019-06-24T13:31:35"/>
    <s v="SVSP-2019-SZM2-000100"/>
    <x v="261"/>
    <x v="261"/>
    <n v="4"/>
    <s v="ks"/>
    <n v="2573.67"/>
    <n v="10294.68"/>
    <x v="1"/>
    <m/>
    <s v="2IK-GER: lůžkové oddělení 48"/>
    <s v="210-VK-V"/>
    <s v="Výdej do spotřeby"/>
    <s v="Masopustová Eva"/>
    <s v="Promítnut do stavu zásob"/>
    <s v="ZOST_OSTAT"/>
    <s v="Ostatní - všeobecný materiál"/>
    <m/>
    <m/>
    <s v="IF FACILITY a.s."/>
    <m/>
    <m/>
    <m/>
    <s v="nemá"/>
    <x v="0"/>
    <n v="0"/>
    <s v="VZ-2019-000199"/>
    <s v="VZ-2019-000199"/>
    <x v="1"/>
    <n v="6"/>
  </r>
  <r>
    <d v="2019-06-24T13:36:49"/>
    <s v="SVSP-2019-SZM2-000102"/>
    <x v="258"/>
    <x v="258"/>
    <n v="2"/>
    <s v="ks"/>
    <n v="1003.09"/>
    <n v="2006.18"/>
    <x v="2"/>
    <m/>
    <s v="2IK-GER: ambulance"/>
    <s v="210-V14Aoc-V"/>
    <s v="Výdej do spotřeby"/>
    <s v="Masopustová Eva"/>
    <s v="Promítnut do stavu zásob"/>
    <s v="ZOST_OSTAT"/>
    <s v="Ostatní - všeobecný materiál"/>
    <m/>
    <m/>
    <s v="IF FACILITY a.s."/>
    <m/>
    <m/>
    <m/>
    <s v="nemá"/>
    <x v="0"/>
    <n v="0"/>
    <s v="VZ-2019-000199"/>
    <s v="VZ-2019-000199"/>
    <x v="1"/>
    <n v="6"/>
  </r>
  <r>
    <d v="2019-06-24T13:38:36"/>
    <s v="SVIOP-2019-SZM1-004137"/>
    <x v="8"/>
    <x v="8"/>
    <n v="200"/>
    <s v="ks"/>
    <n v="0.02"/>
    <n v="4"/>
    <x v="2"/>
    <m/>
    <s v="2IK-GER: ambulance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13:38:36"/>
    <s v="SVIOP-2019-SZM1-004137"/>
    <x v="19"/>
    <x v="19"/>
    <n v="200"/>
    <s v="ks"/>
    <n v="0.63"/>
    <n v="126"/>
    <x v="2"/>
    <m/>
    <s v="2IK-GER: ambulance"/>
    <s v="44751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6"/>
  </r>
  <r>
    <d v="2019-06-24T13:38:36"/>
    <s v="SVIOP-2019-SZM1-004137"/>
    <x v="3"/>
    <x v="3"/>
    <n v="200"/>
    <s v="ks"/>
    <n v="0.63"/>
    <n v="126"/>
    <x v="2"/>
    <m/>
    <s v="2IK-GER: ambulance"/>
    <s v="44750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6"/>
  </r>
  <r>
    <d v="2019-06-24T13:38:36"/>
    <s v="SVIOP-2019-SZM1-004137"/>
    <x v="21"/>
    <x v="21"/>
    <n v="100"/>
    <s v="ks"/>
    <n v="0.66"/>
    <n v="66"/>
    <x v="2"/>
    <m/>
    <s v="2IK-GER: ambulance"/>
    <s v="28003+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6"/>
  </r>
  <r>
    <d v="2019-06-24T13:38:36"/>
    <s v="SVIOP-2019-SZM1-004137"/>
    <x v="23"/>
    <x v="23"/>
    <n v="100"/>
    <s v="ks"/>
    <n v="1.0900000000000001"/>
    <n v="109"/>
    <x v="2"/>
    <m/>
    <s v="2IK-GER: ambulance"/>
    <s v="4606108V"/>
    <s v="Výdej do spotřeby z IOP"/>
    <s v="Pavelková Renata"/>
    <s v="Promítnut do stavu zásob"/>
    <s v="ZOST_STRIK"/>
    <s v="Stříkačky"/>
    <m/>
    <m/>
    <s v="B. Braun Medical s.r.o."/>
    <m/>
    <m/>
    <m/>
    <s v="nemá"/>
    <x v="0"/>
    <n v="0"/>
    <m/>
    <m/>
    <x v="1"/>
    <n v="6"/>
  </r>
  <r>
    <d v="2019-06-24T13:38:36"/>
    <s v="SVIOP-2019-SZM1-004137"/>
    <x v="26"/>
    <x v="26"/>
    <n v="100"/>
    <s v="ks"/>
    <n v="1.8"/>
    <n v="180"/>
    <x v="2"/>
    <m/>
    <s v="2IK-GER: ambulance"/>
    <s v="450076"/>
    <s v="Výdej do spotřeby z IOP"/>
    <s v="Pavelková Renata"/>
    <s v="Promítnut do stavu zásob"/>
    <s v="ZJEHLY"/>
    <s v="Jehly"/>
    <m/>
    <m/>
    <s v="Dialab spol. s r.o."/>
    <m/>
    <m/>
    <m/>
    <s v="nemá"/>
    <x v="4"/>
    <n v="0"/>
    <m/>
    <m/>
    <x v="1"/>
    <n v="6"/>
  </r>
  <r>
    <d v="2019-06-24T13:38:36"/>
    <s v="SVIOP-2019-SZM1-004137"/>
    <x v="81"/>
    <x v="81"/>
    <n v="10"/>
    <s v="ks"/>
    <n v="1.9"/>
    <n v="19"/>
    <x v="2"/>
    <m/>
    <s v="2IK-GER: ambulance"/>
    <s v="454073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13:38:36"/>
    <s v="SVIOP-2019-SZM1-004137"/>
    <x v="28"/>
    <x v="28"/>
    <n v="50"/>
    <s v="ks"/>
    <n v="1.93"/>
    <n v="96.5"/>
    <x v="2"/>
    <m/>
    <s v="2IK-GER: ambulance"/>
    <s v="455092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13:38:36"/>
    <s v="SVIOP-2019-SZM1-004137"/>
    <x v="66"/>
    <x v="66"/>
    <n v="50"/>
    <s v="ks"/>
    <n v="1.99"/>
    <n v="99.5"/>
    <x v="2"/>
    <m/>
    <s v="2IK-GER: ambulance"/>
    <s v="454086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13:38:36"/>
    <s v="SVIOP-2019-SZM1-004137"/>
    <x v="31"/>
    <x v="31"/>
    <n v="20"/>
    <s v="ks"/>
    <n v="2.16"/>
    <n v="43.2"/>
    <x v="2"/>
    <m/>
    <s v="2IK-GER: ambulance"/>
    <s v="454329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13:38:36"/>
    <s v="SVIOP-2019-SZM1-004137"/>
    <x v="34"/>
    <x v="34"/>
    <n v="50"/>
    <s v="ks"/>
    <n v="2.52"/>
    <n v="126"/>
    <x v="2"/>
    <m/>
    <s v="2IK-GER: ambulance"/>
    <s v="455007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13:38:36"/>
    <s v="SVIOP-2019-SZM1-004137"/>
    <x v="35"/>
    <x v="35"/>
    <n v="50"/>
    <s v="ks"/>
    <n v="2.7"/>
    <n v="135"/>
    <x v="2"/>
    <m/>
    <s v="2IK-GER: ambulance"/>
    <s v="454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13:38:36"/>
    <s v="SVIOP-2019-SZM1-004137"/>
    <x v="37"/>
    <x v="37"/>
    <n v="50"/>
    <s v="ks"/>
    <n v="3.1"/>
    <n v="155"/>
    <x v="2"/>
    <m/>
    <s v="2IK-GER: ambulance"/>
    <s v="455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6"/>
  </r>
  <r>
    <d v="2019-06-24T13:38:36"/>
    <s v="SVIOP-2019-SZM1-004137"/>
    <x v="111"/>
    <x v="111"/>
    <n v="5"/>
    <s v="ks"/>
    <n v="8.1199999999999992"/>
    <n v="40.6"/>
    <x v="2"/>
    <m/>
    <s v="2IK-GER: ambulance"/>
    <s v="840W-1"/>
    <s v="Výdej do spotřeby z IOP"/>
    <s v="Pavelková Renat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6"/>
  </r>
  <r>
    <d v="2019-06-24T13:38:36"/>
    <s v="SVIOP-2019-SZM1-004137"/>
    <x v="262"/>
    <x v="262"/>
    <n v="20"/>
    <s v="ks"/>
    <n v="11.74"/>
    <n v="234.8"/>
    <x v="2"/>
    <m/>
    <s v="2IK-GER: ambulance"/>
    <s v="15-0002"/>
    <s v="Výdej do spotřeby z IOP"/>
    <s v="Pavelková Renata"/>
    <s v="Promítnut do stavu zásob"/>
    <s v="ZOST_NADOBA"/>
    <s v="Nádoby"/>
    <m/>
    <m/>
    <s v="INTERGOS-CZ, s.r.o."/>
    <m/>
    <m/>
    <m/>
    <s v="nemá"/>
    <x v="0"/>
    <n v="0"/>
    <m/>
    <m/>
    <x v="1"/>
    <n v="6"/>
  </r>
  <r>
    <d v="2019-06-24T13:38:36"/>
    <s v="SVIOP-2019-SZM1-004137"/>
    <x v="186"/>
    <x v="186"/>
    <n v="12"/>
    <s v="ks"/>
    <n v="13.08"/>
    <n v="156.96"/>
    <x v="2"/>
    <m/>
    <s v="2IK-GER: ambulance"/>
    <s v="1527-1"/>
    <s v="Výdej do spotřeby z IOP"/>
    <s v="Pavelková Renata"/>
    <s v="Promítnut do stavu zásob"/>
    <s v="ZOBV_OBVAZ"/>
    <s v="Obvazový materiál"/>
    <m/>
    <m/>
    <s v="3M Česko, spol. s r.o."/>
    <m/>
    <m/>
    <m/>
    <s v="0080357"/>
    <x v="3"/>
    <n v="0"/>
    <m/>
    <m/>
    <x v="1"/>
    <n v="6"/>
  </r>
  <r>
    <d v="2019-06-24T13:38:36"/>
    <s v="SVIOP-2019-SZM1-004137"/>
    <x v="2"/>
    <x v="2"/>
    <n v="50"/>
    <s v="ks"/>
    <n v="17.98"/>
    <n v="899"/>
    <x v="2"/>
    <m/>
    <s v="2IK-GER: ambulance"/>
    <s v="4269098S-01"/>
    <s v="Výdej do spotřeby z IOP"/>
    <s v="Pavelková Renat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6"/>
  </r>
  <r>
    <d v="2019-06-24T13:38:36"/>
    <s v="SVIOP-2019-SZM1-004137"/>
    <x v="52"/>
    <x v="52"/>
    <n v="6"/>
    <s v="ks"/>
    <n v="21.24"/>
    <n v="127.44"/>
    <x v="2"/>
    <m/>
    <s v="2IK-GER: ambulance"/>
    <s v="490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6"/>
  </r>
  <r>
    <d v="2019-06-25T06:27:09"/>
    <s v="SVIOP-2019-SZM2-009519"/>
    <x v="92"/>
    <x v="92"/>
    <n v="10"/>
    <s v="ks"/>
    <n v="22.99"/>
    <n v="229.9"/>
    <x v="0"/>
    <m/>
    <s v="2IK-GER: lůžkové oddělení 46"/>
    <s v="186005-000140"/>
    <s v="Výdej do spotřeby z IOP"/>
    <s v="Lukášková Len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6"/>
  </r>
  <r>
    <d v="2019-06-25T06:29:53"/>
    <s v="SVIOP-2019-SZM2-009520"/>
    <x v="93"/>
    <x v="93"/>
    <n v="10"/>
    <s v="ks"/>
    <n v="22.99"/>
    <n v="229.9"/>
    <x v="1"/>
    <m/>
    <s v="2IK-GER: lůžkové oddělení 48"/>
    <s v="186005-000180"/>
    <s v="Výdej do spotřeby z IOP"/>
    <s v="Lukášková Len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6"/>
  </r>
  <r>
    <d v="2019-06-25T13:28:54"/>
    <s v="SVIOP-2019-SZM1-004164"/>
    <x v="29"/>
    <x v="29"/>
    <n v="10"/>
    <s v="ks"/>
    <n v="2.06"/>
    <n v="20.6"/>
    <x v="0"/>
    <m/>
    <s v="2IK-GER: lůžkové oddělení 46"/>
    <s v="FLME25133"/>
    <s v="Výdej do spotřeby z IOP"/>
    <s v="Zdařilov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6"/>
  </r>
  <r>
    <d v="2019-06-26T13:01:55"/>
    <s v="SVIOP-2019-SZM2-009676"/>
    <x v="263"/>
    <x v="263"/>
    <n v="1"/>
    <s v="ks"/>
    <n v="1246.3"/>
    <n v="1246.3"/>
    <x v="0"/>
    <m/>
    <s v="2IK-GER: lůžkové oddělení 46"/>
    <s v="783102"/>
    <s v="Výdej do spotřeby z IOP"/>
    <s v="Kánská Zdeňka"/>
    <s v="Promítnut do stavu zásob"/>
    <s v="ZOST_NA"/>
    <s v="Nástroje chirurgické do 1 roku"/>
    <m/>
    <m/>
    <s v="B. Braun Medical s.r.o."/>
    <m/>
    <m/>
    <m/>
    <s v="nemá"/>
    <x v="0"/>
    <n v="0"/>
    <s v="VZ-2019-000680"/>
    <s v="VZ-2019-000680"/>
    <x v="1"/>
    <n v="6"/>
  </r>
  <r>
    <d v="2019-06-27T10:47:50"/>
    <s v="SVIOP-2019-SZM1-004191"/>
    <x v="251"/>
    <x v="251"/>
    <n v="75"/>
    <s v="ks"/>
    <n v="1.21"/>
    <n v="90.75"/>
    <x v="0"/>
    <m/>
    <s v="2IK-GER: lůžkové oddělení 46"/>
    <s v="32.000.00.020"/>
    <s v="Výdej do spotřeby z IOP"/>
    <s v="Oklešťková Helen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6"/>
  </r>
  <r>
    <d v="2019-06-27T11:56:56"/>
    <s v="SVIOP-2019-SZM2-009719"/>
    <x v="141"/>
    <x v="141"/>
    <n v="50"/>
    <s v="ks"/>
    <n v="13.75"/>
    <n v="687.5"/>
    <x v="0"/>
    <m/>
    <s v="2IK-GER: lůžkové oddělení 46"/>
    <s v="1686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6"/>
  </r>
  <r>
    <d v="2019-06-27T13:09:49"/>
    <s v="SVIOP-2019-SZM2-009726"/>
    <x v="127"/>
    <x v="127"/>
    <n v="1"/>
    <s v="ks"/>
    <n v="790.28"/>
    <n v="790.28"/>
    <x v="1"/>
    <m/>
    <s v="2IK-GER: lůžkové oddělení 48"/>
    <s v="1563L"/>
    <s v="Výdej do spotřeby z IOP"/>
    <s v="Lukášková Lenka"/>
    <s v="Promítnut do stavu zásob"/>
    <s v="ZOBV_HO"/>
    <s v="hojení ran - obvazový materiál"/>
    <m/>
    <m/>
    <s v="3M Česko, spol. s r.o."/>
    <m/>
    <m/>
    <m/>
    <s v="nemá"/>
    <x v="3"/>
    <n v="0"/>
    <m/>
    <m/>
    <x v="1"/>
    <n v="6"/>
  </r>
  <r>
    <d v="2019-06-28T07:21:34"/>
    <s v="SVIOP-2019-SZM2-009740"/>
    <x v="91"/>
    <x v="91"/>
    <n v="20"/>
    <s v="ks"/>
    <n v="22.99"/>
    <n v="459.8"/>
    <x v="0"/>
    <m/>
    <s v="2IK-GER: lůžkové oddělení 46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6"/>
  </r>
  <r>
    <d v="2019-06-28T07:22:45"/>
    <s v="SVIOP-2019-SZM2-009741"/>
    <x v="91"/>
    <x v="91"/>
    <n v="10"/>
    <s v="ks"/>
    <n v="22.99"/>
    <n v="229.9"/>
    <x v="1"/>
    <m/>
    <s v="2IK-GER: lůžkové oddělení 48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6"/>
  </r>
  <r>
    <d v="2019-06-28T10:02:55"/>
    <s v="SVIOP-2019-SZM2-009756"/>
    <x v="101"/>
    <x v="101"/>
    <n v="1"/>
    <s v="ks"/>
    <n v="0.27"/>
    <n v="0.27"/>
    <x v="1"/>
    <m/>
    <s v="2IK-GER: lůžkové oddělení 48"/>
    <m/>
    <s v="Výdej do spotřeby z IOP"/>
    <s v="Kánská Zdeňka"/>
    <s v="Promítnut do stavu zásob"/>
    <s v="ZAOKROUHLENI"/>
    <s v="Zaokrouhlovací rozdíly"/>
    <m/>
    <m/>
    <m/>
    <m/>
    <m/>
    <m/>
    <s v="nemá"/>
    <x v="7"/>
    <n v="0"/>
    <m/>
    <m/>
    <x v="1"/>
    <n v="6"/>
  </r>
  <r>
    <d v="2019-06-28T10:02:55"/>
    <s v="SVIOP-2019-SZM2-009756"/>
    <x v="178"/>
    <x v="178"/>
    <n v="24"/>
    <s v="ks"/>
    <n v="68.28"/>
    <n v="1638.73"/>
    <x v="1"/>
    <m/>
    <s v="2IK-GER: lůžkové oddělení 48"/>
    <s v="57187"/>
    <s v="Výdej do spotřeby z IOP"/>
    <s v="Kánská Zdeňka"/>
    <s v="Promítnut do stavu zásob"/>
    <s v="ZOST_OSTAT"/>
    <s v="Ostatní - všeobecný materiál"/>
    <s v="14+10"/>
    <m/>
    <s v="HZZ, a.s."/>
    <m/>
    <m/>
    <m/>
    <s v="nemá"/>
    <x v="0"/>
    <n v="0"/>
    <m/>
    <m/>
    <x v="1"/>
    <n v="6"/>
  </r>
  <r>
    <d v="2019-07-02T07:52:47"/>
    <s v="SVIOP-2019-SZM1-004236"/>
    <x v="47"/>
    <x v="47"/>
    <n v="100"/>
    <s v="ks"/>
    <n v="10.16"/>
    <n v="1016"/>
    <x v="2"/>
    <m/>
    <s v="2IK-GER: ambulance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7"/>
  </r>
  <r>
    <d v="2019-07-02T07:54:10"/>
    <s v="SVIOP-2019-SZM1-004238"/>
    <x v="47"/>
    <x v="47"/>
    <n v="300"/>
    <s v="ks"/>
    <n v="10.17"/>
    <n v="3051"/>
    <x v="0"/>
    <m/>
    <s v="2IK-GER: lůžkové oddělení 46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7"/>
  </r>
  <r>
    <d v="2019-07-02T07:54:47"/>
    <s v="SVIOP-2019-SZM1-004239"/>
    <x v="47"/>
    <x v="47"/>
    <n v="300"/>
    <s v="ks"/>
    <n v="10.17"/>
    <n v="3051"/>
    <x v="1"/>
    <m/>
    <s v="2IK-GER: lůžkové oddělení 48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7"/>
  </r>
  <r>
    <d v="2019-07-04T07:16:00"/>
    <s v="SVIOP-2019-SZM1-004335"/>
    <x v="1"/>
    <x v="1"/>
    <n v="10"/>
    <s v="ks"/>
    <n v="7"/>
    <n v="70"/>
    <x v="0"/>
    <m/>
    <s v="2IK-GER: lůžkové oddělení 46"/>
    <s v="ZAR-I-TS"/>
    <s v="Výdej do spotřeby z IOP"/>
    <s v="Aujeská Ivana"/>
    <s v="Promítnut do stavu zásob"/>
    <s v="ZSETY"/>
    <s v="Sety"/>
    <m/>
    <m/>
    <s v="Distrimed s.r.o."/>
    <m/>
    <m/>
    <m/>
    <s v="nemá"/>
    <x v="1"/>
    <n v="0"/>
    <m/>
    <m/>
    <x v="1"/>
    <n v="7"/>
  </r>
  <r>
    <d v="2019-07-09T12:07:03"/>
    <s v="SVIOP-2019-SZM1-004410"/>
    <x v="15"/>
    <x v="15"/>
    <n v="200"/>
    <s v="ks"/>
    <n v="0.47"/>
    <n v="94"/>
    <x v="0"/>
    <m/>
    <s v="2IK-GER: lůžkové oddělení 46"/>
    <s v="44951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7"/>
  </r>
  <r>
    <d v="2019-07-09T12:07:23"/>
    <s v="SVIOP-2019-SZM1-004411"/>
    <x v="15"/>
    <x v="15"/>
    <n v="200"/>
    <s v="ks"/>
    <n v="0.47"/>
    <n v="94"/>
    <x v="1"/>
    <m/>
    <s v="2IK-GER: lůžkové oddělení 48"/>
    <s v="44951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7"/>
  </r>
  <r>
    <d v="2019-07-11T09:06:31"/>
    <s v="SVIOP-2019-SVM2-007922"/>
    <x v="264"/>
    <x v="264"/>
    <n v="100"/>
    <s v="ks"/>
    <n v="4.1100000000000003"/>
    <n v="410.67"/>
    <x v="0"/>
    <m/>
    <s v="2IK-GER: lůžkové oddělení 46"/>
    <s v="kat.č. 194ZS100"/>
    <s v="Výdej do spotřeby z IOP"/>
    <s v="Utíkalová Jana"/>
    <s v="Promítnut do stavu zásob"/>
    <s v="V39B"/>
    <s v="Držáky, rukojetě, víka, ostatní"/>
    <m/>
    <m/>
    <s v="S.A.B.Impex"/>
    <m/>
    <m/>
    <m/>
    <m/>
    <x v="8"/>
    <n v="0"/>
    <m/>
    <m/>
    <x v="1"/>
    <n v="7"/>
  </r>
  <r>
    <d v="2019-07-16T06:54:20"/>
    <s v="SVIOP-2019-SZM1-004509"/>
    <x v="15"/>
    <x v="15"/>
    <n v="200"/>
    <s v="ks"/>
    <n v="0.47"/>
    <n v="94"/>
    <x v="1"/>
    <m/>
    <s v="2IK-GER: lůžkové oddělení 48"/>
    <s v="4495101"/>
    <s v="Výdej do spotřeby z IOP"/>
    <s v="Oklešťková Hele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7"/>
  </r>
  <r>
    <d v="2019-07-16T06:55:08"/>
    <s v="SVIOP-2019-SZM1-004510"/>
    <x v="1"/>
    <x v="1"/>
    <n v="10"/>
    <s v="ks"/>
    <n v="7"/>
    <n v="70"/>
    <x v="0"/>
    <m/>
    <s v="2IK-GER: lůžkové oddělení 46"/>
    <s v="ZAR-I-TS"/>
    <s v="Výdej do spotřeby z IOP"/>
    <s v="Oklešťková Helena"/>
    <s v="Promítnut do stavu zásob"/>
    <s v="ZSETY"/>
    <s v="Sety"/>
    <m/>
    <m/>
    <s v="Distrimed s.r.o."/>
    <m/>
    <m/>
    <m/>
    <s v="nemá"/>
    <x v="1"/>
    <n v="0"/>
    <m/>
    <m/>
    <x v="1"/>
    <n v="7"/>
  </r>
  <r>
    <d v="2019-07-17T11:59:59"/>
    <s v="SVIOP-2019-SZM1-004546"/>
    <x v="52"/>
    <x v="52"/>
    <n v="10"/>
    <s v="ks"/>
    <n v="21.23"/>
    <n v="212.3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7"/>
  </r>
  <r>
    <d v="2019-07-18T09:55:53"/>
    <s v="SVIOP-2019-SZM1-004562"/>
    <x v="104"/>
    <x v="104"/>
    <n v="100"/>
    <s v="ks"/>
    <n v="0.31"/>
    <n v="31"/>
    <x v="0"/>
    <m/>
    <s v="2IK-GER: lůžkové oddělení 46"/>
    <s v="465752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7"/>
  </r>
  <r>
    <d v="2019-07-18T09:55:53"/>
    <s v="SVIOP-2019-SZM1-004562"/>
    <x v="21"/>
    <x v="21"/>
    <n v="500"/>
    <s v="ks"/>
    <n v="0.66"/>
    <n v="330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7"/>
  </r>
  <r>
    <d v="2019-07-22T06:35:48"/>
    <s v="SVIOP-2019-SZM1-004620"/>
    <x v="173"/>
    <x v="173"/>
    <n v="1"/>
    <s v="ks"/>
    <n v="72.22"/>
    <n v="72.22"/>
    <x v="0"/>
    <m/>
    <s v="2IK-GER: lůžkové oddělení 46"/>
    <s v="24252"/>
    <s v="Výdej do spotřeby z IOP"/>
    <s v="Oklešťková Helena"/>
    <s v="Promítnut do stavu zásob"/>
    <s v="ZOBV_OB"/>
    <s v="obinadla, obvazy, gáza, vata, vložky"/>
    <m/>
    <m/>
    <s v="Chráněná dílna TiRO Blansko s.r.o."/>
    <m/>
    <m/>
    <m/>
    <s v="nemá"/>
    <x v="3"/>
    <n v="0"/>
    <m/>
    <m/>
    <x v="1"/>
    <n v="7"/>
  </r>
  <r>
    <d v="2019-07-23T10:39:29"/>
    <s v="SVIOP-2019-SZM2-010860"/>
    <x v="91"/>
    <x v="91"/>
    <n v="20"/>
    <s v="ks"/>
    <n v="22.99"/>
    <n v="459.8"/>
    <x v="0"/>
    <m/>
    <s v="2IK-GER: lůžkové oddělení 46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7"/>
  </r>
  <r>
    <d v="2019-07-23T12:36:06"/>
    <s v="SVIOP-2019-SZM2-010872"/>
    <x v="84"/>
    <x v="84"/>
    <n v="100"/>
    <s v="ks"/>
    <n v="7.74"/>
    <n v="774.4"/>
    <x v="0"/>
    <m/>
    <s v="2IK-GER: lůžkové oddělení 46"/>
    <s v="14-12.100"/>
    <s v="Výdej do spotřeby z IOP"/>
    <s v="Masopustová Eva"/>
    <s v="Promítnut do stavu zásob"/>
    <s v="ZOST_OSTAT"/>
    <s v="Ostatní - všeobecný materiál"/>
    <s v="50+50"/>
    <m/>
    <s v="Mediform, spol. s r.o."/>
    <m/>
    <m/>
    <m/>
    <s v="nemá"/>
    <x v="0"/>
    <n v="0"/>
    <m/>
    <m/>
    <x v="1"/>
    <n v="7"/>
  </r>
  <r>
    <d v="2019-07-24T09:49:29"/>
    <s v="SVIOP-2019-SZM2-010949"/>
    <x v="88"/>
    <x v="88"/>
    <n v="9"/>
    <s v="ks"/>
    <n v="47.53"/>
    <n v="427.8"/>
    <x v="0"/>
    <m/>
    <s v="2IK-GER: lůžkové oddělení 46"/>
    <s v="499572"/>
    <s v="Výdej do spotřeby z IOP"/>
    <s v="Masopustová Eva"/>
    <s v="Promítnut do stavu zásob"/>
    <s v="ZOBV_HO"/>
    <s v="hojení ran - obvazový materiál"/>
    <m/>
    <m/>
    <s v="HARTMANN - RICO a.s."/>
    <m/>
    <m/>
    <m/>
    <s v="0081316"/>
    <x v="3"/>
    <n v="0"/>
    <m/>
    <m/>
    <x v="1"/>
    <n v="7"/>
  </r>
  <r>
    <d v="2019-07-24T09:49:29"/>
    <s v="SVIOP-2019-SZM2-010949"/>
    <x v="249"/>
    <x v="249"/>
    <n v="20"/>
    <s v="ks"/>
    <n v="69.7"/>
    <n v="1393.92"/>
    <x v="0"/>
    <m/>
    <s v="2IK-GER: lůžkové oddělení 46"/>
    <s v="6097622"/>
    <s v="Výdej do spotřeby z IOP"/>
    <s v="Masopustová Eva"/>
    <s v="Promítnut do stavu zásob"/>
    <s v="ZOBV_HO"/>
    <s v="hojení ran - obvazový materiál"/>
    <m/>
    <m/>
    <s v="HARTMANN - RICO a.s."/>
    <m/>
    <m/>
    <m/>
    <s v="0170301"/>
    <x v="3"/>
    <n v="0"/>
    <m/>
    <m/>
    <x v="1"/>
    <n v="7"/>
  </r>
  <r>
    <d v="2019-07-24T09:49:29"/>
    <s v="SVIOP-2019-SZM2-010949"/>
    <x v="89"/>
    <x v="89"/>
    <n v="10"/>
    <s v="ks"/>
    <n v="73.209999999999994"/>
    <n v="732.1"/>
    <x v="0"/>
    <m/>
    <s v="2IK-GER: lůžkové oddělení 46"/>
    <s v="9007442"/>
    <s v="Výdej do spotřeby z IOP"/>
    <s v="Masopustová Ev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7"/>
  </r>
  <r>
    <d v="2019-07-24T09:49:29"/>
    <s v="SVIOP-2019-SZM2-010949"/>
    <x v="250"/>
    <x v="250"/>
    <n v="20"/>
    <s v="ks"/>
    <n v="93.45"/>
    <n v="1869"/>
    <x v="0"/>
    <m/>
    <s v="2IK-GER: lůžkové oddělení 46"/>
    <s v="6099768"/>
    <s v="Výdej do spotřeby z IOP"/>
    <s v="Masopustová Eva"/>
    <s v="Promítnut do stavu zásob"/>
    <s v="ZOBV_OBVAZ"/>
    <s v="Obvazový materiál"/>
    <m/>
    <m/>
    <s v="HARTMANN - RICO a.s."/>
    <m/>
    <m/>
    <m/>
    <s v="0170301"/>
    <x v="3"/>
    <n v="0"/>
    <m/>
    <m/>
    <x v="1"/>
    <n v="7"/>
  </r>
  <r>
    <d v="2019-07-24T09:49:29"/>
    <s v="SVIOP-2019-SZM2-010949"/>
    <x v="90"/>
    <x v="90"/>
    <n v="20"/>
    <s v="ks"/>
    <n v="101.25"/>
    <n v="2024.99"/>
    <x v="0"/>
    <m/>
    <s v="2IK-GER: lůžkové oddělení 46"/>
    <s v="6097722"/>
    <s v="Výdej do spotřeby z IOP"/>
    <s v="Masopustová Eva"/>
    <s v="Promítnut do stavu zásob"/>
    <s v="ZOBV_HO"/>
    <s v="hojení ran - obvazový materiál"/>
    <m/>
    <m/>
    <s v="HARTMANN - RICO a.s."/>
    <m/>
    <m/>
    <m/>
    <s v="0170305"/>
    <x v="3"/>
    <n v="0"/>
    <m/>
    <m/>
    <x v="1"/>
    <n v="7"/>
  </r>
  <r>
    <d v="2019-07-24T09:49:29"/>
    <s v="SVIOP-2019-SZM2-010949"/>
    <x v="162"/>
    <x v="162"/>
    <n v="1"/>
    <s v="ks"/>
    <n v="154.97"/>
    <n v="154.97"/>
    <x v="0"/>
    <m/>
    <s v="2IK-GER: lůžkové oddělení 46"/>
    <s v="7031320"/>
    <s v="Výdej do spotřeby z IOP"/>
    <s v="Masopustová Ev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7"/>
  </r>
  <r>
    <d v="2019-07-24T09:51:30"/>
    <s v="SVIOP-2019-SZM2-010950"/>
    <x v="6"/>
    <x v="6"/>
    <n v="50"/>
    <s v="ks"/>
    <n v="12.16"/>
    <n v="608.21"/>
    <x v="1"/>
    <m/>
    <s v="2IK-GER: lůžkové oddělení 48"/>
    <s v="931324"/>
    <s v="Výdej do spotřeby z IOP"/>
    <s v="Masopustová Ev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7"/>
  </r>
  <r>
    <d v="2019-07-24T09:51:30"/>
    <s v="SVIOP-2019-SZM2-010950"/>
    <x v="89"/>
    <x v="89"/>
    <n v="10"/>
    <s v="ks"/>
    <n v="73.22"/>
    <n v="732.17"/>
    <x v="1"/>
    <m/>
    <s v="2IK-GER: lůžkové oddělení 48"/>
    <s v="9007442"/>
    <s v="Výdej do spotřeby z IOP"/>
    <s v="Masopustová Ev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7"/>
  </r>
  <r>
    <d v="2019-07-24T09:51:30"/>
    <s v="SVIOP-2019-SZM2-010950"/>
    <x v="250"/>
    <x v="250"/>
    <n v="10"/>
    <s v="ks"/>
    <n v="93.44"/>
    <n v="934.36"/>
    <x v="1"/>
    <m/>
    <s v="2IK-GER: lůžkové oddělení 48"/>
    <s v="6099768"/>
    <s v="Výdej do spotřeby z IOP"/>
    <s v="Masopustová Eva"/>
    <s v="Promítnut do stavu zásob"/>
    <s v="ZOBV_OBVAZ"/>
    <s v="Obvazový materiál"/>
    <m/>
    <m/>
    <s v="HARTMANN - RICO a.s."/>
    <m/>
    <m/>
    <m/>
    <s v="0170301"/>
    <x v="3"/>
    <n v="0"/>
    <m/>
    <m/>
    <x v="1"/>
    <n v="7"/>
  </r>
  <r>
    <d v="2019-07-24T09:51:30"/>
    <s v="SVIOP-2019-SZM2-010950"/>
    <x v="162"/>
    <x v="162"/>
    <n v="2"/>
    <s v="ks"/>
    <n v="154.97999999999999"/>
    <n v="309.95"/>
    <x v="1"/>
    <m/>
    <s v="2IK-GER: lůžkové oddělení 48"/>
    <s v="7031320"/>
    <s v="Výdej do spotřeby z IOP"/>
    <s v="Masopustová Ev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7"/>
  </r>
  <r>
    <d v="2019-07-24T10:51:49"/>
    <s v="SVIOP-2019-SZM2-010988"/>
    <x v="265"/>
    <x v="265"/>
    <n v="12"/>
    <s v="ks"/>
    <n v="15"/>
    <n v="180"/>
    <x v="0"/>
    <m/>
    <s v="2IK-GER: lůžkové oddělení 46"/>
    <s v="2FC16TM"/>
    <s v="Výdej do spotřeby z IOP"/>
    <s v="Masopustová Eva"/>
    <s v="Promítnut do stavu zásob"/>
    <s v="ZOST_OSTAT"/>
    <s v="Ostatní - všeobecný materiál"/>
    <s v="MEDILAB ČR s.r.o."/>
    <m/>
    <s v="MEDILAB ČR s.r.o."/>
    <m/>
    <m/>
    <m/>
    <m/>
    <x v="0"/>
    <n v="0"/>
    <s v="VZ-2019-000686"/>
    <s v="VZ-2019-000686"/>
    <x v="1"/>
    <n v="7"/>
  </r>
  <r>
    <d v="2019-07-24T10:58:04"/>
    <s v="SVIOP-2019-SZM2-010996"/>
    <x v="265"/>
    <x v="265"/>
    <n v="12"/>
    <s v="ks"/>
    <n v="15"/>
    <n v="180"/>
    <x v="0"/>
    <m/>
    <s v="2IK-GER: lůžkové oddělení 46"/>
    <s v="2FC16TM"/>
    <s v="Výdej do spotřeby z IOP"/>
    <s v="Masopustová Eva"/>
    <s v="Promítnut do stavu zásob"/>
    <s v="ZOST_OSTAT"/>
    <s v="Ostatní - všeobecný materiál"/>
    <s v="MEDILAB ČR s.r.o."/>
    <m/>
    <s v="MEDILAB ČR s.r.o."/>
    <m/>
    <m/>
    <m/>
    <m/>
    <x v="0"/>
    <n v="0"/>
    <s v="VZ-2019-000686"/>
    <s v="VZ-2019-000686"/>
    <x v="1"/>
    <n v="7"/>
  </r>
  <r>
    <d v="2019-07-24T12:09:36"/>
    <s v="SVIOP-2019-SZM2-011014"/>
    <x v="223"/>
    <x v="223"/>
    <n v="30"/>
    <s v="ks"/>
    <n v="10.08"/>
    <n v="302.26"/>
    <x v="0"/>
    <m/>
    <s v="2IK-GER: lůžkové oddělení 46"/>
    <s v="589732"/>
    <s v="Výdej do spotřeby z IOP"/>
    <s v="Kánská Zdeňka"/>
    <s v="Promítnut do stavu zásob"/>
    <s v="ZOST_OSTAT"/>
    <s v="Ostatní - všeobecný materiál"/>
    <m/>
    <m/>
    <s v="PHOENIX lékárenský velkoobchod, s.r.o."/>
    <m/>
    <m/>
    <m/>
    <s v="nemá"/>
    <x v="0"/>
    <n v="0"/>
    <m/>
    <m/>
    <x v="1"/>
    <n v="7"/>
  </r>
  <r>
    <d v="2019-07-24T12:09:36"/>
    <s v="SVIOP-2019-SZM2-011014"/>
    <x v="86"/>
    <x v="86"/>
    <n v="2"/>
    <s v="ks"/>
    <n v="164.22"/>
    <n v="328.44"/>
    <x v="0"/>
    <m/>
    <s v="2IK-GER: lůžkové oddělení 46"/>
    <s v="002745710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7"/>
  </r>
  <r>
    <d v="2019-07-24T12:30:39"/>
    <s v="SVIOP-2019-SZM2-011020"/>
    <x v="86"/>
    <x v="86"/>
    <n v="2"/>
    <s v="ks"/>
    <n v="164.22"/>
    <n v="328.44"/>
    <x v="1"/>
    <m/>
    <s v="2IK-GER: lůžkové oddělení 48"/>
    <s v="002745710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7"/>
  </r>
  <r>
    <d v="2019-07-24T12:33:16"/>
    <s v="SVIOP-2019-SZM2-011021"/>
    <x v="60"/>
    <x v="60"/>
    <n v="10"/>
    <s v="ks"/>
    <n v="129.26"/>
    <n v="1292.5999999999999"/>
    <x v="0"/>
    <m/>
    <s v="2IK-GER: lůžkové oddělení 46"/>
    <s v="2813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7"/>
  </r>
  <r>
    <d v="2019-07-24T12:33:16"/>
    <s v="SVIOP-2019-SZM2-011021"/>
    <x v="61"/>
    <x v="61"/>
    <n v="5"/>
    <s v="ks"/>
    <n v="159.55000000000001"/>
    <n v="797.75"/>
    <x v="0"/>
    <m/>
    <s v="2IK-GER: lůžkové oddělení 46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7"/>
  </r>
  <r>
    <d v="2019-07-24T12:33:16"/>
    <s v="SVIOP-2019-SZM2-011021"/>
    <x v="62"/>
    <x v="62"/>
    <n v="5"/>
    <s v="ks"/>
    <n v="233.8"/>
    <n v="1169"/>
    <x v="0"/>
    <m/>
    <s v="2IK-GER: lůžkové oddělení 46"/>
    <s v="288100-01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7"/>
  </r>
  <r>
    <d v="2019-07-24T12:33:16"/>
    <s v="SVIOP-2019-SZM2-011021"/>
    <x v="152"/>
    <x v="152"/>
    <n v="1"/>
    <s v="ks"/>
    <n v="259.89999999999998"/>
    <n v="259.89999999999998"/>
    <x v="0"/>
    <m/>
    <s v="2IK-GER: lůžkové oddělení 46"/>
    <s v="2438-03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964"/>
    <x v="3"/>
    <n v="0"/>
    <m/>
    <m/>
    <x v="1"/>
    <n v="7"/>
  </r>
  <r>
    <d v="2019-07-24T12:35:46"/>
    <s v="SVIOP-2019-SZM2-011022"/>
    <x v="58"/>
    <x v="58"/>
    <n v="20"/>
    <s v="ks"/>
    <n v="123.19"/>
    <n v="2463.7199999999998"/>
    <x v="1"/>
    <m/>
    <s v="2IK-GER: lůžkové oddělení 48"/>
    <s v="256105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960"/>
    <x v="3"/>
    <n v="0"/>
    <m/>
    <m/>
    <x v="1"/>
    <n v="7"/>
  </r>
  <r>
    <d v="2019-07-24T12:35:46"/>
    <s v="SVIOP-2019-SZM2-011022"/>
    <x v="60"/>
    <x v="60"/>
    <n v="5"/>
    <s v="ks"/>
    <n v="129.26"/>
    <n v="646.29999999999995"/>
    <x v="1"/>
    <m/>
    <s v="2IK-GER: lůžkové oddělení 48"/>
    <s v="2813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7"/>
  </r>
  <r>
    <d v="2019-07-24T12:35:46"/>
    <s v="SVIOP-2019-SZM2-011022"/>
    <x v="61"/>
    <x v="61"/>
    <n v="15"/>
    <s v="ks"/>
    <n v="159.55000000000001"/>
    <n v="2393.25"/>
    <x v="1"/>
    <m/>
    <s v="2IK-GER: lůžkové oddělení 48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7"/>
  </r>
  <r>
    <d v="2019-07-25T06:29:27"/>
    <s v="SVIOP-2019-SZM2-011040"/>
    <x v="92"/>
    <x v="92"/>
    <n v="10"/>
    <s v="ks"/>
    <n v="22.99"/>
    <n v="229.9"/>
    <x v="1"/>
    <m/>
    <s v="2IK-GER: lůžkové oddělení 48"/>
    <s v="186005-00014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7"/>
  </r>
  <r>
    <d v="2019-07-25T06:29:27"/>
    <s v="SVIOP-2019-SZM2-011040"/>
    <x v="91"/>
    <x v="91"/>
    <n v="20"/>
    <s v="ks"/>
    <n v="22.99"/>
    <n v="459.8"/>
    <x v="1"/>
    <m/>
    <s v="2IK-GER: lůžkové oddělení 48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7"/>
  </r>
  <r>
    <d v="2019-07-25T06:30:34"/>
    <s v="SVIOP-2019-SZM2-011041"/>
    <x v="93"/>
    <x v="93"/>
    <n v="10"/>
    <s v="ks"/>
    <n v="22.99"/>
    <n v="229.9"/>
    <x v="0"/>
    <m/>
    <s v="2IK-GER: lůžkové oddělení 46"/>
    <s v="186005-00018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7"/>
  </r>
  <r>
    <d v="2019-07-25T06:49:45"/>
    <s v="SVIOP-2019-SZM1-004621"/>
    <x v="8"/>
    <x v="8"/>
    <n v="10"/>
    <s v="ks"/>
    <n v="0.01"/>
    <n v="0.1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06:49:45"/>
    <s v="SVIOP-2019-SZM1-004621"/>
    <x v="171"/>
    <x v="171"/>
    <n v="25"/>
    <s v="ks"/>
    <n v="0.38"/>
    <n v="9.5"/>
    <x v="1"/>
    <m/>
    <s v="2IK-GER: lůžkové oddělení 48"/>
    <s v="P-CURE1972ELAST"/>
    <s v="Výdej do spotřeby z IOP"/>
    <s v="Aujeská Ivana"/>
    <s v="Promítnut do stavu zásob"/>
    <s v="ZOBV_NA"/>
    <s v="náplasti - obvazový materiál"/>
    <m/>
    <m/>
    <s v="MEDICAL M spol. s r.o."/>
    <m/>
    <m/>
    <m/>
    <s v="nemá"/>
    <x v="3"/>
    <n v="0"/>
    <m/>
    <m/>
    <x v="1"/>
    <n v="7"/>
  </r>
  <r>
    <d v="2019-07-25T06:49:45"/>
    <s v="SVIOP-2019-SZM1-004621"/>
    <x v="13"/>
    <x v="13"/>
    <n v="800"/>
    <s v="ks"/>
    <n v="0.43"/>
    <n v="344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7"/>
  </r>
  <r>
    <d v="2019-07-25T06:49:45"/>
    <s v="SVIOP-2019-SZM1-004621"/>
    <x v="18"/>
    <x v="18"/>
    <n v="6000"/>
    <s v="ks"/>
    <n v="0.63"/>
    <n v="378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7"/>
  </r>
  <r>
    <d v="2019-07-25T06:49:45"/>
    <s v="SVIOP-2019-SZM1-004621"/>
    <x v="19"/>
    <x v="19"/>
    <n v="6000"/>
    <s v="ks"/>
    <n v="0.63"/>
    <n v="378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7"/>
  </r>
  <r>
    <d v="2019-07-25T06:49:45"/>
    <s v="SVIOP-2019-SZM1-004621"/>
    <x v="3"/>
    <x v="3"/>
    <n v="2000"/>
    <s v="ks"/>
    <n v="0.63"/>
    <n v="1260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7"/>
  </r>
  <r>
    <d v="2019-07-25T06:49:45"/>
    <s v="SVIOP-2019-SZM1-004621"/>
    <x v="21"/>
    <x v="21"/>
    <n v="500"/>
    <s v="ks"/>
    <n v="0.66"/>
    <n v="330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7"/>
  </r>
  <r>
    <d v="2019-07-25T06:49:45"/>
    <s v="SVIOP-2019-SZM1-004621"/>
    <x v="20"/>
    <x v="20"/>
    <n v="100"/>
    <s v="ks"/>
    <n v="0.67"/>
    <n v="67"/>
    <x v="1"/>
    <m/>
    <s v="2IK-GER: lůžkové oddělení 48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7"/>
  </r>
  <r>
    <d v="2019-07-25T06:49:45"/>
    <s v="SVIOP-2019-SZM1-004621"/>
    <x v="23"/>
    <x v="23"/>
    <n v="200"/>
    <s v="ks"/>
    <n v="1.0900000000000001"/>
    <n v="218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7"/>
  </r>
  <r>
    <d v="2019-07-25T06:49:45"/>
    <s v="SVIOP-2019-SZM1-004621"/>
    <x v="251"/>
    <x v="251"/>
    <n v="150"/>
    <s v="ks"/>
    <n v="1.21"/>
    <n v="181.5"/>
    <x v="1"/>
    <m/>
    <s v="2IK-GER: lůžkové oddělení 48"/>
    <s v="32.000.00.020"/>
    <s v="Výdej do spotřeby z IOP"/>
    <s v="Aujeská Ivan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7"/>
  </r>
  <r>
    <d v="2019-07-25T06:49:45"/>
    <s v="SVIOP-2019-SZM1-004621"/>
    <x v="65"/>
    <x v="65"/>
    <n v="500"/>
    <s v="ks"/>
    <n v="1.29"/>
    <n v="645"/>
    <x v="1"/>
    <m/>
    <s v="2IK-GER: lůžkové oddělení 48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7"/>
  </r>
  <r>
    <d v="2019-07-25T06:49:45"/>
    <s v="SVIOP-2019-SZM1-004621"/>
    <x v="24"/>
    <x v="24"/>
    <n v="50"/>
    <s v="ks"/>
    <n v="1.52"/>
    <n v="76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7"/>
  </r>
  <r>
    <d v="2019-07-25T06:49:45"/>
    <s v="SVIOP-2019-SZM1-004621"/>
    <x v="25"/>
    <x v="25"/>
    <n v="100"/>
    <s v="ks"/>
    <n v="1.68"/>
    <n v="168"/>
    <x v="1"/>
    <m/>
    <s v="2IK-GER: lůžkové oddělení 48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7"/>
  </r>
  <r>
    <d v="2019-07-25T06:49:45"/>
    <s v="SVIOP-2019-SZM1-004621"/>
    <x v="27"/>
    <x v="27"/>
    <n v="50"/>
    <s v="ks"/>
    <n v="1.93"/>
    <n v="96.5"/>
    <x v="1"/>
    <m/>
    <s v="2IK-GER: lůžkové oddělení 48"/>
    <s v="454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06:49:45"/>
    <s v="SVIOP-2019-SZM1-004621"/>
    <x v="67"/>
    <x v="67"/>
    <n v="20"/>
    <s v="ks"/>
    <n v="2.0299999999999998"/>
    <n v="40.6"/>
    <x v="1"/>
    <m/>
    <s v="2IK-GER: lůžkové oddělení 48"/>
    <s v="45603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06:49:45"/>
    <s v="SVIOP-2019-SZM1-004621"/>
    <x v="30"/>
    <x v="30"/>
    <n v="25"/>
    <s v="ks"/>
    <n v="2.06"/>
    <n v="51.5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7"/>
  </r>
  <r>
    <d v="2019-07-25T06:49:45"/>
    <s v="SVIOP-2019-SZM1-004621"/>
    <x v="31"/>
    <x v="31"/>
    <n v="50"/>
    <s v="ks"/>
    <n v="2.16"/>
    <n v="108"/>
    <x v="1"/>
    <m/>
    <s v="2IK-GER: lůžkové oddělení 48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06:49:45"/>
    <s v="SVIOP-2019-SZM1-004621"/>
    <x v="36"/>
    <x v="36"/>
    <n v="20"/>
    <s v="ks"/>
    <n v="2.36"/>
    <n v="47.2"/>
    <x v="1"/>
    <m/>
    <s v="2IK-GER: lůžkové oddělení 48"/>
    <s v="P01175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1"/>
    <n v="7"/>
  </r>
  <r>
    <d v="2019-07-25T06:49:45"/>
    <s v="SVIOP-2019-SZM1-004621"/>
    <x v="32"/>
    <x v="32"/>
    <n v="50"/>
    <s v="ks"/>
    <n v="2.38"/>
    <n v="119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06:49:45"/>
    <s v="SVIOP-2019-SZM1-004621"/>
    <x v="35"/>
    <x v="35"/>
    <n v="50"/>
    <s v="ks"/>
    <n v="2.7"/>
    <n v="135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06:49:45"/>
    <s v="SVIOP-2019-SZM1-004621"/>
    <x v="172"/>
    <x v="172"/>
    <n v="27"/>
    <s v="ks"/>
    <n v="2.73"/>
    <n v="73.709999999999994"/>
    <x v="1"/>
    <m/>
    <s v="2IK-GER: lůžkové oddělení 48"/>
    <s v="A1445510"/>
    <s v="Výdej do spotřeby z IOP"/>
    <s v="Aujeská Ivana"/>
    <s v="Promítnut do stavu zásob"/>
    <s v="ZOBV_NA"/>
    <s v="náplasti - obvazový materiál"/>
    <m/>
    <m/>
    <s v="PHOENIX lékárenský velkoobchod, s.r.o."/>
    <m/>
    <m/>
    <m/>
    <s v="nemá"/>
    <x v="3"/>
    <n v="0"/>
    <m/>
    <m/>
    <x v="1"/>
    <n v="7"/>
  </r>
  <r>
    <d v="2019-07-25T06:49:45"/>
    <s v="SVIOP-2019-SZM1-004621"/>
    <x v="37"/>
    <x v="37"/>
    <n v="50"/>
    <s v="ks"/>
    <n v="3.1"/>
    <n v="155"/>
    <x v="1"/>
    <m/>
    <s v="2IK-GER: lůžkové oddělení 48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06:49:45"/>
    <s v="SVIOP-2019-SZM1-004621"/>
    <x v="68"/>
    <x v="68"/>
    <n v="50"/>
    <s v="ks"/>
    <n v="3.13"/>
    <n v="156.5"/>
    <x v="1"/>
    <m/>
    <s v="2IK-GER: lůžkové oddělení 48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7"/>
  </r>
  <r>
    <d v="2019-07-25T06:49:45"/>
    <s v="SVIOP-2019-SZM1-004621"/>
    <x v="39"/>
    <x v="39"/>
    <n v="60"/>
    <s v="ks"/>
    <n v="3.27"/>
    <n v="196.2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7"/>
  </r>
  <r>
    <d v="2019-07-25T06:49:45"/>
    <s v="SVIOP-2019-SZM1-004621"/>
    <x v="155"/>
    <x v="155"/>
    <n v="40"/>
    <s v="ks"/>
    <n v="3.49"/>
    <n v="139.6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7"/>
  </r>
  <r>
    <d v="2019-07-25T06:49:45"/>
    <s v="SVIOP-2019-SZM1-004621"/>
    <x v="103"/>
    <x v="103"/>
    <n v="60"/>
    <s v="ks"/>
    <n v="3.97"/>
    <n v="238.2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7"/>
  </r>
  <r>
    <d v="2019-07-25T06:49:45"/>
    <s v="SVIOP-2019-SZM1-004621"/>
    <x v="0"/>
    <x v="0"/>
    <n v="20"/>
    <s v="ks"/>
    <n v="4.03"/>
    <n v="80.599999999999994"/>
    <x v="1"/>
    <m/>
    <s v="2IK-GER: lůžkové oddělení 48"/>
    <s v="409511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7"/>
  </r>
  <r>
    <d v="2019-07-25T06:49:45"/>
    <s v="SVIOP-2019-SZM1-004621"/>
    <x v="71"/>
    <x v="71"/>
    <n v="40"/>
    <s v="ks"/>
    <n v="4.82"/>
    <n v="192.8"/>
    <x v="1"/>
    <m/>
    <s v="2IK-GER: lůžkové oddělení 48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06:49:45"/>
    <s v="SVIOP-2019-SZM1-004621"/>
    <x v="73"/>
    <x v="73"/>
    <n v="40"/>
    <s v="ks"/>
    <n v="5.28"/>
    <n v="211.2"/>
    <x v="1"/>
    <m/>
    <s v="2IK-GER: lůžkové oddělení 48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7"/>
  </r>
  <r>
    <d v="2019-07-25T06:49:45"/>
    <s v="SVIOP-2019-SZM1-004621"/>
    <x v="72"/>
    <x v="72"/>
    <n v="50"/>
    <s v="ks"/>
    <n v="5.38"/>
    <n v="269"/>
    <x v="1"/>
    <m/>
    <s v="2IK-GER: lůžkové oddělení 48"/>
    <s v="10.252.020"/>
    <s v="Výdej do spotřeby z IOP"/>
    <s v="Aujeská Ivana"/>
    <s v="Promítnut do stavu zásob"/>
    <s v="ZOST_OD"/>
    <s v="Odběrové systémy"/>
    <m/>
    <m/>
    <s v="SARSTEDT spol. s r.o."/>
    <m/>
    <m/>
    <m/>
    <s v="nemá"/>
    <x v="0"/>
    <n v="0"/>
    <m/>
    <m/>
    <x v="1"/>
    <n v="7"/>
  </r>
  <r>
    <d v="2019-07-25T06:49:45"/>
    <s v="SVIOP-2019-SZM1-004621"/>
    <x v="245"/>
    <x v="245"/>
    <n v="250"/>
    <s v="ks"/>
    <n v="5.81"/>
    <n v="1452.5"/>
    <x v="1"/>
    <m/>
    <s v="2IK-GER: lůžkové oddělení 48"/>
    <s v="NCF-004"/>
    <s v="Výdej do spotřeby z IOP"/>
    <s v="Aujeská Iva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7"/>
  </r>
  <r>
    <d v="2019-07-25T06:49:45"/>
    <s v="SVIOP-2019-SZM1-004621"/>
    <x v="1"/>
    <x v="1"/>
    <n v="10"/>
    <s v="ks"/>
    <n v="7.01"/>
    <n v="70.099999999999994"/>
    <x v="1"/>
    <m/>
    <s v="2IK-GER: lůžkové oddělení 48"/>
    <s v="ZAR-I-TS"/>
    <s v="Výdej do spotřeby z IOP"/>
    <s v="Aujeská Ivana"/>
    <s v="Promítnut do stavu zásob"/>
    <s v="ZSETY"/>
    <s v="Sety"/>
    <m/>
    <m/>
    <s v="Distrimed s.r.o."/>
    <m/>
    <m/>
    <m/>
    <s v="nemá"/>
    <x v="1"/>
    <n v="0"/>
    <m/>
    <m/>
    <x v="1"/>
    <n v="7"/>
  </r>
  <r>
    <d v="2019-07-25T06:49:45"/>
    <s v="SVIOP-2019-SZM1-004621"/>
    <x v="184"/>
    <x v="184"/>
    <n v="40"/>
    <s v="ks"/>
    <n v="7.5"/>
    <n v="300"/>
    <x v="1"/>
    <m/>
    <s v="2IK-GER: lůžkové oddělení 48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7"/>
  </r>
  <r>
    <d v="2019-07-25T06:49:45"/>
    <s v="SVIOP-2019-SZM1-004621"/>
    <x v="46"/>
    <x v="46"/>
    <n v="50"/>
    <s v="ks"/>
    <n v="7.86"/>
    <n v="393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7"/>
  </r>
  <r>
    <d v="2019-07-25T06:49:45"/>
    <s v="SVIOP-2019-SZM1-004621"/>
    <x v="44"/>
    <x v="44"/>
    <n v="990"/>
    <s v="ks"/>
    <n v="8.4700000000000006"/>
    <n v="8385.2999999999993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7"/>
  </r>
  <r>
    <d v="2019-07-25T06:49:45"/>
    <s v="SVIOP-2019-SZM1-004621"/>
    <x v="45"/>
    <x v="45"/>
    <n v="300"/>
    <s v="ks"/>
    <n v="9.1999999999999993"/>
    <n v="276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7"/>
  </r>
  <r>
    <d v="2019-07-25T06:49:45"/>
    <s v="SVIOP-2019-SZM1-004621"/>
    <x v="79"/>
    <x v="79"/>
    <n v="10"/>
    <s v="ks"/>
    <n v="11.14"/>
    <n v="111.4"/>
    <x v="1"/>
    <m/>
    <s v="2IK-GER: lůžkové oddělení 48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7"/>
  </r>
  <r>
    <d v="2019-07-25T06:49:45"/>
    <s v="SVIOP-2019-SZM1-004621"/>
    <x v="49"/>
    <x v="49"/>
    <n v="30"/>
    <s v="ks"/>
    <n v="13.31"/>
    <n v="399.3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7"/>
  </r>
  <r>
    <d v="2019-07-25T06:49:45"/>
    <s v="SVIOP-2019-SZM1-004621"/>
    <x v="2"/>
    <x v="2"/>
    <n v="50"/>
    <s v="ks"/>
    <n v="17.989999999999998"/>
    <n v="899.5"/>
    <x v="1"/>
    <m/>
    <s v="2IK-GER: lůžkové oddělení 48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7"/>
  </r>
  <r>
    <d v="2019-07-25T06:49:45"/>
    <s v="SVIOP-2019-SZM1-004621"/>
    <x v="50"/>
    <x v="50"/>
    <n v="5"/>
    <s v="ks"/>
    <n v="19.96"/>
    <n v="99.8"/>
    <x v="1"/>
    <m/>
    <s v="2IK-GER: lůžkové oddělení 48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7"/>
  </r>
  <r>
    <d v="2019-07-25T06:49:45"/>
    <s v="SVIOP-2019-SZM1-004621"/>
    <x v="51"/>
    <x v="51"/>
    <n v="20"/>
    <s v="ks"/>
    <n v="21.23"/>
    <n v="424.6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7"/>
  </r>
  <r>
    <d v="2019-07-25T06:49:45"/>
    <s v="SVIOP-2019-SZM1-004621"/>
    <x v="52"/>
    <x v="52"/>
    <n v="20"/>
    <s v="ks"/>
    <n v="21.23"/>
    <n v="424.6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7"/>
  </r>
  <r>
    <d v="2019-07-25T06:49:45"/>
    <s v="SVIOP-2019-SZM1-004621"/>
    <x v="55"/>
    <x v="55"/>
    <n v="50"/>
    <s v="ks"/>
    <n v="30.18"/>
    <n v="1509"/>
    <x v="1"/>
    <m/>
    <s v="2IK-GER: lůžkové oddělení 48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7"/>
  </r>
  <r>
    <d v="2019-07-25T06:49:45"/>
    <s v="SVIOP-2019-SZM1-004621"/>
    <x v="195"/>
    <x v="195"/>
    <n v="2"/>
    <s v="ks"/>
    <n v="30.51"/>
    <n v="61.02"/>
    <x v="1"/>
    <m/>
    <s v="2IK-GER: lůžkové oddělení 48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7"/>
  </r>
  <r>
    <d v="2019-07-25T06:49:45"/>
    <s v="SVIOP-2019-SZM1-004621"/>
    <x v="87"/>
    <x v="87"/>
    <n v="15"/>
    <s v="ks"/>
    <n v="32.79"/>
    <n v="491.85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7"/>
  </r>
  <r>
    <d v="2019-07-25T06:49:45"/>
    <s v="SVIOP-2019-SZM1-004621"/>
    <x v="266"/>
    <x v="266"/>
    <n v="4"/>
    <s v="ks"/>
    <n v="43.44"/>
    <n v="173.76"/>
    <x v="1"/>
    <m/>
    <s v="2IK-GER: lůžkové oddělení 48"/>
    <s v="P03283"/>
    <s v="Výdej do spotřeby z IOP"/>
    <s v="Aujeská Ivana"/>
    <s v="Promítnut do stavu zásob"/>
    <s v="ZOST_OSTAT"/>
    <s v="Ostatní - všeobecný materiál"/>
    <s v="POLYMED medical CZ, a.s."/>
    <m/>
    <s v="POLYMED medical CZ, a.s."/>
    <m/>
    <m/>
    <m/>
    <s v="nemá"/>
    <x v="0"/>
    <n v="0"/>
    <s v="CN 100900180"/>
    <s v="CN 100900180"/>
    <x v="1"/>
    <n v="7"/>
  </r>
  <r>
    <d v="2019-07-25T06:49:45"/>
    <s v="SVIOP-2019-SZM1-004621"/>
    <x v="173"/>
    <x v="173"/>
    <n v="1"/>
    <s v="ks"/>
    <n v="72.22"/>
    <n v="72.22"/>
    <x v="1"/>
    <m/>
    <s v="2IK-GER: lůžkové oddělení 48"/>
    <s v="24252"/>
    <s v="Výdej do spotřeby z IOP"/>
    <s v="Aujeská Ivana"/>
    <s v="Promítnut do stavu zásob"/>
    <s v="ZOBV_OB"/>
    <s v="obinadla, obvazy, gáza, vata, vložky"/>
    <m/>
    <m/>
    <s v="Chráněná dílna TiRO Blansko s.r.o."/>
    <m/>
    <m/>
    <m/>
    <s v="nemá"/>
    <x v="3"/>
    <n v="0"/>
    <m/>
    <m/>
    <x v="1"/>
    <n v="7"/>
  </r>
  <r>
    <d v="2019-07-25T07:21:26"/>
    <s v="SVIOP-2019-SZM2-011058"/>
    <x v="267"/>
    <x v="267"/>
    <n v="5"/>
    <s v="ks"/>
    <n v="92"/>
    <n v="460"/>
    <x v="1"/>
    <m/>
    <s v="2IK-GER: lůžkové oddělení 48"/>
    <s v="5835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7"/>
  </r>
  <r>
    <d v="2019-07-25T07:22:31"/>
    <s v="SVIOP-2019-SZM2-011059"/>
    <x v="59"/>
    <x v="59"/>
    <n v="10"/>
    <s v="ks"/>
    <n v="124.41"/>
    <n v="1244.0999999999999"/>
    <x v="0"/>
    <m/>
    <s v="2IK-GER: lůžkové oddělení 46"/>
    <s v="2892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7"/>
  </r>
  <r>
    <d v="2019-07-25T08:40:20"/>
    <s v="SVIOP-2019-SZM1-004652"/>
    <x v="73"/>
    <x v="73"/>
    <n v="40"/>
    <s v="ks"/>
    <n v="5.27"/>
    <n v="210.8"/>
    <x v="0"/>
    <m/>
    <s v="2IK-GER: lůžkové oddělení 46"/>
    <s v="7404"/>
    <s v="Výdej do spotřeby z IOP"/>
    <s v="Pavelková Renat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7"/>
  </r>
  <r>
    <d v="2019-07-25T11:01:50"/>
    <s v="SVIOP-2019-SZM2-011097"/>
    <x v="201"/>
    <x v="201"/>
    <n v="10"/>
    <s v="ks"/>
    <n v="149.5"/>
    <n v="1495"/>
    <x v="1"/>
    <m/>
    <s v="2IK-GER: lůžkové oddělení 48"/>
    <s v="3901"/>
    <s v="Výdej do spotřeby z IOP"/>
    <s v="Masopustová Eva"/>
    <s v="Promítnut do stavu zásob"/>
    <s v="ZOBV_HO"/>
    <s v="hojení ran - obvazový materiál"/>
    <m/>
    <m/>
    <s v="DAHLHAUSEN CZ, spol. s r.o."/>
    <m/>
    <m/>
    <m/>
    <s v="0172235"/>
    <x v="3"/>
    <n v="0"/>
    <s v="CN pro FNOL"/>
    <s v="CN pro FNOL"/>
    <x v="1"/>
    <n v="7"/>
  </r>
  <r>
    <d v="2019-07-25T12:02:51"/>
    <s v="SVIOP-2019-SZM1-004613"/>
    <x v="8"/>
    <x v="8"/>
    <n v="200"/>
    <s v="ks"/>
    <n v="0.01"/>
    <n v="2"/>
    <x v="0"/>
    <m/>
    <s v="2IK-GER: lůžkové oddělení 46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12:02:51"/>
    <s v="SVIOP-2019-SZM1-004613"/>
    <x v="9"/>
    <x v="9"/>
    <n v="100"/>
    <s v="ks"/>
    <n v="0.25"/>
    <n v="25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7"/>
  </r>
  <r>
    <d v="2019-07-25T12:02:51"/>
    <s v="SVIOP-2019-SZM1-004613"/>
    <x v="171"/>
    <x v="171"/>
    <n v="15"/>
    <s v="ks"/>
    <n v="0.38"/>
    <n v="5.7"/>
    <x v="0"/>
    <m/>
    <s v="2IK-GER: lůžkové oddělení 46"/>
    <s v="P-CURE1972ELAST"/>
    <s v="Výdej do spotřeby z IOP"/>
    <s v="Aujeská Ivana"/>
    <s v="Promítnut do stavu zásob"/>
    <s v="ZOBV_NA"/>
    <s v="náplasti - obvazový materiál"/>
    <m/>
    <m/>
    <s v="MEDICAL M spol. s r.o."/>
    <m/>
    <m/>
    <m/>
    <s v="nemá"/>
    <x v="3"/>
    <n v="0"/>
    <m/>
    <m/>
    <x v="1"/>
    <n v="7"/>
  </r>
  <r>
    <d v="2019-07-25T12:02:51"/>
    <s v="SVIOP-2019-SZM1-004613"/>
    <x v="13"/>
    <x v="13"/>
    <n v="600"/>
    <s v="ks"/>
    <n v="0.43"/>
    <n v="258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7"/>
  </r>
  <r>
    <d v="2019-07-25T12:02:51"/>
    <s v="SVIOP-2019-SZM1-004613"/>
    <x v="14"/>
    <x v="14"/>
    <n v="100"/>
    <s v="ks"/>
    <n v="0.47"/>
    <n v="47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7"/>
  </r>
  <r>
    <d v="2019-07-25T12:02:51"/>
    <s v="SVIOP-2019-SZM1-004613"/>
    <x v="16"/>
    <x v="16"/>
    <n v="300"/>
    <s v="ks"/>
    <n v="0.54"/>
    <n v="162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7"/>
  </r>
  <r>
    <d v="2019-07-25T12:02:51"/>
    <s v="SVIOP-2019-SZM1-004613"/>
    <x v="17"/>
    <x v="17"/>
    <n v="500"/>
    <s v="ks"/>
    <n v="0.63"/>
    <n v="315"/>
    <x v="0"/>
    <m/>
    <s v="2IK-GER: lůžkové oddělení 46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7"/>
  </r>
  <r>
    <d v="2019-07-25T12:02:51"/>
    <s v="SVIOP-2019-SZM1-004613"/>
    <x v="18"/>
    <x v="18"/>
    <n v="4000"/>
    <s v="ks"/>
    <n v="0.63"/>
    <n v="2520"/>
    <x v="0"/>
    <m/>
    <s v="2IK-GER: lůžkové oddělení 46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7"/>
  </r>
  <r>
    <d v="2019-07-25T12:02:51"/>
    <s v="SVIOP-2019-SZM1-004613"/>
    <x v="19"/>
    <x v="19"/>
    <n v="8000"/>
    <s v="ks"/>
    <n v="0.63"/>
    <n v="5040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7"/>
  </r>
  <r>
    <d v="2019-07-25T12:02:51"/>
    <s v="SVIOP-2019-SZM1-004613"/>
    <x v="3"/>
    <x v="3"/>
    <n v="2000"/>
    <s v="ks"/>
    <n v="0.63"/>
    <n v="1260"/>
    <x v="0"/>
    <m/>
    <s v="2IK-GER: lůžkové oddělení 46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7"/>
  </r>
  <r>
    <d v="2019-07-25T12:02:51"/>
    <s v="SVIOP-2019-SZM1-004613"/>
    <x v="20"/>
    <x v="20"/>
    <n v="100"/>
    <s v="ks"/>
    <n v="0.67"/>
    <n v="67"/>
    <x v="0"/>
    <m/>
    <s v="2IK-GER: lůžkové oddělení 46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7"/>
  </r>
  <r>
    <d v="2019-07-25T12:02:51"/>
    <s v="SVIOP-2019-SZM1-004613"/>
    <x v="21"/>
    <x v="21"/>
    <n v="500"/>
    <s v="ks"/>
    <n v="0.67"/>
    <n v="335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7"/>
  </r>
  <r>
    <d v="2019-07-25T12:02:51"/>
    <s v="SVIOP-2019-SZM1-004613"/>
    <x v="23"/>
    <x v="23"/>
    <n v="400"/>
    <s v="ks"/>
    <n v="1.0900000000000001"/>
    <n v="436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7"/>
  </r>
  <r>
    <d v="2019-07-25T12:02:51"/>
    <s v="SVIOP-2019-SZM1-004613"/>
    <x v="251"/>
    <x v="251"/>
    <n v="75"/>
    <s v="ks"/>
    <n v="1.21"/>
    <n v="90.75"/>
    <x v="0"/>
    <m/>
    <s v="2IK-GER: lůžkové oddělení 46"/>
    <s v="32.000.00.020"/>
    <s v="Výdej do spotřeby z IOP"/>
    <s v="Aujeská Ivan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7"/>
  </r>
  <r>
    <d v="2019-07-25T12:02:51"/>
    <s v="SVIOP-2019-SZM1-004613"/>
    <x v="24"/>
    <x v="24"/>
    <n v="50"/>
    <s v="ks"/>
    <n v="1.52"/>
    <n v="76"/>
    <x v="0"/>
    <m/>
    <s v="2IK-GER: lůžkové oddělení 46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7"/>
  </r>
  <r>
    <d v="2019-07-25T12:02:51"/>
    <s v="SVIOP-2019-SZM1-004613"/>
    <x v="25"/>
    <x v="25"/>
    <n v="100"/>
    <s v="ks"/>
    <n v="1.68"/>
    <n v="168"/>
    <x v="0"/>
    <m/>
    <s v="2IK-GER: lůžkové oddělení 46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7"/>
  </r>
  <r>
    <d v="2019-07-25T12:02:51"/>
    <s v="SVIOP-2019-SZM1-004613"/>
    <x v="26"/>
    <x v="26"/>
    <n v="100"/>
    <s v="ks"/>
    <n v="1.8"/>
    <n v="180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7"/>
  </r>
  <r>
    <d v="2019-07-25T12:02:51"/>
    <s v="SVIOP-2019-SZM1-004613"/>
    <x v="27"/>
    <x v="27"/>
    <n v="50"/>
    <s v="ks"/>
    <n v="1.93"/>
    <n v="96.5"/>
    <x v="0"/>
    <m/>
    <s v="2IK-GER: lůžkové oddělení 46"/>
    <s v="454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12:02:51"/>
    <s v="SVIOP-2019-SZM1-004613"/>
    <x v="29"/>
    <x v="29"/>
    <n v="10"/>
    <s v="ks"/>
    <n v="2.06"/>
    <n v="20.6"/>
    <x v="0"/>
    <m/>
    <s v="2IK-GER: lůžkové oddělení 46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7"/>
  </r>
  <r>
    <d v="2019-07-25T12:02:51"/>
    <s v="SVIOP-2019-SZM1-004613"/>
    <x v="30"/>
    <x v="30"/>
    <n v="50"/>
    <s v="ks"/>
    <n v="2.06"/>
    <n v="103"/>
    <x v="0"/>
    <m/>
    <s v="2IK-GER: lůžkové oddělení 46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7"/>
  </r>
  <r>
    <d v="2019-07-25T12:02:51"/>
    <s v="SVIOP-2019-SZM1-004613"/>
    <x v="31"/>
    <x v="31"/>
    <n v="50"/>
    <s v="ks"/>
    <n v="2.16"/>
    <n v="108"/>
    <x v="0"/>
    <m/>
    <s v="2IK-GER: lůžkové oddělení 46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12:02:51"/>
    <s v="SVIOP-2019-SZM1-004613"/>
    <x v="32"/>
    <x v="32"/>
    <n v="100"/>
    <s v="ks"/>
    <n v="2.37"/>
    <n v="237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12:02:51"/>
    <s v="SVIOP-2019-SZM1-004613"/>
    <x v="33"/>
    <x v="33"/>
    <n v="200"/>
    <s v="ks"/>
    <n v="2.46"/>
    <n v="492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7"/>
  </r>
  <r>
    <d v="2019-07-25T12:02:51"/>
    <s v="SVIOP-2019-SZM1-004613"/>
    <x v="34"/>
    <x v="34"/>
    <n v="100"/>
    <s v="ks"/>
    <n v="2.5099999999999998"/>
    <n v="251"/>
    <x v="0"/>
    <m/>
    <s v="2IK-GER: lůžkové oddělení 46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12:02:51"/>
    <s v="SVIOP-2019-SZM1-004613"/>
    <x v="154"/>
    <x v="154"/>
    <n v="70"/>
    <s v="ks"/>
    <n v="2.54"/>
    <n v="177.8"/>
    <x v="0"/>
    <m/>
    <s v="2IK-GER: lůžkové oddělení 46"/>
    <s v="7089"/>
    <s v="Výdej do spotřeby z IOP"/>
    <s v="Aujeská Ivana"/>
    <s v="Promítnut do stavu zásob"/>
    <s v="ZOBV_NA"/>
    <s v="náplasti - obvazový materiál"/>
    <m/>
    <m/>
    <s v="Alliance Healthcare s.r.o."/>
    <m/>
    <m/>
    <m/>
    <s v="nemá"/>
    <x v="3"/>
    <n v="0"/>
    <m/>
    <m/>
    <x v="1"/>
    <n v="7"/>
  </r>
  <r>
    <d v="2019-07-25T12:02:51"/>
    <s v="SVIOP-2019-SZM1-004613"/>
    <x v="35"/>
    <x v="35"/>
    <n v="100"/>
    <s v="ks"/>
    <n v="2.7"/>
    <n v="270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12:02:51"/>
    <s v="SVIOP-2019-SZM1-004613"/>
    <x v="172"/>
    <x v="172"/>
    <n v="15"/>
    <s v="ks"/>
    <n v="2.74"/>
    <n v="41.1"/>
    <x v="0"/>
    <m/>
    <s v="2IK-GER: lůžkové oddělení 46"/>
    <s v="A1445510"/>
    <s v="Výdej do spotřeby z IOP"/>
    <s v="Aujeská Ivana"/>
    <s v="Promítnut do stavu zásob"/>
    <s v="ZOBV_NA"/>
    <s v="náplasti - obvazový materiál"/>
    <m/>
    <m/>
    <s v="PHOENIX lékárenský velkoobchod, s.r.o."/>
    <m/>
    <m/>
    <m/>
    <s v="nemá"/>
    <x v="3"/>
    <n v="0"/>
    <m/>
    <m/>
    <x v="1"/>
    <n v="7"/>
  </r>
  <r>
    <d v="2019-07-25T12:02:51"/>
    <s v="SVIOP-2019-SZM1-004613"/>
    <x v="221"/>
    <x v="221"/>
    <n v="50"/>
    <s v="ks"/>
    <n v="3.07"/>
    <n v="153.5"/>
    <x v="0"/>
    <m/>
    <s v="2IK-GER: lůžkové oddělení 46"/>
    <s v="456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12:02:51"/>
    <s v="SVIOP-2019-SZM1-004613"/>
    <x v="37"/>
    <x v="37"/>
    <n v="50"/>
    <s v="ks"/>
    <n v="3.1"/>
    <n v="155"/>
    <x v="0"/>
    <m/>
    <s v="2IK-GER: lůžkové oddělení 46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12:02:51"/>
    <s v="SVIOP-2019-SZM1-004613"/>
    <x v="69"/>
    <x v="69"/>
    <n v="20"/>
    <s v="ks"/>
    <n v="3.15"/>
    <n v="63"/>
    <x v="0"/>
    <m/>
    <s v="2IK-GER: lůžkové oddělení 46"/>
    <s v="2680/EST/SG"/>
    <s v="Výdej do spotřeby z IOP"/>
    <s v="Aujeská Ivana"/>
    <s v="Promítnut do stavu zásob"/>
    <s v="ZOST_OD"/>
    <s v="Odběrové systémy"/>
    <m/>
    <m/>
    <s v="HEBIOS, s.r.o."/>
    <m/>
    <m/>
    <m/>
    <s v="nemá"/>
    <x v="0"/>
    <n v="0"/>
    <m/>
    <m/>
    <x v="1"/>
    <n v="7"/>
  </r>
  <r>
    <d v="2019-07-25T12:02:51"/>
    <s v="SVIOP-2019-SZM1-004613"/>
    <x v="39"/>
    <x v="39"/>
    <n v="40"/>
    <s v="ks"/>
    <n v="3.27"/>
    <n v="130.80000000000001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7"/>
  </r>
  <r>
    <d v="2019-07-25T12:02:51"/>
    <s v="SVIOP-2019-SZM1-004613"/>
    <x v="155"/>
    <x v="155"/>
    <n v="80"/>
    <s v="ks"/>
    <n v="3.48"/>
    <n v="278.39999999999998"/>
    <x v="0"/>
    <m/>
    <s v="2IK-GER: lůžkové oddělení 46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7"/>
  </r>
  <r>
    <d v="2019-07-25T12:02:51"/>
    <s v="SVIOP-2019-SZM1-004613"/>
    <x v="103"/>
    <x v="103"/>
    <n v="60"/>
    <s v="ks"/>
    <n v="3.97"/>
    <n v="238.2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7"/>
  </r>
  <r>
    <d v="2019-07-25T12:02:51"/>
    <s v="SVIOP-2019-SZM1-004613"/>
    <x v="71"/>
    <x v="71"/>
    <n v="20"/>
    <s v="ks"/>
    <n v="4.82"/>
    <n v="96.4"/>
    <x v="0"/>
    <m/>
    <s v="2IK-GER: lůžkové oddělení 46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7"/>
  </r>
  <r>
    <d v="2019-07-25T12:02:51"/>
    <s v="SVIOP-2019-SZM1-004613"/>
    <x v="156"/>
    <x v="156"/>
    <n v="10"/>
    <s v="ks"/>
    <n v="5.27"/>
    <n v="52.7"/>
    <x v="0"/>
    <m/>
    <s v="2IK-GER: lůžkové oddělení 46"/>
    <s v="2200 180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7"/>
  </r>
  <r>
    <d v="2019-07-25T12:02:51"/>
    <s v="SVIOP-2019-SZM1-004613"/>
    <x v="73"/>
    <x v="73"/>
    <n v="50"/>
    <s v="ks"/>
    <n v="5.27"/>
    <n v="263.5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7"/>
  </r>
  <r>
    <d v="2019-07-25T12:02:51"/>
    <s v="SVIOP-2019-SZM1-004613"/>
    <x v="245"/>
    <x v="245"/>
    <n v="250"/>
    <s v="ks"/>
    <n v="5.81"/>
    <n v="1452.5"/>
    <x v="0"/>
    <m/>
    <s v="2IK-GER: lůžkové oddělení 46"/>
    <s v="NCF-004"/>
    <s v="Výdej do spotřeby z IOP"/>
    <s v="Aujeská Iva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7"/>
  </r>
  <r>
    <d v="2019-07-25T12:02:51"/>
    <s v="SVIOP-2019-SZM1-004613"/>
    <x v="38"/>
    <x v="38"/>
    <n v="100"/>
    <s v="ks"/>
    <n v="5.84"/>
    <n v="584"/>
    <x v="0"/>
    <m/>
    <s v="2IK-GER: lůžkové oddělení 46"/>
    <s v="1624W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7"/>
  </r>
  <r>
    <d v="2019-07-25T12:02:51"/>
    <s v="SVIOP-2019-SZM1-004613"/>
    <x v="41"/>
    <x v="41"/>
    <n v="10"/>
    <s v="ks"/>
    <n v="6.05"/>
    <n v="60.5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7"/>
  </r>
  <r>
    <d v="2019-07-25T12:02:51"/>
    <s v="SVIOP-2019-SZM1-004613"/>
    <x v="43"/>
    <x v="43"/>
    <n v="15"/>
    <s v="ks"/>
    <n v="6.29"/>
    <n v="94.35"/>
    <x v="0"/>
    <m/>
    <s v="2IK-GER: lůžkové oddělení 46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7"/>
  </r>
  <r>
    <d v="2019-07-25T12:02:51"/>
    <s v="SVIOP-2019-SZM1-004613"/>
    <x v="180"/>
    <x v="180"/>
    <n v="5"/>
    <s v="ks"/>
    <n v="7.01"/>
    <n v="35.049999999999997"/>
    <x v="0"/>
    <m/>
    <s v="2IK-GER: lůžkové oddělení 46"/>
    <s v="19-18.100"/>
    <s v="Výdej do spotřeby z IOP"/>
    <s v="Aujeská Ivana"/>
    <s v="Promítnut do stavu zásob"/>
    <s v="ZOST_OSTAT"/>
    <s v="Ostatní - všeobecný materiál"/>
    <m/>
    <m/>
    <s v="Mediform, spol. s r.o."/>
    <m/>
    <m/>
    <m/>
    <s v="nemá"/>
    <x v="0"/>
    <n v="0"/>
    <m/>
    <m/>
    <x v="1"/>
    <n v="7"/>
  </r>
  <r>
    <d v="2019-07-25T12:02:51"/>
    <s v="SVIOP-2019-SZM1-004613"/>
    <x v="197"/>
    <x v="197"/>
    <n v="50"/>
    <s v="pár"/>
    <n v="7.02"/>
    <n v="351"/>
    <x v="0"/>
    <m/>
    <s v="2IK-GER: lůžkové oddělení 46"/>
    <s v="6035518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1"/>
    <n v="7"/>
  </r>
  <r>
    <d v="2019-07-25T12:02:51"/>
    <s v="SVIOP-2019-SZM1-004613"/>
    <x v="184"/>
    <x v="184"/>
    <n v="50"/>
    <s v="ks"/>
    <n v="7.51"/>
    <n v="375.5"/>
    <x v="0"/>
    <m/>
    <s v="2IK-GER: lůžkové oddělení 46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7"/>
  </r>
  <r>
    <d v="2019-07-25T12:02:51"/>
    <s v="SVIOP-2019-SZM1-004613"/>
    <x v="70"/>
    <x v="70"/>
    <n v="24"/>
    <s v="ks"/>
    <n v="7.63"/>
    <n v="183.12"/>
    <x v="0"/>
    <m/>
    <s v="2IK-GER: lůžkové oddělení 46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1"/>
    <n v="7"/>
  </r>
  <r>
    <d v="2019-07-25T12:02:51"/>
    <s v="SVIOP-2019-SZM1-004613"/>
    <x v="46"/>
    <x v="46"/>
    <n v="100"/>
    <s v="ks"/>
    <n v="7.87"/>
    <n v="787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7"/>
  </r>
  <r>
    <d v="2019-07-25T12:02:51"/>
    <s v="SVIOP-2019-SZM1-004613"/>
    <x v="44"/>
    <x v="44"/>
    <n v="990"/>
    <s v="ks"/>
    <n v="8.4700000000000006"/>
    <n v="8385.2999999999993"/>
    <x v="0"/>
    <m/>
    <s v="2IK-GER: lůžkové oddělení 46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7"/>
  </r>
  <r>
    <d v="2019-07-25T12:02:51"/>
    <s v="SVIOP-2019-SZM1-004613"/>
    <x v="120"/>
    <x v="120"/>
    <n v="120"/>
    <s v="ks"/>
    <n v="9.01"/>
    <n v="1081.2"/>
    <x v="0"/>
    <m/>
    <s v="2IK-GER: lůžkové oddělení 46"/>
    <s v="132711403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7"/>
  </r>
  <r>
    <d v="2019-07-25T12:02:51"/>
    <s v="SVIOP-2019-SZM1-004613"/>
    <x v="45"/>
    <x v="45"/>
    <n v="300"/>
    <s v="ks"/>
    <n v="9.1999999999999993"/>
    <n v="276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7"/>
  </r>
  <r>
    <d v="2019-07-25T12:02:51"/>
    <s v="SVIOP-2019-SZM1-004613"/>
    <x v="268"/>
    <x v="268"/>
    <n v="6"/>
    <s v="ks"/>
    <n v="11.49"/>
    <n v="68.94"/>
    <x v="0"/>
    <m/>
    <s v="2IK-GER: lůžkové oddělení 46"/>
    <s v="1344000S"/>
    <s v="Výdej do spotřeby z IOP"/>
    <s v="Aujeská Ivana"/>
    <s v="Promítnut do stavu zásob"/>
    <s v="ZOST_FI"/>
    <s v="Filtry"/>
    <m/>
    <m/>
    <s v="Intersurgical, s.r.o."/>
    <m/>
    <m/>
    <m/>
    <s v="nemá"/>
    <x v="0"/>
    <n v="0"/>
    <m/>
    <m/>
    <x v="1"/>
    <n v="7"/>
  </r>
  <r>
    <d v="2019-07-25T12:02:51"/>
    <s v="SVIOP-2019-SZM1-004613"/>
    <x v="49"/>
    <x v="49"/>
    <n v="30"/>
    <s v="ks"/>
    <n v="13.31"/>
    <n v="399.3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7"/>
  </r>
  <r>
    <d v="2019-07-25T12:02:51"/>
    <s v="SVIOP-2019-SZM1-004613"/>
    <x v="147"/>
    <x v="147"/>
    <n v="25"/>
    <s v="ks"/>
    <n v="15.04"/>
    <n v="376"/>
    <x v="0"/>
    <m/>
    <s v="2IK-GER: lůžkové oddělení 46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7"/>
  </r>
  <r>
    <d v="2019-07-25T12:02:51"/>
    <s v="SVIOP-2019-SZM1-004613"/>
    <x v="2"/>
    <x v="2"/>
    <n v="100"/>
    <s v="ks"/>
    <n v="17.98"/>
    <n v="1798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7"/>
  </r>
  <r>
    <d v="2019-07-25T12:02:51"/>
    <s v="SVIOP-2019-SZM1-004613"/>
    <x v="50"/>
    <x v="50"/>
    <n v="10"/>
    <s v="ks"/>
    <n v="19.97"/>
    <n v="199.7"/>
    <x v="0"/>
    <m/>
    <s v="2IK-GER: lůžkové oddělení 46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7"/>
  </r>
  <r>
    <d v="2019-07-25T12:02:51"/>
    <s v="SVIOP-2019-SZM1-004613"/>
    <x v="51"/>
    <x v="51"/>
    <n v="30"/>
    <s v="ks"/>
    <n v="21.24"/>
    <n v="637.20000000000005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7"/>
  </r>
  <r>
    <d v="2019-07-25T12:02:51"/>
    <s v="SVIOP-2019-SZM1-004613"/>
    <x v="52"/>
    <x v="52"/>
    <n v="30"/>
    <s v="ks"/>
    <n v="21.24"/>
    <n v="637.20000000000005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7"/>
  </r>
  <r>
    <d v="2019-07-25T12:02:51"/>
    <s v="SVIOP-2019-SZM1-004613"/>
    <x v="54"/>
    <x v="54"/>
    <n v="4"/>
    <s v="ks"/>
    <n v="29.88"/>
    <n v="119.52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7"/>
  </r>
  <r>
    <d v="2019-07-25T12:02:51"/>
    <s v="SVIOP-2019-SZM1-004613"/>
    <x v="195"/>
    <x v="195"/>
    <n v="3"/>
    <s v="ks"/>
    <n v="30.5"/>
    <n v="91.5"/>
    <x v="0"/>
    <m/>
    <s v="2IK-GER: lůžkové oddělení 46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7"/>
  </r>
  <r>
    <d v="2019-07-25T12:02:51"/>
    <s v="SVIOP-2019-SZM1-004613"/>
    <x v="87"/>
    <x v="87"/>
    <n v="10"/>
    <s v="ks"/>
    <n v="32.79"/>
    <n v="327.9"/>
    <x v="0"/>
    <m/>
    <s v="2IK-GER: lůžkové oddělení 46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7"/>
  </r>
  <r>
    <d v="2019-07-25T12:02:51"/>
    <s v="SVIOP-2019-SZM1-004613"/>
    <x v="266"/>
    <x v="266"/>
    <n v="6"/>
    <s v="ks"/>
    <n v="43.44"/>
    <n v="260.64"/>
    <x v="0"/>
    <m/>
    <s v="2IK-GER: lůžkové oddělení 46"/>
    <s v="P03283"/>
    <s v="Výdej do spotřeby z IOP"/>
    <s v="Aujeská Ivana"/>
    <s v="Promítnut do stavu zásob"/>
    <s v="ZOST_OSTAT"/>
    <s v="Ostatní - všeobecný materiál"/>
    <s v="POLYMED medical CZ, a.s."/>
    <m/>
    <s v="POLYMED medical CZ, a.s."/>
    <m/>
    <m/>
    <m/>
    <s v="nemá"/>
    <x v="0"/>
    <n v="0"/>
    <s v="CN 100900180"/>
    <s v="CN 100900180"/>
    <x v="1"/>
    <n v="7"/>
  </r>
  <r>
    <d v="2019-07-25T12:02:51"/>
    <s v="SVIOP-2019-SZM1-004613"/>
    <x v="121"/>
    <x v="121"/>
    <n v="1"/>
    <s v="ks"/>
    <n v="46"/>
    <n v="46"/>
    <x v="0"/>
    <m/>
    <s v="2IK-GER: lůžkové oddělení 46"/>
    <s v="900650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7"/>
  </r>
  <r>
    <d v="2019-07-25T12:02:51"/>
    <s v="SVIOP-2019-SZM1-004613"/>
    <x v="214"/>
    <x v="214"/>
    <n v="2"/>
    <s v="ks"/>
    <n v="61.21"/>
    <n v="122.42"/>
    <x v="0"/>
    <m/>
    <s v="2IK-GER: lůžkové oddělení 46"/>
    <s v="9006513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7"/>
  </r>
  <r>
    <d v="2019-07-25T12:02:51"/>
    <s v="SVIOP-2019-SZM1-004613"/>
    <x v="56"/>
    <x v="56"/>
    <n v="1"/>
    <s v="ks"/>
    <n v="172.5"/>
    <n v="172.5"/>
    <x v="0"/>
    <m/>
    <s v="2IK-GER: lůžkové oddělení 46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7"/>
  </r>
  <r>
    <d v="2019-07-25T12:02:51"/>
    <s v="SVIOP-2019-SZM1-004613"/>
    <x v="97"/>
    <x v="97"/>
    <n v="3"/>
    <s v="ks"/>
    <n v="197.57"/>
    <n v="592.71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7"/>
  </r>
  <r>
    <d v="2019-07-25T12:02:51"/>
    <s v="SVIOP-2019-SZM1-004613"/>
    <x v="158"/>
    <x v="158"/>
    <n v="30"/>
    <s v="ks"/>
    <n v="204.41"/>
    <n v="6132.3"/>
    <x v="0"/>
    <m/>
    <s v="2IK-GER: lůžkové oddělení 46"/>
    <s v="586512"/>
    <s v="Výdej do spotřeby z IOP"/>
    <s v="Aujeská Ivana"/>
    <s v="Promítnut do stavu zásob"/>
    <s v="ZOST_OSTAT"/>
    <s v="Ostatní - všeobecný materiál"/>
    <m/>
    <m/>
    <s v="PHOENIX lékárenský velkoobchod, s.r.o."/>
    <m/>
    <m/>
    <m/>
    <s v="nemá"/>
    <x v="0"/>
    <n v="0"/>
    <m/>
    <m/>
    <x v="1"/>
    <n v="7"/>
  </r>
  <r>
    <d v="2019-07-25T12:02:51"/>
    <s v="SVIOP-2019-SZM1-004613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7"/>
  </r>
  <r>
    <d v="2019-07-26T08:35:53"/>
    <s v="SVIOP-2019-SZM1-004669"/>
    <x v="45"/>
    <x v="45"/>
    <n v="100"/>
    <s v="ks"/>
    <n v="9.1999999999999993"/>
    <n v="92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7"/>
  </r>
  <r>
    <d v="2019-07-26T09:49:02"/>
    <s v="SVIOP-2019-SZM1-004295"/>
    <x v="51"/>
    <x v="51"/>
    <n v="50"/>
    <s v="ks"/>
    <n v="21.23"/>
    <n v="1061.5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7"/>
  </r>
  <r>
    <d v="2019-07-26T10:03:26"/>
    <s v="SVIOP-2019-SZM2-011156"/>
    <x v="129"/>
    <x v="129"/>
    <n v="100"/>
    <s v="ks"/>
    <n v="2.65"/>
    <n v="265"/>
    <x v="0"/>
    <m/>
    <s v="2IK-GER: lůžkové oddělení 46"/>
    <s v="320214"/>
    <s v="Výdej do spotřeby z IOP"/>
    <s v="Masopustová Eva"/>
    <s v="Promítnut do stavu zásob"/>
    <s v="ZJEHLY"/>
    <s v="Jehly"/>
    <m/>
    <m/>
    <s v="Schubert CZ spol. s r.o."/>
    <m/>
    <m/>
    <m/>
    <s v="0022430"/>
    <x v="4"/>
    <n v="0"/>
    <m/>
    <m/>
    <x v="1"/>
    <n v="7"/>
  </r>
  <r>
    <d v="2019-07-29T07:51:40"/>
    <s v="SVIOP-2019-SZM1-004686"/>
    <x v="47"/>
    <x v="47"/>
    <n v="300"/>
    <s v="ks"/>
    <n v="10.17"/>
    <n v="3051"/>
    <x v="0"/>
    <m/>
    <s v="2IK-GER: lůžkové oddělení 46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7"/>
  </r>
  <r>
    <d v="2019-07-29T07:52:08"/>
    <s v="SVIOP-2019-SZM1-004687"/>
    <x v="100"/>
    <x v="100"/>
    <n v="340"/>
    <s v="ks"/>
    <n v="0.6"/>
    <n v="203.2"/>
    <x v="1"/>
    <m/>
    <s v="2IK-GER: lůžkové oddělení 48"/>
    <s v="44753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7"/>
  </r>
  <r>
    <d v="2019-07-29T07:52:08"/>
    <s v="SVIOP-2019-SZM1-004687"/>
    <x v="47"/>
    <x v="47"/>
    <n v="200"/>
    <s v="ks"/>
    <n v="10.16"/>
    <n v="2032"/>
    <x v="1"/>
    <m/>
    <s v="2IK-GER: lůžkové oddělení 48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7"/>
  </r>
  <r>
    <d v="2019-07-29T08:17:06"/>
    <s v="SVIOP-2019-SZM1-004735"/>
    <x v="147"/>
    <x v="147"/>
    <n v="5"/>
    <s v="ks"/>
    <n v="15.04"/>
    <n v="75.2"/>
    <x v="0"/>
    <m/>
    <s v="2IK-GER: lůžkové oddělení 46"/>
    <s v="TS-100ML"/>
    <s v="Výdej do spotřeby z IOP"/>
    <s v="Oklešťková Helena"/>
    <s v="Promítnut do stavu zásob"/>
    <s v="ZOST_STRIK"/>
    <s v="Stříkačky"/>
    <s v="Distrimed s.r.o."/>
    <m/>
    <s v="Distrimed s.r.o."/>
    <m/>
    <m/>
    <m/>
    <s v="nemá"/>
    <x v="0"/>
    <n v="0"/>
    <m/>
    <m/>
    <x v="1"/>
    <n v="7"/>
  </r>
  <r>
    <d v="2019-07-29T12:01:12"/>
    <s v="SVIOP-2019-SZM1-004671"/>
    <x v="52"/>
    <x v="52"/>
    <n v="6"/>
    <s v="ks"/>
    <n v="21.24"/>
    <n v="127.44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7"/>
  </r>
  <r>
    <d v="2019-07-30T10:16:40"/>
    <s v="SVIOP-2019-SZM1-004743"/>
    <x v="171"/>
    <x v="171"/>
    <n v="10"/>
    <s v="ks"/>
    <n v="0.38"/>
    <n v="3.8"/>
    <x v="0"/>
    <m/>
    <s v="2IK-GER: lůžkové oddělení 46"/>
    <s v="P-CURE1972ELAST"/>
    <s v="Výdej do spotřeby z IOP"/>
    <s v="Oklešťková Helena"/>
    <s v="Promítnut do stavu zásob"/>
    <s v="ZOBV_NA"/>
    <s v="náplasti - obvazový materiál"/>
    <m/>
    <m/>
    <s v="MEDICAL M spol. s r.o."/>
    <m/>
    <m/>
    <m/>
    <s v="nemá"/>
    <x v="3"/>
    <n v="0"/>
    <m/>
    <m/>
    <x v="1"/>
    <n v="7"/>
  </r>
  <r>
    <d v="2019-07-31T07:54:29"/>
    <s v="SVIOP-2019-SZM2-011683"/>
    <x v="141"/>
    <x v="141"/>
    <n v="50"/>
    <s v="ks"/>
    <n v="13.75"/>
    <n v="687.48"/>
    <x v="0"/>
    <m/>
    <s v="2IK-GER: lůžkové oddělení 46"/>
    <s v="1686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1"/>
    <n v="7"/>
  </r>
  <r>
    <d v="2019-07-31T07:58:24"/>
    <s v="SVIOP-2019-SZM2-011686"/>
    <x v="127"/>
    <x v="127"/>
    <n v="2"/>
    <s v="ks"/>
    <n v="790.28"/>
    <n v="1580.56"/>
    <x v="1"/>
    <m/>
    <s v="2IK-GER: lůžkové oddělení 48"/>
    <s v="1563L"/>
    <s v="Výdej do spotřeby z IOP"/>
    <s v="Kánská Zdeňka"/>
    <s v="Promítnut do stavu zásob"/>
    <s v="ZOBV_HO"/>
    <s v="hojení ran - obvazový materiál"/>
    <m/>
    <m/>
    <s v="3M Česko, spol. s r.o."/>
    <m/>
    <m/>
    <m/>
    <s v="nemá"/>
    <x v="3"/>
    <n v="0"/>
    <m/>
    <m/>
    <x v="1"/>
    <n v="7"/>
  </r>
  <r>
    <d v="2019-07-31T08:38:45"/>
    <s v="SVIOP-2019-SZM1-004701"/>
    <x v="209"/>
    <x v="209"/>
    <n v="50"/>
    <s v="ks"/>
    <n v="2.88"/>
    <n v="144"/>
    <x v="1"/>
    <m/>
    <s v="2IK-GER: lůžkové oddělení 48"/>
    <s v="7403"/>
    <s v="Výdej do spotřeby z IOP"/>
    <s v="Aujeská Ivana"/>
    <s v="Promítnut do stavu zásob"/>
    <s v="ZOBV_HO"/>
    <s v="hojení ran - obvazový materiál"/>
    <m/>
    <m/>
    <s v="PROMEDICA PRAHA GROUP, a.s."/>
    <m/>
    <m/>
    <m/>
    <s v="0081689"/>
    <x v="3"/>
    <n v="0"/>
    <m/>
    <m/>
    <x v="1"/>
    <n v="7"/>
  </r>
  <r>
    <d v="2019-07-31T11:31:42"/>
    <s v="SVIOP-2019-SZM2-011328"/>
    <x v="217"/>
    <x v="217"/>
    <n v="1"/>
    <s v="ks"/>
    <n v="735.68"/>
    <n v="735.68"/>
    <x v="1"/>
    <m/>
    <s v="2IK-GER: lůžkové oddělení 48"/>
    <s v="11996-000017"/>
    <s v="Výdej do spotřeby z IOP"/>
    <s v="Lukášková Lenka"/>
    <s v="Promítnut do stavu zásob"/>
    <s v="ZOST_ELEKT"/>
    <s v="Elektrody"/>
    <m/>
    <m/>
    <s v="Medsol s.r.o."/>
    <m/>
    <m/>
    <m/>
    <s v="0094711"/>
    <x v="0"/>
    <n v="0"/>
    <m/>
    <m/>
    <x v="1"/>
    <n v="7"/>
  </r>
  <r>
    <d v="2019-07-31T11:32:40"/>
    <s v="SVIOP-2019-SZM2-011329"/>
    <x v="217"/>
    <x v="217"/>
    <n v="1"/>
    <s v="ks"/>
    <n v="735.68"/>
    <n v="735.68"/>
    <x v="0"/>
    <m/>
    <s v="2IK-GER: lůžkové oddělení 46"/>
    <s v="11996-000017"/>
    <s v="Výdej do spotřeby z IOP"/>
    <s v="Lukášková Lenka"/>
    <s v="Promítnut do stavu zásob"/>
    <s v="ZOST_ELEKT"/>
    <s v="Elektrody"/>
    <m/>
    <m/>
    <s v="Medsol s.r.o."/>
    <m/>
    <m/>
    <m/>
    <s v="0094711"/>
    <x v="0"/>
    <n v="0"/>
    <m/>
    <m/>
    <x v="1"/>
    <n v="7"/>
  </r>
  <r>
    <d v="2019-07-31T11:34:16"/>
    <s v="SVIOP-2019-SZM2-011330"/>
    <x v="160"/>
    <x v="160"/>
    <n v="1"/>
    <s v="ks"/>
    <n v="-0.04"/>
    <n v="-0.04"/>
    <x v="1"/>
    <m/>
    <s v="2IK-GER: lůžkové oddělení 48"/>
    <m/>
    <s v="Výdej do spotřeby z IOP"/>
    <s v="Lukášková Lenka"/>
    <s v="Promítnut do stavu zásob"/>
    <s v="ZAOKROUHLENI"/>
    <s v="Zaokrouhlovací rozdíly"/>
    <m/>
    <m/>
    <m/>
    <m/>
    <m/>
    <m/>
    <s v="nemá"/>
    <x v="7"/>
    <n v="0"/>
    <m/>
    <m/>
    <x v="1"/>
    <n v="7"/>
  </r>
  <r>
    <d v="2019-07-31T11:34:16"/>
    <s v="SVIOP-2019-SZM2-011330"/>
    <x v="217"/>
    <x v="217"/>
    <n v="1"/>
    <s v="ks"/>
    <n v="735.68"/>
    <n v="735.68"/>
    <x v="1"/>
    <m/>
    <s v="2IK-GER: lůžkové oddělení 48"/>
    <s v="11996-000017"/>
    <s v="Výdej do spotřeby z IOP"/>
    <s v="Lukášková Lenka"/>
    <s v="Promítnut do stavu zásob"/>
    <s v="ZOST_ELEKT"/>
    <s v="Elektrody"/>
    <m/>
    <m/>
    <s v="Medsol s.r.o."/>
    <m/>
    <m/>
    <m/>
    <s v="0094711"/>
    <x v="0"/>
    <n v="0"/>
    <m/>
    <m/>
    <x v="1"/>
    <n v="7"/>
  </r>
  <r>
    <d v="2019-08-05T07:02:41"/>
    <s v="SVIOP-2019-SVM2-008779"/>
    <x v="124"/>
    <x v="124"/>
    <n v="169"/>
    <s v="ks"/>
    <n v="0.56000000000000005"/>
    <n v="94.7"/>
    <x v="0"/>
    <m/>
    <s v="2IK-GER: lůžkové oddělení 46"/>
    <m/>
    <s v="Výdej do spotřeby z IOP"/>
    <s v="Zdražilová Šárka"/>
    <s v="Promítnut do stavu zásob"/>
    <s v="V39B"/>
    <s v="Držáky, rukojetě, víka, ostatní"/>
    <m/>
    <m/>
    <s v="R - FIN"/>
    <m/>
    <m/>
    <m/>
    <m/>
    <x v="8"/>
    <n v="0"/>
    <m/>
    <m/>
    <x v="1"/>
    <n v="8"/>
  </r>
  <r>
    <d v="2019-08-05T07:24:03"/>
    <s v="SVIOP-2019-SZM2-011377"/>
    <x v="196"/>
    <x v="196"/>
    <n v="36"/>
    <s v="ks"/>
    <n v="4.79"/>
    <n v="172.5"/>
    <x v="0"/>
    <m/>
    <s v="2IK-GER: lůžkové oddělení 46"/>
    <s v="66007478"/>
    <s v="Výdej do spotřeby z IOP"/>
    <s v="Lukášková Lenka"/>
    <s v="Promítnut do stavu zásob"/>
    <s v="ZOBV_HO"/>
    <s v="hojení ran - obvazový materiál"/>
    <m/>
    <m/>
    <s v="PROMEDICA PRAHA GROUP, a.s."/>
    <m/>
    <m/>
    <m/>
    <s v="0081933"/>
    <x v="3"/>
    <n v="0"/>
    <m/>
    <m/>
    <x v="1"/>
    <n v="8"/>
  </r>
  <r>
    <d v="2019-08-05T07:28:51"/>
    <s v="SVIOP-2019-SZM1-004791"/>
    <x v="100"/>
    <x v="100"/>
    <n v="1700"/>
    <s v="ks"/>
    <n v="0.63"/>
    <n v="1071"/>
    <x v="1"/>
    <m/>
    <s v="2IK-GER: lůžkové oddělení 48"/>
    <s v="44753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8"/>
  </r>
  <r>
    <d v="2019-08-05T13:18:40"/>
    <s v="SVIOP-2019-SZM1-004764"/>
    <x v="134"/>
    <x v="134"/>
    <n v="100"/>
    <s v="ks"/>
    <n v="6.53"/>
    <n v="653"/>
    <x v="1"/>
    <m/>
    <s v="2IK-GER: lůžkové oddělení 48"/>
    <s v="1623W"/>
    <s v="Výdej do spotřeby z IOP"/>
    <s v="Aujeská Ivana"/>
    <s v="Promítnut do stavu zásob"/>
    <s v="ZOBV_NA"/>
    <s v="náplasti - obvazový materiál"/>
    <m/>
    <m/>
    <s v="3M Česko, spol. s r.o."/>
    <m/>
    <m/>
    <m/>
    <s v="0080375"/>
    <x v="3"/>
    <n v="0"/>
    <m/>
    <m/>
    <x v="1"/>
    <n v="8"/>
  </r>
  <r>
    <d v="2019-08-06T12:21:02"/>
    <s v="SVIOP-2019-SZM2-011445"/>
    <x v="152"/>
    <x v="152"/>
    <n v="2"/>
    <s v="ks"/>
    <n v="259.89999999999998"/>
    <n v="519.79999999999995"/>
    <x v="1"/>
    <m/>
    <s v="2IK-GER: lůžkové oddělení 48"/>
    <s v="2438-03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0081964"/>
    <x v="3"/>
    <n v="0"/>
    <m/>
    <m/>
    <x v="1"/>
    <n v="8"/>
  </r>
  <r>
    <d v="2019-08-13T11:31:52"/>
    <s v="SVIOP-2019-SVM2-009140"/>
    <x v="124"/>
    <x v="124"/>
    <n v="151"/>
    <s v="ks"/>
    <n v="0.51"/>
    <n v="76.599999999999994"/>
    <x v="0"/>
    <m/>
    <s v="2IK-GER: lůžkové oddělení 46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1"/>
    <n v="8"/>
  </r>
  <r>
    <d v="2019-08-13T11:32:19"/>
    <s v="SVIOP-2019-SVM2-009141"/>
    <x v="124"/>
    <x v="124"/>
    <n v="50"/>
    <s v="ks"/>
    <n v="0.51"/>
    <n v="25.37"/>
    <x v="1"/>
    <m/>
    <s v="2IK-GER: lůžkové oddělení 48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1"/>
    <n v="8"/>
  </r>
  <r>
    <d v="2019-08-14T11:57:50"/>
    <s v="SVIOP-2019-SZM2-012011"/>
    <x v="269"/>
    <x v="269"/>
    <n v="100"/>
    <s v="ks"/>
    <n v="4.8"/>
    <n v="480"/>
    <x v="0"/>
    <m/>
    <s v="2IK-GER: lůžkové oddělení 46"/>
    <s v="37443"/>
    <s v="Výdej do spotřeby z IOP"/>
    <s v="Masopustová Eva"/>
    <s v="Promítnut do stavu zásob"/>
    <s v="ZOST_OSTAT"/>
    <s v="Ostatní - všeobecný materiál"/>
    <m/>
    <m/>
    <s v="ConvaTec   Česká republika s.r.o."/>
    <m/>
    <m/>
    <m/>
    <s v="0011279"/>
    <x v="0"/>
    <n v="0"/>
    <m/>
    <m/>
    <x v="1"/>
    <n v="8"/>
  </r>
  <r>
    <d v="2019-08-14T11:58:42"/>
    <s v="SVIOP-2019-SZM2-012013"/>
    <x v="269"/>
    <x v="269"/>
    <n v="100"/>
    <s v="ks"/>
    <n v="4.8"/>
    <n v="480"/>
    <x v="1"/>
    <m/>
    <s v="2IK-GER: lůžkové oddělení 48"/>
    <s v="37443"/>
    <s v="Výdej do spotřeby z IOP"/>
    <s v="Masopustová Eva"/>
    <s v="Promítnut do stavu zásob"/>
    <s v="ZOST_OSTAT"/>
    <s v="Ostatní - všeobecný materiál"/>
    <m/>
    <m/>
    <s v="ConvaTec   Česká republika s.r.o."/>
    <m/>
    <m/>
    <m/>
    <s v="0011279"/>
    <x v="0"/>
    <n v="0"/>
    <m/>
    <m/>
    <x v="1"/>
    <n v="8"/>
  </r>
  <r>
    <d v="2019-08-15T08:53:42"/>
    <s v="SVIOP-2019-SZM1-005058"/>
    <x v="103"/>
    <x v="103"/>
    <n v="80"/>
    <s v="ks"/>
    <n v="3.97"/>
    <n v="317.60000000000002"/>
    <x v="0"/>
    <m/>
    <s v="2IK-GER: lůžkové oddělení 46"/>
    <s v="1323100104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8"/>
  </r>
  <r>
    <d v="2019-08-21T08:39:27"/>
    <s v="SVIOP-2019-SZM2-012403"/>
    <x v="270"/>
    <x v="270"/>
    <n v="10"/>
    <s v="ks"/>
    <n v="48.48"/>
    <n v="484.8"/>
    <x v="1"/>
    <m/>
    <s v="2IK-GER: lůžkové oddělení 48"/>
    <s v="187959"/>
    <s v="Výdej do spotřeby z IOP"/>
    <s v="Kánská Zdeňka"/>
    <s v="Promítnut do stavu zásob"/>
    <s v="ZOBV_HO"/>
    <s v="hojení ran - obvazový materiál"/>
    <s v="ConvaTec   Česká republika s.r.o."/>
    <m/>
    <s v="ConvaTec   Česká republika s.r.o."/>
    <m/>
    <m/>
    <m/>
    <s v="0021661"/>
    <x v="3"/>
    <n v="0"/>
    <m/>
    <m/>
    <x v="1"/>
    <n v="8"/>
  </r>
  <r>
    <d v="2019-08-22T06:42:42"/>
    <s v="SVIOP-2019-SZM1-005251"/>
    <x v="155"/>
    <x v="155"/>
    <n v="50"/>
    <s v="ks"/>
    <n v="3.48"/>
    <n v="174"/>
    <x v="0"/>
    <m/>
    <s v="2IK-GER: lůžkové oddělení 46"/>
    <s v="2200 045ND"/>
    <s v="Výdej do spotřeby z IOP"/>
    <s v="Oklešťková Hele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8"/>
  </r>
  <r>
    <d v="2019-08-22T06:52:52"/>
    <s v="SVIOP-2019-SZM1-005258"/>
    <x v="14"/>
    <x v="14"/>
    <n v="100"/>
    <s v="ks"/>
    <n v="0.48"/>
    <n v="48"/>
    <x v="0"/>
    <m/>
    <s v="2IK-GER: lůžkové oddělení 46"/>
    <s v="4606027V"/>
    <s v="Výdej do spotřeby z IOP"/>
    <s v="Oklešťková Helena"/>
    <s v="Promítnut do stavu zásob"/>
    <s v="ZOST_STRIK"/>
    <s v="Stříkačky"/>
    <s v="B. Braun Medical s.r.o."/>
    <m/>
    <s v="B. Braun Medical s.r.o."/>
    <m/>
    <m/>
    <m/>
    <s v="nemá"/>
    <x v="0"/>
    <n v="0"/>
    <m/>
    <m/>
    <x v="1"/>
    <n v="8"/>
  </r>
  <r>
    <d v="2019-08-22T06:53:54"/>
    <s v="SVIOP-2019-SZM1-005259"/>
    <x v="14"/>
    <x v="14"/>
    <n v="100"/>
    <s v="ks"/>
    <n v="0.48"/>
    <n v="48"/>
    <x v="1"/>
    <m/>
    <s v="2IK-GER: lůžkové oddělení 48"/>
    <s v="4606027V"/>
    <s v="Výdej do spotřeby z IOP"/>
    <s v="Oklešťková Helena"/>
    <s v="Promítnut do stavu zásob"/>
    <s v="ZOST_STRIK"/>
    <s v="Stříkačky"/>
    <s v="B. Braun Medical s.r.o."/>
    <m/>
    <s v="B. Braun Medical s.r.o."/>
    <m/>
    <m/>
    <m/>
    <s v="nemá"/>
    <x v="0"/>
    <n v="0"/>
    <m/>
    <m/>
    <x v="1"/>
    <n v="8"/>
  </r>
  <r>
    <d v="2019-08-22T08:34:04"/>
    <s v="SVIOP-2019-SZM2-012482"/>
    <x v="6"/>
    <x v="6"/>
    <n v="10"/>
    <s v="ks"/>
    <n v="12.17"/>
    <n v="121.65"/>
    <x v="0"/>
    <m/>
    <s v="2IK-GER: lůžkové oddělení 46"/>
    <s v="931324"/>
    <s v="Výdej do spotřeby z IOP"/>
    <s v="Masopustová Ev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8"/>
  </r>
  <r>
    <d v="2019-08-22T08:34:04"/>
    <s v="SVIOP-2019-SZM2-012482"/>
    <x v="89"/>
    <x v="89"/>
    <n v="10"/>
    <s v="ks"/>
    <n v="73.209999999999994"/>
    <n v="732.1"/>
    <x v="0"/>
    <m/>
    <s v="2IK-GER: lůžkové oddělení 46"/>
    <s v="9007442"/>
    <s v="Výdej do spotřeby z IOP"/>
    <s v="Masopustová Ev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8"/>
  </r>
  <r>
    <d v="2019-08-22T08:34:04"/>
    <s v="SVIOP-2019-SZM2-012482"/>
    <x v="162"/>
    <x v="162"/>
    <n v="1"/>
    <s v="ks"/>
    <n v="154.96"/>
    <n v="154.96"/>
    <x v="0"/>
    <m/>
    <s v="2IK-GER: lůžkové oddělení 46"/>
    <s v="7031320"/>
    <s v="Výdej do spotřeby z IOP"/>
    <s v="Masopustová Ev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8"/>
  </r>
  <r>
    <d v="2019-08-22T08:34:04"/>
    <s v="SVIOP-2019-SZM2-012482"/>
    <x v="131"/>
    <x v="131"/>
    <n v="1"/>
    <s v="ks"/>
    <n v="497.71"/>
    <n v="497.71"/>
    <x v="0"/>
    <m/>
    <s v="2IK-GER: lůžkové oddělení 46"/>
    <s v="685792"/>
    <s v="Výdej do spotřeby z IOP"/>
    <s v="Masopustová Eva"/>
    <s v="Promítnut do stavu zásob"/>
    <s v="ZOBV_HO"/>
    <s v="hojení ran - obvazový materiál"/>
    <m/>
    <m/>
    <s v="HARTMANN - RICO a.s."/>
    <m/>
    <m/>
    <m/>
    <s v="nemá"/>
    <x v="3"/>
    <n v="0"/>
    <m/>
    <m/>
    <x v="1"/>
    <n v="8"/>
  </r>
  <r>
    <d v="2019-08-22T08:36:35"/>
    <s v="SVIOP-2019-SZM2-012483"/>
    <x v="88"/>
    <x v="88"/>
    <n v="3"/>
    <s v="ks"/>
    <n v="47.53"/>
    <n v="142.59"/>
    <x v="1"/>
    <m/>
    <s v="2IK-GER: lůžkové oddělení 48"/>
    <s v="499572"/>
    <s v="Výdej do spotřeby z IOP"/>
    <s v="Masopustová Eva"/>
    <s v="Promítnut do stavu zásob"/>
    <s v="ZOBV_HO"/>
    <s v="hojení ran - obvazový materiál"/>
    <m/>
    <m/>
    <s v="HARTMANN - RICO a.s."/>
    <m/>
    <m/>
    <m/>
    <s v="0081316"/>
    <x v="3"/>
    <n v="0"/>
    <m/>
    <m/>
    <x v="1"/>
    <n v="8"/>
  </r>
  <r>
    <d v="2019-08-22T08:36:35"/>
    <s v="SVIOP-2019-SZM2-012483"/>
    <x v="89"/>
    <x v="89"/>
    <n v="10"/>
    <s v="ks"/>
    <n v="73.22"/>
    <n v="732.17"/>
    <x v="1"/>
    <m/>
    <s v="2IK-GER: lůžkové oddělení 48"/>
    <s v="9007442"/>
    <s v="Výdej do spotřeby z IOP"/>
    <s v="Masopustová Ev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8"/>
  </r>
  <r>
    <d v="2019-08-22T08:36:35"/>
    <s v="SVIOP-2019-SZM2-012483"/>
    <x v="131"/>
    <x v="131"/>
    <n v="1"/>
    <s v="ks"/>
    <n v="497.71"/>
    <n v="497.71"/>
    <x v="1"/>
    <m/>
    <s v="2IK-GER: lůžkové oddělení 48"/>
    <s v="685792"/>
    <s v="Výdej do spotřeby z IOP"/>
    <s v="Masopustová Eva"/>
    <s v="Promítnut do stavu zásob"/>
    <s v="ZOBV_HO"/>
    <s v="hojení ran - obvazový materiál"/>
    <m/>
    <m/>
    <s v="HARTMANN - RICO a.s."/>
    <m/>
    <m/>
    <m/>
    <s v="nemá"/>
    <x v="3"/>
    <n v="0"/>
    <m/>
    <m/>
    <x v="1"/>
    <n v="8"/>
  </r>
  <r>
    <d v="2019-08-22T11:56:52"/>
    <s v="SVIOP-2019-SZM2-012508"/>
    <x v="196"/>
    <x v="196"/>
    <n v="36"/>
    <s v="ks"/>
    <n v="4.79"/>
    <n v="172.5"/>
    <x v="0"/>
    <m/>
    <s v="2IK-GER: lůžkové oddělení 46"/>
    <s v="66007478"/>
    <s v="Výdej do spotřeby z IOP"/>
    <s v="Kánská Zdeňka"/>
    <s v="Promítnut do stavu zásob"/>
    <s v="ZOBV_HO"/>
    <s v="hojení ran - obvazový materiál"/>
    <m/>
    <m/>
    <s v="PROMEDICA PRAHA GROUP, a.s."/>
    <m/>
    <m/>
    <m/>
    <s v="0081933"/>
    <x v="3"/>
    <n v="0"/>
    <m/>
    <m/>
    <x v="1"/>
    <n v="8"/>
  </r>
  <r>
    <d v="2019-08-23T09:33:19"/>
    <s v="SVIOP-2019-SZM2-012554"/>
    <x v="201"/>
    <x v="201"/>
    <n v="10"/>
    <s v="ks"/>
    <n v="149.5"/>
    <n v="1495"/>
    <x v="1"/>
    <m/>
    <s v="2IK-GER: lůžkové oddělení 48"/>
    <s v="3901"/>
    <s v="Výdej do spotřeby z IOP"/>
    <s v="Masopustová Eva"/>
    <s v="Promítnut do stavu zásob"/>
    <s v="ZOBV_HO"/>
    <s v="hojení ran - obvazový materiál"/>
    <m/>
    <m/>
    <s v="DAHLHAUSEN CZ, spol. s r.o."/>
    <m/>
    <m/>
    <m/>
    <s v="0172235"/>
    <x v="3"/>
    <n v="0"/>
    <s v="CN pro FNOL"/>
    <s v="CN pro FNOL"/>
    <x v="1"/>
    <n v="8"/>
  </r>
  <r>
    <d v="2019-08-23T10:48:11"/>
    <s v="SVIOP-2019-SZM2-012574"/>
    <x v="267"/>
    <x v="267"/>
    <n v="10"/>
    <s v="ks"/>
    <n v="92"/>
    <n v="920"/>
    <x v="0"/>
    <m/>
    <s v="2IK-GER: lůžkové oddělení 46"/>
    <s v="5835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8"/>
  </r>
  <r>
    <d v="2019-08-23T10:48:11"/>
    <s v="SVIOP-2019-SZM2-012574"/>
    <x v="60"/>
    <x v="60"/>
    <n v="10"/>
    <s v="ks"/>
    <n v="129.26"/>
    <n v="1292.5999999999999"/>
    <x v="0"/>
    <m/>
    <s v="2IK-GER: lůžkové oddělení 46"/>
    <s v="2813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8"/>
  </r>
  <r>
    <d v="2019-08-23T10:48:11"/>
    <s v="SVIOP-2019-SZM2-012574"/>
    <x v="61"/>
    <x v="61"/>
    <n v="15"/>
    <s v="ks"/>
    <n v="159.55000000000001"/>
    <n v="2393.25"/>
    <x v="0"/>
    <m/>
    <s v="2IK-GER: lůžkové oddělení 46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8"/>
  </r>
  <r>
    <d v="2019-08-23T10:48:11"/>
    <s v="SVIOP-2019-SZM2-012574"/>
    <x v="62"/>
    <x v="62"/>
    <n v="5"/>
    <s v="ks"/>
    <n v="233.78"/>
    <n v="1168.8800000000001"/>
    <x v="0"/>
    <m/>
    <s v="2IK-GER: lůžkové oddělení 46"/>
    <s v="288100-01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8"/>
  </r>
  <r>
    <d v="2019-08-23T10:51:23"/>
    <s v="SVIOP-2019-SZM2-012575"/>
    <x v="256"/>
    <x v="256"/>
    <n v="5"/>
    <s v="ks"/>
    <n v="127.99"/>
    <n v="639.95000000000005"/>
    <x v="1"/>
    <m/>
    <s v="2IK-GER: lůžkové oddělení 48"/>
    <s v="28337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8"/>
  </r>
  <r>
    <d v="2019-08-23T10:51:23"/>
    <s v="SVIOP-2019-SZM2-012575"/>
    <x v="60"/>
    <x v="60"/>
    <n v="10"/>
    <s v="ks"/>
    <n v="129.26"/>
    <n v="1292.5999999999999"/>
    <x v="1"/>
    <m/>
    <s v="2IK-GER: lůžkové oddělení 48"/>
    <s v="2813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8"/>
  </r>
  <r>
    <d v="2019-08-23T10:51:23"/>
    <s v="SVIOP-2019-SZM2-012575"/>
    <x v="61"/>
    <x v="61"/>
    <n v="10"/>
    <s v="ks"/>
    <n v="159.55000000000001"/>
    <n v="1595.5"/>
    <x v="1"/>
    <m/>
    <s v="2IK-GER: lůžkové oddělení 48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8"/>
  </r>
  <r>
    <d v="2019-08-23T10:51:23"/>
    <s v="SVIOP-2019-SZM2-012575"/>
    <x v="63"/>
    <x v="63"/>
    <n v="5"/>
    <s v="ks"/>
    <n v="283.02"/>
    <n v="1415.1"/>
    <x v="1"/>
    <m/>
    <s v="2IK-GER: lůžkové oddělení 48"/>
    <s v="282000-01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8"/>
  </r>
  <r>
    <d v="2019-08-23T11:07:56"/>
    <s v="SVIOP-2019-SZM2-012582"/>
    <x v="178"/>
    <x v="178"/>
    <n v="24"/>
    <s v="ks"/>
    <n v="68.28"/>
    <n v="1638.75"/>
    <x v="0"/>
    <m/>
    <s v="2IK-GER: lůžkové oddělení 46"/>
    <s v="57187"/>
    <s v="Výdej do spotřeby z IOP"/>
    <s v="Masopustová Eva"/>
    <s v="Promítnut do stavu zásob"/>
    <s v="ZOST_OSTAT"/>
    <s v="Ostatní - všeobecný materiál"/>
    <m/>
    <m/>
    <s v="HZZ, a.s."/>
    <m/>
    <m/>
    <m/>
    <s v="nemá"/>
    <x v="0"/>
    <n v="0"/>
    <m/>
    <m/>
    <x v="1"/>
    <n v="8"/>
  </r>
  <r>
    <d v="2019-08-26T08:03:00"/>
    <s v="SVIOP-2019-SZM1-005210"/>
    <x v="8"/>
    <x v="8"/>
    <n v="200"/>
    <s v="ks"/>
    <n v="0.02"/>
    <n v="4"/>
    <x v="2"/>
    <m/>
    <s v="2IK-GER: ambulance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00"/>
    <s v="SVIOP-2019-SZM1-005210"/>
    <x v="19"/>
    <x v="19"/>
    <n v="200"/>
    <s v="ks"/>
    <n v="0.63"/>
    <n v="126"/>
    <x v="2"/>
    <m/>
    <s v="2IK-GER: ambulance"/>
    <s v="44751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8"/>
  </r>
  <r>
    <d v="2019-08-26T08:03:00"/>
    <s v="SVIOP-2019-SZM1-005210"/>
    <x v="3"/>
    <x v="3"/>
    <n v="200"/>
    <s v="ks"/>
    <n v="0.63"/>
    <n v="126"/>
    <x v="2"/>
    <m/>
    <s v="2IK-GER: ambulance"/>
    <s v="44750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8"/>
  </r>
  <r>
    <d v="2019-08-26T08:03:00"/>
    <s v="SVIOP-2019-SZM1-005210"/>
    <x v="271"/>
    <x v="271"/>
    <n v="100"/>
    <s v="ks"/>
    <n v="0.83"/>
    <n v="83"/>
    <x v="2"/>
    <m/>
    <s v="2IK-GER: ambulance"/>
    <s v="309110"/>
    <s v="Výdej do spotřeby z IOP"/>
    <s v="Pavelková Renat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8"/>
  </r>
  <r>
    <d v="2019-08-26T08:03:00"/>
    <s v="SVIOP-2019-SZM1-005210"/>
    <x v="26"/>
    <x v="26"/>
    <n v="200"/>
    <s v="ks"/>
    <n v="1.81"/>
    <n v="362"/>
    <x v="2"/>
    <m/>
    <s v="2IK-GER: ambulance"/>
    <s v="450076"/>
    <s v="Výdej do spotřeby z IOP"/>
    <s v="Pavelková Renata"/>
    <s v="Promítnut do stavu zásob"/>
    <s v="ZJEHLY"/>
    <s v="Jehly"/>
    <m/>
    <m/>
    <s v="Dialab spol. s r.o."/>
    <m/>
    <m/>
    <m/>
    <s v="nemá"/>
    <x v="4"/>
    <n v="0"/>
    <m/>
    <m/>
    <x v="1"/>
    <n v="8"/>
  </r>
  <r>
    <d v="2019-08-26T08:03:00"/>
    <s v="SVIOP-2019-SZM1-005210"/>
    <x v="28"/>
    <x v="28"/>
    <n v="50"/>
    <s v="ks"/>
    <n v="1.93"/>
    <n v="96.5"/>
    <x v="2"/>
    <m/>
    <s v="2IK-GER: ambulance"/>
    <s v="455092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00"/>
    <s v="SVIOP-2019-SZM1-005210"/>
    <x v="31"/>
    <x v="31"/>
    <n v="20"/>
    <s v="ks"/>
    <n v="2.16"/>
    <n v="43.2"/>
    <x v="2"/>
    <m/>
    <s v="2IK-GER: ambulance"/>
    <s v="454329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00"/>
    <s v="SVIOP-2019-SZM1-005210"/>
    <x v="32"/>
    <x v="32"/>
    <n v="1"/>
    <s v="ks"/>
    <n v="2.37"/>
    <n v="2.37"/>
    <x v="2"/>
    <m/>
    <s v="2IK-GER: ambulance"/>
    <s v="454034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00"/>
    <s v="SVIOP-2019-SZM1-005210"/>
    <x v="34"/>
    <x v="34"/>
    <n v="50"/>
    <s v="ks"/>
    <n v="2.5099999999999998"/>
    <n v="125.5"/>
    <x v="2"/>
    <m/>
    <s v="2IK-GER: ambulance"/>
    <s v="455007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00"/>
    <s v="SVIOP-2019-SZM1-005210"/>
    <x v="35"/>
    <x v="35"/>
    <n v="50"/>
    <s v="ks"/>
    <n v="2.7"/>
    <n v="135"/>
    <x v="2"/>
    <m/>
    <s v="2IK-GER: ambulance"/>
    <s v="454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00"/>
    <s v="SVIOP-2019-SZM1-005210"/>
    <x v="37"/>
    <x v="37"/>
    <n v="50"/>
    <s v="ks"/>
    <n v="3.09"/>
    <n v="154.5"/>
    <x v="2"/>
    <m/>
    <s v="2IK-GER: ambulance"/>
    <s v="455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00"/>
    <s v="SVIOP-2019-SZM1-005210"/>
    <x v="47"/>
    <x v="47"/>
    <n v="100"/>
    <s v="ks"/>
    <n v="10.17"/>
    <n v="1017"/>
    <x v="2"/>
    <m/>
    <s v="2IK-GER: ambulance"/>
    <s v="4062957"/>
    <s v="Výdej do spotřeby z IOP"/>
    <s v="Pavelková Renat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8"/>
  </r>
  <r>
    <d v="2019-08-26T08:03:00"/>
    <s v="SVIOP-2019-SZM1-005210"/>
    <x v="262"/>
    <x v="262"/>
    <n v="20"/>
    <s v="ks"/>
    <n v="11.74"/>
    <n v="234.8"/>
    <x v="2"/>
    <m/>
    <s v="2IK-GER: ambulance"/>
    <s v="15-0002"/>
    <s v="Výdej do spotřeby z IOP"/>
    <s v="Pavelková Renata"/>
    <s v="Promítnut do stavu zásob"/>
    <s v="ZOST_NADOBA"/>
    <s v="Nádoby"/>
    <m/>
    <m/>
    <s v="INTERGOS-CZ, s.r.o."/>
    <m/>
    <m/>
    <m/>
    <s v="nemá"/>
    <x v="0"/>
    <n v="0"/>
    <m/>
    <m/>
    <x v="1"/>
    <n v="8"/>
  </r>
  <r>
    <d v="2019-08-26T08:03:45"/>
    <s v="SVIOP-2019-SZM1-005211"/>
    <x v="8"/>
    <x v="8"/>
    <n v="100"/>
    <s v="ks"/>
    <n v="0.02"/>
    <n v="2"/>
    <x v="1"/>
    <m/>
    <s v="2IK-GER: lůžkové oddělení 48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45"/>
    <s v="SVIOP-2019-SZM1-005211"/>
    <x v="9"/>
    <x v="9"/>
    <n v="200"/>
    <s v="ks"/>
    <n v="0.25"/>
    <n v="50"/>
    <x v="1"/>
    <m/>
    <s v="2IK-GER: lůžkové oddělení 48"/>
    <s v="1320100655"/>
    <s v="Výdej do spotřeby z IOP"/>
    <s v="Pavelková Renat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8"/>
  </r>
  <r>
    <d v="2019-08-26T08:03:45"/>
    <s v="SVIOP-2019-SZM1-005211"/>
    <x v="13"/>
    <x v="13"/>
    <n v="800"/>
    <s v="ks"/>
    <n v="0.44"/>
    <n v="352"/>
    <x v="1"/>
    <m/>
    <s v="2IK-GER: lůžkové oddělení 48"/>
    <s v="06103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8"/>
  </r>
  <r>
    <d v="2019-08-26T08:03:45"/>
    <s v="SVIOP-2019-SZM1-005211"/>
    <x v="16"/>
    <x v="16"/>
    <n v="300"/>
    <s v="ks"/>
    <n v="0.54"/>
    <n v="162"/>
    <x v="1"/>
    <m/>
    <s v="2IK-GER: lůžkové oddělení 48"/>
    <s v="4665120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8"/>
  </r>
  <r>
    <d v="2019-08-26T08:03:45"/>
    <s v="SVIOP-2019-SZM1-005211"/>
    <x v="18"/>
    <x v="18"/>
    <n v="4000"/>
    <s v="ks"/>
    <n v="0.63"/>
    <n v="2520"/>
    <x v="1"/>
    <m/>
    <s v="2IK-GER: lůžkové oddělení 48"/>
    <s v="44752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8"/>
  </r>
  <r>
    <d v="2019-08-26T08:03:45"/>
    <s v="SVIOP-2019-SZM1-005211"/>
    <x v="19"/>
    <x v="19"/>
    <n v="6000"/>
    <s v="ks"/>
    <n v="0.63"/>
    <n v="3780"/>
    <x v="1"/>
    <m/>
    <s v="2IK-GER: lůžkové oddělení 48"/>
    <s v="44751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8"/>
  </r>
  <r>
    <d v="2019-08-26T08:03:45"/>
    <s v="SVIOP-2019-SZM1-005211"/>
    <x v="3"/>
    <x v="3"/>
    <n v="2000"/>
    <s v="ks"/>
    <n v="0.63"/>
    <n v="1260"/>
    <x v="1"/>
    <m/>
    <s v="2IK-GER: lůžkové oddělení 48"/>
    <s v="44750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8"/>
  </r>
  <r>
    <d v="2019-08-26T08:03:45"/>
    <s v="SVIOP-2019-SZM1-005211"/>
    <x v="100"/>
    <x v="100"/>
    <n v="1700"/>
    <s v="ks"/>
    <n v="0.63"/>
    <n v="1071"/>
    <x v="1"/>
    <m/>
    <s v="2IK-GER: lůžkové oddělení 48"/>
    <s v="44753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8"/>
  </r>
  <r>
    <d v="2019-08-26T08:03:45"/>
    <s v="SVIOP-2019-SZM1-005211"/>
    <x v="271"/>
    <x v="271"/>
    <n v="100"/>
    <s v="ks"/>
    <n v="0.83"/>
    <n v="83"/>
    <x v="1"/>
    <m/>
    <s v="2IK-GER: lůžkové oddělení 48"/>
    <s v="309110"/>
    <s v="Výdej do spotřeby z IOP"/>
    <s v="Pavelková Renat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8"/>
  </r>
  <r>
    <d v="2019-08-26T08:03:45"/>
    <s v="SVIOP-2019-SZM1-005211"/>
    <x v="251"/>
    <x v="251"/>
    <n v="150"/>
    <s v="ks"/>
    <n v="1.21"/>
    <n v="181.5"/>
    <x v="1"/>
    <m/>
    <s v="2IK-GER: lůžkové oddělení 48"/>
    <s v="32.000.00.020"/>
    <s v="Výdej do spotřeby z IOP"/>
    <s v="Pavelková Renat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8"/>
  </r>
  <r>
    <d v="2019-08-26T08:03:45"/>
    <s v="SVIOP-2019-SZM1-005211"/>
    <x v="26"/>
    <x v="26"/>
    <n v="100"/>
    <s v="ks"/>
    <n v="1.8"/>
    <n v="180"/>
    <x v="1"/>
    <m/>
    <s v="2IK-GER: lůžkové oddělení 48"/>
    <s v="450076"/>
    <s v="Výdej do spotřeby z IOP"/>
    <s v="Pavelková Renata"/>
    <s v="Promítnut do stavu zásob"/>
    <s v="ZJEHLY"/>
    <s v="Jehly"/>
    <m/>
    <m/>
    <s v="Dialab spol. s r.o."/>
    <m/>
    <m/>
    <m/>
    <s v="nemá"/>
    <x v="4"/>
    <n v="0"/>
    <m/>
    <m/>
    <x v="1"/>
    <n v="8"/>
  </r>
  <r>
    <d v="2019-08-26T08:03:45"/>
    <s v="SVIOP-2019-SZM1-005211"/>
    <x v="30"/>
    <x v="30"/>
    <n v="25"/>
    <s v="ks"/>
    <n v="2.06"/>
    <n v="51.5"/>
    <x v="1"/>
    <m/>
    <s v="2IK-GER: lůžkové oddělení 48"/>
    <s v="32914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8"/>
  </r>
  <r>
    <d v="2019-08-26T08:03:45"/>
    <s v="SVIOP-2019-SZM1-005211"/>
    <x v="29"/>
    <x v="29"/>
    <n v="10"/>
    <s v="ks"/>
    <n v="2.15"/>
    <n v="21.5"/>
    <x v="1"/>
    <m/>
    <s v="2IK-GER: lůžkové oddělení 48"/>
    <s v="FLME25133"/>
    <s v="Výdej do spotřeby z IOP"/>
    <s v="Pavelková Renat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8"/>
  </r>
  <r>
    <d v="2019-08-26T08:03:45"/>
    <s v="SVIOP-2019-SZM1-005211"/>
    <x v="32"/>
    <x v="32"/>
    <n v="50"/>
    <s v="ks"/>
    <n v="2.37"/>
    <n v="118.5"/>
    <x v="1"/>
    <m/>
    <s v="2IK-GER: lůžkové oddělení 48"/>
    <s v="454034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45"/>
    <s v="SVIOP-2019-SZM1-005211"/>
    <x v="33"/>
    <x v="33"/>
    <n v="200"/>
    <s v="ks"/>
    <n v="2.4700000000000002"/>
    <n v="494"/>
    <x v="1"/>
    <m/>
    <s v="2IK-GER: lůžkové oddělení 48"/>
    <s v="DIS7371"/>
    <s v="Výdej do spotřeby z IOP"/>
    <s v="Pavelková Renata"/>
    <s v="Promítnut do stavu zásob"/>
    <s v="ZOST_OD"/>
    <s v="Odběrové systémy"/>
    <m/>
    <m/>
    <s v="Distrimed s.r.o."/>
    <m/>
    <m/>
    <m/>
    <s v="nemá"/>
    <x v="0"/>
    <n v="0"/>
    <m/>
    <m/>
    <x v="1"/>
    <n v="8"/>
  </r>
  <r>
    <d v="2019-08-26T08:03:45"/>
    <s v="SVIOP-2019-SZM1-005211"/>
    <x v="35"/>
    <x v="35"/>
    <n v="100"/>
    <s v="ks"/>
    <n v="2.69"/>
    <n v="269"/>
    <x v="1"/>
    <m/>
    <s v="2IK-GER: lůžkové oddělení 48"/>
    <s v="454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45"/>
    <s v="SVIOP-2019-SZM1-005211"/>
    <x v="37"/>
    <x v="37"/>
    <n v="100"/>
    <s v="ks"/>
    <n v="3.09"/>
    <n v="309"/>
    <x v="1"/>
    <m/>
    <s v="2IK-GER: lůžkové oddělení 48"/>
    <s v="455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45"/>
    <s v="SVIOP-2019-SZM1-005211"/>
    <x v="69"/>
    <x v="69"/>
    <n v="30"/>
    <s v="ks"/>
    <n v="3.14"/>
    <n v="94.2"/>
    <x v="1"/>
    <m/>
    <s v="2IK-GER: lůžkové oddělení 48"/>
    <s v="2680/EST/SG"/>
    <s v="Výdej do spotřeby z IOP"/>
    <s v="Pavelková Renata"/>
    <s v="Promítnut do stavu zásob"/>
    <s v="ZOST_OD"/>
    <s v="Odběrové systémy"/>
    <m/>
    <m/>
    <s v="HEBIOS, s.r.o."/>
    <m/>
    <m/>
    <m/>
    <s v="nemá"/>
    <x v="0"/>
    <n v="0"/>
    <m/>
    <m/>
    <x v="1"/>
    <n v="8"/>
  </r>
  <r>
    <d v="2019-08-26T08:03:45"/>
    <s v="SVIOP-2019-SZM1-005211"/>
    <x v="39"/>
    <x v="39"/>
    <n v="60"/>
    <s v="ks"/>
    <n v="3.26"/>
    <n v="195.6"/>
    <x v="1"/>
    <m/>
    <s v="2IK-GER: lůžkové oddělení 48"/>
    <s v="1323100103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8"/>
  </r>
  <r>
    <d v="2019-08-26T08:03:45"/>
    <s v="SVIOP-2019-SZM1-005211"/>
    <x v="103"/>
    <x v="103"/>
    <n v="60"/>
    <s v="ks"/>
    <n v="3.96"/>
    <n v="237.6"/>
    <x v="1"/>
    <m/>
    <s v="2IK-GER: lůžkové oddělení 48"/>
    <s v="1323100104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8"/>
  </r>
  <r>
    <d v="2019-08-26T08:03:45"/>
    <s v="SVIOP-2019-SZM1-005211"/>
    <x v="71"/>
    <x v="71"/>
    <n v="30"/>
    <s v="ks"/>
    <n v="4.82"/>
    <n v="144.6"/>
    <x v="1"/>
    <m/>
    <s v="2IK-GER: lůžkové oddělení 48"/>
    <s v="450263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3:45"/>
    <s v="SVIOP-2019-SZM1-005211"/>
    <x v="156"/>
    <x v="156"/>
    <n v="20"/>
    <s v="ks"/>
    <n v="5.27"/>
    <n v="105.4"/>
    <x v="1"/>
    <m/>
    <s v="2IK-GER: lůžkové oddělení 48"/>
    <s v="2200 180ND"/>
    <s v="Výdej do spotřeby z IOP"/>
    <s v="Pavelková Renat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8"/>
  </r>
  <r>
    <d v="2019-08-26T08:03:45"/>
    <s v="SVIOP-2019-SZM1-005211"/>
    <x v="73"/>
    <x v="73"/>
    <n v="40"/>
    <s v="ks"/>
    <n v="5.27"/>
    <n v="210.8"/>
    <x v="1"/>
    <m/>
    <s v="2IK-GER: lůžkové oddělení 48"/>
    <s v="7404"/>
    <s v="Výdej do spotřeby z IOP"/>
    <s v="Pavelková Renat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8"/>
  </r>
  <r>
    <d v="2019-08-26T08:03:45"/>
    <s v="SVIOP-2019-SZM1-005211"/>
    <x v="245"/>
    <x v="245"/>
    <n v="250"/>
    <s v="ks"/>
    <n v="5.81"/>
    <n v="1452.5"/>
    <x v="1"/>
    <m/>
    <s v="2IK-GER: lůžkové oddělení 48"/>
    <s v="NCF-004"/>
    <s v="Výdej do spotřeby z IOP"/>
    <s v="Pavelková Renat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8"/>
  </r>
  <r>
    <d v="2019-08-26T08:03:45"/>
    <s v="SVIOP-2019-SZM1-005211"/>
    <x v="43"/>
    <x v="43"/>
    <n v="10"/>
    <s v="ks"/>
    <n v="6.29"/>
    <n v="62.9"/>
    <x v="1"/>
    <m/>
    <s v="2IK-GER: lůžkové oddělení 48"/>
    <s v="A0100"/>
    <s v="Výdej do spotřeby z IOP"/>
    <s v="Pavelková Renat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8"/>
  </r>
  <r>
    <d v="2019-08-26T08:03:45"/>
    <s v="SVIOP-2019-SZM1-005211"/>
    <x v="197"/>
    <x v="197"/>
    <n v="30"/>
    <s v="pár"/>
    <n v="7.02"/>
    <n v="210.6"/>
    <x v="1"/>
    <m/>
    <s v="2IK-GER: lůžkové oddělení 48"/>
    <s v="6035518"/>
    <s v="Výdej do spotřeby z IOP"/>
    <s v="Pavelková Renata"/>
    <s v="Promítnut do stavu zásob"/>
    <s v="ZRUK_ST"/>
    <s v="Rukavice sterilní"/>
    <m/>
    <m/>
    <s v="B. Braun Medical s.r.o."/>
    <m/>
    <m/>
    <m/>
    <s v="nemá"/>
    <x v="2"/>
    <n v="0"/>
    <m/>
    <m/>
    <x v="1"/>
    <n v="8"/>
  </r>
  <r>
    <d v="2019-08-26T08:03:45"/>
    <s v="SVIOP-2019-SZM1-005211"/>
    <x v="184"/>
    <x v="184"/>
    <n v="40"/>
    <s v="ks"/>
    <n v="7.51"/>
    <n v="300.39999999999998"/>
    <x v="1"/>
    <m/>
    <s v="2IK-GER: lůžkové oddělení 48"/>
    <s v="ZARWMD2000-150"/>
    <s v="Výdej do spotřeby z IOP"/>
    <s v="Pavelková Renat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8"/>
  </r>
  <r>
    <d v="2019-08-26T08:03:45"/>
    <s v="SVIOP-2019-SZM1-005211"/>
    <x v="70"/>
    <x v="70"/>
    <n v="24"/>
    <s v="ks"/>
    <n v="7.63"/>
    <n v="183.12"/>
    <x v="1"/>
    <m/>
    <s v="2IK-GER: lůžkové oddělení 48"/>
    <s v="1527-0"/>
    <s v="Výdej do spotřeby z IOP"/>
    <s v="Pavelková Renata"/>
    <s v="Promítnut do stavu zásob"/>
    <s v="ZOBV_OBVAZ"/>
    <s v="Obvazový materiál"/>
    <m/>
    <m/>
    <s v="3M Česko, spol. s r.o."/>
    <m/>
    <m/>
    <m/>
    <s v="0080356"/>
    <x v="3"/>
    <n v="0"/>
    <m/>
    <m/>
    <x v="1"/>
    <n v="8"/>
  </r>
  <r>
    <d v="2019-08-26T08:03:45"/>
    <s v="SVIOP-2019-SZM1-005211"/>
    <x v="46"/>
    <x v="46"/>
    <n v="30"/>
    <s v="ks"/>
    <n v="7.86"/>
    <n v="235.8"/>
    <x v="1"/>
    <m/>
    <s v="2IK-GER: lůžkové oddělení 48"/>
    <s v="JIM:JSM4001"/>
    <s v="Výdej do spotřeby z IOP"/>
    <s v="Pavelková Renat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8"/>
  </r>
  <r>
    <d v="2019-08-26T08:03:45"/>
    <s v="SVIOP-2019-SZM1-005211"/>
    <x v="45"/>
    <x v="45"/>
    <n v="200"/>
    <s v="ks"/>
    <n v="9.1999999999999993"/>
    <n v="1840"/>
    <x v="1"/>
    <m/>
    <s v="2IK-GER: lůžkové oddělení 48"/>
    <s v="0594286104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8"/>
  </r>
  <r>
    <d v="2019-08-26T08:03:45"/>
    <s v="SVIOP-2019-SZM1-005211"/>
    <x v="47"/>
    <x v="47"/>
    <n v="200"/>
    <s v="ks"/>
    <n v="10.17"/>
    <n v="2034"/>
    <x v="1"/>
    <m/>
    <s v="2IK-GER: lůžkové oddělení 48"/>
    <s v="4062957"/>
    <s v="Výdej do spotřeby z IOP"/>
    <s v="Pavelková Renat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8"/>
  </r>
  <r>
    <d v="2019-08-26T08:03:45"/>
    <s v="SVIOP-2019-SZM1-005211"/>
    <x v="79"/>
    <x v="79"/>
    <n v="10"/>
    <s v="ks"/>
    <n v="11.14"/>
    <n v="111.4"/>
    <x v="1"/>
    <m/>
    <s v="2IK-GER: lůžkové oddělení 48"/>
    <s v="4550242"/>
    <s v="Výdej do spotřeby z IOP"/>
    <s v="Pavelková Renata"/>
    <s v="Promítnut do stavu zásob"/>
    <s v="ZOST_FI"/>
    <s v="Filtry"/>
    <m/>
    <m/>
    <s v="B. Braun Medical s.r.o."/>
    <m/>
    <m/>
    <m/>
    <s v="nemá"/>
    <x v="0"/>
    <n v="0"/>
    <m/>
    <m/>
    <x v="1"/>
    <n v="8"/>
  </r>
  <r>
    <d v="2019-08-26T08:03:45"/>
    <s v="SVIOP-2019-SZM1-005211"/>
    <x v="186"/>
    <x v="186"/>
    <n v="12"/>
    <s v="ks"/>
    <n v="13.08"/>
    <n v="156.96"/>
    <x v="1"/>
    <m/>
    <s v="2IK-GER: lůžkové oddělení 48"/>
    <s v="1527-1"/>
    <s v="Výdej do spotřeby z IOP"/>
    <s v="Pavelková Renata"/>
    <s v="Promítnut do stavu zásob"/>
    <s v="ZOBV_OBVAZ"/>
    <s v="Obvazový materiál"/>
    <m/>
    <m/>
    <s v="3M Česko, spol. s r.o."/>
    <m/>
    <m/>
    <m/>
    <s v="0080357"/>
    <x v="3"/>
    <n v="0"/>
    <m/>
    <m/>
    <x v="1"/>
    <n v="8"/>
  </r>
  <r>
    <d v="2019-08-26T08:03:45"/>
    <s v="SVIOP-2019-SZM1-005211"/>
    <x v="117"/>
    <x v="117"/>
    <n v="2"/>
    <s v="ks"/>
    <n v="13.08"/>
    <n v="26.16"/>
    <x v="1"/>
    <m/>
    <s v="2IK-GER: lůžkové oddělení 48"/>
    <s v="412016"/>
    <s v="Výdej do spotřeby z IOP"/>
    <s v="Pavelková Renata"/>
    <s v="Promítnut do stavu zásob"/>
    <s v="ZOST_OSTAT"/>
    <s v="Ostatní - všeobecný materiál"/>
    <m/>
    <m/>
    <s v="A care a.s."/>
    <m/>
    <m/>
    <m/>
    <s v="nemá"/>
    <x v="0"/>
    <n v="0"/>
    <m/>
    <m/>
    <x v="1"/>
    <n v="8"/>
  </r>
  <r>
    <d v="2019-08-26T08:03:45"/>
    <s v="SVIOP-2019-SZM1-005211"/>
    <x v="49"/>
    <x v="49"/>
    <n v="20"/>
    <s v="ks"/>
    <n v="13.31"/>
    <n v="266.2"/>
    <x v="1"/>
    <m/>
    <s v="2IK-GER: lůžkové oddělení 48"/>
    <s v="15-0003"/>
    <s v="Výdej do spotřeby z IOP"/>
    <s v="Pavelková Renata"/>
    <s v="Promítnut do stavu zásob"/>
    <s v="ZOST_NADOBA"/>
    <s v="Nádoby"/>
    <m/>
    <m/>
    <s v="INTERGOS-CZ, s.r.o."/>
    <m/>
    <m/>
    <m/>
    <s v="nemá"/>
    <x v="0"/>
    <n v="0"/>
    <m/>
    <m/>
    <x v="1"/>
    <n v="8"/>
  </r>
  <r>
    <d v="2019-08-26T08:03:45"/>
    <s v="SVIOP-2019-SZM1-005211"/>
    <x v="199"/>
    <x v="199"/>
    <n v="2"/>
    <s v="ks"/>
    <n v="13.31"/>
    <n v="26.62"/>
    <x v="1"/>
    <m/>
    <s v="2IK-GER: lůžkové oddělení 48"/>
    <s v="412018"/>
    <s v="Výdej do spotřeby z IOP"/>
    <s v="Pavelková Renata"/>
    <s v="Promítnut do stavu zásob"/>
    <s v="ZOST_OSTAT"/>
    <s v="Ostatní - všeobecný materiál"/>
    <m/>
    <m/>
    <s v="A care a.s."/>
    <m/>
    <m/>
    <m/>
    <s v="nemá"/>
    <x v="0"/>
    <n v="0"/>
    <m/>
    <m/>
    <x v="1"/>
    <n v="8"/>
  </r>
  <r>
    <d v="2019-08-26T08:03:45"/>
    <s v="SVIOP-2019-SZM1-005211"/>
    <x v="118"/>
    <x v="118"/>
    <n v="2"/>
    <s v="ks"/>
    <n v="13.36"/>
    <n v="26.72"/>
    <x v="1"/>
    <m/>
    <s v="2IK-GER: lůžkové oddělení 48"/>
    <s v="412014"/>
    <s v="Výdej do spotřeby z IOP"/>
    <s v="Pavelková Renata"/>
    <s v="Promítnut do stavu zásob"/>
    <s v="ZOST_OSTAT"/>
    <s v="Ostatní - všeobecný materiál"/>
    <m/>
    <m/>
    <s v="A care a.s."/>
    <m/>
    <m/>
    <m/>
    <s v="nemá"/>
    <x v="0"/>
    <n v="0"/>
    <m/>
    <m/>
    <x v="1"/>
    <n v="8"/>
  </r>
  <r>
    <d v="2019-08-26T08:03:45"/>
    <s v="SVIOP-2019-SZM1-005211"/>
    <x v="51"/>
    <x v="51"/>
    <n v="20"/>
    <s v="ks"/>
    <n v="21.24"/>
    <n v="424.8"/>
    <x v="1"/>
    <m/>
    <s v="2IK-GER: lůžkové oddělení 48"/>
    <s v="802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8"/>
  </r>
  <r>
    <d v="2019-08-26T08:03:45"/>
    <s v="SVIOP-2019-SZM1-005211"/>
    <x v="52"/>
    <x v="52"/>
    <n v="10"/>
    <s v="ks"/>
    <n v="21.24"/>
    <n v="212.4"/>
    <x v="1"/>
    <m/>
    <s v="2IK-GER: lůžkové oddělení 48"/>
    <s v="490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8"/>
  </r>
  <r>
    <d v="2019-08-26T08:03:45"/>
    <s v="SVIOP-2019-SZM1-005211"/>
    <x v="195"/>
    <x v="195"/>
    <n v="2"/>
    <s v="ks"/>
    <n v="30.5"/>
    <n v="61"/>
    <x v="1"/>
    <m/>
    <s v="2IK-GER: lůžkové oddělení 48"/>
    <s v="1230206310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8"/>
  </r>
  <r>
    <d v="2019-08-26T08:03:45"/>
    <s v="SVIOP-2019-SZM1-005211"/>
    <x v="87"/>
    <x v="87"/>
    <n v="10"/>
    <s v="ks"/>
    <n v="32.79"/>
    <n v="327.9"/>
    <x v="1"/>
    <m/>
    <s v="2IK-GER: lůžkové oddělení 48"/>
    <s v="4753886"/>
    <s v="Výdej do spotřeby z IOP"/>
    <s v="Pavelková Renata"/>
    <s v="Promítnut do stavu zásob"/>
    <s v="ZOBV_OBVAZ"/>
    <s v="Obvazový materiál"/>
    <m/>
    <m/>
    <s v="HARTMANN - RICO a.s."/>
    <m/>
    <m/>
    <m/>
    <s v="nemá"/>
    <x v="3"/>
    <n v="0"/>
    <m/>
    <m/>
    <x v="1"/>
    <n v="8"/>
  </r>
  <r>
    <d v="2019-08-26T08:03:45"/>
    <s v="SVIOP-2019-SZM1-005211"/>
    <x v="181"/>
    <x v="181"/>
    <n v="2"/>
    <s v="ks"/>
    <n v="62.69"/>
    <n v="125.38"/>
    <x v="1"/>
    <m/>
    <s v="2IK-GER: lůžkové oddělení 48"/>
    <s v="710045-s"/>
    <s v="Výdej do spotřeby z IOP"/>
    <s v="Pavelková Renata"/>
    <s v="Promítnut do stavu zásob"/>
    <s v="ZOST_OSTAT"/>
    <s v="Ostatní - všeobecný materiál"/>
    <m/>
    <m/>
    <s v="MEDISUN profi s.r.o."/>
    <m/>
    <m/>
    <m/>
    <s v="nemá"/>
    <x v="0"/>
    <n v="0"/>
    <m/>
    <m/>
    <x v="1"/>
    <n v="8"/>
  </r>
  <r>
    <d v="2019-08-26T08:03:45"/>
    <s v="SVIOP-2019-SZM1-005211"/>
    <x v="97"/>
    <x v="97"/>
    <n v="3"/>
    <s v="ks"/>
    <n v="197.57"/>
    <n v="592.71"/>
    <x v="1"/>
    <m/>
    <s v="2IK-GER: lůžkové oddělení 48"/>
    <s v="3346E"/>
    <s v="Výdej do spotřeby z IOP"/>
    <s v="Pavelková Renat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8"/>
  </r>
  <r>
    <d v="2019-08-26T08:05:58"/>
    <s v="SVIOP-2019-SZM1-005212"/>
    <x v="8"/>
    <x v="8"/>
    <n v="100"/>
    <s v="ks"/>
    <n v="0.02"/>
    <n v="2"/>
    <x v="0"/>
    <m/>
    <s v="2IK-GER: lůžkové oddělení 46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5:58"/>
    <s v="SVIOP-2019-SZM1-005212"/>
    <x v="9"/>
    <x v="9"/>
    <n v="100"/>
    <s v="ks"/>
    <n v="0.25"/>
    <n v="25"/>
    <x v="0"/>
    <m/>
    <s v="2IK-GER: lůžkové oddělení 46"/>
    <s v="1320100655"/>
    <s v="Výdej do spotřeby z IOP"/>
    <s v="Pavelková Renat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8"/>
  </r>
  <r>
    <d v="2019-08-26T08:05:58"/>
    <s v="SVIOP-2019-SZM1-005212"/>
    <x v="11"/>
    <x v="11"/>
    <n v="100"/>
    <s v="ks"/>
    <n v="0.3"/>
    <n v="30"/>
    <x v="0"/>
    <m/>
    <s v="2IK-GER: lůžkové oddělení 46"/>
    <s v="4660021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8"/>
  </r>
  <r>
    <d v="2019-08-26T08:05:58"/>
    <s v="SVIOP-2019-SZM1-005212"/>
    <x v="10"/>
    <x v="10"/>
    <n v="100"/>
    <s v="ks"/>
    <n v="0.31"/>
    <n v="31"/>
    <x v="0"/>
    <m/>
    <s v="2IK-GER: lůžkové oddělení 46"/>
    <s v="4657667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8"/>
  </r>
  <r>
    <d v="2019-08-26T08:05:58"/>
    <s v="SVIOP-2019-SZM1-005212"/>
    <x v="104"/>
    <x v="104"/>
    <n v="100"/>
    <s v="ks"/>
    <n v="0.31"/>
    <n v="31"/>
    <x v="0"/>
    <m/>
    <s v="2IK-GER: lůžkové oddělení 46"/>
    <s v="4657527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8"/>
  </r>
  <r>
    <d v="2019-08-26T08:05:58"/>
    <s v="SVIOP-2019-SZM1-005212"/>
    <x v="13"/>
    <x v="13"/>
    <n v="600"/>
    <s v="ks"/>
    <n v="0.44"/>
    <n v="264"/>
    <x v="0"/>
    <m/>
    <s v="2IK-GER: lůžkové oddělení 46"/>
    <s v="06103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8"/>
  </r>
  <r>
    <d v="2019-08-26T08:05:58"/>
    <s v="SVIOP-2019-SZM1-005212"/>
    <x v="16"/>
    <x v="16"/>
    <n v="300"/>
    <s v="ks"/>
    <n v="0.54"/>
    <n v="162"/>
    <x v="0"/>
    <m/>
    <s v="2IK-GER: lůžkové oddělení 46"/>
    <s v="4665120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8"/>
  </r>
  <r>
    <d v="2019-08-26T08:05:58"/>
    <s v="SVIOP-2019-SZM1-005212"/>
    <x v="272"/>
    <x v="272"/>
    <n v="100"/>
    <s v="ks"/>
    <n v="0.57999999999999996"/>
    <n v="58"/>
    <x v="0"/>
    <m/>
    <s v="2IK-GER: lůžkové oddělení 46"/>
    <s v="309050"/>
    <s v="Výdej do spotřeby z IOP"/>
    <s v="Pavelková Renat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8"/>
  </r>
  <r>
    <d v="2019-08-26T08:05:58"/>
    <s v="SVIOP-2019-SZM1-005212"/>
    <x v="18"/>
    <x v="18"/>
    <n v="4000"/>
    <s v="ks"/>
    <n v="0.63"/>
    <n v="2520"/>
    <x v="0"/>
    <m/>
    <s v="2IK-GER: lůžkové oddělení 46"/>
    <s v="44752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8"/>
  </r>
  <r>
    <d v="2019-08-26T08:05:58"/>
    <s v="SVIOP-2019-SZM1-005212"/>
    <x v="19"/>
    <x v="19"/>
    <n v="6000"/>
    <s v="ks"/>
    <n v="0.63"/>
    <n v="3780"/>
    <x v="0"/>
    <m/>
    <s v="2IK-GER: lůžkové oddělení 46"/>
    <s v="44751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8"/>
  </r>
  <r>
    <d v="2019-08-26T08:05:58"/>
    <s v="SVIOP-2019-SZM1-005212"/>
    <x v="3"/>
    <x v="3"/>
    <n v="2000"/>
    <s v="ks"/>
    <n v="0.63"/>
    <n v="1260"/>
    <x v="0"/>
    <m/>
    <s v="2IK-GER: lůžkové oddělení 46"/>
    <s v="44750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8"/>
  </r>
  <r>
    <d v="2019-08-26T08:05:58"/>
    <s v="SVIOP-2019-SZM1-005212"/>
    <x v="100"/>
    <x v="100"/>
    <n v="1700"/>
    <s v="ks"/>
    <n v="0.63"/>
    <n v="1071"/>
    <x v="0"/>
    <m/>
    <s v="2IK-GER: lůžkové oddělení 46"/>
    <s v="44753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8"/>
  </r>
  <r>
    <d v="2019-08-26T08:05:58"/>
    <s v="SVIOP-2019-SZM1-005212"/>
    <x v="271"/>
    <x v="271"/>
    <n v="300"/>
    <s v="ks"/>
    <n v="0.83"/>
    <n v="249"/>
    <x v="0"/>
    <m/>
    <s v="2IK-GER: lůžkové oddělení 46"/>
    <s v="309110"/>
    <s v="Výdej do spotřeby z IOP"/>
    <s v="Pavelková Renat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8"/>
  </r>
  <r>
    <d v="2019-08-26T08:05:58"/>
    <s v="SVIOP-2019-SZM1-005212"/>
    <x v="251"/>
    <x v="251"/>
    <n v="75"/>
    <s v="ks"/>
    <n v="1.21"/>
    <n v="90.75"/>
    <x v="0"/>
    <m/>
    <s v="2IK-GER: lůžkové oddělení 46"/>
    <s v="32.000.00.020"/>
    <s v="Výdej do spotřeby z IOP"/>
    <s v="Pavelková Renat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8"/>
  </r>
  <r>
    <d v="2019-08-26T08:05:58"/>
    <s v="SVIOP-2019-SZM1-005212"/>
    <x v="65"/>
    <x v="65"/>
    <n v="500"/>
    <s v="ks"/>
    <n v="1.29"/>
    <n v="645"/>
    <x v="0"/>
    <m/>
    <s v="2IK-GER: lůžkové oddělení 46"/>
    <s v="26621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8"/>
  </r>
  <r>
    <d v="2019-08-26T08:05:58"/>
    <s v="SVIOP-2019-SZM1-005212"/>
    <x v="26"/>
    <x v="26"/>
    <n v="100"/>
    <s v="ks"/>
    <n v="1.81"/>
    <n v="181"/>
    <x v="0"/>
    <m/>
    <s v="2IK-GER: lůžkové oddělení 46"/>
    <s v="450076"/>
    <s v="Výdej do spotřeby z IOP"/>
    <s v="Pavelková Renata"/>
    <s v="Promítnut do stavu zásob"/>
    <s v="ZJEHLY"/>
    <s v="Jehly"/>
    <m/>
    <m/>
    <s v="Dialab spol. s r.o."/>
    <m/>
    <m/>
    <m/>
    <s v="nemá"/>
    <x v="4"/>
    <n v="0"/>
    <m/>
    <m/>
    <x v="1"/>
    <n v="8"/>
  </r>
  <r>
    <d v="2019-08-26T08:05:58"/>
    <s v="SVIOP-2019-SZM1-005212"/>
    <x v="81"/>
    <x v="81"/>
    <n v="5"/>
    <s v="ks"/>
    <n v="1.9"/>
    <n v="9.5"/>
    <x v="0"/>
    <m/>
    <s v="2IK-GER: lůžkové oddělení 46"/>
    <s v="454073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5:58"/>
    <s v="SVIOP-2019-SZM1-005212"/>
    <x v="67"/>
    <x v="67"/>
    <n v="10"/>
    <s v="ks"/>
    <n v="2.0499999999999998"/>
    <n v="20.5"/>
    <x v="0"/>
    <m/>
    <s v="2IK-GER: lůžkové oddělení 46"/>
    <s v="456036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5:58"/>
    <s v="SVIOP-2019-SZM1-005212"/>
    <x v="30"/>
    <x v="30"/>
    <n v="25"/>
    <s v="ks"/>
    <n v="2.06"/>
    <n v="51.5"/>
    <x v="0"/>
    <m/>
    <s v="2IK-GER: lůžkové oddělení 46"/>
    <s v="32914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8"/>
  </r>
  <r>
    <d v="2019-08-26T08:05:58"/>
    <s v="SVIOP-2019-SZM1-005212"/>
    <x v="29"/>
    <x v="29"/>
    <n v="10"/>
    <s v="ks"/>
    <n v="2.15"/>
    <n v="21.5"/>
    <x v="0"/>
    <m/>
    <s v="2IK-GER: lůžkové oddělení 46"/>
    <s v="FLME25133"/>
    <s v="Výdej do spotřeby z IOP"/>
    <s v="Pavelková Renat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8"/>
  </r>
  <r>
    <d v="2019-08-26T08:05:58"/>
    <s v="SVIOP-2019-SZM1-005212"/>
    <x v="32"/>
    <x v="32"/>
    <n v="50"/>
    <s v="ks"/>
    <n v="2.37"/>
    <n v="118.5"/>
    <x v="0"/>
    <m/>
    <s v="2IK-GER: lůžkové oddělení 46"/>
    <s v="454034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5:58"/>
    <s v="SVIOP-2019-SZM1-005212"/>
    <x v="33"/>
    <x v="33"/>
    <n v="200"/>
    <s v="ks"/>
    <n v="2.46"/>
    <n v="492"/>
    <x v="0"/>
    <m/>
    <s v="2IK-GER: lůžkové oddělení 46"/>
    <s v="DIS7371"/>
    <s v="Výdej do spotřeby z IOP"/>
    <s v="Pavelková Renata"/>
    <s v="Promítnut do stavu zásob"/>
    <s v="ZOST_OD"/>
    <s v="Odběrové systémy"/>
    <m/>
    <m/>
    <s v="Distrimed s.r.o."/>
    <m/>
    <m/>
    <m/>
    <s v="nemá"/>
    <x v="0"/>
    <n v="0"/>
    <m/>
    <m/>
    <x v="1"/>
    <n v="8"/>
  </r>
  <r>
    <d v="2019-08-26T08:05:58"/>
    <s v="SVIOP-2019-SZM1-005212"/>
    <x v="34"/>
    <x v="34"/>
    <n v="50"/>
    <s v="ks"/>
    <n v="2.5099999999999998"/>
    <n v="125.5"/>
    <x v="0"/>
    <m/>
    <s v="2IK-GER: lůžkové oddělení 46"/>
    <s v="455007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5:58"/>
    <s v="SVIOP-2019-SZM1-005212"/>
    <x v="35"/>
    <x v="35"/>
    <n v="50"/>
    <s v="ks"/>
    <n v="2.7"/>
    <n v="135"/>
    <x v="0"/>
    <m/>
    <s v="2IK-GER: lůžkové oddělení 46"/>
    <s v="454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5:58"/>
    <s v="SVIOP-2019-SZM1-005212"/>
    <x v="37"/>
    <x v="37"/>
    <n v="50"/>
    <s v="ks"/>
    <n v="3.09"/>
    <n v="154.5"/>
    <x v="0"/>
    <m/>
    <s v="2IK-GER: lůžkové oddělení 46"/>
    <s v="455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5:58"/>
    <s v="SVIOP-2019-SZM1-005212"/>
    <x v="39"/>
    <x v="39"/>
    <n v="40"/>
    <s v="ks"/>
    <n v="3.27"/>
    <n v="130.80000000000001"/>
    <x v="0"/>
    <m/>
    <s v="2IK-GER: lůžkové oddělení 46"/>
    <s v="1323100103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8"/>
  </r>
  <r>
    <d v="2019-08-26T08:05:58"/>
    <s v="SVIOP-2019-SZM1-005212"/>
    <x v="107"/>
    <x v="107"/>
    <n v="25"/>
    <s v="ks"/>
    <n v="3.37"/>
    <n v="84.25"/>
    <x v="0"/>
    <m/>
    <s v="2IK-GER: lůžkové oddělení 46"/>
    <s v="32915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1751"/>
    <x v="3"/>
    <n v="0"/>
    <m/>
    <m/>
    <x v="1"/>
    <n v="8"/>
  </r>
  <r>
    <d v="2019-08-26T08:05:58"/>
    <s v="SVIOP-2019-SZM1-005212"/>
    <x v="103"/>
    <x v="103"/>
    <n v="100"/>
    <s v="ks"/>
    <n v="3.97"/>
    <n v="397"/>
    <x v="0"/>
    <m/>
    <s v="2IK-GER: lůžkové oddělení 46"/>
    <s v="1323100104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8"/>
  </r>
  <r>
    <d v="2019-08-26T08:05:58"/>
    <s v="SVIOP-2019-SZM1-005212"/>
    <x v="71"/>
    <x v="71"/>
    <n v="20"/>
    <s v="ks"/>
    <n v="4.82"/>
    <n v="96.4"/>
    <x v="0"/>
    <m/>
    <s v="2IK-GER: lůžkové oddělení 46"/>
    <s v="450263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8"/>
  </r>
  <r>
    <d v="2019-08-26T08:05:58"/>
    <s v="SVIOP-2019-SZM1-005212"/>
    <x v="73"/>
    <x v="73"/>
    <n v="50"/>
    <s v="ks"/>
    <n v="5.28"/>
    <n v="264"/>
    <x v="0"/>
    <m/>
    <s v="2IK-GER: lůžkové oddělení 46"/>
    <s v="7404"/>
    <s v="Výdej do spotřeby z IOP"/>
    <s v="Pavelková Renat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8"/>
  </r>
  <r>
    <d v="2019-08-26T08:05:58"/>
    <s v="SVIOP-2019-SZM1-005212"/>
    <x v="245"/>
    <x v="245"/>
    <n v="250"/>
    <s v="ks"/>
    <n v="5.81"/>
    <n v="1452.5"/>
    <x v="0"/>
    <m/>
    <s v="2IK-GER: lůžkové oddělení 46"/>
    <s v="NCF-004"/>
    <s v="Výdej do spotřeby z IOP"/>
    <s v="Pavelková Renat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8"/>
  </r>
  <r>
    <d v="2019-08-26T08:05:58"/>
    <s v="SVIOP-2019-SZM1-005212"/>
    <x v="41"/>
    <x v="41"/>
    <n v="10"/>
    <s v="ks"/>
    <n v="6.05"/>
    <n v="60.5"/>
    <x v="0"/>
    <m/>
    <s v="2IK-GER: lůžkové oddělení 46"/>
    <s v="800800100"/>
    <s v="Výdej do spotřeby z IOP"/>
    <s v="Pavelková Renat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8"/>
  </r>
  <r>
    <d v="2019-08-26T08:05:58"/>
    <s v="SVIOP-2019-SZM1-005212"/>
    <x v="43"/>
    <x v="43"/>
    <n v="15"/>
    <s v="ks"/>
    <n v="6.3"/>
    <n v="94.5"/>
    <x v="0"/>
    <m/>
    <s v="2IK-GER: lůžkové oddělení 46"/>
    <s v="A0100"/>
    <s v="Výdej do spotřeby z IOP"/>
    <s v="Pavelková Renat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8"/>
  </r>
  <r>
    <d v="2019-08-26T08:05:58"/>
    <s v="SVIOP-2019-SZM1-005212"/>
    <x v="134"/>
    <x v="134"/>
    <n v="100"/>
    <s v="ks"/>
    <n v="6.54"/>
    <n v="654"/>
    <x v="0"/>
    <m/>
    <s v="2IK-GER: lůžkové oddělení 46"/>
    <s v="1623W"/>
    <s v="Výdej do spotřeby z IOP"/>
    <s v="Pavelková Renata"/>
    <s v="Promítnut do stavu zásob"/>
    <s v="ZOBV_NA"/>
    <s v="náplasti - obvazový materiál"/>
    <m/>
    <m/>
    <s v="3M Česko, spol. s r.o."/>
    <m/>
    <m/>
    <m/>
    <s v="0080375"/>
    <x v="3"/>
    <n v="0"/>
    <m/>
    <m/>
    <x v="1"/>
    <n v="8"/>
  </r>
  <r>
    <d v="2019-08-26T08:05:58"/>
    <s v="SVIOP-2019-SZM1-005212"/>
    <x v="78"/>
    <x v="78"/>
    <n v="24"/>
    <s v="ks"/>
    <n v="7.11"/>
    <n v="170.64"/>
    <x v="0"/>
    <m/>
    <s v="2IK-GER: lůžkové oddělení 46"/>
    <s v="1530-0"/>
    <s v="Výdej do spotřeby z IOP"/>
    <s v="Pavelková Renat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8"/>
  </r>
  <r>
    <d v="2019-08-26T08:05:58"/>
    <s v="SVIOP-2019-SZM1-005212"/>
    <x v="184"/>
    <x v="184"/>
    <n v="50"/>
    <s v="ks"/>
    <n v="7.5"/>
    <n v="375"/>
    <x v="0"/>
    <m/>
    <s v="2IK-GER: lůžkové oddělení 46"/>
    <s v="ZARWMD2000-150"/>
    <s v="Výdej do spotřeby z IOP"/>
    <s v="Pavelková Renat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8"/>
  </r>
  <r>
    <d v="2019-08-26T08:05:58"/>
    <s v="SVIOP-2019-SZM1-005212"/>
    <x v="70"/>
    <x v="70"/>
    <n v="24"/>
    <s v="ks"/>
    <n v="7.63"/>
    <n v="183.12"/>
    <x v="0"/>
    <m/>
    <s v="2IK-GER: lůžkové oddělení 46"/>
    <s v="1527-0"/>
    <s v="Výdej do spotřeby z IOP"/>
    <s v="Pavelková Renata"/>
    <s v="Promítnut do stavu zásob"/>
    <s v="ZOBV_OBVAZ"/>
    <s v="Obvazový materiál"/>
    <m/>
    <m/>
    <s v="3M Česko, spol. s r.o."/>
    <m/>
    <m/>
    <m/>
    <s v="0080356"/>
    <x v="3"/>
    <n v="0"/>
    <m/>
    <m/>
    <x v="1"/>
    <n v="8"/>
  </r>
  <r>
    <d v="2019-08-26T08:05:58"/>
    <s v="SVIOP-2019-SZM1-005212"/>
    <x v="46"/>
    <x v="46"/>
    <n v="50"/>
    <s v="ks"/>
    <n v="7.87"/>
    <n v="393.5"/>
    <x v="0"/>
    <m/>
    <s v="2IK-GER: lůžkové oddělení 46"/>
    <s v="JIM:JSM4001"/>
    <s v="Výdej do spotřeby z IOP"/>
    <s v="Pavelková Renat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8"/>
  </r>
  <r>
    <d v="2019-08-26T08:05:58"/>
    <s v="SVIOP-2019-SZM1-005212"/>
    <x v="111"/>
    <x v="111"/>
    <n v="12"/>
    <s v="ks"/>
    <n v="8.1199999999999992"/>
    <n v="97.44"/>
    <x v="0"/>
    <m/>
    <s v="2IK-GER: lůžkové oddělení 46"/>
    <s v="840W-1"/>
    <s v="Výdej do spotřeby z IOP"/>
    <s v="Pavelková Renat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8"/>
  </r>
  <r>
    <d v="2019-08-26T08:05:58"/>
    <s v="SVIOP-2019-SZM1-005212"/>
    <x v="112"/>
    <x v="112"/>
    <n v="5"/>
    <s v="ks"/>
    <n v="8.84"/>
    <n v="44.2"/>
    <x v="0"/>
    <m/>
    <s v="2IK-GER: lůžkové oddělení 46"/>
    <s v="956-622"/>
    <s v="Výdej do spotřeby z IOP"/>
    <s v="Pavelková Renat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1"/>
    <n v="8"/>
  </r>
  <r>
    <d v="2019-08-26T08:05:58"/>
    <s v="SVIOP-2019-SZM1-005212"/>
    <x v="45"/>
    <x v="45"/>
    <n v="200"/>
    <s v="ks"/>
    <n v="9.1999999999999993"/>
    <n v="1840"/>
    <x v="0"/>
    <m/>
    <s v="2IK-GER: lůžkové oddělení 46"/>
    <s v="0594286104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8"/>
  </r>
  <r>
    <d v="2019-08-26T08:05:58"/>
    <s v="SVIOP-2019-SZM1-005212"/>
    <x v="47"/>
    <x v="47"/>
    <n v="300"/>
    <s v="ks"/>
    <n v="10.17"/>
    <n v="3051"/>
    <x v="0"/>
    <m/>
    <s v="2IK-GER: lůžkové oddělení 46"/>
    <s v="4062957"/>
    <s v="Výdej do spotřeby z IOP"/>
    <s v="Pavelková Renat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8"/>
  </r>
  <r>
    <d v="2019-08-26T08:05:58"/>
    <s v="SVIOP-2019-SZM1-005212"/>
    <x v="185"/>
    <x v="185"/>
    <n v="20"/>
    <s v="ks"/>
    <n v="13.05"/>
    <n v="261"/>
    <x v="0"/>
    <m/>
    <s v="2IK-GER: lůžkové oddělení 46"/>
    <s v="1327114051"/>
    <s v="Výdej do spotřeby z IOP"/>
    <s v="Pavelková Renata"/>
    <s v="Promítnut do stavu zásob"/>
    <s v="ZOBV_OBVAZ"/>
    <s v="Obvazový materiál"/>
    <m/>
    <m/>
    <s v="LINON CZ s.r.o."/>
    <m/>
    <m/>
    <m/>
    <s v="nemá"/>
    <x v="3"/>
    <n v="0"/>
    <m/>
    <m/>
    <x v="1"/>
    <n v="8"/>
  </r>
  <r>
    <d v="2019-08-26T08:05:58"/>
    <s v="SVIOP-2019-SZM1-005212"/>
    <x v="49"/>
    <x v="49"/>
    <n v="30"/>
    <s v="ks"/>
    <n v="13.31"/>
    <n v="399.3"/>
    <x v="0"/>
    <m/>
    <s v="2IK-GER: lůžkové oddělení 46"/>
    <s v="15-0003"/>
    <s v="Výdej do spotřeby z IOP"/>
    <s v="Pavelková Renata"/>
    <s v="Promítnut do stavu zásob"/>
    <s v="ZOST_NADOBA"/>
    <s v="Nádoby"/>
    <m/>
    <m/>
    <s v="INTERGOS-CZ, s.r.o."/>
    <m/>
    <m/>
    <m/>
    <s v="nemá"/>
    <x v="0"/>
    <n v="0"/>
    <m/>
    <m/>
    <x v="1"/>
    <n v="8"/>
  </r>
  <r>
    <d v="2019-08-26T08:05:58"/>
    <s v="SVIOP-2019-SZM1-005212"/>
    <x v="2"/>
    <x v="2"/>
    <n v="50"/>
    <s v="ks"/>
    <n v="17.98"/>
    <n v="899"/>
    <x v="0"/>
    <m/>
    <s v="2IK-GER: lůžkové oddělení 46"/>
    <s v="4269098S-01"/>
    <s v="Výdej do spotřeby z IOP"/>
    <s v="Pavelková Renat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8"/>
  </r>
  <r>
    <d v="2019-08-26T08:05:58"/>
    <s v="SVIOP-2019-SZM1-005212"/>
    <x v="50"/>
    <x v="50"/>
    <n v="15"/>
    <s v="ks"/>
    <n v="19.96"/>
    <n v="299.39999999999998"/>
    <x v="0"/>
    <m/>
    <s v="2IK-GER: lůžkové oddělení 46"/>
    <s v="A0400"/>
    <s v="Výdej do spotřeby z IOP"/>
    <s v="Pavelková Renat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8"/>
  </r>
  <r>
    <d v="2019-08-26T08:05:58"/>
    <s v="SVIOP-2019-SZM1-005212"/>
    <x v="51"/>
    <x v="51"/>
    <n v="20"/>
    <s v="ks"/>
    <n v="21.23"/>
    <n v="424.6"/>
    <x v="0"/>
    <m/>
    <s v="2IK-GER: lůžkové oddělení 46"/>
    <s v="802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8"/>
  </r>
  <r>
    <d v="2019-08-26T08:05:58"/>
    <s v="SVIOP-2019-SZM1-005212"/>
    <x v="52"/>
    <x v="52"/>
    <n v="20"/>
    <s v="ks"/>
    <n v="21.24"/>
    <n v="424.8"/>
    <x v="0"/>
    <m/>
    <s v="2IK-GER: lůžkové oddělení 46"/>
    <s v="490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8"/>
  </r>
  <r>
    <d v="2019-08-26T08:05:58"/>
    <s v="SVIOP-2019-SZM1-005212"/>
    <x v="54"/>
    <x v="54"/>
    <n v="2"/>
    <s v="ks"/>
    <n v="29.89"/>
    <n v="59.78"/>
    <x v="0"/>
    <m/>
    <s v="2IK-GER: lůžkové oddělení 46"/>
    <s v="1230200129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8"/>
  </r>
  <r>
    <d v="2019-08-26T08:05:58"/>
    <s v="SVIOP-2019-SZM1-005212"/>
    <x v="55"/>
    <x v="55"/>
    <n v="25"/>
    <s v="ks"/>
    <n v="30.17"/>
    <n v="754.25"/>
    <x v="0"/>
    <m/>
    <s v="2IK-GER: lůžkové oddělení 46"/>
    <s v="SYS01512EE"/>
    <s v="Výdej do spotřeby z IOP"/>
    <s v="Pavelková Renat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8"/>
  </r>
  <r>
    <d v="2019-08-26T08:05:58"/>
    <s v="SVIOP-2019-SZM1-005212"/>
    <x v="195"/>
    <x v="195"/>
    <n v="2"/>
    <s v="ks"/>
    <n v="30.5"/>
    <n v="61"/>
    <x v="0"/>
    <m/>
    <s v="2IK-GER: lůžkové oddělení 46"/>
    <s v="1230206310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8"/>
  </r>
  <r>
    <d v="2019-08-26T08:05:58"/>
    <s v="SVIOP-2019-SZM1-005212"/>
    <x v="87"/>
    <x v="87"/>
    <n v="10"/>
    <s v="ks"/>
    <n v="32.79"/>
    <n v="327.9"/>
    <x v="0"/>
    <m/>
    <s v="2IK-GER: lůžkové oddělení 46"/>
    <s v="4753886"/>
    <s v="Výdej do spotřeby z IOP"/>
    <s v="Pavelková Renata"/>
    <s v="Promítnut do stavu zásob"/>
    <s v="ZOBV_OBVAZ"/>
    <s v="Obvazový materiál"/>
    <m/>
    <m/>
    <s v="HARTMANN - RICO a.s."/>
    <m/>
    <m/>
    <m/>
    <s v="nemá"/>
    <x v="3"/>
    <n v="0"/>
    <m/>
    <m/>
    <x v="1"/>
    <n v="8"/>
  </r>
  <r>
    <d v="2019-08-26T08:05:58"/>
    <s v="SVIOP-2019-SZM1-005212"/>
    <x v="121"/>
    <x v="121"/>
    <n v="1"/>
    <s v="ks"/>
    <n v="46"/>
    <n v="46"/>
    <x v="0"/>
    <m/>
    <s v="2IK-GER: lůžkové oddělení 46"/>
    <s v="900650"/>
    <s v="Výdej do spotřeby z IOP"/>
    <s v="Pavelková Renat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8"/>
  </r>
  <r>
    <d v="2019-08-26T08:05:58"/>
    <s v="SVIOP-2019-SZM1-005212"/>
    <x v="214"/>
    <x v="214"/>
    <n v="2"/>
    <s v="ks"/>
    <n v="61.23"/>
    <n v="122.46"/>
    <x v="0"/>
    <m/>
    <s v="2IK-GER: lůžkové oddělení 46"/>
    <s v="9006513"/>
    <s v="Výdej do spotřeby z IOP"/>
    <s v="Pavelková Renat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8"/>
  </r>
  <r>
    <d v="2019-08-26T08:05:58"/>
    <s v="SVIOP-2019-SZM1-005212"/>
    <x v="97"/>
    <x v="97"/>
    <n v="4"/>
    <s v="ks"/>
    <n v="197.57"/>
    <n v="790.28"/>
    <x v="0"/>
    <m/>
    <s v="2IK-GER: lůžkové oddělení 46"/>
    <s v="3346E"/>
    <s v="Výdej do spotřeby z IOP"/>
    <s v="Pavelková Renat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8"/>
  </r>
  <r>
    <d v="2019-08-26T08:05:58"/>
    <s v="SVIOP-2019-SZM1-005212"/>
    <x v="57"/>
    <x v="57"/>
    <n v="1"/>
    <s v="ks"/>
    <n v="790.88"/>
    <n v="790.88"/>
    <x v="0"/>
    <m/>
    <s v="2IK-GER: lůžkové oddělení 46"/>
    <s v="A2681147"/>
    <s v="Výdej do spotřeby z IOP"/>
    <s v="Pavelková Renat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8"/>
  </r>
  <r>
    <d v="2019-08-26T12:30:29"/>
    <s v="SVIOP-2019-SZM1-005305"/>
    <x v="44"/>
    <x v="44"/>
    <n v="1200"/>
    <s v="ks"/>
    <n v="8.4700000000000006"/>
    <n v="10164"/>
    <x v="0"/>
    <m/>
    <s v="2IK-GER: lůžkové oddělení 46"/>
    <s v="306585"/>
    <s v="Výdej do spotřeby z IOP"/>
    <s v="Oklešťková Hele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8"/>
  </r>
  <r>
    <d v="2019-08-26T12:31:41"/>
    <s v="SVIOP-2019-SZM1-005306"/>
    <x v="44"/>
    <x v="44"/>
    <n v="600"/>
    <s v="ks"/>
    <n v="8.4700000000000006"/>
    <n v="5082"/>
    <x v="1"/>
    <m/>
    <s v="2IK-GER: lůžkové oddělení 48"/>
    <s v="306585"/>
    <s v="Výdej do spotřeby z IOP"/>
    <s v="Oklešťková Hele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8"/>
  </r>
  <r>
    <d v="2019-08-26T13:35:42"/>
    <s v="SVIOP-2019-SZM1-004864"/>
    <x v="134"/>
    <x v="134"/>
    <n v="100"/>
    <s v="ks"/>
    <n v="6.53"/>
    <n v="653"/>
    <x v="0"/>
    <m/>
    <s v="2IK-GER: lůžkové oddělení 46"/>
    <s v="1623W"/>
    <s v="Výdej do spotřeby z IOP"/>
    <s v="Aujeská Ivana"/>
    <s v="Promítnut do stavu zásob"/>
    <s v="ZOBV_NA"/>
    <s v="náplasti - obvazový materiál"/>
    <m/>
    <m/>
    <s v="3M Česko, spol. s r.o."/>
    <m/>
    <m/>
    <m/>
    <s v="0080375"/>
    <x v="3"/>
    <n v="0"/>
    <m/>
    <m/>
    <x v="1"/>
    <n v="8"/>
  </r>
  <r>
    <d v="2019-08-27T07:28:52"/>
    <s v="SVIOP-2019-SZM2-012659"/>
    <x v="141"/>
    <x v="141"/>
    <n v="50"/>
    <s v="ks"/>
    <n v="13.74"/>
    <n v="687"/>
    <x v="0"/>
    <m/>
    <s v="2IK-GER: lůžkové oddělení 46"/>
    <s v="1686"/>
    <s v="Výdej do spotřeby z IOP"/>
    <s v="Masopustová Eva"/>
    <s v="Promítnut do stavu zásob"/>
    <s v="ZOBV_OBVAZ"/>
    <s v="Obvazový materiál"/>
    <m/>
    <m/>
    <s v="3M Česko, spol. s r.o."/>
    <m/>
    <m/>
    <m/>
    <s v="nemá"/>
    <x v="3"/>
    <n v="0"/>
    <m/>
    <m/>
    <x v="1"/>
    <n v="8"/>
  </r>
  <r>
    <d v="2019-08-27T07:28:52"/>
    <s v="SVIOP-2019-SZM2-012659"/>
    <x v="146"/>
    <x v="146"/>
    <n v="25"/>
    <s v="ks"/>
    <n v="34.130000000000003"/>
    <n v="853.3"/>
    <x v="0"/>
    <m/>
    <s v="2IK-GER: lůžkové oddělení 46"/>
    <s v="3343E"/>
    <s v="Výdej do spotřeby z IOP"/>
    <s v="Masopustová Eva"/>
    <s v="Promítnut do stavu zásob"/>
    <s v="ZOBV_OBVAZ"/>
    <s v="Obvazový materiál"/>
    <m/>
    <m/>
    <s v="3M Česko, spol. s r.o."/>
    <m/>
    <m/>
    <m/>
    <s v="nemá"/>
    <x v="3"/>
    <n v="0"/>
    <m/>
    <m/>
    <x v="1"/>
    <n v="8"/>
  </r>
  <r>
    <d v="2019-08-27T07:28:52"/>
    <s v="SVIOP-2019-SZM2-012659"/>
    <x v="127"/>
    <x v="127"/>
    <n v="1"/>
    <s v="ks"/>
    <n v="790.28"/>
    <n v="790.28"/>
    <x v="0"/>
    <m/>
    <s v="2IK-GER: lůžkové oddělení 46"/>
    <s v="1563L"/>
    <s v="Výdej do spotřeby z IOP"/>
    <s v="Masopustová Eva"/>
    <s v="Promítnut do stavu zásob"/>
    <s v="ZOBV_HO"/>
    <s v="hojení ran - obvazový materiál"/>
    <m/>
    <m/>
    <s v="3M Česko, spol. s r.o."/>
    <m/>
    <m/>
    <m/>
    <s v="nemá"/>
    <x v="3"/>
    <n v="0"/>
    <m/>
    <m/>
    <x v="1"/>
    <n v="8"/>
  </r>
  <r>
    <d v="2019-08-27T07:38:46"/>
    <s v="SVIOP-2019-SZM2-012663"/>
    <x v="273"/>
    <x v="273"/>
    <n v="12"/>
    <s v="ks"/>
    <n v="111.32"/>
    <n v="1335.84"/>
    <x v="1"/>
    <m/>
    <s v="2IK-GER: lůžkové oddělení 48"/>
    <s v="2770-1"/>
    <s v="Výdej do spotřeby z IOP"/>
    <s v="Masopustová Eva"/>
    <s v="Promítnut do stavu zásob"/>
    <s v="ZOBV_OBVAZ"/>
    <s v="Obvazový materiál"/>
    <m/>
    <m/>
    <s v="3M Česko, spol. s r.o."/>
    <m/>
    <m/>
    <m/>
    <s v="nemá"/>
    <x v="3"/>
    <n v="0"/>
    <m/>
    <m/>
    <x v="1"/>
    <n v="8"/>
  </r>
  <r>
    <d v="2019-08-27T09:37:20"/>
    <s v="SVIOP-2019-SZM2-012681"/>
    <x v="274"/>
    <x v="274"/>
    <n v="75"/>
    <s v="ks"/>
    <n v="12.02"/>
    <n v="901.78"/>
    <x v="1"/>
    <m/>
    <s v="2IK-GER: lůžkové oddělení 48"/>
    <s v="4706321"/>
    <s v="Výdej do spotřeby z IOP"/>
    <s v="Lukášková Lenka"/>
    <s v="Promítnut do stavu zásob"/>
    <s v="ZOBV_OBVAZ"/>
    <s v="Obvazový materiál"/>
    <m/>
    <m/>
    <s v="HARTMANN - RICO a.s."/>
    <m/>
    <m/>
    <m/>
    <s v="nemá"/>
    <x v="3"/>
    <n v="0"/>
    <m/>
    <m/>
    <x v="1"/>
    <n v="8"/>
  </r>
  <r>
    <d v="2019-08-27T12:27:33"/>
    <s v="SVIOP-2019-SZM1-005318"/>
    <x v="275"/>
    <x v="275"/>
    <n v="30"/>
    <s v="m"/>
    <n v="23.47"/>
    <n v="704.1"/>
    <x v="0"/>
    <m/>
    <s v="2IK-GER: lůžkové oddělení 46"/>
    <s v="P00468"/>
    <s v="Výdej do spotřeby z IOP"/>
    <s v="Oklešťková Helena"/>
    <s v="Promítnut do stavu zásob"/>
    <s v="ZIPOPS"/>
    <s v="Intenzívní péče, operační sály"/>
    <m/>
    <m/>
    <s v="POLYMED medical CZ, a.s."/>
    <m/>
    <m/>
    <m/>
    <s v="nemá"/>
    <x v="5"/>
    <n v="0"/>
    <m/>
    <m/>
    <x v="1"/>
    <n v="8"/>
  </r>
  <r>
    <d v="2019-08-27T12:31:04"/>
    <s v="SVIOP-2019-SZM1-005323"/>
    <x v="24"/>
    <x v="24"/>
    <n v="50"/>
    <s v="ks"/>
    <n v="1.52"/>
    <n v="76"/>
    <x v="0"/>
    <m/>
    <s v="2IK-GER: lůžkové oddělení 46"/>
    <s v="32913"/>
    <s v="Výdej do spotřeby z IOP"/>
    <s v="Oklešťková Hele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8"/>
  </r>
  <r>
    <d v="2019-08-27T12:31:40"/>
    <s v="SVIOP-2019-SZM1-005324"/>
    <x v="24"/>
    <x v="24"/>
    <n v="50"/>
    <s v="ks"/>
    <n v="1.52"/>
    <n v="76"/>
    <x v="1"/>
    <m/>
    <s v="2IK-GER: lůžkové oddělení 48"/>
    <s v="32913"/>
    <s v="Výdej do spotřeby z IOP"/>
    <s v="Oklešťková Hele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8"/>
  </r>
  <r>
    <d v="2019-08-27T12:31:40"/>
    <s v="SVIOP-2019-SZM1-005324"/>
    <x v="192"/>
    <x v="192"/>
    <n v="1"/>
    <s v="ks"/>
    <n v="18.91"/>
    <n v="18.91"/>
    <x v="1"/>
    <m/>
    <s v="2IK-GER: lůžkové oddělení 48"/>
    <s v="1321900103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8"/>
  </r>
  <r>
    <d v="2019-09-04T09:49:10"/>
    <s v="SVIOP-2019-SZM2-012897"/>
    <x v="91"/>
    <x v="91"/>
    <n v="10"/>
    <s v="ks"/>
    <n v="22.99"/>
    <n v="229.9"/>
    <x v="0"/>
    <m/>
    <s v="2IK-GER: lůžkové oddělení 46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9"/>
  </r>
  <r>
    <d v="2019-09-06T06:34:25"/>
    <s v="SVIOP-2019-SVM2-009964"/>
    <x v="124"/>
    <x v="124"/>
    <n v="50"/>
    <s v="ks"/>
    <n v="0.51"/>
    <n v="25.37"/>
    <x v="1"/>
    <m/>
    <s v="2IK-GER: lůžkové oddělení 48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1"/>
    <n v="9"/>
  </r>
  <r>
    <d v="2019-09-06T06:52:22"/>
    <s v="SVIOP-2019-SZM2-013034"/>
    <x v="218"/>
    <x v="218"/>
    <n v="1"/>
    <s v="ks"/>
    <n v="314.8"/>
    <n v="314.8"/>
    <x v="1"/>
    <m/>
    <s v="2IK-GER: lůžkové oddělení 48"/>
    <s v="9325355"/>
    <s v="Výdej do spotřeby z IOP"/>
    <s v="Masopustová Eva"/>
    <s v="Promítnut do stavu zásob"/>
    <s v="ZOBV_OBVAZ"/>
    <s v="Obvazový materiál"/>
    <m/>
    <m/>
    <s v="HARTMANN - RICO a.s."/>
    <m/>
    <m/>
    <m/>
    <s v="0005112"/>
    <x v="3"/>
    <n v="0"/>
    <m/>
    <m/>
    <x v="1"/>
    <n v="9"/>
  </r>
  <r>
    <d v="2019-09-06T10:53:41"/>
    <s v="SVIOP-2019-SZM2-013091"/>
    <x v="59"/>
    <x v="59"/>
    <n v="5"/>
    <s v="ks"/>
    <n v="124.4"/>
    <n v="622.02"/>
    <x v="0"/>
    <m/>
    <s v="2IK-GER: lůžkové oddělení 46"/>
    <s v="2892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9"/>
  </r>
  <r>
    <d v="2019-09-09T12:54:30"/>
    <s v="SVIOP-2019-SZM2-013231"/>
    <x v="269"/>
    <x v="269"/>
    <n v="100"/>
    <s v="ks"/>
    <n v="4.8"/>
    <n v="479.78"/>
    <x v="0"/>
    <m/>
    <s v="2IK-GER: lůžkové oddělení 46"/>
    <s v="37443"/>
    <s v="Výdej do spotřeby z IOP"/>
    <s v="Lukášková Lenka"/>
    <s v="Promítnut do stavu zásob"/>
    <s v="ZOST_OSTAT"/>
    <s v="Ostatní - všeobecný materiál"/>
    <m/>
    <m/>
    <s v="ConvaTec   Česká republika s.r.o."/>
    <m/>
    <m/>
    <m/>
    <s v="0011279"/>
    <x v="0"/>
    <n v="0"/>
    <m/>
    <m/>
    <x v="1"/>
    <n v="9"/>
  </r>
  <r>
    <d v="2019-09-13T07:31:02"/>
    <s v="SVIOP-2019-SZM2-013589"/>
    <x v="265"/>
    <x v="265"/>
    <n v="10"/>
    <s v="ks"/>
    <n v="15"/>
    <n v="150"/>
    <x v="0"/>
    <m/>
    <s v="2IK-GER: lůžkové oddělení 46"/>
    <s v="2FC16TM"/>
    <s v="Výdej do spotřeby z IOP"/>
    <s v="Lukášková Lenka"/>
    <s v="Promítnut do stavu zásob"/>
    <s v="ZOST_OSTAT"/>
    <s v="Ostatní - všeobecný materiál"/>
    <s v="MEDILAB ČR s.r.o."/>
    <m/>
    <s v="MEDILAB ČR s.r.o."/>
    <m/>
    <m/>
    <m/>
    <m/>
    <x v="0"/>
    <n v="0"/>
    <s v="VZ-2019-000686"/>
    <s v="VZ-2019-000686"/>
    <x v="1"/>
    <n v="9"/>
  </r>
  <r>
    <d v="2019-09-13T10:15:02"/>
    <s v="SVIOP-2019-SZM2-013616"/>
    <x v="86"/>
    <x v="86"/>
    <n v="3"/>
    <s v="ks"/>
    <n v="164.22"/>
    <n v="492.66"/>
    <x v="0"/>
    <m/>
    <s v="2IK-GER: lůžkové oddělení 46"/>
    <s v="002745710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9"/>
  </r>
  <r>
    <d v="2019-09-16T10:38:24"/>
    <s v="SVIOP-2019-SZM1-005650"/>
    <x v="71"/>
    <x v="71"/>
    <n v="50"/>
    <s v="ks"/>
    <n v="4.82"/>
    <n v="241"/>
    <x v="0"/>
    <m/>
    <s v="2IK-GER: lůžkové oddělení 46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16T10:38:24"/>
    <s v="SVIOP-2019-SZM1-005650"/>
    <x v="245"/>
    <x v="245"/>
    <n v="250"/>
    <s v="ks"/>
    <n v="5.81"/>
    <n v="1452.5"/>
    <x v="0"/>
    <m/>
    <s v="2IK-GER: lůžkové oddělení 46"/>
    <s v="NCF-004"/>
    <s v="Výdej do spotřeby z IOP"/>
    <s v="Aujeská Iva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9"/>
  </r>
  <r>
    <d v="2019-09-20T13:18:32"/>
    <s v="SVIOP-2019-SZM1-005859"/>
    <x v="276"/>
    <x v="276"/>
    <n v="100"/>
    <s v="ks"/>
    <n v="0.44"/>
    <n v="44"/>
    <x v="0"/>
    <m/>
    <s v="2IK-GER: lůžkové oddělení 46"/>
    <s v="300928"/>
    <s v="Výdej do spotřeby z IOP"/>
    <s v="Oklešťková Helen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9"/>
  </r>
  <r>
    <d v="2019-09-20T13:18:32"/>
    <s v="SVIOP-2019-SZM1-005859"/>
    <x v="44"/>
    <x v="44"/>
    <n v="1500"/>
    <s v="ks"/>
    <n v="8.4700000000000006"/>
    <n v="12705"/>
    <x v="0"/>
    <m/>
    <s v="2IK-GER: lůžkové oddělení 46"/>
    <s v="306585"/>
    <s v="Výdej do spotřeby z IOP"/>
    <s v="Oklešťková Hele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9"/>
  </r>
  <r>
    <d v="2019-09-20T13:19:16"/>
    <s v="SVIOP-2019-SZM1-005860"/>
    <x v="276"/>
    <x v="276"/>
    <n v="100"/>
    <s v="ks"/>
    <n v="0.43"/>
    <n v="43"/>
    <x v="1"/>
    <m/>
    <s v="2IK-GER: lůžkové oddělení 48"/>
    <s v="300928"/>
    <s v="Výdej do spotřeby z IOP"/>
    <s v="Oklešťková Helen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9"/>
  </r>
  <r>
    <d v="2019-09-20T13:19:16"/>
    <s v="SVIOP-2019-SZM1-005860"/>
    <x v="44"/>
    <x v="44"/>
    <n v="750"/>
    <s v="ks"/>
    <n v="8.4700000000000006"/>
    <n v="6352.5"/>
    <x v="1"/>
    <m/>
    <s v="2IK-GER: lůžkové oddělení 48"/>
    <s v="306585"/>
    <s v="Výdej do spotřeby z IOP"/>
    <s v="Oklešťková Hele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9"/>
  </r>
  <r>
    <d v="2019-09-23T07:14:23"/>
    <s v="SVIOP-2019-SZM1-005877"/>
    <x v="133"/>
    <x v="133"/>
    <n v="80"/>
    <s v="ks"/>
    <n v="4.1100000000000003"/>
    <n v="328.8"/>
    <x v="1"/>
    <m/>
    <s v="2IK-GER: lůžkové oddělení 48"/>
    <s v="1327114011"/>
    <s v="Výdej do spotřeby z IOP"/>
    <s v="Zdařilová Ivana"/>
    <s v="Promítnut do stavu zásob"/>
    <s v="ZOBV_OBVAZ"/>
    <s v="Obvazový materiál"/>
    <m/>
    <m/>
    <s v="LINON CZ s.r.o."/>
    <m/>
    <m/>
    <m/>
    <s v="nemá"/>
    <x v="3"/>
    <n v="0"/>
    <m/>
    <m/>
    <x v="1"/>
    <n v="9"/>
  </r>
  <r>
    <d v="2019-09-23T13:08:43"/>
    <s v="SVIOP-2019-SZM1-005905"/>
    <x v="245"/>
    <x v="245"/>
    <n v="250"/>
    <s v="ks"/>
    <n v="5.81"/>
    <n v="1452.5"/>
    <x v="0"/>
    <m/>
    <s v="2IK-GER: lůžkové oddělení 46"/>
    <s v="NCF-004"/>
    <s v="Výdej do spotřeby z IOP"/>
    <s v="Zdařilová Iva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9"/>
  </r>
  <r>
    <d v="2019-09-23T13:10:23"/>
    <s v="SVIOP-2019-SZM1-005908"/>
    <x v="245"/>
    <x v="245"/>
    <n v="250"/>
    <s v="ks"/>
    <n v="5.81"/>
    <n v="1452.5"/>
    <x v="1"/>
    <m/>
    <s v="2IK-GER: lůžkové oddělení 48"/>
    <s v="NCF-004"/>
    <s v="Výdej do spotřeby z IOP"/>
    <s v="Zdařilová Iva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9"/>
  </r>
  <r>
    <d v="2019-09-24T07:39:04"/>
    <s v="SVIOP-2019-SZM2-014182"/>
    <x v="86"/>
    <x v="86"/>
    <n v="1"/>
    <s v="ks"/>
    <n v="164.22"/>
    <n v="164.22"/>
    <x v="1"/>
    <m/>
    <s v="2IK-GER: lůžkové oddělení 48"/>
    <s v="002745710"/>
    <s v="Výdej do spotřeby z IOP"/>
    <s v="Lukášková Len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9"/>
  </r>
  <r>
    <d v="2019-09-24T07:39:04"/>
    <s v="SVIOP-2019-SZM2-014182"/>
    <x v="202"/>
    <x v="202"/>
    <n v="1"/>
    <s v="ks"/>
    <n v="727.26"/>
    <n v="727.26"/>
    <x v="1"/>
    <m/>
    <s v="2IK-GER: lůžkové oddělení 48"/>
    <s v="HYIODINE"/>
    <s v="Výdej do spotřeby z IOP"/>
    <s v="Lukášková Lenka"/>
    <s v="Promítnut do stavu zásob"/>
    <s v="ZOBV_HO"/>
    <s v="hojení ran - obvazový materiál"/>
    <m/>
    <m/>
    <s v="PHOENIX lékárenský velkoobchod, s.r.o."/>
    <m/>
    <m/>
    <m/>
    <s v="0081423"/>
    <x v="3"/>
    <n v="0"/>
    <m/>
    <m/>
    <x v="1"/>
    <n v="9"/>
  </r>
  <r>
    <d v="2019-09-24T07:40:18"/>
    <s v="SVIOP-2019-SZM2-014183"/>
    <x v="86"/>
    <x v="86"/>
    <n v="5"/>
    <s v="ks"/>
    <n v="164.22"/>
    <n v="821.1"/>
    <x v="0"/>
    <m/>
    <s v="2IK-GER: lůžkové oddělení 46"/>
    <s v="002745710"/>
    <s v="Výdej do spotřeby z IOP"/>
    <s v="Lukášková Len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9"/>
  </r>
  <r>
    <d v="2019-09-24T09:29:40"/>
    <s v="SVIOP-2019-SZM2-014193"/>
    <x v="151"/>
    <x v="151"/>
    <n v="10"/>
    <s v="ks"/>
    <n v="58.53"/>
    <n v="585.29999999999995"/>
    <x v="0"/>
    <m/>
    <s v="2IK-GER: lůžkové oddělení 46"/>
    <s v="999595"/>
    <s v="Výdej do spotřeby z IOP"/>
    <s v="Lukášková Lenka"/>
    <s v="Promítnut do stavu zásob"/>
    <s v="ZOBV_OBVAZ"/>
    <s v="Obvazový materiál"/>
    <m/>
    <m/>
    <s v="HARTMANN - RICO a.s."/>
    <m/>
    <m/>
    <m/>
    <s v="0005128"/>
    <x v="3"/>
    <n v="0"/>
    <m/>
    <m/>
    <x v="1"/>
    <n v="9"/>
  </r>
  <r>
    <d v="2019-09-24T09:29:40"/>
    <s v="SVIOP-2019-SZM2-014193"/>
    <x v="89"/>
    <x v="89"/>
    <n v="10"/>
    <s v="ks"/>
    <n v="73.209999999999994"/>
    <n v="732.1"/>
    <x v="0"/>
    <m/>
    <s v="2IK-GER: lůžkové oddělení 46"/>
    <s v="9007442"/>
    <s v="Výdej do spotřeby z IOP"/>
    <s v="Lukášková Lenk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9"/>
  </r>
  <r>
    <d v="2019-09-24T09:29:40"/>
    <s v="SVIOP-2019-SZM2-014193"/>
    <x v="162"/>
    <x v="162"/>
    <n v="1"/>
    <s v="ks"/>
    <n v="154.97999999999999"/>
    <n v="154.97999999999999"/>
    <x v="0"/>
    <m/>
    <s v="2IK-GER: lůžkové oddělení 46"/>
    <s v="7031320"/>
    <s v="Výdej do spotřeby z IOP"/>
    <s v="Lukášková Lenk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9"/>
  </r>
  <r>
    <d v="2019-09-24T09:31:54"/>
    <s v="SVIOP-2019-SZM2-014194"/>
    <x v="6"/>
    <x v="6"/>
    <n v="30"/>
    <s v="ks"/>
    <n v="12.16"/>
    <n v="364.8"/>
    <x v="1"/>
    <m/>
    <s v="2IK-GER: lůžkové oddělení 48"/>
    <s v="931324"/>
    <s v="Výdej do spotřeby z IOP"/>
    <s v="Lukášková Lenk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9"/>
  </r>
  <r>
    <d v="2019-09-24T09:31:54"/>
    <s v="SVIOP-2019-SZM2-014194"/>
    <x v="151"/>
    <x v="151"/>
    <n v="10"/>
    <s v="ks"/>
    <n v="58.54"/>
    <n v="585.38"/>
    <x v="1"/>
    <m/>
    <s v="2IK-GER: lůžkové oddělení 48"/>
    <s v="999595"/>
    <s v="Výdej do spotřeby z IOP"/>
    <s v="Lukášková Lenka"/>
    <s v="Promítnut do stavu zásob"/>
    <s v="ZOBV_OBVAZ"/>
    <s v="Obvazový materiál"/>
    <m/>
    <m/>
    <s v="HARTMANN - RICO a.s."/>
    <m/>
    <m/>
    <m/>
    <s v="0005128"/>
    <x v="3"/>
    <n v="0"/>
    <m/>
    <m/>
    <x v="1"/>
    <n v="9"/>
  </r>
  <r>
    <d v="2019-09-24T09:31:54"/>
    <s v="SVIOP-2019-SZM2-014194"/>
    <x v="89"/>
    <x v="89"/>
    <n v="10"/>
    <s v="ks"/>
    <n v="73.22"/>
    <n v="732.17"/>
    <x v="1"/>
    <m/>
    <s v="2IK-GER: lůžkové oddělení 48"/>
    <s v="9007442"/>
    <s v="Výdej do spotřeby z IOP"/>
    <s v="Lukášková Lenk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9"/>
  </r>
  <r>
    <d v="2019-09-24T09:31:54"/>
    <s v="SVIOP-2019-SZM2-014194"/>
    <x v="162"/>
    <x v="162"/>
    <n v="1"/>
    <s v="ks"/>
    <n v="154.97"/>
    <n v="154.97"/>
    <x v="1"/>
    <m/>
    <s v="2IK-GER: lůžkové oddělení 48"/>
    <s v="7031320"/>
    <s v="Výdej do spotřeby z IOP"/>
    <s v="Lukášková Lenk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9"/>
  </r>
  <r>
    <d v="2019-09-25T06:26:32"/>
    <s v="SVIOP-2019-SZM2-014270"/>
    <x v="267"/>
    <x v="267"/>
    <n v="5"/>
    <s v="ks"/>
    <n v="92"/>
    <n v="460"/>
    <x v="0"/>
    <m/>
    <s v="2IK-GER: lůžkové oddělení 46"/>
    <s v="5835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9"/>
  </r>
  <r>
    <d v="2019-09-25T06:26:32"/>
    <s v="SVIOP-2019-SZM2-014270"/>
    <x v="256"/>
    <x v="256"/>
    <n v="5"/>
    <s v="ks"/>
    <n v="127.99"/>
    <n v="639.95000000000005"/>
    <x v="0"/>
    <m/>
    <s v="2IK-GER: lůžkové oddělení 46"/>
    <s v="28337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9"/>
  </r>
  <r>
    <d v="2019-09-25T06:26:32"/>
    <s v="SVIOP-2019-SZM2-014270"/>
    <x v="62"/>
    <x v="62"/>
    <n v="5"/>
    <s v="ks"/>
    <n v="233.8"/>
    <n v="1169"/>
    <x v="0"/>
    <m/>
    <s v="2IK-GER: lůžkové oddělení 46"/>
    <s v="288100-01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9"/>
  </r>
  <r>
    <d v="2019-09-25T06:26:32"/>
    <s v="SVIOP-2019-SZM2-014270"/>
    <x v="63"/>
    <x v="63"/>
    <n v="5"/>
    <s v="ks"/>
    <n v="283.02"/>
    <n v="1415.08"/>
    <x v="0"/>
    <m/>
    <s v="2IK-GER: lůžkové oddělení 46"/>
    <s v="282000-01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9"/>
  </r>
  <r>
    <d v="2019-09-25T07:05:50"/>
    <s v="SVIOP-2019-SZM2-014277"/>
    <x v="85"/>
    <x v="85"/>
    <n v="2"/>
    <s v="ks"/>
    <n v="54.45"/>
    <n v="108.9"/>
    <x v="1"/>
    <m/>
    <s v="2IK-GER: lůžkové oddělení 48"/>
    <s v="JIZE213A/1"/>
    <s v="Výdej do spotřeby z IOP"/>
    <s v="Masopustová Eva"/>
    <s v="Promítnut do stavu zásob"/>
    <s v="ZLAB_SKLO"/>
    <s v="Laboratorní sklo"/>
    <m/>
    <m/>
    <s v="VWR International s.r.o."/>
    <m/>
    <m/>
    <m/>
    <s v="nemá"/>
    <x v="6"/>
    <n v="0"/>
    <s v="CN 2019/2020"/>
    <s v="CN 2019/2020"/>
    <x v="1"/>
    <n v="9"/>
  </r>
  <r>
    <d v="2019-09-25T09:57:02"/>
    <s v="SVIOP-2019-SZM1-005822"/>
    <x v="8"/>
    <x v="8"/>
    <n v="60"/>
    <s v="ks"/>
    <n v="0.01"/>
    <n v="0.6"/>
    <x v="2"/>
    <m/>
    <s v="2IK-GER: ambulance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7:02"/>
    <s v="SVIOP-2019-SZM1-005822"/>
    <x v="271"/>
    <x v="271"/>
    <n v="100"/>
    <s v="ks"/>
    <n v="0.82"/>
    <n v="82"/>
    <x v="2"/>
    <m/>
    <s v="2IK-GER: ambulance"/>
    <s v="309110"/>
    <s v="Výdej do spotřeby z IOP"/>
    <s v="Pavelková Renat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9"/>
  </r>
  <r>
    <d v="2019-09-25T09:57:02"/>
    <s v="SVIOP-2019-SZM1-005822"/>
    <x v="26"/>
    <x v="26"/>
    <n v="100"/>
    <s v="ks"/>
    <n v="1.8"/>
    <n v="180"/>
    <x v="2"/>
    <m/>
    <s v="2IK-GER: ambulance"/>
    <s v="450076"/>
    <s v="Výdej do spotřeby z IOP"/>
    <s v="Pavelková Renata"/>
    <s v="Promítnut do stavu zásob"/>
    <s v="ZJEHLY"/>
    <s v="Jehly"/>
    <m/>
    <m/>
    <s v="Dialab spol. s r.o."/>
    <m/>
    <m/>
    <m/>
    <s v="nemá"/>
    <x v="4"/>
    <n v="0"/>
    <m/>
    <m/>
    <x v="1"/>
    <n v="9"/>
  </r>
  <r>
    <d v="2019-09-25T09:57:02"/>
    <s v="SVIOP-2019-SZM1-005822"/>
    <x v="32"/>
    <x v="32"/>
    <n v="50"/>
    <s v="ks"/>
    <n v="2.37"/>
    <n v="118.5"/>
    <x v="2"/>
    <m/>
    <s v="2IK-GER: ambulance"/>
    <s v="454034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7:02"/>
    <s v="SVIOP-2019-SZM1-005822"/>
    <x v="34"/>
    <x v="34"/>
    <n v="50"/>
    <s v="ks"/>
    <n v="2.5099999999999998"/>
    <n v="125.5"/>
    <x v="2"/>
    <m/>
    <s v="2IK-GER: ambulance"/>
    <s v="455007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7:02"/>
    <s v="SVIOP-2019-SZM1-005822"/>
    <x v="35"/>
    <x v="35"/>
    <n v="50"/>
    <s v="ks"/>
    <n v="2.7"/>
    <n v="135"/>
    <x v="2"/>
    <m/>
    <s v="2IK-GER: ambulance"/>
    <s v="454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7:02"/>
    <s v="SVIOP-2019-SZM1-005822"/>
    <x v="37"/>
    <x v="37"/>
    <n v="50"/>
    <s v="ks"/>
    <n v="3.1"/>
    <n v="155"/>
    <x v="2"/>
    <m/>
    <s v="2IK-GER: ambulance"/>
    <s v="455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7:02"/>
    <s v="SVIOP-2019-SZM1-005822"/>
    <x v="111"/>
    <x v="111"/>
    <n v="4"/>
    <s v="ks"/>
    <n v="8.1199999999999992"/>
    <n v="32.479999999999997"/>
    <x v="2"/>
    <m/>
    <s v="2IK-GER: ambulance"/>
    <s v="840W-1"/>
    <s v="Výdej do spotřeby z IOP"/>
    <s v="Pavelková Renat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9"/>
  </r>
  <r>
    <d v="2019-09-25T09:58:50"/>
    <s v="SVIOP-2019-SZM1-005823"/>
    <x v="8"/>
    <x v="8"/>
    <n v="100"/>
    <s v="ks"/>
    <n v="0.01"/>
    <n v="1"/>
    <x v="1"/>
    <m/>
    <s v="2IK-GER: lůžkové oddělení 48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8:50"/>
    <s v="SVIOP-2019-SZM1-005823"/>
    <x v="9"/>
    <x v="9"/>
    <n v="200"/>
    <s v="ks"/>
    <n v="0.26"/>
    <n v="52"/>
    <x v="1"/>
    <m/>
    <s v="2IK-GER: lůžkové oddělení 48"/>
    <s v="1320100655"/>
    <s v="Výdej do spotřeby z IOP"/>
    <s v="Pavelková Renat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9"/>
  </r>
  <r>
    <d v="2019-09-25T09:58:50"/>
    <s v="SVIOP-2019-SZM1-005823"/>
    <x v="13"/>
    <x v="13"/>
    <n v="800"/>
    <s v="ks"/>
    <n v="0.41"/>
    <n v="328"/>
    <x v="1"/>
    <m/>
    <s v="2IK-GER: lůžkové oddělení 48"/>
    <s v="06103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9"/>
  </r>
  <r>
    <d v="2019-09-25T09:58:50"/>
    <s v="SVIOP-2019-SZM1-005823"/>
    <x v="15"/>
    <x v="15"/>
    <n v="100"/>
    <s v="ks"/>
    <n v="0.47"/>
    <n v="47"/>
    <x v="1"/>
    <m/>
    <s v="2IK-GER: lůžkové oddělení 48"/>
    <s v="44951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9"/>
  </r>
  <r>
    <d v="2019-09-25T09:58:50"/>
    <s v="SVIOP-2019-SZM1-005823"/>
    <x v="16"/>
    <x v="16"/>
    <n v="400"/>
    <s v="ks"/>
    <n v="0.55000000000000004"/>
    <n v="220"/>
    <x v="1"/>
    <m/>
    <s v="2IK-GER: lůžkové oddělení 48"/>
    <s v="4665120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9"/>
  </r>
  <r>
    <d v="2019-09-25T09:58:50"/>
    <s v="SVIOP-2019-SZM1-005823"/>
    <x v="272"/>
    <x v="272"/>
    <n v="100"/>
    <s v="ks"/>
    <n v="0.57999999999999996"/>
    <n v="58"/>
    <x v="1"/>
    <m/>
    <s v="2IK-GER: lůžkové oddělení 48"/>
    <s v="309050"/>
    <s v="Výdej do spotřeby z IOP"/>
    <s v="Pavelková Renat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9"/>
  </r>
  <r>
    <d v="2019-09-25T09:58:50"/>
    <s v="SVIOP-2019-SZM1-005823"/>
    <x v="17"/>
    <x v="17"/>
    <n v="500"/>
    <s v="ks"/>
    <n v="0.62"/>
    <n v="310"/>
    <x v="1"/>
    <m/>
    <s v="2IK-GER: lůžkové oddělení 48"/>
    <s v="1325020275"/>
    <s v="Výdej do spotřeby z IOP"/>
    <s v="Pavelková Renata"/>
    <s v="Promítnut do stavu zásob"/>
    <s v="ZOBV_HO"/>
    <s v="hojení ran - obvazový materiál"/>
    <m/>
    <m/>
    <s v="LINON CZ s.r.o."/>
    <m/>
    <m/>
    <m/>
    <s v="nemá"/>
    <x v="3"/>
    <n v="0"/>
    <m/>
    <m/>
    <x v="1"/>
    <n v="9"/>
  </r>
  <r>
    <d v="2019-09-25T09:58:50"/>
    <s v="SVIOP-2019-SZM1-005823"/>
    <x v="19"/>
    <x v="19"/>
    <n v="4000"/>
    <s v="ks"/>
    <n v="0.62"/>
    <n v="2466"/>
    <x v="1"/>
    <m/>
    <s v="2IK-GER: lůžkové oddělení 48"/>
    <s v="44751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9"/>
  </r>
  <r>
    <d v="2019-09-25T09:58:50"/>
    <s v="SVIOP-2019-SZM1-005823"/>
    <x v="18"/>
    <x v="18"/>
    <n v="6000"/>
    <s v="ks"/>
    <n v="0.63"/>
    <n v="3780"/>
    <x v="1"/>
    <m/>
    <s v="2IK-GER: lůžkové oddělení 48"/>
    <s v="44752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9"/>
  </r>
  <r>
    <d v="2019-09-25T09:58:50"/>
    <s v="SVIOP-2019-SZM1-005823"/>
    <x v="3"/>
    <x v="3"/>
    <n v="2000"/>
    <s v="ks"/>
    <n v="0.63"/>
    <n v="1260"/>
    <x v="1"/>
    <m/>
    <s v="2IK-GER: lůžkové oddělení 48"/>
    <s v="44750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9"/>
  </r>
  <r>
    <d v="2019-09-25T09:58:50"/>
    <s v="SVIOP-2019-SZM1-005823"/>
    <x v="100"/>
    <x v="100"/>
    <n v="1700"/>
    <s v="ks"/>
    <n v="0.63"/>
    <n v="1071"/>
    <x v="1"/>
    <m/>
    <s v="2IK-GER: lůžkové oddělení 48"/>
    <s v="44753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9"/>
  </r>
  <r>
    <d v="2019-09-25T09:58:50"/>
    <s v="SVIOP-2019-SZM1-005823"/>
    <x v="21"/>
    <x v="21"/>
    <n v="500"/>
    <s v="ks"/>
    <n v="0.66"/>
    <n v="330"/>
    <x v="1"/>
    <m/>
    <s v="2IK-GER: lůžkové oddělení 48"/>
    <s v="28003+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9"/>
  </r>
  <r>
    <d v="2019-09-25T09:58:50"/>
    <s v="SVIOP-2019-SZM1-005823"/>
    <x v="277"/>
    <x v="277"/>
    <n v="240"/>
    <s v="ks"/>
    <n v="1.1299999999999999"/>
    <n v="271.2"/>
    <x v="1"/>
    <m/>
    <s v="2IK-GER: lůžkové oddělení 48"/>
    <s v="300296"/>
    <s v="Výdej do spotřeby z IOP"/>
    <s v="Pavelková Renat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9"/>
  </r>
  <r>
    <d v="2019-09-25T09:58:50"/>
    <s v="SVIOP-2019-SZM1-005823"/>
    <x v="251"/>
    <x v="251"/>
    <n v="150"/>
    <s v="ks"/>
    <n v="1.21"/>
    <n v="181.5"/>
    <x v="1"/>
    <m/>
    <s v="2IK-GER: lůžkové oddělení 48"/>
    <s v="32.000.00.020"/>
    <s v="Výdej do spotřeby z IOP"/>
    <s v="Pavelková Renat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9"/>
  </r>
  <r>
    <d v="2019-09-25T09:58:50"/>
    <s v="SVIOP-2019-SZM1-005823"/>
    <x v="65"/>
    <x v="65"/>
    <n v="500"/>
    <s v="ks"/>
    <n v="1.29"/>
    <n v="645"/>
    <x v="1"/>
    <m/>
    <s v="2IK-GER: lůžkové oddělení 48"/>
    <s v="26621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9"/>
  </r>
  <r>
    <d v="2019-09-25T09:58:50"/>
    <s v="SVIOP-2019-SZM1-005823"/>
    <x v="106"/>
    <x v="106"/>
    <n v="100"/>
    <s v="ks"/>
    <n v="1.5"/>
    <n v="150"/>
    <x v="1"/>
    <m/>
    <s v="2IK-GER: lůžkové oddělení 48"/>
    <s v="I0600"/>
    <s v="Výdej do spotřeby z IOP"/>
    <s v="Pavelková Renat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9"/>
  </r>
  <r>
    <d v="2019-09-25T09:58:50"/>
    <s v="SVIOP-2019-SZM1-005823"/>
    <x v="24"/>
    <x v="24"/>
    <n v="40"/>
    <s v="ks"/>
    <n v="1.52"/>
    <n v="60.85"/>
    <x v="1"/>
    <m/>
    <s v="2IK-GER: lůžkové oddělení 48"/>
    <s v="32913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9"/>
  </r>
  <r>
    <d v="2019-09-25T09:58:50"/>
    <s v="SVIOP-2019-SZM1-005823"/>
    <x v="26"/>
    <x v="26"/>
    <n v="200"/>
    <s v="ks"/>
    <n v="1.81"/>
    <n v="362"/>
    <x v="1"/>
    <m/>
    <s v="2IK-GER: lůžkové oddělení 48"/>
    <s v="450076"/>
    <s v="Výdej do spotřeby z IOP"/>
    <s v="Pavelková Renata"/>
    <s v="Promítnut do stavu zásob"/>
    <s v="ZJEHLY"/>
    <s v="Jehly"/>
    <m/>
    <m/>
    <s v="Dialab spol. s r.o."/>
    <m/>
    <m/>
    <m/>
    <s v="nemá"/>
    <x v="4"/>
    <n v="0"/>
    <m/>
    <m/>
    <x v="1"/>
    <n v="9"/>
  </r>
  <r>
    <d v="2019-09-25T09:58:50"/>
    <s v="SVIOP-2019-SZM1-005823"/>
    <x v="28"/>
    <x v="28"/>
    <n v="50"/>
    <s v="ks"/>
    <n v="1.92"/>
    <n v="96"/>
    <x v="1"/>
    <m/>
    <s v="2IK-GER: lůžkové oddělení 48"/>
    <s v="455092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8:50"/>
    <s v="SVIOP-2019-SZM1-005823"/>
    <x v="27"/>
    <x v="27"/>
    <n v="50"/>
    <s v="ks"/>
    <n v="1.93"/>
    <n v="96.5"/>
    <x v="1"/>
    <m/>
    <s v="2IK-GER: lůžkové oddělení 48"/>
    <s v="454092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8:50"/>
    <s v="SVIOP-2019-SZM1-005823"/>
    <x v="30"/>
    <x v="30"/>
    <n v="50"/>
    <s v="ks"/>
    <n v="2.06"/>
    <n v="103"/>
    <x v="1"/>
    <m/>
    <s v="2IK-GER: lůžkové oddělení 48"/>
    <s v="32914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9"/>
  </r>
  <r>
    <d v="2019-09-25T09:58:50"/>
    <s v="SVIOP-2019-SZM1-005823"/>
    <x v="31"/>
    <x v="31"/>
    <n v="50"/>
    <s v="ks"/>
    <n v="2.16"/>
    <n v="108"/>
    <x v="1"/>
    <m/>
    <s v="2IK-GER: lůžkové oddělení 48"/>
    <s v="454329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8:50"/>
    <s v="SVIOP-2019-SZM1-005823"/>
    <x v="29"/>
    <x v="29"/>
    <n v="10"/>
    <s v="ks"/>
    <n v="2.1800000000000002"/>
    <n v="21.8"/>
    <x v="1"/>
    <m/>
    <s v="2IK-GER: lůžkové oddělení 48"/>
    <s v="FLME25133"/>
    <s v="Výdej do spotřeby z IOP"/>
    <s v="Pavelková Renat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9"/>
  </r>
  <r>
    <d v="2019-09-25T09:58:50"/>
    <s v="SVIOP-2019-SZM1-005823"/>
    <x v="32"/>
    <x v="32"/>
    <n v="100"/>
    <s v="ks"/>
    <n v="2.38"/>
    <n v="238"/>
    <x v="1"/>
    <m/>
    <s v="2IK-GER: lůžkové oddělení 48"/>
    <s v="454034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8:50"/>
    <s v="SVIOP-2019-SZM1-005823"/>
    <x v="33"/>
    <x v="33"/>
    <n v="200"/>
    <s v="ks"/>
    <n v="2.46"/>
    <n v="492"/>
    <x v="1"/>
    <m/>
    <s v="2IK-GER: lůžkové oddělení 48"/>
    <s v="DIS7371"/>
    <s v="Výdej do spotřeby z IOP"/>
    <s v="Pavelková Renata"/>
    <s v="Promítnut do stavu zásob"/>
    <s v="ZOST_OD"/>
    <s v="Odběrové systémy"/>
    <m/>
    <m/>
    <s v="Distrimed s.r.o."/>
    <m/>
    <m/>
    <m/>
    <s v="nemá"/>
    <x v="0"/>
    <n v="0"/>
    <m/>
    <m/>
    <x v="1"/>
    <n v="9"/>
  </r>
  <r>
    <d v="2019-09-25T09:58:50"/>
    <s v="SVIOP-2019-SZM1-005823"/>
    <x v="35"/>
    <x v="35"/>
    <n v="100"/>
    <s v="ks"/>
    <n v="2.7"/>
    <n v="270"/>
    <x v="1"/>
    <m/>
    <s v="2IK-GER: lůžkové oddělení 48"/>
    <s v="454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8:50"/>
    <s v="SVIOP-2019-SZM1-005823"/>
    <x v="37"/>
    <x v="37"/>
    <n v="100"/>
    <s v="ks"/>
    <n v="3.1"/>
    <n v="310"/>
    <x v="1"/>
    <m/>
    <s v="2IK-GER: lůžkové oddělení 48"/>
    <s v="455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8:50"/>
    <s v="SVIOP-2019-SZM1-005823"/>
    <x v="68"/>
    <x v="68"/>
    <n v="50"/>
    <s v="ks"/>
    <n v="3.13"/>
    <n v="156.5"/>
    <x v="1"/>
    <m/>
    <s v="2IK-GER: lůžkové oddělení 48"/>
    <s v="44350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9"/>
  </r>
  <r>
    <d v="2019-09-25T09:58:50"/>
    <s v="SVIOP-2019-SZM1-005823"/>
    <x v="69"/>
    <x v="69"/>
    <n v="10"/>
    <s v="ks"/>
    <n v="3.14"/>
    <n v="31.4"/>
    <x v="1"/>
    <m/>
    <s v="2IK-GER: lůžkové oddělení 48"/>
    <s v="2680/EST/SG"/>
    <s v="Výdej do spotřeby z IOP"/>
    <s v="Pavelková Renata"/>
    <s v="Promítnut do stavu zásob"/>
    <s v="ZOST_OD"/>
    <s v="Odběrové systémy"/>
    <m/>
    <m/>
    <s v="HEBIOS, s.r.o."/>
    <m/>
    <m/>
    <m/>
    <s v="nemá"/>
    <x v="0"/>
    <n v="0"/>
    <m/>
    <m/>
    <x v="1"/>
    <n v="9"/>
  </r>
  <r>
    <d v="2019-09-25T09:58:50"/>
    <s v="SVIOP-2019-SZM1-005823"/>
    <x v="39"/>
    <x v="39"/>
    <n v="40"/>
    <s v="ks"/>
    <n v="3.26"/>
    <n v="130.4"/>
    <x v="1"/>
    <m/>
    <s v="2IK-GER: lůžkové oddělení 48"/>
    <s v="1323100103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9"/>
  </r>
  <r>
    <d v="2019-09-25T09:58:50"/>
    <s v="SVIOP-2019-SZM1-005823"/>
    <x v="155"/>
    <x v="155"/>
    <n v="50"/>
    <s v="ks"/>
    <n v="3.49"/>
    <n v="174.5"/>
    <x v="1"/>
    <m/>
    <s v="2IK-GER: lůžkové oddělení 48"/>
    <s v="2200 045ND"/>
    <s v="Výdej do spotřeby z IOP"/>
    <s v="Pavelková Renat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9"/>
  </r>
  <r>
    <d v="2019-09-25T09:58:50"/>
    <s v="SVIOP-2019-SZM1-005823"/>
    <x v="103"/>
    <x v="103"/>
    <n v="40"/>
    <s v="ks"/>
    <n v="3.96"/>
    <n v="158.4"/>
    <x v="1"/>
    <m/>
    <s v="2IK-GER: lůžkové oddělení 48"/>
    <s v="1323100104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9"/>
  </r>
  <r>
    <d v="2019-09-25T09:58:50"/>
    <s v="SVIOP-2019-SZM1-005823"/>
    <x v="133"/>
    <x v="133"/>
    <n v="120"/>
    <s v="ks"/>
    <n v="4.1100000000000003"/>
    <n v="493.2"/>
    <x v="1"/>
    <m/>
    <s v="2IK-GER: lůžkové oddělení 48"/>
    <s v="1327114011"/>
    <s v="Výdej do spotřeby z IOP"/>
    <s v="Pavelková Renata"/>
    <s v="Promítnut do stavu zásob"/>
    <s v="ZOBV_OBVAZ"/>
    <s v="Obvazový materiál"/>
    <m/>
    <m/>
    <s v="LINON CZ s.r.o."/>
    <m/>
    <m/>
    <m/>
    <s v="nemá"/>
    <x v="3"/>
    <n v="0"/>
    <m/>
    <m/>
    <x v="1"/>
    <n v="9"/>
  </r>
  <r>
    <d v="2019-09-25T09:58:50"/>
    <s v="SVIOP-2019-SZM1-005823"/>
    <x v="71"/>
    <x v="71"/>
    <n v="50"/>
    <s v="ks"/>
    <n v="4.82"/>
    <n v="241"/>
    <x v="1"/>
    <m/>
    <s v="2IK-GER: lůžkové oddělení 48"/>
    <s v="450263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09:58:50"/>
    <s v="SVIOP-2019-SZM1-005823"/>
    <x v="156"/>
    <x v="156"/>
    <n v="10"/>
    <s v="ks"/>
    <n v="5.26"/>
    <n v="52.6"/>
    <x v="1"/>
    <m/>
    <s v="2IK-GER: lůžkové oddělení 48"/>
    <s v="2200 180ND"/>
    <s v="Výdej do spotřeby z IOP"/>
    <s v="Pavelková Renat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9"/>
  </r>
  <r>
    <d v="2019-09-25T09:58:50"/>
    <s v="SVIOP-2019-SZM1-005823"/>
    <x v="73"/>
    <x v="73"/>
    <n v="20"/>
    <s v="ks"/>
    <n v="5.28"/>
    <n v="105.6"/>
    <x v="1"/>
    <m/>
    <s v="2IK-GER: lůžkové oddělení 48"/>
    <s v="7404"/>
    <s v="Výdej do spotřeby z IOP"/>
    <s v="Pavelková Renat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9"/>
  </r>
  <r>
    <d v="2019-09-25T09:58:50"/>
    <s v="SVIOP-2019-SZM1-005823"/>
    <x v="43"/>
    <x v="43"/>
    <n v="5"/>
    <s v="ks"/>
    <n v="6.29"/>
    <n v="31.45"/>
    <x v="1"/>
    <m/>
    <s v="2IK-GER: lůžkové oddělení 48"/>
    <s v="A0100"/>
    <s v="Výdej do spotřeby z IOP"/>
    <s v="Pavelková Renat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9"/>
  </r>
  <r>
    <d v="2019-09-25T09:58:50"/>
    <s v="SVIOP-2019-SZM1-005823"/>
    <x v="184"/>
    <x v="184"/>
    <n v="10"/>
    <s v="ks"/>
    <n v="7.51"/>
    <n v="75.099999999999994"/>
    <x v="1"/>
    <m/>
    <s v="2IK-GER: lůžkové oddělení 48"/>
    <s v="ZARWMD2000-150"/>
    <s v="Výdej do spotřeby z IOP"/>
    <s v="Pavelková Renat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9"/>
  </r>
  <r>
    <d v="2019-09-25T09:58:50"/>
    <s v="SVIOP-2019-SZM1-005823"/>
    <x v="70"/>
    <x v="70"/>
    <n v="24"/>
    <s v="ks"/>
    <n v="7.64"/>
    <n v="183.36"/>
    <x v="1"/>
    <m/>
    <s v="2IK-GER: lůžkové oddělení 48"/>
    <s v="1527-0"/>
    <s v="Výdej do spotřeby z IOP"/>
    <s v="Pavelková Renata"/>
    <s v="Promítnut do stavu zásob"/>
    <s v="ZOBV_OBVAZ"/>
    <s v="Obvazový materiál"/>
    <m/>
    <m/>
    <s v="3M Česko, spol. s r.o."/>
    <m/>
    <m/>
    <m/>
    <s v="0080356"/>
    <x v="3"/>
    <n v="0"/>
    <m/>
    <m/>
    <x v="1"/>
    <n v="9"/>
  </r>
  <r>
    <d v="2019-09-25T09:58:50"/>
    <s v="SVIOP-2019-SZM1-005823"/>
    <x v="46"/>
    <x v="46"/>
    <n v="60"/>
    <s v="ks"/>
    <n v="7.87"/>
    <n v="472.2"/>
    <x v="1"/>
    <m/>
    <s v="2IK-GER: lůžkové oddělení 48"/>
    <s v="JIM:JSM4001"/>
    <s v="Výdej do spotřeby z IOP"/>
    <s v="Pavelková Renat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9"/>
  </r>
  <r>
    <d v="2019-09-25T09:58:50"/>
    <s v="SVIOP-2019-SZM1-005823"/>
    <x v="111"/>
    <x v="111"/>
    <n v="12"/>
    <s v="ks"/>
    <n v="8.1199999999999992"/>
    <n v="97.44"/>
    <x v="1"/>
    <m/>
    <s v="2IK-GER: lůžkové oddělení 48"/>
    <s v="840W-1"/>
    <s v="Výdej do spotřeby z IOP"/>
    <s v="Pavelková Renat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9"/>
  </r>
  <r>
    <d v="2019-09-25T09:58:50"/>
    <s v="SVIOP-2019-SZM1-005823"/>
    <x v="45"/>
    <x v="45"/>
    <n v="200"/>
    <s v="ks"/>
    <n v="9.1999999999999993"/>
    <n v="1840"/>
    <x v="1"/>
    <m/>
    <s v="2IK-GER: lůžkové oddělení 48"/>
    <s v="0594286104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9"/>
  </r>
  <r>
    <d v="2019-09-25T09:58:50"/>
    <s v="SVIOP-2019-SZM1-005823"/>
    <x v="79"/>
    <x v="79"/>
    <n v="10"/>
    <s v="ks"/>
    <n v="11.15"/>
    <n v="111.5"/>
    <x v="1"/>
    <m/>
    <s v="2IK-GER: lůžkové oddělení 48"/>
    <s v="4550242"/>
    <s v="Výdej do spotřeby z IOP"/>
    <s v="Pavelková Renata"/>
    <s v="Promítnut do stavu zásob"/>
    <s v="ZOST_FI"/>
    <s v="Filtry"/>
    <m/>
    <m/>
    <s v="B. Braun Medical s.r.o."/>
    <m/>
    <m/>
    <m/>
    <s v="nemá"/>
    <x v="0"/>
    <n v="0"/>
    <m/>
    <m/>
    <x v="1"/>
    <n v="9"/>
  </r>
  <r>
    <d v="2019-09-25T09:58:50"/>
    <s v="SVIOP-2019-SZM1-005823"/>
    <x v="186"/>
    <x v="186"/>
    <n v="12"/>
    <s v="ks"/>
    <n v="13.08"/>
    <n v="156.96"/>
    <x v="1"/>
    <m/>
    <s v="2IK-GER: lůžkové oddělení 48"/>
    <s v="1527-1"/>
    <s v="Výdej do spotřeby z IOP"/>
    <s v="Pavelková Renata"/>
    <s v="Promítnut do stavu zásob"/>
    <s v="ZOBV_OBVAZ"/>
    <s v="Obvazový materiál"/>
    <m/>
    <m/>
    <s v="3M Česko, spol. s r.o."/>
    <m/>
    <m/>
    <m/>
    <s v="0080357"/>
    <x v="3"/>
    <n v="0"/>
    <m/>
    <m/>
    <x v="1"/>
    <n v="9"/>
  </r>
  <r>
    <d v="2019-09-25T09:58:50"/>
    <s v="SVIOP-2019-SZM1-005823"/>
    <x v="49"/>
    <x v="49"/>
    <n v="20"/>
    <s v="ks"/>
    <n v="13.31"/>
    <n v="266.2"/>
    <x v="1"/>
    <m/>
    <s v="2IK-GER: lůžkové oddělení 48"/>
    <s v="15-0003"/>
    <s v="Výdej do spotřeby z IOP"/>
    <s v="Pavelková Renata"/>
    <s v="Promítnut do stavu zásob"/>
    <s v="ZOST_NADOBA"/>
    <s v="Nádoby"/>
    <m/>
    <m/>
    <s v="INTERGOS-CZ, s.r.o."/>
    <m/>
    <m/>
    <m/>
    <s v="nemá"/>
    <x v="0"/>
    <n v="0"/>
    <m/>
    <m/>
    <x v="1"/>
    <n v="9"/>
  </r>
  <r>
    <d v="2019-09-25T09:58:50"/>
    <s v="SVIOP-2019-SZM1-005823"/>
    <x v="229"/>
    <x v="229"/>
    <n v="2"/>
    <s v="ks"/>
    <n v="15.03"/>
    <n v="30.06"/>
    <x v="1"/>
    <m/>
    <s v="2IK-GER: lůžkové oddělení 48"/>
    <s v="9004520"/>
    <s v="Výdej do spotřeby z IOP"/>
    <s v="Pavelková Renat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9"/>
  </r>
  <r>
    <d v="2019-09-25T09:58:50"/>
    <s v="SVIOP-2019-SZM1-005823"/>
    <x v="50"/>
    <x v="50"/>
    <n v="2"/>
    <s v="ks"/>
    <n v="19.97"/>
    <n v="39.94"/>
    <x v="1"/>
    <m/>
    <s v="2IK-GER: lůžkové oddělení 48"/>
    <s v="A0400"/>
    <s v="Výdej do spotřeby z IOP"/>
    <s v="Pavelková Renat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9"/>
  </r>
  <r>
    <d v="2019-09-25T09:58:50"/>
    <s v="SVIOP-2019-SZM1-005823"/>
    <x v="51"/>
    <x v="51"/>
    <n v="20"/>
    <s v="ks"/>
    <n v="21.24"/>
    <n v="424.8"/>
    <x v="1"/>
    <m/>
    <s v="2IK-GER: lůžkové oddělení 48"/>
    <s v="802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9"/>
  </r>
  <r>
    <d v="2019-09-25T09:58:50"/>
    <s v="SVIOP-2019-SZM1-005823"/>
    <x v="52"/>
    <x v="52"/>
    <n v="10"/>
    <s v="ks"/>
    <n v="21.24"/>
    <n v="212.4"/>
    <x v="1"/>
    <m/>
    <s v="2IK-GER: lůžkové oddělení 48"/>
    <s v="490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9"/>
  </r>
  <r>
    <d v="2019-09-25T09:58:50"/>
    <s v="SVIOP-2019-SZM1-005823"/>
    <x v="80"/>
    <x v="80"/>
    <n v="2"/>
    <s v="ks"/>
    <n v="26.17"/>
    <n v="52.34"/>
    <x v="1"/>
    <m/>
    <s v="2IK-GER: lůžkové oddělení 48"/>
    <s v="GAMA204809"/>
    <s v="Výdej do spotřeby z IOP"/>
    <s v="Pavelková Renata"/>
    <s v="Promítnut do stavu zásob"/>
    <s v="ZOST_OSTAT"/>
    <s v="Ostatní - všeobecný materiál"/>
    <m/>
    <m/>
    <s v="VWR International s.r.o."/>
    <m/>
    <m/>
    <m/>
    <s v="nemá"/>
    <x v="0"/>
    <n v="0"/>
    <s v="CN 2019/2020"/>
    <s v="CN 2019/2020"/>
    <x v="1"/>
    <n v="9"/>
  </r>
  <r>
    <d v="2019-09-25T09:58:50"/>
    <s v="SVIOP-2019-SZM1-005823"/>
    <x v="55"/>
    <x v="55"/>
    <n v="50"/>
    <s v="ks"/>
    <n v="30.17"/>
    <n v="1508.5"/>
    <x v="1"/>
    <m/>
    <s v="2IK-GER: lůžkové oddělení 48"/>
    <s v="SYS01512EE"/>
    <s v="Výdej do spotřeby z IOP"/>
    <s v="Pavelková Renat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9"/>
  </r>
  <r>
    <d v="2019-09-25T09:58:50"/>
    <s v="SVIOP-2019-SZM1-005823"/>
    <x v="195"/>
    <x v="195"/>
    <n v="2"/>
    <s v="ks"/>
    <n v="30.51"/>
    <n v="61.02"/>
    <x v="1"/>
    <m/>
    <s v="2IK-GER: lůžkové oddělení 48"/>
    <s v="1230206310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9"/>
  </r>
  <r>
    <d v="2019-09-25T09:58:50"/>
    <s v="SVIOP-2019-SZM1-005823"/>
    <x v="87"/>
    <x v="87"/>
    <n v="15"/>
    <s v="ks"/>
    <n v="32.79"/>
    <n v="491.85"/>
    <x v="1"/>
    <m/>
    <s v="2IK-GER: lůžkové oddělení 48"/>
    <s v="4753886"/>
    <s v="Výdej do spotřeby z IOP"/>
    <s v="Pavelková Renata"/>
    <s v="Promítnut do stavu zásob"/>
    <s v="ZOBV_OBVAZ"/>
    <s v="Obvazový materiál"/>
    <m/>
    <m/>
    <s v="HARTMANN - RICO a.s."/>
    <m/>
    <m/>
    <m/>
    <s v="nemá"/>
    <x v="3"/>
    <n v="0"/>
    <m/>
    <m/>
    <x v="1"/>
    <n v="9"/>
  </r>
  <r>
    <d v="2019-09-25T09:58:50"/>
    <s v="SVIOP-2019-SZM1-005823"/>
    <x v="56"/>
    <x v="56"/>
    <n v="1"/>
    <s v="ks"/>
    <n v="172.5"/>
    <n v="172.5"/>
    <x v="1"/>
    <m/>
    <s v="2IK-GER: lůžkové oddělení 48"/>
    <s v="0486173600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9"/>
  </r>
  <r>
    <d v="2019-09-25T09:58:50"/>
    <s v="SVIOP-2019-SZM1-005823"/>
    <x v="97"/>
    <x v="97"/>
    <n v="2"/>
    <s v="ks"/>
    <n v="197.57"/>
    <n v="395.14"/>
    <x v="1"/>
    <m/>
    <s v="2IK-GER: lůžkové oddělení 48"/>
    <s v="3346E"/>
    <s v="Výdej do spotřeby z IOP"/>
    <s v="Pavelková Renat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9"/>
  </r>
  <r>
    <d v="2019-09-25T09:58:50"/>
    <s v="SVIOP-2019-SZM1-005823"/>
    <x v="158"/>
    <x v="158"/>
    <n v="30"/>
    <s v="ks"/>
    <n v="204.41"/>
    <n v="6132.3"/>
    <x v="1"/>
    <m/>
    <s v="2IK-GER: lůžkové oddělení 48"/>
    <s v="586512"/>
    <s v="Výdej do spotřeby z IOP"/>
    <s v="Pavelková Renata"/>
    <s v="Promítnut do stavu zásob"/>
    <s v="ZOST_OSTAT"/>
    <s v="Ostatní - všeobecný materiál"/>
    <m/>
    <m/>
    <s v="PHOENIX lékárenský velkoobchod, s.r.o."/>
    <m/>
    <m/>
    <m/>
    <s v="nemá"/>
    <x v="0"/>
    <n v="0"/>
    <m/>
    <m/>
    <x v="1"/>
    <n v="9"/>
  </r>
  <r>
    <d v="2019-09-25T10:01:50"/>
    <s v="SVIOP-2019-SZM1-005824"/>
    <x v="8"/>
    <x v="8"/>
    <n v="100"/>
    <s v="ks"/>
    <n v="0.01"/>
    <n v="1"/>
    <x v="0"/>
    <m/>
    <s v="2IK-GER: lůžkové oddělení 46"/>
    <s v="45020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10:01:50"/>
    <s v="SVIOP-2019-SZM1-005824"/>
    <x v="9"/>
    <x v="9"/>
    <n v="100"/>
    <s v="ks"/>
    <n v="0.26"/>
    <n v="26"/>
    <x v="0"/>
    <m/>
    <s v="2IK-GER: lůžkové oddělení 46"/>
    <s v="1320100655"/>
    <s v="Výdej do spotřeby z IOP"/>
    <s v="Pavelková Renat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9"/>
  </r>
  <r>
    <d v="2019-09-25T10:01:50"/>
    <s v="SVIOP-2019-SZM1-005824"/>
    <x v="13"/>
    <x v="13"/>
    <n v="600"/>
    <s v="ks"/>
    <n v="0.42"/>
    <n v="252"/>
    <x v="0"/>
    <m/>
    <s v="2IK-GER: lůžkové oddělení 46"/>
    <s v="06103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9"/>
  </r>
  <r>
    <d v="2019-09-25T10:01:50"/>
    <s v="SVIOP-2019-SZM1-005824"/>
    <x v="16"/>
    <x v="16"/>
    <n v="400"/>
    <s v="ks"/>
    <n v="0.55000000000000004"/>
    <n v="220"/>
    <x v="0"/>
    <m/>
    <s v="2IK-GER: lůžkové oddělení 46"/>
    <s v="4665120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9"/>
  </r>
  <r>
    <d v="2019-09-25T10:01:50"/>
    <s v="SVIOP-2019-SZM1-005824"/>
    <x v="272"/>
    <x v="272"/>
    <n v="100"/>
    <s v="ks"/>
    <n v="0.57999999999999996"/>
    <n v="58"/>
    <x v="0"/>
    <m/>
    <s v="2IK-GER: lůžkové oddělení 46"/>
    <s v="309050"/>
    <s v="Výdej do spotřeby z IOP"/>
    <s v="Pavelková Renat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9"/>
  </r>
  <r>
    <d v="2019-09-25T10:01:50"/>
    <s v="SVIOP-2019-SZM1-005824"/>
    <x v="17"/>
    <x v="17"/>
    <n v="500"/>
    <s v="ks"/>
    <n v="0.63"/>
    <n v="315"/>
    <x v="0"/>
    <m/>
    <s v="2IK-GER: lůžkové oddělení 46"/>
    <s v="1325020275"/>
    <s v="Výdej do spotřeby z IOP"/>
    <s v="Pavelková Renata"/>
    <s v="Promítnut do stavu zásob"/>
    <s v="ZOBV_HO"/>
    <s v="hojení ran - obvazový materiál"/>
    <m/>
    <m/>
    <s v="LINON CZ s.r.o."/>
    <m/>
    <m/>
    <m/>
    <s v="nemá"/>
    <x v="3"/>
    <n v="0"/>
    <m/>
    <m/>
    <x v="1"/>
    <n v="9"/>
  </r>
  <r>
    <d v="2019-09-25T10:01:50"/>
    <s v="SVIOP-2019-SZM1-005824"/>
    <x v="18"/>
    <x v="18"/>
    <n v="4000"/>
    <s v="ks"/>
    <n v="0.63"/>
    <n v="2520"/>
    <x v="0"/>
    <m/>
    <s v="2IK-GER: lůžkové oddělení 46"/>
    <s v="44752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9"/>
  </r>
  <r>
    <d v="2019-09-25T10:01:50"/>
    <s v="SVIOP-2019-SZM1-005824"/>
    <x v="19"/>
    <x v="19"/>
    <n v="8000"/>
    <s v="ks"/>
    <n v="0.63"/>
    <n v="5040"/>
    <x v="0"/>
    <m/>
    <s v="2IK-GER: lůžkové oddělení 46"/>
    <s v="44751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9"/>
  </r>
  <r>
    <d v="2019-09-25T10:01:50"/>
    <s v="SVIOP-2019-SZM1-005824"/>
    <x v="3"/>
    <x v="3"/>
    <n v="2000"/>
    <s v="ks"/>
    <n v="0.63"/>
    <n v="1260"/>
    <x v="0"/>
    <m/>
    <s v="2IK-GER: lůžkové oddělení 46"/>
    <s v="44750"/>
    <s v="Výdej do spotřeby z IOP"/>
    <s v="Pavelková Renat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9"/>
  </r>
  <r>
    <d v="2019-09-25T10:01:50"/>
    <s v="SVIOP-2019-SZM1-005824"/>
    <x v="21"/>
    <x v="21"/>
    <n v="500"/>
    <s v="ks"/>
    <n v="0.66"/>
    <n v="330"/>
    <x v="0"/>
    <m/>
    <s v="2IK-GER: lůžkové oddělení 46"/>
    <s v="28003+"/>
    <s v="Výdej do spotřeby z IOP"/>
    <s v="Pavelková Renata"/>
    <s v="Promítnut do stavu zásob"/>
    <s v="ZOBV_OBVAZ"/>
    <s v="Obvazový materiál"/>
    <m/>
    <m/>
    <s v="PANEP CZ s.r.o."/>
    <m/>
    <m/>
    <m/>
    <s v="nemá"/>
    <x v="3"/>
    <n v="0"/>
    <m/>
    <m/>
    <x v="1"/>
    <n v="9"/>
  </r>
  <r>
    <d v="2019-09-25T10:01:50"/>
    <s v="SVIOP-2019-SZM1-005824"/>
    <x v="271"/>
    <x v="271"/>
    <n v="300"/>
    <s v="ks"/>
    <n v="0.82"/>
    <n v="246"/>
    <x v="0"/>
    <m/>
    <s v="2IK-GER: lůžkové oddělení 46"/>
    <s v="309110"/>
    <s v="Výdej do spotřeby z IOP"/>
    <s v="Pavelková Renat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9"/>
  </r>
  <r>
    <d v="2019-09-25T10:01:50"/>
    <s v="SVIOP-2019-SZM1-005824"/>
    <x v="277"/>
    <x v="277"/>
    <n v="160"/>
    <s v="ks"/>
    <n v="1.1299999999999999"/>
    <n v="180.8"/>
    <x v="0"/>
    <m/>
    <s v="2IK-GER: lůžkové oddělení 46"/>
    <s v="300296"/>
    <s v="Výdej do spotřeby z IOP"/>
    <s v="Pavelková Renat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9"/>
  </r>
  <r>
    <d v="2019-09-25T10:01:50"/>
    <s v="SVIOP-2019-SZM1-005824"/>
    <x v="251"/>
    <x v="251"/>
    <n v="75"/>
    <s v="ks"/>
    <n v="1.21"/>
    <n v="90.75"/>
    <x v="0"/>
    <m/>
    <s v="2IK-GER: lůžkové oddělení 46"/>
    <s v="32.000.00.020"/>
    <s v="Výdej do spotřeby z IOP"/>
    <s v="Pavelková Renat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9"/>
  </r>
  <r>
    <d v="2019-09-25T10:01:50"/>
    <s v="SVIOP-2019-SZM1-005824"/>
    <x v="24"/>
    <x v="24"/>
    <n v="50"/>
    <s v="ks"/>
    <n v="1.52"/>
    <n v="76"/>
    <x v="0"/>
    <m/>
    <s v="2IK-GER: lůžkové oddělení 46"/>
    <s v="32913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9"/>
  </r>
  <r>
    <d v="2019-09-25T10:01:50"/>
    <s v="SVIOP-2019-SZM1-005824"/>
    <x v="208"/>
    <x v="208"/>
    <n v="100"/>
    <s v="ks"/>
    <n v="1.55"/>
    <n v="155"/>
    <x v="0"/>
    <m/>
    <s v="2IK-GER: lůžkové oddělení 46"/>
    <s v="IS0529G"/>
    <s v="Výdej do spotřeby z IOP"/>
    <s v="Pavelková Renata"/>
    <s v="Promítnut do stavu zásob"/>
    <s v="ZOST_STRIK"/>
    <s v="Stříkačky"/>
    <m/>
    <m/>
    <s v="MEDILAB ČR s.r.o."/>
    <m/>
    <m/>
    <m/>
    <s v="0170895"/>
    <x v="0"/>
    <n v="0"/>
    <s v="CN 2018, 2019"/>
    <s v="CN 2018, 2019"/>
    <x v="1"/>
    <n v="9"/>
  </r>
  <r>
    <d v="2019-09-25T10:01:50"/>
    <s v="SVIOP-2019-SZM1-005824"/>
    <x v="26"/>
    <x v="26"/>
    <n v="100"/>
    <s v="ks"/>
    <n v="1.8"/>
    <n v="180"/>
    <x v="0"/>
    <m/>
    <s v="2IK-GER: lůžkové oddělení 46"/>
    <s v="450076"/>
    <s v="Výdej do spotřeby z IOP"/>
    <s v="Pavelková Renata"/>
    <s v="Promítnut do stavu zásob"/>
    <s v="ZJEHLY"/>
    <s v="Jehly"/>
    <m/>
    <m/>
    <s v="Dialab spol. s r.o."/>
    <m/>
    <m/>
    <m/>
    <s v="nemá"/>
    <x v="4"/>
    <n v="0"/>
    <m/>
    <m/>
    <x v="1"/>
    <n v="9"/>
  </r>
  <r>
    <d v="2019-09-25T10:01:50"/>
    <s v="SVIOP-2019-SZM1-005824"/>
    <x v="30"/>
    <x v="30"/>
    <n v="50"/>
    <s v="ks"/>
    <n v="2.06"/>
    <n v="103"/>
    <x v="0"/>
    <m/>
    <s v="2IK-GER: lůžkové oddělení 46"/>
    <s v="32914"/>
    <s v="Výdej do spotřeby z IOP"/>
    <s v="Pavelková Renat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9"/>
  </r>
  <r>
    <d v="2019-09-25T10:01:50"/>
    <s v="SVIOP-2019-SZM1-005824"/>
    <x v="29"/>
    <x v="29"/>
    <n v="10"/>
    <s v="ks"/>
    <n v="2.1800000000000002"/>
    <n v="21.8"/>
    <x v="0"/>
    <m/>
    <s v="2IK-GER: lůžkové oddělení 46"/>
    <s v="FLME25133"/>
    <s v="Výdej do spotřeby z IOP"/>
    <s v="Pavelková Renat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9"/>
  </r>
  <r>
    <d v="2019-09-25T10:01:50"/>
    <s v="SVIOP-2019-SZM1-005824"/>
    <x v="32"/>
    <x v="32"/>
    <n v="100"/>
    <s v="ks"/>
    <n v="2.37"/>
    <n v="237"/>
    <x v="0"/>
    <m/>
    <s v="2IK-GER: lůžkové oddělení 46"/>
    <s v="454034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10:01:50"/>
    <s v="SVIOP-2019-SZM1-005824"/>
    <x v="33"/>
    <x v="33"/>
    <n v="200"/>
    <s v="ks"/>
    <n v="2.46"/>
    <n v="492"/>
    <x v="0"/>
    <m/>
    <s v="2IK-GER: lůžkové oddělení 46"/>
    <s v="DIS7371"/>
    <s v="Výdej do spotřeby z IOP"/>
    <s v="Pavelková Renata"/>
    <s v="Promítnut do stavu zásob"/>
    <s v="ZOST_OD"/>
    <s v="Odběrové systémy"/>
    <m/>
    <m/>
    <s v="Distrimed s.r.o."/>
    <m/>
    <m/>
    <m/>
    <s v="nemá"/>
    <x v="0"/>
    <n v="0"/>
    <m/>
    <m/>
    <x v="1"/>
    <n v="9"/>
  </r>
  <r>
    <d v="2019-09-25T10:01:50"/>
    <s v="SVIOP-2019-SZM1-005824"/>
    <x v="34"/>
    <x v="34"/>
    <n v="50"/>
    <s v="ks"/>
    <n v="2.52"/>
    <n v="126"/>
    <x v="0"/>
    <m/>
    <s v="2IK-GER: lůžkové oddělení 46"/>
    <s v="455007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10:01:50"/>
    <s v="SVIOP-2019-SZM1-005824"/>
    <x v="35"/>
    <x v="35"/>
    <n v="100"/>
    <s v="ks"/>
    <n v="2.7"/>
    <n v="270"/>
    <x v="0"/>
    <m/>
    <s v="2IK-GER: lůžkové oddělení 46"/>
    <s v="454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10:01:50"/>
    <s v="SVIOP-2019-SZM1-005824"/>
    <x v="221"/>
    <x v="221"/>
    <n v="50"/>
    <s v="ks"/>
    <n v="3.07"/>
    <n v="153.5"/>
    <x v="0"/>
    <m/>
    <s v="2IK-GER: lůžkové oddělení 46"/>
    <s v="456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10:01:50"/>
    <s v="SVIOP-2019-SZM1-005824"/>
    <x v="37"/>
    <x v="37"/>
    <n v="50"/>
    <s v="ks"/>
    <n v="3.1"/>
    <n v="155"/>
    <x v="0"/>
    <m/>
    <s v="2IK-GER: lůžkové oddělení 46"/>
    <s v="455071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10:01:50"/>
    <s v="SVIOP-2019-SZM1-005824"/>
    <x v="69"/>
    <x v="69"/>
    <n v="10"/>
    <s v="ks"/>
    <n v="3.14"/>
    <n v="31.4"/>
    <x v="0"/>
    <m/>
    <s v="2IK-GER: lůžkové oddělení 46"/>
    <s v="2680/EST/SG"/>
    <s v="Výdej do spotřeby z IOP"/>
    <s v="Pavelková Renata"/>
    <s v="Promítnut do stavu zásob"/>
    <s v="ZOST_OD"/>
    <s v="Odběrové systémy"/>
    <m/>
    <m/>
    <s v="HEBIOS, s.r.o."/>
    <m/>
    <m/>
    <m/>
    <s v="nemá"/>
    <x v="0"/>
    <n v="0"/>
    <m/>
    <m/>
    <x v="1"/>
    <n v="9"/>
  </r>
  <r>
    <d v="2019-09-25T10:01:50"/>
    <s v="SVIOP-2019-SZM1-005824"/>
    <x v="68"/>
    <x v="68"/>
    <n v="50"/>
    <s v="ks"/>
    <n v="3.14"/>
    <n v="157"/>
    <x v="0"/>
    <m/>
    <s v="2IK-GER: lůžkové oddělení 46"/>
    <s v="4435001"/>
    <s v="Výdej do spotřeby z IOP"/>
    <s v="Pavelková Renat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9"/>
  </r>
  <r>
    <d v="2019-09-25T10:01:50"/>
    <s v="SVIOP-2019-SZM1-005824"/>
    <x v="39"/>
    <x v="39"/>
    <n v="60"/>
    <s v="ks"/>
    <n v="3.26"/>
    <n v="195.6"/>
    <x v="0"/>
    <m/>
    <s v="2IK-GER: lůžkové oddělení 46"/>
    <s v="1323100103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9"/>
  </r>
  <r>
    <d v="2019-09-25T10:01:50"/>
    <s v="SVIOP-2019-SZM1-005824"/>
    <x v="155"/>
    <x v="155"/>
    <n v="50"/>
    <s v="ks"/>
    <n v="3.49"/>
    <n v="174.5"/>
    <x v="0"/>
    <m/>
    <s v="2IK-GER: lůžkové oddělení 46"/>
    <s v="2200 045ND"/>
    <s v="Výdej do spotřeby z IOP"/>
    <s v="Pavelková Renat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9"/>
  </r>
  <r>
    <d v="2019-09-25T10:01:50"/>
    <s v="SVIOP-2019-SZM1-005824"/>
    <x v="103"/>
    <x v="103"/>
    <n v="60"/>
    <s v="ks"/>
    <n v="3.96"/>
    <n v="237.6"/>
    <x v="0"/>
    <m/>
    <s v="2IK-GER: lůžkové oddělení 46"/>
    <s v="1323100104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9"/>
  </r>
  <r>
    <d v="2019-09-25T10:01:50"/>
    <s v="SVIOP-2019-SZM1-005824"/>
    <x v="71"/>
    <x v="71"/>
    <n v="50"/>
    <s v="ks"/>
    <n v="4.82"/>
    <n v="241"/>
    <x v="0"/>
    <m/>
    <s v="2IK-GER: lůžkové oddělení 46"/>
    <s v="450263"/>
    <s v="Výdej do spotřeby z IOP"/>
    <s v="Pavelková Renata"/>
    <s v="Promítnut do stavu zásob"/>
    <s v="ZOST_OD"/>
    <s v="Odběrové systémy"/>
    <m/>
    <m/>
    <s v="Dialab spol. s r.o."/>
    <m/>
    <m/>
    <m/>
    <s v="nemá"/>
    <x v="0"/>
    <n v="0"/>
    <m/>
    <m/>
    <x v="1"/>
    <n v="9"/>
  </r>
  <r>
    <d v="2019-09-25T10:01:50"/>
    <s v="SVIOP-2019-SZM1-005824"/>
    <x v="156"/>
    <x v="156"/>
    <n v="50"/>
    <s v="ks"/>
    <n v="5.26"/>
    <n v="263"/>
    <x v="0"/>
    <m/>
    <s v="2IK-GER: lůžkové oddělení 46"/>
    <s v="2200 180ND"/>
    <s v="Výdej do spotřeby z IOP"/>
    <s v="Pavelková Renat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9"/>
  </r>
  <r>
    <d v="2019-09-25T10:01:50"/>
    <s v="SVIOP-2019-SZM1-005824"/>
    <x v="73"/>
    <x v="73"/>
    <n v="60"/>
    <s v="ks"/>
    <n v="5.27"/>
    <n v="316.2"/>
    <x v="0"/>
    <m/>
    <s v="2IK-GER: lůžkové oddělení 46"/>
    <s v="7404"/>
    <s v="Výdej do spotřeby z IOP"/>
    <s v="Pavelková Renat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9"/>
  </r>
  <r>
    <d v="2019-09-25T10:01:50"/>
    <s v="SVIOP-2019-SZM1-005824"/>
    <x v="38"/>
    <x v="38"/>
    <n v="100"/>
    <s v="ks"/>
    <n v="5.84"/>
    <n v="584"/>
    <x v="0"/>
    <m/>
    <s v="2IK-GER: lůžkové oddělení 46"/>
    <s v="1624W"/>
    <s v="Výdej do spotřeby z IOP"/>
    <s v="Pavelková Renat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9"/>
  </r>
  <r>
    <d v="2019-09-25T10:01:50"/>
    <s v="SVIOP-2019-SZM1-005824"/>
    <x v="41"/>
    <x v="41"/>
    <n v="10"/>
    <s v="ks"/>
    <n v="6.05"/>
    <n v="60.5"/>
    <x v="0"/>
    <m/>
    <s v="2IK-GER: lůžkové oddělení 46"/>
    <s v="800800100"/>
    <s v="Výdej do spotřeby z IOP"/>
    <s v="Pavelková Renat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9"/>
  </r>
  <r>
    <d v="2019-09-25T10:01:50"/>
    <s v="SVIOP-2019-SZM1-005824"/>
    <x v="43"/>
    <x v="43"/>
    <n v="10"/>
    <s v="ks"/>
    <n v="6.29"/>
    <n v="62.9"/>
    <x v="0"/>
    <m/>
    <s v="2IK-GER: lůžkové oddělení 46"/>
    <s v="A0100"/>
    <s v="Výdej do spotřeby z IOP"/>
    <s v="Pavelková Renat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9"/>
  </r>
  <r>
    <d v="2019-09-25T10:01:50"/>
    <s v="SVIOP-2019-SZM1-005824"/>
    <x v="184"/>
    <x v="184"/>
    <n v="50"/>
    <s v="ks"/>
    <n v="7.5"/>
    <n v="375"/>
    <x v="0"/>
    <m/>
    <s v="2IK-GER: lůžkové oddělení 46"/>
    <s v="ZARWMD2000-150"/>
    <s v="Výdej do spotřeby z IOP"/>
    <s v="Pavelková Renat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9"/>
  </r>
  <r>
    <d v="2019-09-25T10:01:50"/>
    <s v="SVIOP-2019-SZM1-005824"/>
    <x v="70"/>
    <x v="70"/>
    <n v="24"/>
    <s v="ks"/>
    <n v="7.63"/>
    <n v="183.12"/>
    <x v="0"/>
    <m/>
    <s v="2IK-GER: lůžkové oddělení 46"/>
    <s v="1527-0"/>
    <s v="Výdej do spotřeby z IOP"/>
    <s v="Pavelková Renata"/>
    <s v="Promítnut do stavu zásob"/>
    <s v="ZOBV_OBVAZ"/>
    <s v="Obvazový materiál"/>
    <m/>
    <m/>
    <s v="3M Česko, spol. s r.o."/>
    <m/>
    <m/>
    <m/>
    <s v="0080356"/>
    <x v="3"/>
    <n v="0"/>
    <m/>
    <m/>
    <x v="1"/>
    <n v="9"/>
  </r>
  <r>
    <d v="2019-09-25T10:01:50"/>
    <s v="SVIOP-2019-SZM1-005824"/>
    <x v="46"/>
    <x v="46"/>
    <n v="100"/>
    <s v="ks"/>
    <n v="7.87"/>
    <n v="787"/>
    <x v="0"/>
    <m/>
    <s v="2IK-GER: lůžkové oddělení 46"/>
    <s v="JIM:JSM4001"/>
    <s v="Výdej do spotřeby z IOP"/>
    <s v="Pavelková Renat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9"/>
  </r>
  <r>
    <d v="2019-09-25T10:01:50"/>
    <s v="SVIOP-2019-SZM1-005824"/>
    <x v="45"/>
    <x v="45"/>
    <n v="300"/>
    <s v="ks"/>
    <n v="9.1999999999999993"/>
    <n v="2760"/>
    <x v="0"/>
    <m/>
    <s v="2IK-GER: lůžkové oddělení 46"/>
    <s v="05942861041"/>
    <s v="Výdej do spotřeby z IOP"/>
    <s v="Pavelková Renat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9"/>
  </r>
  <r>
    <d v="2019-09-25T10:01:50"/>
    <s v="SVIOP-2019-SZM1-005824"/>
    <x v="136"/>
    <x v="136"/>
    <n v="30"/>
    <s v="ks"/>
    <n v="13.23"/>
    <n v="396.9"/>
    <x v="0"/>
    <m/>
    <s v="2IK-GER: lůžkové oddělení 46"/>
    <s v="1323100315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9"/>
  </r>
  <r>
    <d v="2019-09-25T10:01:50"/>
    <s v="SVIOP-2019-SZM1-005824"/>
    <x v="49"/>
    <x v="49"/>
    <n v="30"/>
    <s v="ks"/>
    <n v="13.31"/>
    <n v="399.3"/>
    <x v="0"/>
    <m/>
    <s v="2IK-GER: lůžkové oddělení 46"/>
    <s v="15-0003"/>
    <s v="Výdej do spotřeby z IOP"/>
    <s v="Pavelková Renata"/>
    <s v="Promítnut do stavu zásob"/>
    <s v="ZOST_NADOBA"/>
    <s v="Nádoby"/>
    <m/>
    <m/>
    <s v="INTERGOS-CZ, s.r.o."/>
    <m/>
    <m/>
    <m/>
    <s v="nemá"/>
    <x v="0"/>
    <n v="0"/>
    <m/>
    <m/>
    <x v="1"/>
    <n v="9"/>
  </r>
  <r>
    <d v="2019-09-25T10:01:50"/>
    <s v="SVIOP-2019-SZM1-005824"/>
    <x v="2"/>
    <x v="2"/>
    <n v="50"/>
    <s v="ks"/>
    <n v="17.989999999999998"/>
    <n v="899.5"/>
    <x v="0"/>
    <m/>
    <s v="2IK-GER: lůžkové oddělení 46"/>
    <s v="4269098S-01"/>
    <s v="Výdej do spotřeby z IOP"/>
    <s v="Pavelková Renat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9"/>
  </r>
  <r>
    <d v="2019-09-25T10:01:50"/>
    <s v="SVIOP-2019-SZM1-005824"/>
    <x v="50"/>
    <x v="50"/>
    <n v="5"/>
    <s v="ks"/>
    <n v="19.97"/>
    <n v="99.85"/>
    <x v="0"/>
    <m/>
    <s v="2IK-GER: lůžkové oddělení 46"/>
    <s v="A0400"/>
    <s v="Výdej do spotřeby z IOP"/>
    <s v="Pavelková Renat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9"/>
  </r>
  <r>
    <d v="2019-09-25T10:01:50"/>
    <s v="SVIOP-2019-SZM1-005824"/>
    <x v="51"/>
    <x v="51"/>
    <n v="30"/>
    <s v="ks"/>
    <n v="21.23"/>
    <n v="636.9"/>
    <x v="0"/>
    <m/>
    <s v="2IK-GER: lůžkové oddělení 46"/>
    <s v="802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9"/>
  </r>
  <r>
    <d v="2019-09-25T10:01:50"/>
    <s v="SVIOP-2019-SZM1-005824"/>
    <x v="52"/>
    <x v="52"/>
    <n v="30"/>
    <s v="ks"/>
    <n v="21.24"/>
    <n v="637.20000000000005"/>
    <x v="0"/>
    <m/>
    <s v="2IK-GER: lůžkové oddělení 46"/>
    <s v="490CE.A"/>
    <s v="Výdej do spotřeby z IOP"/>
    <s v="Pavelková Renat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9"/>
  </r>
  <r>
    <d v="2019-09-25T10:01:50"/>
    <s v="SVIOP-2019-SZM1-005824"/>
    <x v="54"/>
    <x v="54"/>
    <n v="2"/>
    <s v="ks"/>
    <n v="29.89"/>
    <n v="59.78"/>
    <x v="0"/>
    <m/>
    <s v="2IK-GER: lůžkové oddělení 46"/>
    <s v="1230200129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9"/>
  </r>
  <r>
    <d v="2019-09-25T10:01:50"/>
    <s v="SVIOP-2019-SZM1-005824"/>
    <x v="195"/>
    <x v="195"/>
    <n v="2"/>
    <s v="ks"/>
    <n v="30.51"/>
    <n v="61.02"/>
    <x v="0"/>
    <m/>
    <s v="2IK-GER: lůžkové oddělení 46"/>
    <s v="1230206310"/>
    <s v="Výdej do spotřeby z IOP"/>
    <s v="Pavelková Renat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9"/>
  </r>
  <r>
    <d v="2019-09-25T10:01:50"/>
    <s v="SVIOP-2019-SZM1-005824"/>
    <x v="87"/>
    <x v="87"/>
    <n v="20"/>
    <s v="ks"/>
    <n v="32.79"/>
    <n v="655.8"/>
    <x v="0"/>
    <m/>
    <s v="2IK-GER: lůžkové oddělení 46"/>
    <s v="4753886"/>
    <s v="Výdej do spotřeby z IOP"/>
    <s v="Pavelková Renata"/>
    <s v="Promítnut do stavu zásob"/>
    <s v="ZOBV_OBVAZ"/>
    <s v="Obvazový materiál"/>
    <m/>
    <m/>
    <s v="HARTMANN - RICO a.s."/>
    <m/>
    <m/>
    <m/>
    <s v="nemá"/>
    <x v="3"/>
    <n v="0"/>
    <m/>
    <m/>
    <x v="1"/>
    <n v="9"/>
  </r>
  <r>
    <d v="2019-09-25T10:01:50"/>
    <s v="SVIOP-2019-SZM1-005824"/>
    <x v="173"/>
    <x v="173"/>
    <n v="1"/>
    <s v="ks"/>
    <n v="72.22"/>
    <n v="72.22"/>
    <x v="0"/>
    <m/>
    <s v="2IK-GER: lůžkové oddělení 46"/>
    <s v="24252"/>
    <s v="Výdej do spotřeby z IOP"/>
    <s v="Pavelková Renata"/>
    <s v="Promítnut do stavu zásob"/>
    <s v="ZOBV_OB"/>
    <s v="obinadla, obvazy, gáza, vata, vložky"/>
    <m/>
    <m/>
    <s v="Chráněná dílna TiRO Blansko s.r.o."/>
    <m/>
    <m/>
    <m/>
    <s v="nemá"/>
    <x v="3"/>
    <n v="0"/>
    <m/>
    <m/>
    <x v="1"/>
    <n v="9"/>
  </r>
  <r>
    <d v="2019-09-25T10:01:50"/>
    <s v="SVIOP-2019-SZM1-005824"/>
    <x v="97"/>
    <x v="97"/>
    <n v="3"/>
    <s v="ks"/>
    <n v="197.57"/>
    <n v="592.71"/>
    <x v="0"/>
    <m/>
    <s v="2IK-GER: lůžkové oddělení 46"/>
    <s v="3346E"/>
    <s v="Výdej do spotřeby z IOP"/>
    <s v="Pavelková Renat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9"/>
  </r>
  <r>
    <d v="2019-09-25T10:01:50"/>
    <s v="SVIOP-2019-SZM1-005824"/>
    <x v="57"/>
    <x v="57"/>
    <n v="1"/>
    <s v="ks"/>
    <n v="790.88"/>
    <n v="790.88"/>
    <x v="0"/>
    <m/>
    <s v="2IK-GER: lůžkové oddělení 46"/>
    <s v="A2681147"/>
    <s v="Výdej do spotřeby z IOP"/>
    <s v="Pavelková Renat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9"/>
  </r>
  <r>
    <d v="2019-09-25T10:56:42"/>
    <s v="SVIOP-2019-SZM2-014309"/>
    <x v="278"/>
    <x v="278"/>
    <n v="1"/>
    <s v="ks"/>
    <n v="471.86"/>
    <n v="471.86"/>
    <x v="0"/>
    <m/>
    <s v="2IK-GER: lůžkové oddělení 46"/>
    <s v="KVS M2 K6O"/>
    <s v="Výdej do spotřeby z IOP"/>
    <s v="Masopustová Eva"/>
    <s v="Promítnut do stavu zásob"/>
    <s v="ZOST_OSTAT"/>
    <s v="Ostatní - všeobecný materiál"/>
    <m/>
    <m/>
    <s v="KARDIO VS s.r.o."/>
    <m/>
    <m/>
    <m/>
    <s v="nemá"/>
    <x v="0"/>
    <n v="0"/>
    <m/>
    <m/>
    <x v="1"/>
    <n v="9"/>
  </r>
  <r>
    <d v="2019-09-25T11:08:36"/>
    <s v="SVKMAJ-2019-SZM3-000075"/>
    <x v="279"/>
    <x v="279"/>
    <n v="1"/>
    <s v="ks"/>
    <n v="998.94"/>
    <n v="998.94"/>
    <x v="0"/>
    <m/>
    <s v="2IK-GER: lůžkové oddělení 46"/>
    <s v="BD8700"/>
    <s v="Výdej do krátkodobého majetku"/>
    <s v="Masopustová Eva"/>
    <s v="Promítnut do stavu zásob"/>
    <s v="ZDHM_DHM"/>
    <s v="DHM zdravotnický materiál a nástroje (od 3000 Kč)"/>
    <s v="+ široká manžeta cca 17cm pro obézní"/>
    <m/>
    <s v="KARDIO VS s.r.o."/>
    <m/>
    <m/>
    <m/>
    <s v="nemá"/>
    <x v="12"/>
    <n v="0"/>
    <m/>
    <m/>
    <x v="1"/>
    <n v="9"/>
  </r>
  <r>
    <d v="2019-09-26T06:33:22"/>
    <s v="SVIOP-2019-SZM2-014330"/>
    <x v="59"/>
    <x v="59"/>
    <n v="5"/>
    <s v="ks"/>
    <n v="124.41"/>
    <n v="622.04"/>
    <x v="0"/>
    <m/>
    <s v="2IK-GER: lůžkové oddělení 46"/>
    <s v="289200-00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9"/>
  </r>
  <r>
    <d v="2019-09-26T06:33:22"/>
    <s v="SVIOP-2019-SZM2-014330"/>
    <x v="60"/>
    <x v="60"/>
    <n v="10"/>
    <s v="ks"/>
    <n v="129.26"/>
    <n v="1292.5999999999999"/>
    <x v="0"/>
    <m/>
    <s v="2IK-GER: lůžkové oddělení 46"/>
    <s v="281300-00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9"/>
  </r>
  <r>
    <d v="2019-09-26T06:33:22"/>
    <s v="SVIOP-2019-SZM2-014330"/>
    <x v="61"/>
    <x v="61"/>
    <n v="20"/>
    <s v="ks"/>
    <n v="159.55000000000001"/>
    <n v="3191"/>
    <x v="0"/>
    <m/>
    <s v="2IK-GER: lůžkové oddělení 46"/>
    <s v="287110-00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9"/>
  </r>
  <r>
    <d v="2019-09-26T06:33:22"/>
    <s v="SVIOP-2019-SZM2-014330"/>
    <x v="152"/>
    <x v="152"/>
    <n v="2"/>
    <s v="ks"/>
    <n v="259.89999999999998"/>
    <n v="519.79999999999995"/>
    <x v="0"/>
    <m/>
    <s v="2IK-GER: lůžkové oddělení 46"/>
    <s v="2438-03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0081964"/>
    <x v="3"/>
    <n v="0"/>
    <m/>
    <m/>
    <x v="1"/>
    <n v="9"/>
  </r>
  <r>
    <d v="2019-09-26T06:33:22"/>
    <s v="SVIOP-2019-SZM2-014330"/>
    <x v="63"/>
    <x v="63"/>
    <n v="5"/>
    <s v="ks"/>
    <n v="283.02"/>
    <n v="1415.1"/>
    <x v="0"/>
    <m/>
    <s v="2IK-GER: lůžkové oddělení 46"/>
    <s v="282000-01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9"/>
  </r>
  <r>
    <d v="2019-09-26T06:36:21"/>
    <s v="SVIOP-2019-SZM1-005944"/>
    <x v="47"/>
    <x v="47"/>
    <n v="300"/>
    <s v="ks"/>
    <n v="10.17"/>
    <n v="3051"/>
    <x v="0"/>
    <m/>
    <s v="2IK-GER: lůžkové oddělení 46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9"/>
  </r>
  <r>
    <d v="2019-09-26T06:37:10"/>
    <s v="SVIOP-2019-SZM1-005945"/>
    <x v="47"/>
    <x v="47"/>
    <n v="200"/>
    <s v="ks"/>
    <n v="10.17"/>
    <n v="2034"/>
    <x v="1"/>
    <m/>
    <s v="2IK-GER: lůžkové oddělení 48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9"/>
  </r>
  <r>
    <d v="2019-09-26T06:37:43"/>
    <s v="SVIOP-2019-SZM1-005946"/>
    <x v="47"/>
    <x v="47"/>
    <n v="100"/>
    <s v="ks"/>
    <n v="10.16"/>
    <n v="1016"/>
    <x v="2"/>
    <m/>
    <s v="2IK-GER: ambulance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9"/>
  </r>
  <r>
    <d v="2019-09-26T06:44:16"/>
    <s v="SVIOP-2019-SZM2-014337"/>
    <x v="61"/>
    <x v="61"/>
    <n v="20"/>
    <s v="ks"/>
    <n v="159.55000000000001"/>
    <n v="3191.04"/>
    <x v="1"/>
    <m/>
    <s v="2IK-GER: lůžkové oddělení 48"/>
    <s v="287110-00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9"/>
  </r>
  <r>
    <d v="2019-09-26T06:44:16"/>
    <s v="SVIOP-2019-SZM2-014337"/>
    <x v="63"/>
    <x v="63"/>
    <n v="5"/>
    <s v="ks"/>
    <n v="283.02"/>
    <n v="1415.08"/>
    <x v="1"/>
    <m/>
    <s v="2IK-GER: lůžkové oddělení 48"/>
    <s v="282000-01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9"/>
  </r>
  <r>
    <d v="2019-09-26T07:27:46"/>
    <s v="SVIOP-2019-SZM2-014348"/>
    <x v="92"/>
    <x v="92"/>
    <n v="10"/>
    <s v="ks"/>
    <n v="22.99"/>
    <n v="229.9"/>
    <x v="0"/>
    <m/>
    <s v="2IK-GER: lůžkové oddělení 46"/>
    <s v="186005-00014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9"/>
  </r>
  <r>
    <d v="2019-09-26T07:28:53"/>
    <s v="SVIOP-2019-SZM2-014349"/>
    <x v="91"/>
    <x v="91"/>
    <n v="10"/>
    <s v="ks"/>
    <n v="22.99"/>
    <n v="229.9"/>
    <x v="1"/>
    <m/>
    <s v="2IK-GER: lůžkové oddělení 48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9"/>
  </r>
  <r>
    <d v="2019-09-26T13:02:44"/>
    <s v="SVIOP-2019-SZM2-014404"/>
    <x v="141"/>
    <x v="141"/>
    <n v="50"/>
    <s v="ks"/>
    <n v="13.74"/>
    <n v="687"/>
    <x v="0"/>
    <m/>
    <s v="2IK-GER: lůžkové oddělení 46"/>
    <s v="1686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9"/>
  </r>
  <r>
    <d v="2019-09-26T13:05:55"/>
    <s v="SVIOP-2019-SZM2-014405"/>
    <x v="141"/>
    <x v="141"/>
    <n v="50"/>
    <s v="ks"/>
    <n v="13.75"/>
    <n v="687.48"/>
    <x v="1"/>
    <m/>
    <s v="2IK-GER: lůžkové oddělení 48"/>
    <s v="1686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9"/>
  </r>
  <r>
    <d v="2019-09-26T13:15:08"/>
    <s v="SVIOP-2019-SZM1-005970"/>
    <x v="0"/>
    <x v="0"/>
    <n v="50"/>
    <s v="ks"/>
    <n v="4.03"/>
    <n v="201.5"/>
    <x v="1"/>
    <m/>
    <s v="2IK-GER: lůžkové oddělení 48"/>
    <s v="4095111"/>
    <s v="Výdej do spotřeby z IOP"/>
    <s v="Oklešťková Hele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9"/>
  </r>
  <r>
    <d v="2019-09-27T10:18:10"/>
    <s v="SVIOP-2019-SZM2-014433"/>
    <x v="218"/>
    <x v="218"/>
    <n v="1"/>
    <s v="ks"/>
    <n v="315.04000000000002"/>
    <n v="315.04000000000002"/>
    <x v="0"/>
    <m/>
    <s v="2IK-GER: lůžkové oddělení 46"/>
    <s v="9325355"/>
    <s v="Výdej do spotřeby z IOP"/>
    <s v="Masopustová Eva"/>
    <s v="Promítnut do stavu zásob"/>
    <s v="ZOBV_OBVAZ"/>
    <s v="Obvazový materiál"/>
    <m/>
    <m/>
    <s v="HARTMANN - RICO a.s."/>
    <m/>
    <m/>
    <m/>
    <s v="0005112"/>
    <x v="3"/>
    <n v="0"/>
    <m/>
    <m/>
    <x v="1"/>
    <n v="9"/>
  </r>
  <r>
    <d v="2019-09-30T10:51:01"/>
    <s v="SVIOP-2019-SZM2-014474"/>
    <x v="146"/>
    <x v="146"/>
    <n v="25"/>
    <s v="ks"/>
    <n v="34.130000000000003"/>
    <n v="853.25"/>
    <x v="0"/>
    <m/>
    <s v="2IK-GER: lůžkové oddělení 46"/>
    <s v="3343E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9"/>
  </r>
  <r>
    <d v="2019-09-30T10:51:55"/>
    <s v="SVIOP-2019-SZM2-014475"/>
    <x v="146"/>
    <x v="146"/>
    <n v="25"/>
    <s v="ks"/>
    <n v="34.130000000000003"/>
    <n v="853.35"/>
    <x v="1"/>
    <m/>
    <s v="2IK-GER: lůžkové oddělení 48"/>
    <s v="3343E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9"/>
  </r>
  <r>
    <d v="2019-10-03T08:56:01"/>
    <s v="SVIOP-2019-SVM2-011278"/>
    <x v="124"/>
    <x v="124"/>
    <n v="60"/>
    <s v="ks"/>
    <n v="0.51"/>
    <n v="30.44"/>
    <x v="1"/>
    <m/>
    <s v="2IK-GER: lůžkové oddělení 48"/>
    <m/>
    <s v="Výdej do spotřeby z IOP"/>
    <s v="Sommerová Iva"/>
    <s v="Promítnut do stavu zásob"/>
    <s v="V39B"/>
    <s v="Držáky, rukojetě, víka, ostatní"/>
    <m/>
    <m/>
    <s v="R - FIN"/>
    <m/>
    <m/>
    <m/>
    <m/>
    <x v="8"/>
    <n v="0"/>
    <m/>
    <m/>
    <x v="1"/>
    <n v="10"/>
  </r>
  <r>
    <d v="2019-10-07T07:44:26"/>
    <s v="SVIOP-2019-SZM2-014632"/>
    <x v="132"/>
    <x v="132"/>
    <n v="10"/>
    <s v="ks"/>
    <n v="86.38"/>
    <n v="863.77"/>
    <x v="1"/>
    <m/>
    <s v="2IK-GER: lůžkové oddělení 48"/>
    <s v="SYSMAP105EE"/>
    <s v="Výdej do spotřeby z IOP"/>
    <s v="Kánská Zdeňk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0"/>
  </r>
  <r>
    <d v="2019-10-09T07:40:49"/>
    <s v="SVIOP-2019-SVM2-011468"/>
    <x v="264"/>
    <x v="264"/>
    <n v="100"/>
    <s v="ks"/>
    <n v="5.3120000000000003"/>
    <n v="531.20000000000005"/>
    <x v="1"/>
    <m/>
    <s v="2IK-GER: lůžkové oddělení 48"/>
    <s v="kat.č. 194ZS100"/>
    <s v="Výdej do spotřeby z IOP"/>
    <s v="Škodová Simona"/>
    <s v="Promítnut do stavu zásob"/>
    <s v="V39B"/>
    <s v="Držáky, rukojetě, víka, ostatní"/>
    <m/>
    <m/>
    <s v="S.A.B.Impex"/>
    <m/>
    <m/>
    <m/>
    <m/>
    <x v="8"/>
    <n v="0"/>
    <m/>
    <m/>
    <x v="1"/>
    <n v="10"/>
  </r>
  <r>
    <d v="2019-10-11T08:48:24"/>
    <s v="SVIOP-2019-SZM2-015042"/>
    <x v="93"/>
    <x v="93"/>
    <n v="10"/>
    <s v="ks"/>
    <n v="22.99"/>
    <n v="229.9"/>
    <x v="0"/>
    <m/>
    <s v="2IK-GER: lůžkové oddělení 46"/>
    <s v="186005-00018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0"/>
  </r>
  <r>
    <d v="2019-10-11T08:49:35"/>
    <s v="SVIOP-2019-SZM2-015044"/>
    <x v="93"/>
    <x v="93"/>
    <n v="30"/>
    <s v="ks"/>
    <n v="22.99"/>
    <n v="689.7"/>
    <x v="1"/>
    <m/>
    <s v="2IK-GER: lůžkové oddělení 48"/>
    <s v="186005-00018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0"/>
  </r>
  <r>
    <d v="2019-10-11T12:08:30"/>
    <s v="SVIOP-2019-SZM1-006281"/>
    <x v="171"/>
    <x v="171"/>
    <n v="5"/>
    <s v="ks"/>
    <n v="0.38"/>
    <n v="1.9"/>
    <x v="0"/>
    <m/>
    <s v="2IK-GER: lůžkové oddělení 46"/>
    <s v="P-CURE1972ELAST"/>
    <s v="Výdej do spotřeby z IOP"/>
    <s v="Aujeská Ivana"/>
    <s v="Promítnut do stavu zásob"/>
    <s v="ZOBV_NA"/>
    <s v="náplasti - obvazový materiál"/>
    <m/>
    <m/>
    <s v="MEDICAL M spol. s r.o."/>
    <m/>
    <m/>
    <m/>
    <s v="nemá"/>
    <x v="3"/>
    <n v="0"/>
    <m/>
    <m/>
    <x v="1"/>
    <n v="10"/>
  </r>
  <r>
    <d v="2019-10-14T13:28:24"/>
    <s v="SVIOP-2019-SZM2-015221"/>
    <x v="177"/>
    <x v="177"/>
    <n v="1"/>
    <s v="ks"/>
    <n v="571.12"/>
    <n v="571.12"/>
    <x v="1"/>
    <m/>
    <s v="2IK-GER: lůžkové oddělení 48"/>
    <s v="000-070-507"/>
    <s v="Výdej do spotřeby z IOP"/>
    <s v="Lukášková Lenka"/>
    <s v="Promítnut do stavu zásob"/>
    <s v="ZOST_OSTAT"/>
    <s v="Ostatní - všeobecný materiál"/>
    <m/>
    <m/>
    <s v="CHEIRÓN a.s."/>
    <m/>
    <m/>
    <m/>
    <s v="nemá"/>
    <x v="0"/>
    <n v="0"/>
    <m/>
    <m/>
    <x v="1"/>
    <n v="10"/>
  </r>
  <r>
    <d v="2019-10-18T10:09:02"/>
    <s v="SVIOP-2019-SZM2-015668"/>
    <x v="190"/>
    <x v="190"/>
    <n v="2"/>
    <s v="ks"/>
    <n v="272.25"/>
    <n v="544.5"/>
    <x v="0"/>
    <m/>
    <s v="2IK-GER: lůžkové oddělení 46"/>
    <s v="KVS M1 5ZOM"/>
    <s v="Výdej do spotřeby z IOP"/>
    <s v="Masopustová Eva"/>
    <s v="Promítnut do stavu zásob"/>
    <s v="ZOST_OSTAT"/>
    <s v="Ostatní - všeobecný materiál"/>
    <m/>
    <m/>
    <s v="KARDIO VS s.r.o."/>
    <m/>
    <m/>
    <m/>
    <s v="nemá"/>
    <x v="0"/>
    <n v="0"/>
    <m/>
    <m/>
    <x v="1"/>
    <n v="10"/>
  </r>
  <r>
    <d v="2019-10-21T11:53:04"/>
    <s v="SVIOP-2019-SZM1-006553"/>
    <x v="184"/>
    <x v="184"/>
    <n v="30"/>
    <s v="ks"/>
    <n v="7.5"/>
    <n v="225"/>
    <x v="0"/>
    <m/>
    <s v="2IK-GER: lůžkové oddělení 46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0"/>
  </r>
  <r>
    <d v="2019-10-23T11:42:07"/>
    <s v="SVIOP-2019-SZM2-016019"/>
    <x v="280"/>
    <x v="280"/>
    <n v="20"/>
    <s v="ks"/>
    <n v="83.38"/>
    <n v="1667.6"/>
    <x v="0"/>
    <m/>
    <s v="2IK-GER: lůžkové oddělení 46"/>
    <s v="4137138"/>
    <s v="Výdej do spotřeby z IOP"/>
    <s v="Masopustová Eva"/>
    <s v="Promítnut do stavu zásob"/>
    <s v="ZOBV_OBVAZ"/>
    <s v="Obvazový materiál"/>
    <m/>
    <m/>
    <s v="HARTMANN - RICO a.s."/>
    <m/>
    <m/>
    <m/>
    <s v="nemá"/>
    <x v="3"/>
    <n v="0"/>
    <m/>
    <m/>
    <x v="1"/>
    <n v="10"/>
  </r>
  <r>
    <d v="2019-10-24T07:35:46"/>
    <s v="SVIOP-2019-SZM2-016079"/>
    <x v="125"/>
    <x v="125"/>
    <n v="10"/>
    <s v="ks"/>
    <n v="63.15"/>
    <n v="631.51"/>
    <x v="0"/>
    <m/>
    <s v="2IK-GER: lůžkové oddělení 46"/>
    <s v="A2107861"/>
    <s v="Výdej do spotřeby z IOP"/>
    <s v="Masopustová Ev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10"/>
  </r>
  <r>
    <d v="2019-10-24T13:42:00"/>
    <s v="SVIOP-2019-SZM1-006664"/>
    <x v="9"/>
    <x v="9"/>
    <n v="100"/>
    <s v="ks"/>
    <n v="0.25"/>
    <n v="25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10"/>
  </r>
  <r>
    <d v="2019-10-24T13:42:00"/>
    <s v="SVIOP-2019-SZM1-006664"/>
    <x v="12"/>
    <x v="12"/>
    <n v="100"/>
    <s v="ks"/>
    <n v="0.3"/>
    <n v="30"/>
    <x v="0"/>
    <m/>
    <s v="2IK-GER: lůžkové oddělení 46"/>
    <s v="4657519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0"/>
  </r>
  <r>
    <d v="2019-10-24T13:42:00"/>
    <s v="SVIOP-2019-SZM1-006664"/>
    <x v="13"/>
    <x v="13"/>
    <n v="600"/>
    <s v="ks"/>
    <n v="0.43"/>
    <n v="258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0"/>
  </r>
  <r>
    <d v="2019-10-24T13:42:00"/>
    <s v="SVIOP-2019-SZM1-006664"/>
    <x v="276"/>
    <x v="276"/>
    <n v="100"/>
    <s v="ks"/>
    <n v="0.44"/>
    <n v="44"/>
    <x v="0"/>
    <m/>
    <s v="2IK-GER: lůžkové oddělení 46"/>
    <s v="300928"/>
    <s v="Výdej do spotřeby z IOP"/>
    <s v="Aujeská Ivan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10"/>
  </r>
  <r>
    <d v="2019-10-24T13:42:00"/>
    <s v="SVIOP-2019-SZM1-006664"/>
    <x v="16"/>
    <x v="16"/>
    <n v="400"/>
    <s v="ks"/>
    <n v="0.54"/>
    <n v="216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0"/>
  </r>
  <r>
    <d v="2019-10-24T13:42:00"/>
    <s v="SVIOP-2019-SZM1-006664"/>
    <x v="272"/>
    <x v="272"/>
    <n v="100"/>
    <s v="ks"/>
    <n v="0.57999999999999996"/>
    <n v="58"/>
    <x v="0"/>
    <m/>
    <s v="2IK-GER: lůžkové oddělení 46"/>
    <s v="309050"/>
    <s v="Výdej do spotřeby z IOP"/>
    <s v="Aujeská Ivan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10"/>
  </r>
  <r>
    <d v="2019-10-24T13:42:00"/>
    <s v="SVIOP-2019-SZM1-006664"/>
    <x v="100"/>
    <x v="100"/>
    <n v="1700"/>
    <s v="ks"/>
    <n v="0.62"/>
    <n v="1054"/>
    <x v="0"/>
    <m/>
    <s v="2IK-GER: lůžkové oddělení 46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0"/>
  </r>
  <r>
    <d v="2019-10-24T13:42:00"/>
    <s v="SVIOP-2019-SZM1-006664"/>
    <x v="19"/>
    <x v="19"/>
    <n v="8000"/>
    <s v="ks"/>
    <n v="0.63"/>
    <n v="5040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0"/>
  </r>
  <r>
    <d v="2019-10-24T13:42:00"/>
    <s v="SVIOP-2019-SZM1-006664"/>
    <x v="3"/>
    <x v="3"/>
    <n v="2000"/>
    <s v="ks"/>
    <n v="0.63"/>
    <n v="1260"/>
    <x v="0"/>
    <m/>
    <s v="2IK-GER: lůžkové oddělení 46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0"/>
  </r>
  <r>
    <d v="2019-10-24T13:42:00"/>
    <s v="SVIOP-2019-SZM1-006664"/>
    <x v="21"/>
    <x v="21"/>
    <n v="500"/>
    <s v="ks"/>
    <n v="0.66"/>
    <n v="330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0"/>
  </r>
  <r>
    <d v="2019-10-24T13:42:00"/>
    <s v="SVIOP-2019-SZM1-006664"/>
    <x v="271"/>
    <x v="271"/>
    <n v="300"/>
    <s v="ks"/>
    <n v="0.83"/>
    <n v="249"/>
    <x v="0"/>
    <m/>
    <s v="2IK-GER: lůžkové oddělení 46"/>
    <s v="309110"/>
    <s v="Výdej do spotřeby z IOP"/>
    <s v="Aujeská Ivan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10"/>
  </r>
  <r>
    <d v="2019-10-24T13:42:00"/>
    <s v="SVIOP-2019-SZM1-006664"/>
    <x v="251"/>
    <x v="251"/>
    <n v="75"/>
    <s v="ks"/>
    <n v="1.21"/>
    <n v="90.75"/>
    <x v="0"/>
    <m/>
    <s v="2IK-GER: lůžkové oddělení 46"/>
    <s v="32.000.00.020"/>
    <s v="Výdej do spotřeby z IOP"/>
    <s v="Aujeská Ivan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10"/>
  </r>
  <r>
    <d v="2019-10-24T13:42:00"/>
    <s v="SVIOP-2019-SZM1-006664"/>
    <x v="24"/>
    <x v="24"/>
    <n v="50"/>
    <s v="ks"/>
    <n v="1.52"/>
    <n v="76"/>
    <x v="0"/>
    <m/>
    <s v="2IK-GER: lůžkové oddělení 46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10"/>
  </r>
  <r>
    <d v="2019-10-24T13:42:00"/>
    <s v="SVIOP-2019-SZM1-006664"/>
    <x v="30"/>
    <x v="30"/>
    <n v="50"/>
    <s v="ks"/>
    <n v="2.06"/>
    <n v="103"/>
    <x v="0"/>
    <m/>
    <s v="2IK-GER: lůžkové oddělení 46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10"/>
  </r>
  <r>
    <d v="2019-10-24T13:42:00"/>
    <s v="SVIOP-2019-SZM1-006664"/>
    <x v="36"/>
    <x v="36"/>
    <n v="10"/>
    <s v="ks"/>
    <n v="2.36"/>
    <n v="23.6"/>
    <x v="0"/>
    <m/>
    <s v="2IK-GER: lůžkové oddělení 46"/>
    <s v="P01175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1"/>
    <n v="10"/>
  </r>
  <r>
    <d v="2019-10-24T13:42:00"/>
    <s v="SVIOP-2019-SZM1-006664"/>
    <x v="114"/>
    <x v="114"/>
    <n v="10"/>
    <s v="ks"/>
    <n v="2.36"/>
    <n v="23.6"/>
    <x v="0"/>
    <m/>
    <s v="2IK-GER: lůžkové oddělení 46"/>
    <s v="P01177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1"/>
    <n v="10"/>
  </r>
  <r>
    <d v="2019-10-24T13:42:00"/>
    <s v="SVIOP-2019-SZM1-006664"/>
    <x v="32"/>
    <x v="32"/>
    <n v="100"/>
    <s v="ks"/>
    <n v="2.37"/>
    <n v="237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4T13:42:00"/>
    <s v="SVIOP-2019-SZM1-006664"/>
    <x v="33"/>
    <x v="33"/>
    <n v="100"/>
    <s v="ks"/>
    <n v="2.46"/>
    <n v="246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10"/>
  </r>
  <r>
    <d v="2019-10-24T13:42:00"/>
    <s v="SVIOP-2019-SZM1-006664"/>
    <x v="135"/>
    <x v="135"/>
    <n v="6"/>
    <s v="ks"/>
    <n v="2.5299999999999998"/>
    <n v="15.18"/>
    <x v="0"/>
    <m/>
    <s v="2IK-GER: lůžkové oddělení 46"/>
    <s v="45405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4T13:42:00"/>
    <s v="SVIOP-2019-SZM1-006664"/>
    <x v="35"/>
    <x v="35"/>
    <n v="150"/>
    <s v="ks"/>
    <n v="2.7"/>
    <n v="405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4T13:42:00"/>
    <s v="SVIOP-2019-SZM1-006664"/>
    <x v="39"/>
    <x v="39"/>
    <n v="40"/>
    <s v="ks"/>
    <n v="3.27"/>
    <n v="130.80000000000001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0"/>
  </r>
  <r>
    <d v="2019-10-24T13:42:00"/>
    <s v="SVIOP-2019-SZM1-006664"/>
    <x v="155"/>
    <x v="155"/>
    <n v="50"/>
    <s v="ks"/>
    <n v="3.49"/>
    <n v="174.5"/>
    <x v="0"/>
    <m/>
    <s v="2IK-GER: lůžkové oddělení 46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10"/>
  </r>
  <r>
    <d v="2019-10-24T13:42:00"/>
    <s v="SVIOP-2019-SZM1-006664"/>
    <x v="103"/>
    <x v="103"/>
    <n v="60"/>
    <s v="ks"/>
    <n v="3.97"/>
    <n v="238.2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0"/>
  </r>
  <r>
    <d v="2019-10-24T13:42:00"/>
    <s v="SVIOP-2019-SZM1-006664"/>
    <x v="73"/>
    <x v="73"/>
    <n v="30"/>
    <s v="ks"/>
    <n v="5.27"/>
    <n v="158.1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10"/>
  </r>
  <r>
    <d v="2019-10-24T13:42:00"/>
    <s v="SVIOP-2019-SZM1-006664"/>
    <x v="72"/>
    <x v="72"/>
    <n v="100"/>
    <s v="ks"/>
    <n v="5.38"/>
    <n v="538"/>
    <x v="0"/>
    <m/>
    <s v="2IK-GER: lůžkové oddělení 46"/>
    <s v="10.252.020"/>
    <s v="Výdej do spotřeby z IOP"/>
    <s v="Aujeská Ivana"/>
    <s v="Promítnut do stavu zásob"/>
    <s v="ZOST_OD"/>
    <s v="Odběrové systémy"/>
    <m/>
    <m/>
    <s v="SARSTEDT spol. s r.o."/>
    <m/>
    <m/>
    <m/>
    <s v="nemá"/>
    <x v="0"/>
    <n v="0"/>
    <m/>
    <m/>
    <x v="1"/>
    <n v="10"/>
  </r>
  <r>
    <d v="2019-10-24T13:42:00"/>
    <s v="SVIOP-2019-SZM1-006664"/>
    <x v="245"/>
    <x v="245"/>
    <n v="500"/>
    <s v="ks"/>
    <n v="5.81"/>
    <n v="2905"/>
    <x v="0"/>
    <m/>
    <s v="2IK-GER: lůžkové oddělení 46"/>
    <s v="NCF-004"/>
    <s v="Výdej do spotřeby z IOP"/>
    <s v="Aujeská Iva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10"/>
  </r>
  <r>
    <d v="2019-10-24T13:42:00"/>
    <s v="SVIOP-2019-SZM1-006664"/>
    <x v="41"/>
    <x v="41"/>
    <n v="10"/>
    <s v="ks"/>
    <n v="6.05"/>
    <n v="60.5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10"/>
  </r>
  <r>
    <d v="2019-10-24T13:42:00"/>
    <s v="SVIOP-2019-SZM1-006664"/>
    <x v="115"/>
    <x v="115"/>
    <n v="97"/>
    <s v="ks"/>
    <n v="6.23"/>
    <n v="604.30999999999995"/>
    <x v="0"/>
    <m/>
    <s v="2IK-GER: lůžkové oddělení 46"/>
    <s v="050ML3CZ-CEW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10"/>
  </r>
  <r>
    <d v="2019-10-24T13:42:00"/>
    <s v="SVIOP-2019-SZM1-006664"/>
    <x v="43"/>
    <x v="43"/>
    <n v="5"/>
    <s v="ks"/>
    <n v="6.29"/>
    <n v="31.45"/>
    <x v="0"/>
    <m/>
    <s v="2IK-GER: lůžkové oddělení 46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10"/>
  </r>
  <r>
    <d v="2019-10-24T13:42:00"/>
    <s v="SVIOP-2019-SZM1-006664"/>
    <x v="74"/>
    <x v="74"/>
    <n v="5"/>
    <s v="ks"/>
    <n v="6.62"/>
    <n v="33.1"/>
    <x v="0"/>
    <m/>
    <s v="2IK-GER: lůžkové oddělení 46"/>
    <s v="19-20.100"/>
    <s v="Výdej do spotřeby z IOP"/>
    <s v="Aujeská Ivana"/>
    <s v="Promítnut do stavu zásob"/>
    <s v="ZOST_OSTAT"/>
    <s v="Ostatní - všeobecný materiál"/>
    <m/>
    <m/>
    <s v="Mediform, spol. s r.o."/>
    <m/>
    <m/>
    <m/>
    <s v="nemá"/>
    <x v="0"/>
    <n v="0"/>
    <m/>
    <m/>
    <x v="1"/>
    <n v="10"/>
  </r>
  <r>
    <d v="2019-10-24T13:42:00"/>
    <s v="SVIOP-2019-SZM1-006664"/>
    <x v="1"/>
    <x v="1"/>
    <n v="10"/>
    <s v="ks"/>
    <n v="7"/>
    <n v="70"/>
    <x v="0"/>
    <m/>
    <s v="2IK-GER: lůžkové oddělení 46"/>
    <s v="ZAR-I-TS"/>
    <s v="Výdej do spotřeby z IOP"/>
    <s v="Aujeská Ivana"/>
    <s v="Promítnut do stavu zásob"/>
    <s v="ZSETY"/>
    <s v="Sety"/>
    <m/>
    <m/>
    <s v="Distrimed s.r.o."/>
    <m/>
    <m/>
    <m/>
    <s v="nemá"/>
    <x v="1"/>
    <n v="0"/>
    <m/>
    <m/>
    <x v="1"/>
    <n v="10"/>
  </r>
  <r>
    <d v="2019-10-24T13:42:00"/>
    <s v="SVIOP-2019-SZM1-006664"/>
    <x v="180"/>
    <x v="180"/>
    <n v="5"/>
    <s v="ks"/>
    <n v="7.01"/>
    <n v="35.049999999999997"/>
    <x v="0"/>
    <m/>
    <s v="2IK-GER: lůžkové oddělení 46"/>
    <s v="19-18.100"/>
    <s v="Výdej do spotřeby z IOP"/>
    <s v="Aujeská Ivana"/>
    <s v="Promítnut do stavu zásob"/>
    <s v="ZOST_OSTAT"/>
    <s v="Ostatní - všeobecný materiál"/>
    <m/>
    <m/>
    <s v="Mediform, spol. s r.o."/>
    <m/>
    <m/>
    <m/>
    <s v="nemá"/>
    <x v="0"/>
    <n v="0"/>
    <m/>
    <m/>
    <x v="1"/>
    <n v="10"/>
  </r>
  <r>
    <d v="2019-10-24T13:42:00"/>
    <s v="SVIOP-2019-SZM1-006664"/>
    <x v="78"/>
    <x v="78"/>
    <n v="24"/>
    <s v="ks"/>
    <n v="7.11"/>
    <n v="170.64"/>
    <x v="0"/>
    <m/>
    <s v="2IK-GER: lůžkové oddělení 46"/>
    <s v="1530-0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10"/>
  </r>
  <r>
    <d v="2019-10-24T13:42:00"/>
    <s v="SVIOP-2019-SZM1-006664"/>
    <x v="184"/>
    <x v="184"/>
    <n v="50"/>
    <s v="ks"/>
    <n v="7.51"/>
    <n v="375.5"/>
    <x v="0"/>
    <m/>
    <s v="2IK-GER: lůžkové oddělení 46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0"/>
  </r>
  <r>
    <d v="2019-10-24T13:42:00"/>
    <s v="SVIOP-2019-SZM1-006664"/>
    <x v="70"/>
    <x v="70"/>
    <n v="24"/>
    <s v="ks"/>
    <n v="7.63"/>
    <n v="183.12"/>
    <x v="0"/>
    <m/>
    <s v="2IK-GER: lůžkové oddělení 46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1"/>
    <n v="10"/>
  </r>
  <r>
    <d v="2019-10-24T13:42:00"/>
    <s v="SVIOP-2019-SZM1-006664"/>
    <x v="46"/>
    <x v="46"/>
    <n v="100"/>
    <s v="ks"/>
    <n v="7.87"/>
    <n v="787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10"/>
  </r>
  <r>
    <d v="2019-10-24T13:42:00"/>
    <s v="SVIOP-2019-SZM1-006664"/>
    <x v="44"/>
    <x v="44"/>
    <n v="810"/>
    <s v="ks"/>
    <n v="8.4700000000000006"/>
    <n v="6860.7"/>
    <x v="0"/>
    <m/>
    <s v="2IK-GER: lůžkové oddělení 46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10"/>
  </r>
  <r>
    <d v="2019-10-24T13:42:00"/>
    <s v="SVIOP-2019-SZM1-006664"/>
    <x v="45"/>
    <x v="45"/>
    <n v="200"/>
    <s v="ks"/>
    <n v="9.1999999999999993"/>
    <n v="184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0"/>
  </r>
  <r>
    <d v="2019-10-24T13:42:00"/>
    <s v="SVIOP-2019-SZM1-006664"/>
    <x v="48"/>
    <x v="48"/>
    <n v="20"/>
    <s v="ks"/>
    <n v="10.53"/>
    <n v="210.6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0"/>
  </r>
  <r>
    <d v="2019-10-24T13:42:00"/>
    <s v="SVIOP-2019-SZM1-006664"/>
    <x v="79"/>
    <x v="79"/>
    <n v="10"/>
    <s v="ks"/>
    <n v="11.14"/>
    <n v="111.4"/>
    <x v="0"/>
    <m/>
    <s v="2IK-GER: lůžkové oddělení 46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10"/>
  </r>
  <r>
    <d v="2019-10-24T13:42:00"/>
    <s v="SVIOP-2019-SZM1-006664"/>
    <x v="113"/>
    <x v="113"/>
    <n v="3"/>
    <s v="ks"/>
    <n v="13.02"/>
    <n v="39.06"/>
    <x v="0"/>
    <m/>
    <s v="2IK-GER: lůžkové oddělení 46"/>
    <s v="5403353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10"/>
  </r>
  <r>
    <d v="2019-10-24T13:42:00"/>
    <s v="SVIOP-2019-SZM1-006664"/>
    <x v="49"/>
    <x v="49"/>
    <n v="30"/>
    <s v="ks"/>
    <n v="13.31"/>
    <n v="399.3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10"/>
  </r>
  <r>
    <d v="2019-10-24T13:42:00"/>
    <s v="SVIOP-2019-SZM1-006664"/>
    <x v="2"/>
    <x v="2"/>
    <n v="50"/>
    <s v="ks"/>
    <n v="17.98"/>
    <n v="899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10"/>
  </r>
  <r>
    <d v="2019-10-24T13:42:00"/>
    <s v="SVIOP-2019-SZM1-006664"/>
    <x v="50"/>
    <x v="50"/>
    <n v="5"/>
    <s v="ks"/>
    <n v="19.97"/>
    <n v="99.85"/>
    <x v="0"/>
    <m/>
    <s v="2IK-GER: lůžkové oddělení 46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10"/>
  </r>
  <r>
    <d v="2019-10-24T13:42:00"/>
    <s v="SVIOP-2019-SZM1-006664"/>
    <x v="51"/>
    <x v="51"/>
    <n v="50"/>
    <s v="ks"/>
    <n v="21.23"/>
    <n v="1061.5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0"/>
  </r>
  <r>
    <d v="2019-10-24T13:42:00"/>
    <s v="SVIOP-2019-SZM1-006664"/>
    <x v="54"/>
    <x v="54"/>
    <n v="2"/>
    <s v="ks"/>
    <n v="29.89"/>
    <n v="59.78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0"/>
  </r>
  <r>
    <d v="2019-10-24T13:42:00"/>
    <s v="SVIOP-2019-SZM1-006664"/>
    <x v="55"/>
    <x v="55"/>
    <n v="25"/>
    <s v="ks"/>
    <n v="30.18"/>
    <n v="754.5"/>
    <x v="0"/>
    <m/>
    <s v="2IK-GER: lůžkové oddělení 46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0"/>
  </r>
  <r>
    <d v="2019-10-24T13:42:00"/>
    <s v="SVIOP-2019-SZM1-006664"/>
    <x v="195"/>
    <x v="195"/>
    <n v="2"/>
    <s v="ks"/>
    <n v="30.5"/>
    <n v="61"/>
    <x v="0"/>
    <m/>
    <s v="2IK-GER: lůžkové oddělení 46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0"/>
  </r>
  <r>
    <d v="2019-10-24T13:42:00"/>
    <s v="SVIOP-2019-SZM1-006664"/>
    <x v="87"/>
    <x v="87"/>
    <n v="20"/>
    <s v="ks"/>
    <n v="32.79"/>
    <n v="655.8"/>
    <x v="0"/>
    <m/>
    <s v="2IK-GER: lůžkové oddělení 46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10"/>
  </r>
  <r>
    <d v="2019-10-24T13:42:00"/>
    <s v="SVIOP-2019-SZM1-006664"/>
    <x v="188"/>
    <x v="188"/>
    <n v="2"/>
    <s v="ks"/>
    <n v="35.090000000000003"/>
    <n v="70.180000000000007"/>
    <x v="0"/>
    <m/>
    <s v="2IK-GER: lůžkové oddělení 46"/>
    <s v="09820-B"/>
    <s v="Výdej do spotřeby z IOP"/>
    <s v="Aujeská Ivana"/>
    <s v="Promítnut do stavu zásob"/>
    <s v="ZOST_OSTAT"/>
    <s v="Ostatní - všeobecný materiál"/>
    <m/>
    <m/>
    <s v="MAPO medical s.r.o."/>
    <m/>
    <m/>
    <m/>
    <s v="nemá"/>
    <x v="0"/>
    <n v="0"/>
    <m/>
    <m/>
    <x v="1"/>
    <n v="10"/>
  </r>
  <r>
    <d v="2019-10-24T13:42:00"/>
    <s v="SVIOP-2019-SZM1-006664"/>
    <x v="176"/>
    <x v="176"/>
    <n v="20"/>
    <s v="ks"/>
    <n v="40.869999999999997"/>
    <n v="817.37"/>
    <x v="0"/>
    <m/>
    <s v="2IK-GER: lůžkové oddělení 46"/>
    <s v="271-022-001"/>
    <s v="Výdej do spotřeby z IOP"/>
    <s v="Aujeská Ivana"/>
    <s v="Promítnut do stavu zásob"/>
    <s v="ZOST_FI"/>
    <s v="Filtry"/>
    <m/>
    <m/>
    <s v="CHEIRÓN a.s."/>
    <m/>
    <m/>
    <m/>
    <s v="nemá"/>
    <x v="0"/>
    <n v="0"/>
    <m/>
    <m/>
    <x v="1"/>
    <n v="10"/>
  </r>
  <r>
    <d v="2019-10-24T13:42:00"/>
    <s v="SVIOP-2019-SZM1-006664"/>
    <x v="56"/>
    <x v="56"/>
    <n v="1"/>
    <s v="ks"/>
    <n v="172.5"/>
    <n v="172.5"/>
    <x v="0"/>
    <m/>
    <s v="2IK-GER: lůžkové oddělení 46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0"/>
  </r>
  <r>
    <d v="2019-10-24T13:42:00"/>
    <s v="SVIOP-2019-SZM1-006664"/>
    <x v="97"/>
    <x v="97"/>
    <n v="3"/>
    <s v="ks"/>
    <n v="197.57"/>
    <n v="592.71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10"/>
  </r>
  <r>
    <d v="2019-10-24T13:42:00"/>
    <s v="SVIOP-2019-SZM1-006664"/>
    <x v="57"/>
    <x v="57"/>
    <n v="1"/>
    <s v="ks"/>
    <n v="790.88"/>
    <n v="790.88"/>
    <x v="0"/>
    <m/>
    <s v="2IK-GER: lůžkové oddělení 46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10"/>
  </r>
  <r>
    <d v="2019-10-24T14:12:29"/>
    <s v="SVIOP-2019-SZM1-006673"/>
    <x v="281"/>
    <x v="281"/>
    <n v="10"/>
    <s v="ks"/>
    <n v="4.62"/>
    <n v="46.2"/>
    <x v="0"/>
    <m/>
    <s v="2IK-GER: lůžkové oddělení 46"/>
    <s v="456080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4T14:17:43"/>
    <s v="SVIOP-2019-SZM1-006681"/>
    <x v="8"/>
    <x v="8"/>
    <n v="100"/>
    <s v="ks"/>
    <n v="0.01"/>
    <n v="1"/>
    <x v="1"/>
    <m/>
    <s v="2IK-GER: lůžkové oddělení 48"/>
    <s v="450201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4T14:17:43"/>
    <s v="SVIOP-2019-SZM1-006681"/>
    <x v="26"/>
    <x v="26"/>
    <n v="100"/>
    <s v="ks"/>
    <n v="1.8"/>
    <n v="180"/>
    <x v="1"/>
    <m/>
    <s v="2IK-GER: lůžkové oddělení 48"/>
    <s v="450076"/>
    <s v="Výdej do spotřeby z IOP"/>
    <s v="Oklešťková Helena"/>
    <s v="Promítnut do stavu zásob"/>
    <s v="ZJEHLY"/>
    <s v="Jehly"/>
    <m/>
    <m/>
    <s v="Dialab spol. s r.o."/>
    <m/>
    <m/>
    <m/>
    <s v="nemá"/>
    <x v="4"/>
    <n v="0"/>
    <m/>
    <m/>
    <x v="1"/>
    <n v="10"/>
  </r>
  <r>
    <d v="2019-10-24T14:17:43"/>
    <s v="SVIOP-2019-SZM1-006681"/>
    <x v="31"/>
    <x v="31"/>
    <n v="100"/>
    <s v="ks"/>
    <n v="2.17"/>
    <n v="217"/>
    <x v="1"/>
    <m/>
    <s v="2IK-GER: lůžkové oddělení 48"/>
    <s v="454329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4T14:17:43"/>
    <s v="SVIOP-2019-SZM1-006681"/>
    <x v="71"/>
    <x v="71"/>
    <n v="10"/>
    <s v="ks"/>
    <n v="4.82"/>
    <n v="48.2"/>
    <x v="1"/>
    <m/>
    <s v="2IK-GER: lůžkové oddělení 48"/>
    <s v="450263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4T14:18:47"/>
    <s v="SVIOP-2019-SZM1-006682"/>
    <x v="8"/>
    <x v="8"/>
    <n v="100"/>
    <s v="ks"/>
    <n v="0.01"/>
    <n v="1"/>
    <x v="0"/>
    <m/>
    <s v="2IK-GER: lůžkové oddělení 46"/>
    <s v="450201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4T14:18:47"/>
    <s v="SVIOP-2019-SZM1-006682"/>
    <x v="26"/>
    <x v="26"/>
    <n v="100"/>
    <s v="ks"/>
    <n v="1.8"/>
    <n v="180"/>
    <x v="0"/>
    <m/>
    <s v="2IK-GER: lůžkové oddělení 46"/>
    <s v="450076"/>
    <s v="Výdej do spotřeby z IOP"/>
    <s v="Oklešťková Helena"/>
    <s v="Promítnut do stavu zásob"/>
    <s v="ZJEHLY"/>
    <s v="Jehly"/>
    <m/>
    <m/>
    <s v="Dialab spol. s r.o."/>
    <m/>
    <m/>
    <m/>
    <s v="nemá"/>
    <x v="4"/>
    <n v="0"/>
    <m/>
    <m/>
    <x v="1"/>
    <n v="10"/>
  </r>
  <r>
    <d v="2019-10-24T14:18:47"/>
    <s v="SVIOP-2019-SZM1-006682"/>
    <x v="67"/>
    <x v="67"/>
    <n v="50"/>
    <s v="ks"/>
    <n v="2.0499999999999998"/>
    <n v="102.5"/>
    <x v="0"/>
    <m/>
    <s v="2IK-GER: lůžkové oddělení 46"/>
    <s v="456036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4T14:18:47"/>
    <s v="SVIOP-2019-SZM1-006682"/>
    <x v="37"/>
    <x v="37"/>
    <n v="50"/>
    <s v="ks"/>
    <n v="3.1"/>
    <n v="155"/>
    <x v="0"/>
    <m/>
    <s v="2IK-GER: lůžkové oddělení 46"/>
    <s v="455071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4T14:18:47"/>
    <s v="SVIOP-2019-SZM1-006682"/>
    <x v="71"/>
    <x v="71"/>
    <n v="100"/>
    <s v="ks"/>
    <n v="4.82"/>
    <n v="482"/>
    <x v="0"/>
    <m/>
    <s v="2IK-GER: lůžkové oddělení 46"/>
    <s v="450263"/>
    <s v="Výdej do spotřeby z IOP"/>
    <s v="Oklešťková Hele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5T08:15:18"/>
    <s v="SVIOP-2019-SZM2-016190"/>
    <x v="282"/>
    <x v="282"/>
    <n v="50"/>
    <s v="ks"/>
    <n v="24"/>
    <n v="1200.03"/>
    <x v="0"/>
    <m/>
    <s v="2IK-GER: lůžkové oddělení 46"/>
    <s v="1324610116"/>
    <s v="Výdej do spotřeby z IOP"/>
    <s v="Kánská Zdeňka"/>
    <s v="Promítnut do stavu zásob"/>
    <s v="ZOBV_HO"/>
    <s v="hojení ran - obvazový materiál"/>
    <m/>
    <m/>
    <s v="LINON CZ s.r.o."/>
    <m/>
    <m/>
    <m/>
    <s v="0172625"/>
    <x v="3"/>
    <n v="0"/>
    <s v="CN190530"/>
    <s v="CN190530"/>
    <x v="1"/>
    <n v="10"/>
  </r>
  <r>
    <d v="2019-10-25T08:15:18"/>
    <s v="SVIOP-2019-SZM2-016190"/>
    <x v="283"/>
    <x v="283"/>
    <n v="50"/>
    <s v="ks"/>
    <n v="44"/>
    <n v="2199.9499999999998"/>
    <x v="0"/>
    <m/>
    <s v="2IK-GER: lůžkové oddělení 46"/>
    <s v="1324610117"/>
    <s v="Výdej do spotřeby z IOP"/>
    <s v="Kánská Zdeňka"/>
    <s v="Promítnut do stavu zásob"/>
    <s v="ZOBV_HO"/>
    <s v="hojení ran - obvazový materiál"/>
    <m/>
    <m/>
    <s v="BATIST Medical a.s."/>
    <m/>
    <m/>
    <m/>
    <s v="0172626"/>
    <x v="3"/>
    <n v="0"/>
    <m/>
    <m/>
    <x v="1"/>
    <n v="10"/>
  </r>
  <r>
    <d v="2019-10-25T12:09:46"/>
    <s v="SVIOP-2019-SZM2-016227"/>
    <x v="256"/>
    <x v="256"/>
    <n v="5"/>
    <s v="ks"/>
    <n v="128"/>
    <n v="639.98"/>
    <x v="0"/>
    <m/>
    <s v="2IK-GER: lůžkové oddělení 46"/>
    <s v="283370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0"/>
  </r>
  <r>
    <d v="2019-10-25T12:09:46"/>
    <s v="SVIOP-2019-SZM2-016227"/>
    <x v="62"/>
    <x v="62"/>
    <n v="5"/>
    <s v="ks"/>
    <n v="233.79"/>
    <n v="1168.95"/>
    <x v="0"/>
    <m/>
    <s v="2IK-GER: lůžkové oddělení 46"/>
    <s v="288100-01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0"/>
  </r>
  <r>
    <d v="2019-10-25T12:09:46"/>
    <s v="SVIOP-2019-SZM2-016227"/>
    <x v="63"/>
    <x v="63"/>
    <n v="5"/>
    <s v="ks"/>
    <n v="283.01"/>
    <n v="1415.05"/>
    <x v="0"/>
    <m/>
    <s v="2IK-GER: lůžkové oddělení 46"/>
    <s v="282000-01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0"/>
  </r>
  <r>
    <d v="2019-10-25T12:25:53"/>
    <s v="SVIOP-2019-SZM2-016231"/>
    <x v="62"/>
    <x v="62"/>
    <n v="5"/>
    <s v="ks"/>
    <n v="233.8"/>
    <n v="1168.98"/>
    <x v="1"/>
    <m/>
    <s v="2IK-GER: lůžkové oddělení 48"/>
    <s v="288100-01"/>
    <s v="Výdej do spotřeby z IOP"/>
    <s v="Lukášková Len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0"/>
  </r>
  <r>
    <d v="2019-10-25T13:19:26"/>
    <s v="SVIOP-2019-SZM1-006660"/>
    <x v="9"/>
    <x v="9"/>
    <n v="400"/>
    <s v="ks"/>
    <n v="0.25"/>
    <n v="100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10"/>
  </r>
  <r>
    <d v="2019-10-25T13:19:26"/>
    <s v="SVIOP-2019-SZM1-006660"/>
    <x v="104"/>
    <x v="104"/>
    <n v="100"/>
    <s v="ks"/>
    <n v="0.3"/>
    <n v="30"/>
    <x v="1"/>
    <m/>
    <s v="2IK-GER: lůžkové oddělení 48"/>
    <s v="465752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0"/>
  </r>
  <r>
    <d v="2019-10-25T13:19:26"/>
    <s v="SVIOP-2019-SZM1-006660"/>
    <x v="171"/>
    <x v="171"/>
    <n v="10"/>
    <s v="ks"/>
    <n v="0.38"/>
    <n v="3.8"/>
    <x v="1"/>
    <m/>
    <s v="2IK-GER: lůžkové oddělení 48"/>
    <s v="P-CURE1972ELAST"/>
    <s v="Výdej do spotřeby z IOP"/>
    <s v="Aujeská Ivana"/>
    <s v="Promítnut do stavu zásob"/>
    <s v="ZOBV_NA"/>
    <s v="náplasti - obvazový materiál"/>
    <m/>
    <m/>
    <s v="MEDICAL M spol. s r.o."/>
    <m/>
    <m/>
    <m/>
    <s v="nemá"/>
    <x v="3"/>
    <n v="0"/>
    <m/>
    <m/>
    <x v="1"/>
    <n v="10"/>
  </r>
  <r>
    <d v="2019-10-25T13:19:26"/>
    <s v="SVIOP-2019-SZM1-006660"/>
    <x v="13"/>
    <x v="13"/>
    <n v="400"/>
    <s v="ks"/>
    <n v="0.43"/>
    <n v="172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0"/>
  </r>
  <r>
    <d v="2019-10-25T13:19:26"/>
    <s v="SVIOP-2019-SZM1-006660"/>
    <x v="276"/>
    <x v="276"/>
    <n v="100"/>
    <s v="ks"/>
    <n v="0.44"/>
    <n v="44"/>
    <x v="1"/>
    <m/>
    <s v="2IK-GER: lůžkové oddělení 48"/>
    <s v="300928"/>
    <s v="Výdej do spotřeby z IOP"/>
    <s v="Aujeská Ivana"/>
    <s v="Promítnut do stavu zásob"/>
    <s v="ZOST_STRIK"/>
    <s v="Stříkačky"/>
    <m/>
    <m/>
    <s v="Becton Dickinson Czechia, s.r.o."/>
    <m/>
    <m/>
    <m/>
    <m/>
    <x v="0"/>
    <n v="0"/>
    <s v="Z2019-007154"/>
    <s v="Z2019-007154"/>
    <x v="1"/>
    <n v="10"/>
  </r>
  <r>
    <d v="2019-10-25T13:19:26"/>
    <s v="SVIOP-2019-SZM1-006660"/>
    <x v="16"/>
    <x v="16"/>
    <n v="300"/>
    <s v="ks"/>
    <n v="0.54"/>
    <n v="162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0"/>
  </r>
  <r>
    <d v="2019-10-25T13:19:26"/>
    <s v="SVIOP-2019-SZM1-006660"/>
    <x v="18"/>
    <x v="18"/>
    <n v="4000"/>
    <s v="ks"/>
    <n v="0.62"/>
    <n v="248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0"/>
  </r>
  <r>
    <d v="2019-10-25T13:19:26"/>
    <s v="SVIOP-2019-SZM1-006660"/>
    <x v="3"/>
    <x v="3"/>
    <n v="2000"/>
    <s v="ks"/>
    <n v="0.62"/>
    <n v="1240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0"/>
  </r>
  <r>
    <d v="2019-10-25T13:19:26"/>
    <s v="SVIOP-2019-SZM1-006660"/>
    <x v="17"/>
    <x v="17"/>
    <n v="500"/>
    <s v="ks"/>
    <n v="0.63"/>
    <n v="315"/>
    <x v="1"/>
    <m/>
    <s v="2IK-GER: lůžkové oddělení 48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10"/>
  </r>
  <r>
    <d v="2019-10-25T13:19:26"/>
    <s v="SVIOP-2019-SZM1-006660"/>
    <x v="19"/>
    <x v="19"/>
    <n v="4000"/>
    <s v="ks"/>
    <n v="0.63"/>
    <n v="252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0"/>
  </r>
  <r>
    <d v="2019-10-25T13:19:26"/>
    <s v="SVIOP-2019-SZM1-006660"/>
    <x v="100"/>
    <x v="100"/>
    <n v="1700"/>
    <s v="ks"/>
    <n v="0.63"/>
    <n v="1071"/>
    <x v="1"/>
    <m/>
    <s v="2IK-GER: lůžkové oddělení 48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0"/>
  </r>
  <r>
    <d v="2019-10-25T13:19:26"/>
    <s v="SVIOP-2019-SZM1-006660"/>
    <x v="21"/>
    <x v="21"/>
    <n v="500"/>
    <s v="ks"/>
    <n v="0.66"/>
    <n v="330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0"/>
  </r>
  <r>
    <d v="2019-10-25T13:19:26"/>
    <s v="SVIOP-2019-SZM1-006660"/>
    <x v="251"/>
    <x v="251"/>
    <n v="150"/>
    <s v="ks"/>
    <n v="1.21"/>
    <n v="181.5"/>
    <x v="1"/>
    <m/>
    <s v="2IK-GER: lůžkové oddělení 48"/>
    <s v="32.000.00.020"/>
    <s v="Výdej do spotřeby z IOP"/>
    <s v="Aujeská Ivan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10"/>
  </r>
  <r>
    <d v="2019-10-25T13:19:26"/>
    <s v="SVIOP-2019-SZM1-006660"/>
    <x v="106"/>
    <x v="106"/>
    <n v="100"/>
    <s v="ks"/>
    <n v="1.5"/>
    <n v="150"/>
    <x v="1"/>
    <m/>
    <s v="2IK-GER: lůžkové oddělení 48"/>
    <s v="I06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10"/>
  </r>
  <r>
    <d v="2019-10-25T13:19:26"/>
    <s v="SVIOP-2019-SZM1-006660"/>
    <x v="24"/>
    <x v="24"/>
    <n v="50"/>
    <s v="ks"/>
    <n v="1.52"/>
    <n v="76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10"/>
  </r>
  <r>
    <d v="2019-10-25T13:19:26"/>
    <s v="SVIOP-2019-SZM1-006660"/>
    <x v="30"/>
    <x v="30"/>
    <n v="50"/>
    <s v="ks"/>
    <n v="2.0699999999999998"/>
    <n v="103.5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10"/>
  </r>
  <r>
    <d v="2019-10-25T13:19:26"/>
    <s v="SVIOP-2019-SZM1-006660"/>
    <x v="32"/>
    <x v="32"/>
    <n v="100"/>
    <s v="ks"/>
    <n v="2.37"/>
    <n v="237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5T13:19:26"/>
    <s v="SVIOP-2019-SZM1-006660"/>
    <x v="33"/>
    <x v="33"/>
    <n v="100"/>
    <s v="ks"/>
    <n v="2.46"/>
    <n v="246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10"/>
  </r>
  <r>
    <d v="2019-10-25T13:19:26"/>
    <s v="SVIOP-2019-SZM1-006660"/>
    <x v="34"/>
    <x v="34"/>
    <n v="100"/>
    <s v="ks"/>
    <n v="2.52"/>
    <n v="252"/>
    <x v="1"/>
    <m/>
    <s v="2IK-GER: lůžkové oddělení 48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5T13:19:26"/>
    <s v="SVIOP-2019-SZM1-006660"/>
    <x v="154"/>
    <x v="154"/>
    <n v="70"/>
    <s v="ks"/>
    <n v="2.54"/>
    <n v="177.8"/>
    <x v="1"/>
    <m/>
    <s v="2IK-GER: lůžkové oddělení 48"/>
    <s v="7089"/>
    <s v="Výdej do spotřeby z IOP"/>
    <s v="Aujeská Ivana"/>
    <s v="Promítnut do stavu zásob"/>
    <s v="ZOBV_NA"/>
    <s v="náplasti - obvazový materiál"/>
    <m/>
    <m/>
    <s v="Alliance Healthcare s.r.o."/>
    <m/>
    <m/>
    <m/>
    <s v="nemá"/>
    <x v="3"/>
    <n v="0"/>
    <m/>
    <m/>
    <x v="1"/>
    <n v="10"/>
  </r>
  <r>
    <d v="2019-10-25T13:19:26"/>
    <s v="SVIOP-2019-SZM1-006660"/>
    <x v="35"/>
    <x v="35"/>
    <n v="100"/>
    <s v="ks"/>
    <n v="2.7"/>
    <n v="270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0"/>
  </r>
  <r>
    <d v="2019-10-25T13:19:26"/>
    <s v="SVIOP-2019-SZM1-006660"/>
    <x v="39"/>
    <x v="39"/>
    <n v="40"/>
    <s v="ks"/>
    <n v="3.26"/>
    <n v="130.4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0"/>
  </r>
  <r>
    <d v="2019-10-25T13:19:26"/>
    <s v="SVIOP-2019-SZM1-006660"/>
    <x v="155"/>
    <x v="155"/>
    <n v="50"/>
    <s v="ks"/>
    <n v="3.49"/>
    <n v="174.5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10"/>
  </r>
  <r>
    <d v="2019-10-25T13:19:26"/>
    <s v="SVIOP-2019-SZM1-006660"/>
    <x v="103"/>
    <x v="103"/>
    <n v="40"/>
    <s v="ks"/>
    <n v="3.97"/>
    <n v="158.80000000000001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0"/>
  </r>
  <r>
    <d v="2019-10-25T13:19:26"/>
    <s v="SVIOP-2019-SZM1-006660"/>
    <x v="156"/>
    <x v="156"/>
    <n v="10"/>
    <s v="ks"/>
    <n v="5.26"/>
    <n v="52.6"/>
    <x v="1"/>
    <m/>
    <s v="2IK-GER: lůžkové oddělení 48"/>
    <s v="2200 180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10"/>
  </r>
  <r>
    <d v="2019-10-25T13:19:26"/>
    <s v="SVIOP-2019-SZM1-006660"/>
    <x v="245"/>
    <x v="245"/>
    <n v="250"/>
    <s v="ks"/>
    <n v="5.8"/>
    <n v="1450"/>
    <x v="1"/>
    <m/>
    <s v="2IK-GER: lůžkové oddělení 48"/>
    <s v="NCF-004"/>
    <s v="Výdej do spotřeby z IOP"/>
    <s v="Aujeská Iva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10"/>
  </r>
  <r>
    <d v="2019-10-25T13:19:26"/>
    <s v="SVIOP-2019-SZM1-006660"/>
    <x v="42"/>
    <x v="42"/>
    <n v="10"/>
    <s v="ks"/>
    <n v="6.17"/>
    <n v="61.7"/>
    <x v="1"/>
    <m/>
    <s v="2IK-GER: lůžkové oddělení 48"/>
    <s v="ZAR-TNU201601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0"/>
  </r>
  <r>
    <d v="2019-10-25T13:19:26"/>
    <s v="SVIOP-2019-SZM1-006660"/>
    <x v="43"/>
    <x v="43"/>
    <n v="10"/>
    <s v="ks"/>
    <n v="6.29"/>
    <n v="62.9"/>
    <x v="1"/>
    <m/>
    <s v="2IK-GER: lůžkové oddělení 48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10"/>
  </r>
  <r>
    <d v="2019-10-25T13:19:26"/>
    <s v="SVIOP-2019-SZM1-006660"/>
    <x v="180"/>
    <x v="180"/>
    <n v="10"/>
    <s v="ks"/>
    <n v="7.01"/>
    <n v="70.099999999999994"/>
    <x v="1"/>
    <m/>
    <s v="2IK-GER: lůžkové oddělení 48"/>
    <s v="19-18.100"/>
    <s v="Výdej do spotřeby z IOP"/>
    <s v="Aujeská Ivana"/>
    <s v="Promítnut do stavu zásob"/>
    <s v="ZOST_OSTAT"/>
    <s v="Ostatní - všeobecný materiál"/>
    <m/>
    <m/>
    <s v="Mediform, spol. s r.o."/>
    <m/>
    <m/>
    <m/>
    <s v="nemá"/>
    <x v="0"/>
    <n v="0"/>
    <m/>
    <m/>
    <x v="1"/>
    <n v="10"/>
  </r>
  <r>
    <d v="2019-10-25T13:19:26"/>
    <s v="SVIOP-2019-SZM1-006660"/>
    <x v="184"/>
    <x v="184"/>
    <n v="40"/>
    <s v="ks"/>
    <n v="7.5"/>
    <n v="300"/>
    <x v="1"/>
    <m/>
    <s v="2IK-GER: lůžkové oddělení 48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0"/>
  </r>
  <r>
    <d v="2019-10-25T13:19:26"/>
    <s v="SVIOP-2019-SZM1-006660"/>
    <x v="70"/>
    <x v="70"/>
    <n v="24"/>
    <s v="ks"/>
    <n v="7.63"/>
    <n v="183.12"/>
    <x v="1"/>
    <m/>
    <s v="2IK-GER: lůžkové oddělení 48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1"/>
    <n v="10"/>
  </r>
  <r>
    <d v="2019-10-25T13:19:26"/>
    <s v="SVIOP-2019-SZM1-006660"/>
    <x v="46"/>
    <x v="46"/>
    <n v="50"/>
    <s v="ks"/>
    <n v="7.86"/>
    <n v="393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10"/>
  </r>
  <r>
    <d v="2019-10-25T13:19:26"/>
    <s v="SVIOP-2019-SZM1-006660"/>
    <x v="112"/>
    <x v="112"/>
    <n v="2"/>
    <s v="ks"/>
    <n v="8.83"/>
    <n v="17.66"/>
    <x v="1"/>
    <m/>
    <s v="2IK-GER: lůžkové oddělení 48"/>
    <s v="956-622"/>
    <s v="Výdej do spotřeby z IOP"/>
    <s v="Aujeská Ivan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1"/>
    <n v="10"/>
  </r>
  <r>
    <d v="2019-10-25T13:19:26"/>
    <s v="SVIOP-2019-SZM1-006660"/>
    <x v="45"/>
    <x v="45"/>
    <n v="200"/>
    <s v="ks"/>
    <n v="9.1999999999999993"/>
    <n v="184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0"/>
  </r>
  <r>
    <d v="2019-10-25T13:19:26"/>
    <s v="SVIOP-2019-SZM1-006660"/>
    <x v="49"/>
    <x v="49"/>
    <n v="30"/>
    <s v="ks"/>
    <n v="13.31"/>
    <n v="399.3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10"/>
  </r>
  <r>
    <d v="2019-10-25T13:19:26"/>
    <s v="SVIOP-2019-SZM1-006660"/>
    <x v="50"/>
    <x v="50"/>
    <n v="2"/>
    <s v="ks"/>
    <n v="19.96"/>
    <n v="39.92"/>
    <x v="1"/>
    <m/>
    <s v="2IK-GER: lůžkové oddělení 48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10"/>
  </r>
  <r>
    <d v="2019-10-25T13:19:26"/>
    <s v="SVIOP-2019-SZM1-006660"/>
    <x v="51"/>
    <x v="51"/>
    <n v="50"/>
    <s v="ks"/>
    <n v="21.24"/>
    <n v="1062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0"/>
  </r>
  <r>
    <d v="2019-10-25T13:19:26"/>
    <s v="SVIOP-2019-SZM1-006660"/>
    <x v="52"/>
    <x v="52"/>
    <n v="20"/>
    <s v="ks"/>
    <n v="21.24"/>
    <n v="424.8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0"/>
  </r>
  <r>
    <d v="2019-10-25T13:19:26"/>
    <s v="SVIOP-2019-SZM1-006660"/>
    <x v="80"/>
    <x v="80"/>
    <n v="2"/>
    <s v="ks"/>
    <n v="26.15"/>
    <n v="52.3"/>
    <x v="1"/>
    <m/>
    <s v="2IK-GER: lůžkové oddělení 48"/>
    <s v="GAMA204809"/>
    <s v="Výdej do spotřeby z IOP"/>
    <s v="Aujeská Ivana"/>
    <s v="Promítnut do stavu zásob"/>
    <s v="ZOST_OSTAT"/>
    <s v="Ostatní - všeobecný materiál"/>
    <m/>
    <m/>
    <s v="VWR International s.r.o."/>
    <m/>
    <m/>
    <m/>
    <s v="nemá"/>
    <x v="0"/>
    <n v="0"/>
    <s v="CN 2019/2020"/>
    <s v="CN 2019/2020"/>
    <x v="1"/>
    <n v="10"/>
  </r>
  <r>
    <d v="2019-10-25T13:19:26"/>
    <s v="SVIOP-2019-SZM1-006660"/>
    <x v="54"/>
    <x v="54"/>
    <n v="3"/>
    <s v="ks"/>
    <n v="29.89"/>
    <n v="89.67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0"/>
  </r>
  <r>
    <d v="2019-10-25T13:19:26"/>
    <s v="SVIOP-2019-SZM1-006660"/>
    <x v="55"/>
    <x v="55"/>
    <n v="50"/>
    <s v="ks"/>
    <n v="30.17"/>
    <n v="1508.5"/>
    <x v="1"/>
    <m/>
    <s v="2IK-GER: lůžkové oddělení 48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0"/>
  </r>
  <r>
    <d v="2019-10-25T13:19:26"/>
    <s v="SVIOP-2019-SZM1-006660"/>
    <x v="195"/>
    <x v="195"/>
    <n v="2"/>
    <s v="ks"/>
    <n v="30.5"/>
    <n v="61"/>
    <x v="1"/>
    <m/>
    <s v="2IK-GER: lůžkové oddělení 48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0"/>
  </r>
  <r>
    <d v="2019-10-25T13:19:26"/>
    <s v="SVIOP-2019-SZM1-006660"/>
    <x v="87"/>
    <x v="87"/>
    <n v="20"/>
    <s v="ks"/>
    <n v="32.799999999999997"/>
    <n v="656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10"/>
  </r>
  <r>
    <d v="2019-10-25T13:19:26"/>
    <s v="SVIOP-2019-SZM1-006660"/>
    <x v="121"/>
    <x v="121"/>
    <n v="2"/>
    <s v="ks"/>
    <n v="46"/>
    <n v="92"/>
    <x v="1"/>
    <m/>
    <s v="2IK-GER: lůžkové oddělení 48"/>
    <s v="900650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10"/>
  </r>
  <r>
    <d v="2019-10-25T13:19:26"/>
    <s v="SVIOP-2019-SZM1-006660"/>
    <x v="97"/>
    <x v="97"/>
    <n v="1"/>
    <s v="ks"/>
    <n v="197.57"/>
    <n v="197.57"/>
    <x v="1"/>
    <m/>
    <s v="2IK-GER: lůžkové oddělení 48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10"/>
  </r>
  <r>
    <d v="2019-10-25T13:19:26"/>
    <s v="SVIOP-2019-SZM1-006660"/>
    <x v="284"/>
    <x v="284"/>
    <n v="1"/>
    <s v="ks"/>
    <n v="309.35000000000002"/>
    <n v="309.35000000000002"/>
    <x v="1"/>
    <m/>
    <s v="2IK-GER: lůžkové oddělení 48"/>
    <s v="3098093"/>
    <s v="Výdej do spotřeby z IOP"/>
    <s v="Aujeská Ivana"/>
    <s v="Promítnut do stavu zásob"/>
    <s v="ZOBV_HO"/>
    <s v="hojení ran - obvazový materiál"/>
    <m/>
    <m/>
    <s v="EMPOLAS s.r.o."/>
    <m/>
    <m/>
    <m/>
    <s v="nemá"/>
    <x v="3"/>
    <n v="0"/>
    <m/>
    <m/>
    <x v="1"/>
    <n v="10"/>
  </r>
  <r>
    <d v="2019-10-25T13:19:26"/>
    <s v="SVIOP-2019-SZM1-006660"/>
    <x v="200"/>
    <x v="200"/>
    <n v="1"/>
    <s v="ks"/>
    <n v="573.85"/>
    <n v="573.85"/>
    <x v="1"/>
    <m/>
    <s v="2IK-GER: lůžkové oddělení 48"/>
    <s v="3098077"/>
    <s v="Výdej do spotřeby z IOP"/>
    <s v="Aujeská Ivana"/>
    <s v="Promítnut do stavu zásob"/>
    <s v="ZOBV_HO"/>
    <s v="hojení ran - obvazový materiál"/>
    <m/>
    <m/>
    <s v="EMPOLAS s.r.o."/>
    <m/>
    <m/>
    <m/>
    <s v="nemá"/>
    <x v="3"/>
    <n v="0"/>
    <m/>
    <m/>
    <x v="1"/>
    <n v="10"/>
  </r>
  <r>
    <d v="2019-10-29T10:08:50"/>
    <s v="SVIOP-2019-SZM2-016292"/>
    <x v="86"/>
    <x v="86"/>
    <n v="2"/>
    <s v="ks"/>
    <n v="164.22"/>
    <n v="328.44"/>
    <x v="1"/>
    <m/>
    <s v="2IK-GER: lůžkové oddělení 48"/>
    <s v="002745710"/>
    <s v="Výdej do spotřeby z IOP"/>
    <s v="Lukášková Len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10"/>
  </r>
  <r>
    <d v="2019-10-29T10:10:41"/>
    <s v="SVIOP-2019-SZM2-016293"/>
    <x v="86"/>
    <x v="86"/>
    <n v="2"/>
    <s v="ks"/>
    <n v="164.22"/>
    <n v="328.44"/>
    <x v="0"/>
    <m/>
    <s v="2IK-GER: lůžkové oddělení 46"/>
    <s v="002745710"/>
    <s v="Výdej do spotřeby z IOP"/>
    <s v="Lukášková Len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10"/>
  </r>
  <r>
    <d v="2019-10-29T10:57:14"/>
    <s v="SVIOP-2019-SZM2-016301"/>
    <x v="151"/>
    <x v="151"/>
    <n v="10"/>
    <s v="ks"/>
    <n v="58.53"/>
    <n v="585.34"/>
    <x v="1"/>
    <m/>
    <s v="2IK-GER: lůžkové oddělení 48"/>
    <s v="999595"/>
    <s v="Výdej do spotřeby z IOP"/>
    <s v="Lukášková Lenka"/>
    <s v="Promítnut do stavu zásob"/>
    <s v="ZOBV_OBVAZ"/>
    <s v="Obvazový materiál"/>
    <m/>
    <m/>
    <s v="HARTMANN - RICO a.s."/>
    <m/>
    <m/>
    <m/>
    <s v="0005128"/>
    <x v="3"/>
    <n v="0"/>
    <m/>
    <m/>
    <x v="1"/>
    <n v="10"/>
  </r>
  <r>
    <d v="2019-10-29T10:57:14"/>
    <s v="SVIOP-2019-SZM2-016301"/>
    <x v="89"/>
    <x v="89"/>
    <n v="10"/>
    <s v="ks"/>
    <n v="73.209999999999994"/>
    <n v="732.1"/>
    <x v="1"/>
    <m/>
    <s v="2IK-GER: lůžkové oddělení 48"/>
    <s v="9007442"/>
    <s v="Výdej do spotřeby z IOP"/>
    <s v="Lukášková Lenk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10"/>
  </r>
  <r>
    <d v="2019-10-29T10:58:39"/>
    <s v="SVIOP-2019-SZM2-016302"/>
    <x v="6"/>
    <x v="6"/>
    <n v="10"/>
    <s v="ks"/>
    <n v="12.17"/>
    <n v="121.65"/>
    <x v="0"/>
    <m/>
    <s v="2IK-GER: lůžkové oddělení 46"/>
    <s v="931324"/>
    <s v="Výdej do spotřeby z IOP"/>
    <s v="Lukášková Lenk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10"/>
  </r>
  <r>
    <d v="2019-10-29T10:58:39"/>
    <s v="SVIOP-2019-SZM2-016302"/>
    <x v="89"/>
    <x v="89"/>
    <n v="10"/>
    <s v="ks"/>
    <n v="73.22"/>
    <n v="732.17"/>
    <x v="0"/>
    <m/>
    <s v="2IK-GER: lůžkové oddělení 46"/>
    <s v="9007442"/>
    <s v="Výdej do spotřeby z IOP"/>
    <s v="Lukášková Lenka"/>
    <s v="Promítnut do stavu zásob"/>
    <s v="ZOBV_HO"/>
    <s v="hojení ran - obvazový materiál"/>
    <m/>
    <m/>
    <s v="HARTMANN - RICO a.s."/>
    <m/>
    <m/>
    <m/>
    <s v="0080823"/>
    <x v="3"/>
    <n v="0"/>
    <m/>
    <m/>
    <x v="1"/>
    <n v="10"/>
  </r>
  <r>
    <d v="2019-10-29T10:58:39"/>
    <s v="SVIOP-2019-SZM2-016302"/>
    <x v="162"/>
    <x v="162"/>
    <n v="1"/>
    <s v="ks"/>
    <n v="154.97"/>
    <n v="154.97"/>
    <x v="0"/>
    <m/>
    <s v="2IK-GER: lůžkové oddělení 46"/>
    <s v="7031320"/>
    <s v="Výdej do spotřeby z IOP"/>
    <s v="Lukášková Lenk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10"/>
  </r>
  <r>
    <d v="2019-10-30T10:01:44"/>
    <s v="SVIOP-2019-SZM2-016368"/>
    <x v="164"/>
    <x v="164"/>
    <n v="100"/>
    <s v="ks"/>
    <n v="6.44"/>
    <n v="644"/>
    <x v="0"/>
    <m/>
    <s v="2IK-GER: lůžkové oddělení 46"/>
    <s v="49-625-S-M"/>
    <s v="Výdej do spotřeby z IOP"/>
    <s v="Lukášková Lenka"/>
    <s v="Promítnut do stavu zásob"/>
    <s v="ZOBV_OBVAZ"/>
    <s v="Obvazový materiál"/>
    <m/>
    <m/>
    <s v="DAHLHAUSEN CZ, spol. s r.o."/>
    <m/>
    <m/>
    <m/>
    <s v="nemá"/>
    <x v="3"/>
    <n v="0"/>
    <s v="CN pro FNOL"/>
    <s v="CN pro FNOL"/>
    <x v="1"/>
    <n v="10"/>
  </r>
  <r>
    <d v="2019-10-30T10:04:22"/>
    <s v="SVIOP-2019-SZM2-016370"/>
    <x v="201"/>
    <x v="201"/>
    <n v="10"/>
    <s v="ks"/>
    <n v="149.5"/>
    <n v="1495"/>
    <x v="1"/>
    <m/>
    <s v="2IK-GER: lůžkové oddělení 48"/>
    <s v="3901"/>
    <s v="Výdej do spotřeby z IOP"/>
    <s v="Lukášková Lenka"/>
    <s v="Promítnut do stavu zásob"/>
    <s v="ZOBV_HO"/>
    <s v="hojení ran - obvazový materiál"/>
    <m/>
    <m/>
    <s v="DAHLHAUSEN CZ, spol. s r.o."/>
    <m/>
    <m/>
    <m/>
    <s v="0172235"/>
    <x v="3"/>
    <n v="0"/>
    <s v="CN pro FNOL"/>
    <s v="CN pro FNOL"/>
    <x v="1"/>
    <n v="10"/>
  </r>
  <r>
    <d v="2019-10-30T10:26:53"/>
    <s v="SVIOP-2019-SZM1-006734"/>
    <x v="156"/>
    <x v="156"/>
    <n v="40"/>
    <s v="ks"/>
    <n v="5.26"/>
    <n v="210.4"/>
    <x v="1"/>
    <m/>
    <s v="2IK-GER: lůžkové oddělení 48"/>
    <s v="2200 180ND"/>
    <s v="Výdej do spotřeby z IOP"/>
    <s v="Oklešťková Hele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10"/>
  </r>
  <r>
    <d v="2019-10-30T10:44:41"/>
    <s v="SVIOP-2019-SZM2-016383"/>
    <x v="285"/>
    <x v="285"/>
    <n v="20"/>
    <s v="ks"/>
    <n v="136.06"/>
    <n v="2721.29"/>
    <x v="1"/>
    <m/>
    <s v="2IK-GER: lůžkové oddělení 48"/>
    <s v="411108"/>
    <s v="Výdej do spotřeby z IOP"/>
    <s v="Kánská Zdeňka"/>
    <s v="Promítnut do stavu zásob"/>
    <s v="ZOST_OSTAT"/>
    <s v="Ostatní - všeobecný materiál"/>
    <m/>
    <m/>
    <s v="ASQA a.s."/>
    <m/>
    <m/>
    <m/>
    <s v="nemá"/>
    <x v="0"/>
    <n v="0"/>
    <m/>
    <m/>
    <x v="1"/>
    <n v="10"/>
  </r>
  <r>
    <d v="2019-10-30T10:44:41"/>
    <s v="SVIOP-2019-SZM2-016383"/>
    <x v="286"/>
    <x v="286"/>
    <n v="1"/>
    <s v="ks"/>
    <n v="2649.9"/>
    <n v="2649.9"/>
    <x v="1"/>
    <m/>
    <s v="2IK-GER: lůžkové oddělení 48"/>
    <s v="418000"/>
    <s v="Výdej do spotřeby z IOP"/>
    <s v="Kánská Zdeňka"/>
    <s v="Promítnut do stavu zásob"/>
    <s v="ZOST_SOUPR"/>
    <s v="Souprava"/>
    <m/>
    <m/>
    <s v="ASQA a.s."/>
    <m/>
    <m/>
    <m/>
    <s v="nemá"/>
    <x v="0"/>
    <n v="0"/>
    <m/>
    <m/>
    <x v="1"/>
    <n v="10"/>
  </r>
  <r>
    <d v="2019-10-30T13:14:37"/>
    <s v="SVIOP-2019-SZM2-016407"/>
    <x v="92"/>
    <x v="92"/>
    <n v="10"/>
    <s v="ks"/>
    <n v="22.99"/>
    <n v="229.9"/>
    <x v="0"/>
    <m/>
    <s v="2IK-GER: lůžkové oddělení 46"/>
    <s v="186005-000140"/>
    <s v="Výdej do spotřeby z IOP"/>
    <s v="Lukášková Len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0"/>
  </r>
  <r>
    <d v="2019-10-30T13:14:37"/>
    <s v="SVIOP-2019-SZM2-016407"/>
    <x v="91"/>
    <x v="91"/>
    <n v="10"/>
    <s v="ks"/>
    <n v="22.99"/>
    <n v="229.9"/>
    <x v="0"/>
    <m/>
    <s v="2IK-GER: lůžkové oddělení 46"/>
    <s v="186005-000160"/>
    <s v="Výdej do spotřeby z IOP"/>
    <s v="Lukášková Len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0"/>
  </r>
  <r>
    <d v="2019-10-30T13:16:41"/>
    <s v="SVIOP-2019-SZM2-016408"/>
    <x v="91"/>
    <x v="91"/>
    <n v="10"/>
    <s v="ks"/>
    <n v="22.99"/>
    <n v="229.9"/>
    <x v="1"/>
    <m/>
    <s v="2IK-GER: lůžkové oddělení 48"/>
    <s v="186005-000160"/>
    <s v="Výdej do spotřeby z IOP"/>
    <s v="Lukášková Len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0"/>
  </r>
  <r>
    <d v="2019-10-30T13:27:02"/>
    <s v="SVIOP-2019-SZM2-016409"/>
    <x v="58"/>
    <x v="58"/>
    <n v="10"/>
    <s v="ks"/>
    <n v="123.19"/>
    <n v="1231.9000000000001"/>
    <x v="1"/>
    <m/>
    <s v="2IK-GER: lůžkové oddělení 48"/>
    <s v="256105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960"/>
    <x v="3"/>
    <n v="0"/>
    <m/>
    <m/>
    <x v="1"/>
    <n v="10"/>
  </r>
  <r>
    <d v="2019-10-30T13:27:02"/>
    <s v="SVIOP-2019-SZM2-016409"/>
    <x v="60"/>
    <x v="60"/>
    <n v="5"/>
    <s v="ks"/>
    <n v="129.26"/>
    <n v="646.29999999999995"/>
    <x v="1"/>
    <m/>
    <s v="2IK-GER: lůžkové oddělení 48"/>
    <s v="2813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10"/>
  </r>
  <r>
    <d v="2019-10-30T13:27:02"/>
    <s v="SVIOP-2019-SZM2-016409"/>
    <x v="175"/>
    <x v="175"/>
    <n v="10"/>
    <s v="ks"/>
    <n v="153"/>
    <n v="1529.96"/>
    <x v="1"/>
    <m/>
    <s v="2IK-GER: lůžkové oddělení 48"/>
    <s v="3940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0"/>
  </r>
  <r>
    <d v="2019-10-30T13:27:02"/>
    <s v="SVIOP-2019-SZM2-016409"/>
    <x v="61"/>
    <x v="61"/>
    <n v="10"/>
    <s v="ks"/>
    <n v="159.55000000000001"/>
    <n v="1595.5"/>
    <x v="1"/>
    <m/>
    <s v="2IK-GER: lůžkové oddělení 48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10"/>
  </r>
  <r>
    <d v="2019-10-30T13:27:02"/>
    <s v="SVIOP-2019-SZM2-016409"/>
    <x v="63"/>
    <x v="63"/>
    <n v="5"/>
    <s v="ks"/>
    <n v="283.02"/>
    <n v="1415.1"/>
    <x v="1"/>
    <m/>
    <s v="2IK-GER: lůžkové oddělení 48"/>
    <s v="282000-01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0"/>
  </r>
  <r>
    <d v="2019-10-30T13:31:00"/>
    <s v="SVIOP-2019-SZM2-016410"/>
    <x v="267"/>
    <x v="267"/>
    <n v="5"/>
    <s v="ks"/>
    <n v="92"/>
    <n v="460"/>
    <x v="0"/>
    <m/>
    <s v="2IK-GER: lůžkové oddělení 46"/>
    <s v="5835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0"/>
  </r>
  <r>
    <d v="2019-10-30T13:31:00"/>
    <s v="SVIOP-2019-SZM2-016410"/>
    <x v="58"/>
    <x v="58"/>
    <n v="10"/>
    <s v="ks"/>
    <n v="123.19"/>
    <n v="1231.8599999999999"/>
    <x v="0"/>
    <m/>
    <s v="2IK-GER: lůžkové oddělení 46"/>
    <s v="256105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960"/>
    <x v="3"/>
    <n v="0"/>
    <m/>
    <m/>
    <x v="1"/>
    <n v="10"/>
  </r>
  <r>
    <d v="2019-10-30T13:31:00"/>
    <s v="SVIOP-2019-SZM2-016410"/>
    <x v="59"/>
    <x v="59"/>
    <n v="5"/>
    <s v="ks"/>
    <n v="124.41"/>
    <n v="622.04"/>
    <x v="0"/>
    <m/>
    <s v="2IK-GER: lůžkové oddělení 46"/>
    <s v="2892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10"/>
  </r>
  <r>
    <d v="2019-10-30T13:31:00"/>
    <s v="SVIOP-2019-SZM2-016410"/>
    <x v="60"/>
    <x v="60"/>
    <n v="10"/>
    <s v="ks"/>
    <n v="129.26"/>
    <n v="1292.5999999999999"/>
    <x v="0"/>
    <m/>
    <s v="2IK-GER: lůžkové oddělení 46"/>
    <s v="2813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10"/>
  </r>
  <r>
    <d v="2019-10-30T13:31:00"/>
    <s v="SVIOP-2019-SZM2-016410"/>
    <x v="61"/>
    <x v="61"/>
    <n v="15"/>
    <s v="ks"/>
    <n v="159.55000000000001"/>
    <n v="2393.2800000000002"/>
    <x v="0"/>
    <m/>
    <s v="2IK-GER: lůžkové oddělení 46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10"/>
  </r>
  <r>
    <d v="2019-10-30T13:40:36"/>
    <s v="SVIOP-2019-SZM2-016416"/>
    <x v="190"/>
    <x v="190"/>
    <n v="2"/>
    <s v="ks"/>
    <n v="318.02"/>
    <n v="636.03"/>
    <x v="0"/>
    <m/>
    <s v="2IK-GER: lůžkové oddělení 46"/>
    <s v="KVS M1 5ZOM"/>
    <s v="Výdej do spotřeby z IOP"/>
    <s v="Masopustová Eva"/>
    <s v="Promítnut do stavu zásob"/>
    <s v="ZOST_OSTAT"/>
    <s v="Ostatní - všeobecný materiál"/>
    <m/>
    <m/>
    <s v="KARDIO VS s.r.o."/>
    <m/>
    <m/>
    <m/>
    <s v="nemá"/>
    <x v="0"/>
    <n v="0"/>
    <m/>
    <m/>
    <x v="1"/>
    <n v="10"/>
  </r>
  <r>
    <d v="2019-10-31T10:08:23"/>
    <s v="SVIOP-2019-SZM2-016438"/>
    <x v="141"/>
    <x v="141"/>
    <n v="50"/>
    <s v="ks"/>
    <n v="13.74"/>
    <n v="687.24"/>
    <x v="0"/>
    <m/>
    <s v="2IK-GER: lůžkové oddělení 46"/>
    <s v="1686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1"/>
    <n v="10"/>
  </r>
  <r>
    <d v="2019-10-31T10:08:23"/>
    <s v="SVIOP-2019-SZM2-016438"/>
    <x v="127"/>
    <x v="127"/>
    <n v="1"/>
    <s v="ks"/>
    <n v="790.28"/>
    <n v="790.28"/>
    <x v="0"/>
    <m/>
    <s v="2IK-GER: lůžkové oddělení 46"/>
    <s v="1563L"/>
    <s v="Výdej do spotřeby z IOP"/>
    <s v="Kánská Zdeňka"/>
    <s v="Promítnut do stavu zásob"/>
    <s v="ZOBV_HO"/>
    <s v="hojení ran - obvazový materiál"/>
    <m/>
    <m/>
    <s v="3M Česko, spol. s r.o."/>
    <m/>
    <m/>
    <m/>
    <s v="nemá"/>
    <x v="3"/>
    <n v="0"/>
    <m/>
    <m/>
    <x v="1"/>
    <n v="10"/>
  </r>
  <r>
    <d v="2019-10-31T10:26:45"/>
    <s v="SVIOP-2019-SZM2-016441"/>
    <x v="129"/>
    <x v="129"/>
    <n v="100"/>
    <s v="ks"/>
    <n v="2.65"/>
    <n v="265"/>
    <x v="0"/>
    <m/>
    <s v="2IK-GER: lůžkové oddělení 46"/>
    <s v="320214"/>
    <s v="Výdej do spotřeby z IOP"/>
    <s v="Kánská Zdeňka"/>
    <s v="Promítnut do stavu zásob"/>
    <s v="ZJEHLY"/>
    <s v="Jehly"/>
    <m/>
    <m/>
    <s v="Schubert CZ spol. s r.o."/>
    <m/>
    <m/>
    <m/>
    <s v="0022430"/>
    <x v="4"/>
    <n v="0"/>
    <m/>
    <m/>
    <x v="1"/>
    <n v="10"/>
  </r>
  <r>
    <d v="2019-10-31T12:00:08"/>
    <s v="SVIOP-2019-SZM2-016452"/>
    <x v="146"/>
    <x v="146"/>
    <n v="25"/>
    <s v="ks"/>
    <n v="34.130000000000003"/>
    <n v="853.3"/>
    <x v="1"/>
    <m/>
    <s v="2IK-GER: lůžkové oddělení 48"/>
    <s v="3343E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1"/>
    <n v="10"/>
  </r>
  <r>
    <d v="2019-11-04T10:01:13"/>
    <s v="SVIOP-2019-SZM1-006779"/>
    <x v="47"/>
    <x v="47"/>
    <n v="100"/>
    <s v="ks"/>
    <n v="10.16"/>
    <n v="1016"/>
    <x v="1"/>
    <m/>
    <s v="2IK-GER: lůžkové oddělení 48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11"/>
  </r>
  <r>
    <d v="2019-11-04T10:07:20"/>
    <s v="SVIOP-2019-SZM1-006780"/>
    <x v="47"/>
    <x v="47"/>
    <n v="200"/>
    <s v="ks"/>
    <n v="10.16"/>
    <n v="2032"/>
    <x v="0"/>
    <m/>
    <s v="2IK-GER: lůžkové oddělení 46"/>
    <s v="4062957"/>
    <s v="Výdej do spotřeby z IOP"/>
    <s v="Oklešťková Hele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11"/>
  </r>
  <r>
    <d v="2019-11-05T09:19:52"/>
    <s v="SVIOP-2019-SVM2-012752"/>
    <x v="124"/>
    <x v="124"/>
    <n v="30"/>
    <s v="ks"/>
    <n v="0.51"/>
    <n v="15.22"/>
    <x v="1"/>
    <m/>
    <s v="2IK-GER: lůžkové oddělení 48"/>
    <m/>
    <s v="Výdej do spotřeby z IOP"/>
    <s v="Utíkalová Jana"/>
    <s v="Promítnut do stavu zásob"/>
    <s v="V39B"/>
    <s v="Držáky, rukojetě, víka, ostatní"/>
    <m/>
    <m/>
    <s v="R - FIN"/>
    <m/>
    <m/>
    <m/>
    <m/>
    <x v="8"/>
    <n v="0"/>
    <m/>
    <m/>
    <x v="1"/>
    <n v="11"/>
  </r>
  <r>
    <d v="2019-11-06T09:49:23"/>
    <s v="SVIOP-2019-SZM2-016519"/>
    <x v="93"/>
    <x v="93"/>
    <n v="20"/>
    <s v="ks"/>
    <n v="22.99"/>
    <n v="459.8"/>
    <x v="1"/>
    <m/>
    <s v="2IK-GER: lůžkové oddělení 48"/>
    <s v="186005-00018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1"/>
  </r>
  <r>
    <d v="2019-11-07T10:12:57"/>
    <s v="SVIOP-2019-SZM2-016630"/>
    <x v="132"/>
    <x v="132"/>
    <n v="10"/>
    <s v="ks"/>
    <n v="86.38"/>
    <n v="863.77"/>
    <x v="0"/>
    <m/>
    <s v="2IK-GER: lůžkové oddělení 46"/>
    <s v="SYSMAP105EE"/>
    <s v="Výdej do spotřeby z IOP"/>
    <s v="Masopustová Ev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1"/>
  </r>
  <r>
    <d v="2019-11-11T06:28:22"/>
    <s v="SVIOP-2019-SZM2-016805"/>
    <x v="177"/>
    <x v="177"/>
    <n v="2"/>
    <s v="ks"/>
    <n v="571.12"/>
    <n v="1142.24"/>
    <x v="0"/>
    <m/>
    <s v="2IK-GER: lůžkové oddělení 46"/>
    <s v="000-070-507"/>
    <s v="Výdej do spotřeby z IOP"/>
    <s v="Kánská Zdeňka"/>
    <s v="Promítnut do stavu zásob"/>
    <s v="ZOST_OSTAT"/>
    <s v="Ostatní - všeobecný materiál"/>
    <m/>
    <m/>
    <s v="CHEIRÓN a.s."/>
    <m/>
    <m/>
    <m/>
    <s v="nemá"/>
    <x v="0"/>
    <n v="0"/>
    <m/>
    <m/>
    <x v="1"/>
    <n v="11"/>
  </r>
  <r>
    <d v="2019-11-11T07:38:45"/>
    <s v="SVIOP-2019-SZM2-016831"/>
    <x v="287"/>
    <x v="287"/>
    <n v="2"/>
    <s v="ks"/>
    <n v="656.64"/>
    <n v="1313.28"/>
    <x v="0"/>
    <m/>
    <s v="2IK-GER: lůžkové oddělení 46"/>
    <s v="20468"/>
    <s v="Výdej do spotřeby z IOP"/>
    <s v="Kánská Zdeňka"/>
    <s v="Promítnut do stavu zásob"/>
    <s v="ZOBV_OBVAZ"/>
    <s v="Obvazový materiál"/>
    <s v="1+1"/>
    <m/>
    <s v="Chráněná dílna TiRO Blansko s.r.o."/>
    <m/>
    <m/>
    <m/>
    <s v="nemá"/>
    <x v="3"/>
    <n v="0"/>
    <m/>
    <m/>
    <x v="1"/>
    <n v="11"/>
  </r>
  <r>
    <d v="2019-11-11T13:57:08"/>
    <s v="SVIOP-2019-SZM2-016921"/>
    <x v="146"/>
    <x v="146"/>
    <n v="25"/>
    <s v="ks"/>
    <n v="34.130000000000003"/>
    <n v="853.3"/>
    <x v="0"/>
    <m/>
    <s v="2IK-GER: lůžkové oddělení 46"/>
    <s v="3343E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1"/>
    <n v="11"/>
  </r>
  <r>
    <d v="2019-11-11T15:44:31"/>
    <s v="SVIOP-2019-SZM2-016966"/>
    <x v="288"/>
    <x v="288"/>
    <n v="10"/>
    <s v="ks"/>
    <n v="72.680000000000007"/>
    <n v="726.75"/>
    <x v="0"/>
    <m/>
    <s v="2IK-GER: lůžkové oddělení 46"/>
    <s v="20540"/>
    <s v="Výdej do spotřeby z IOP"/>
    <s v="Kánská Zdeňka"/>
    <s v="Promítnut do stavu zásob"/>
    <s v="ZOBV_HO"/>
    <s v="hojení ran - obvazový materiál"/>
    <s v="1+1"/>
    <m/>
    <s v="Chráněná dílna TiRO Blansko s.r.o."/>
    <m/>
    <m/>
    <m/>
    <s v="0081735"/>
    <x v="3"/>
    <n v="0"/>
    <m/>
    <m/>
    <x v="1"/>
    <n v="11"/>
  </r>
  <r>
    <d v="2019-11-11T15:44:31"/>
    <s v="SVIOP-2019-SZM2-016966"/>
    <x v="289"/>
    <x v="289"/>
    <n v="20"/>
    <s v="ks"/>
    <n v="82.08"/>
    <n v="1641.6"/>
    <x v="0"/>
    <m/>
    <s v="2IK-GER: lůžkové oddělení 46"/>
    <s v="20403"/>
    <s v="Výdej do spotřeby z IOP"/>
    <s v="Kánská Zdeňka"/>
    <s v="Promítnut do stavu zásob"/>
    <s v="ZOBV_HO"/>
    <s v="hojení ran - obvazový materiál"/>
    <s v="1+1"/>
    <m/>
    <s v="Chráněná dílna TiRO Blansko s.r.o."/>
    <m/>
    <m/>
    <m/>
    <s v="0081454"/>
    <x v="3"/>
    <n v="0"/>
    <m/>
    <m/>
    <x v="1"/>
    <n v="11"/>
  </r>
  <r>
    <d v="2019-11-12T06:29:24"/>
    <s v="SVIOP-2019-SZM1-007110"/>
    <x v="44"/>
    <x v="44"/>
    <n v="480"/>
    <s v="ks"/>
    <n v="8.4700000000000006"/>
    <n v="4065.6"/>
    <x v="1"/>
    <m/>
    <s v="2IK-GER: lůžkové oddělení 48"/>
    <s v="306585"/>
    <s v="Výdej do spotřeby z IOP"/>
    <s v="Oklešťková Hele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11"/>
  </r>
  <r>
    <d v="2019-11-12T07:05:27"/>
    <s v="SVIOP-2019-SZM1-007112"/>
    <x v="44"/>
    <x v="44"/>
    <n v="240"/>
    <s v="ks"/>
    <n v="8.4700000000000006"/>
    <n v="2032.8"/>
    <x v="0"/>
    <m/>
    <s v="2IK-GER: lůžkové oddělení 46"/>
    <s v="306585"/>
    <s v="Výdej do spotřeby z IOP"/>
    <s v="Oklešťková Hele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11"/>
  </r>
  <r>
    <d v="2019-11-13T08:02:10"/>
    <s v="SVIOP-2019-SZM2-017161"/>
    <x v="290"/>
    <x v="290"/>
    <n v="2"/>
    <s v="ks"/>
    <n v="487.87"/>
    <n v="975.74"/>
    <x v="0"/>
    <m/>
    <s v="2IK-GER: lůžkové oddělení 46"/>
    <s v="P00441"/>
    <s v="Výdej do spotřeby z IOP"/>
    <s v="Kánská Zdeňka"/>
    <s v="Promítnut do stavu zásob"/>
    <s v="ZOST_OSTAT"/>
    <s v="Ostatní - všeobecný materiál"/>
    <m/>
    <m/>
    <s v="POLYMED medical CZ, a.s."/>
    <m/>
    <m/>
    <m/>
    <s v="nemá"/>
    <x v="0"/>
    <n v="0"/>
    <m/>
    <m/>
    <x v="1"/>
    <n v="11"/>
  </r>
  <r>
    <d v="2019-11-20T13:39:20"/>
    <s v="SVIOP-2019-SZM1-007341"/>
    <x v="18"/>
    <x v="18"/>
    <n v="4000"/>
    <s v="ks"/>
    <n v="0.63"/>
    <n v="2520"/>
    <x v="1"/>
    <m/>
    <s v="2IK-GER: lůžkové oddělení 48"/>
    <s v="44752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1"/>
  </r>
  <r>
    <d v="2019-11-20T13:39:20"/>
    <s v="SVIOP-2019-SZM1-007341"/>
    <x v="25"/>
    <x v="25"/>
    <n v="100"/>
    <s v="ks"/>
    <n v="1.67"/>
    <n v="167"/>
    <x v="1"/>
    <m/>
    <s v="2IK-GER: lůžkové oddělení 48"/>
    <s v="4606205V"/>
    <s v="Výdej do spotřeby z IOP"/>
    <s v="Oklešťková Helena"/>
    <s v="Promítnut do stavu zásob"/>
    <s v="ZOST_STRIK"/>
    <s v="Stříkačky"/>
    <m/>
    <m/>
    <s v="B. Braun Medical s.r.o."/>
    <m/>
    <m/>
    <m/>
    <s v="nemá"/>
    <x v="0"/>
    <n v="0"/>
    <m/>
    <m/>
    <x v="1"/>
    <n v="11"/>
  </r>
  <r>
    <d v="2019-11-21T07:55:28"/>
    <s v="SVIOP-2019-SZM2-017850"/>
    <x v="86"/>
    <x v="86"/>
    <n v="2"/>
    <s v="ks"/>
    <n v="164.22"/>
    <n v="328.44"/>
    <x v="0"/>
    <m/>
    <s v="2IK-GER: lůžkové oddělení 46"/>
    <s v="002745710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11"/>
  </r>
  <r>
    <d v="2019-11-21T08:02:48"/>
    <s v="SVIOP-2019-SZM2-017854"/>
    <x v="125"/>
    <x v="125"/>
    <n v="10"/>
    <s v="ks"/>
    <n v="62.98"/>
    <n v="629.83000000000004"/>
    <x v="1"/>
    <m/>
    <s v="2IK-GER: lůžkové oddělení 48"/>
    <s v="A2107861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11"/>
  </r>
  <r>
    <d v="2019-11-21T08:02:48"/>
    <s v="SVIOP-2019-SZM2-017854"/>
    <x v="125"/>
    <x v="125"/>
    <n v="10"/>
    <s v="ks"/>
    <n v="62.99"/>
    <n v="629.9"/>
    <x v="1"/>
    <m/>
    <s v="2IK-GER: lůžkové oddělení 48"/>
    <s v="A2107861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11"/>
  </r>
  <r>
    <d v="2019-11-21T08:23:15"/>
    <s v="SVIOP-2019-SZM2-017856"/>
    <x v="291"/>
    <x v="291"/>
    <n v="10"/>
    <s v="ks"/>
    <n v="213.22"/>
    <n v="2132.2399999999998"/>
    <x v="1"/>
    <m/>
    <s v="2IK-GER: lůžkové oddělení 48"/>
    <s v="M772028_1/4"/>
    <s v="Výdej do spotřeby z IOP"/>
    <s v="Kánská Zdeňka"/>
    <s v="Promítnut do stavu zásob"/>
    <s v="ZOBV_HO"/>
    <s v="hojení ran - obvazový materiál"/>
    <m/>
    <m/>
    <s v="Alliance Healthcare s.r.o."/>
    <m/>
    <m/>
    <m/>
    <s v="nemá"/>
    <x v="3"/>
    <n v="0"/>
    <m/>
    <m/>
    <x v="1"/>
    <n v="11"/>
  </r>
  <r>
    <d v="2019-11-21T12:58:24"/>
    <s v="SVIOP-2019-SZM2-017893"/>
    <x v="6"/>
    <x v="6"/>
    <n v="30"/>
    <s v="ks"/>
    <n v="12.16"/>
    <n v="364.93"/>
    <x v="1"/>
    <m/>
    <s v="2IK-GER: lůžkové oddělení 48"/>
    <s v="931324"/>
    <s v="Výdej do spotřeby z IOP"/>
    <s v="Kánská Zdeňk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11"/>
  </r>
  <r>
    <d v="2019-11-21T12:58:24"/>
    <s v="SVIOP-2019-SZM2-017893"/>
    <x v="7"/>
    <x v="7"/>
    <n v="30"/>
    <s v="ks"/>
    <n v="15.73"/>
    <n v="471.9"/>
    <x v="1"/>
    <m/>
    <s v="2IK-GER: lůžkové oddělení 48"/>
    <s v="9919004"/>
    <s v="Výdej do spotřeby z IOP"/>
    <s v="Kánská Zdeňka"/>
    <s v="Promítnut do stavu zásob"/>
    <s v="ZOBV_OBVAZ"/>
    <s v="Obvazový materiál"/>
    <m/>
    <m/>
    <s v="HARTMANN - RICO a.s."/>
    <m/>
    <m/>
    <m/>
    <s v="nemá"/>
    <x v="3"/>
    <n v="0"/>
    <m/>
    <m/>
    <x v="1"/>
    <n v="11"/>
  </r>
  <r>
    <d v="2019-11-21T12:58:24"/>
    <s v="SVIOP-2019-SZM2-017893"/>
    <x v="88"/>
    <x v="88"/>
    <n v="3"/>
    <s v="ks"/>
    <n v="47.53"/>
    <n v="142.59"/>
    <x v="1"/>
    <m/>
    <s v="2IK-GER: lůžkové oddělení 48"/>
    <s v="499572"/>
    <s v="Výdej do spotřeby z IOP"/>
    <s v="Kánská Zdeňka"/>
    <s v="Promítnut do stavu zásob"/>
    <s v="ZOBV_HO"/>
    <s v="hojení ran - obvazový materiál"/>
    <m/>
    <m/>
    <s v="HARTMANN - RICO a.s."/>
    <m/>
    <m/>
    <m/>
    <s v="0081316"/>
    <x v="3"/>
    <n v="0"/>
    <m/>
    <m/>
    <x v="1"/>
    <n v="11"/>
  </r>
  <r>
    <d v="2019-11-21T12:58:24"/>
    <s v="SVIOP-2019-SZM2-017893"/>
    <x v="151"/>
    <x v="151"/>
    <n v="10"/>
    <s v="ks"/>
    <n v="58.53"/>
    <n v="585.34"/>
    <x v="1"/>
    <m/>
    <s v="2IK-GER: lůžkové oddělení 48"/>
    <s v="999595"/>
    <s v="Výdej do spotřeby z IOP"/>
    <s v="Kánská Zdeňka"/>
    <s v="Promítnut do stavu zásob"/>
    <s v="ZOBV_OBVAZ"/>
    <s v="Obvazový materiál"/>
    <m/>
    <m/>
    <s v="HARTMANN - RICO a.s."/>
    <m/>
    <m/>
    <m/>
    <s v="0005128"/>
    <x v="3"/>
    <n v="0"/>
    <m/>
    <m/>
    <x v="1"/>
    <n v="11"/>
  </r>
  <r>
    <d v="2019-11-21T13:04:26"/>
    <s v="SVIOP-2019-SZM2-017895"/>
    <x v="249"/>
    <x v="249"/>
    <n v="10"/>
    <s v="ks"/>
    <n v="69.7"/>
    <n v="696.96"/>
    <x v="0"/>
    <m/>
    <s v="2IK-GER: lůžkové oddělení 46"/>
    <s v="6097622"/>
    <s v="Výdej do spotřeby z IOP"/>
    <s v="Kánská Zdeňka"/>
    <s v="Promítnut do stavu zásob"/>
    <s v="ZOBV_HO"/>
    <s v="hojení ran - obvazový materiál"/>
    <m/>
    <m/>
    <s v="HARTMANN - RICO a.s."/>
    <m/>
    <m/>
    <m/>
    <s v="0170301"/>
    <x v="3"/>
    <n v="0"/>
    <m/>
    <m/>
    <x v="1"/>
    <n v="11"/>
  </r>
  <r>
    <d v="2019-11-21T13:04:26"/>
    <s v="SVIOP-2019-SZM2-017895"/>
    <x v="250"/>
    <x v="250"/>
    <n v="10"/>
    <s v="ks"/>
    <n v="93.45"/>
    <n v="934.46"/>
    <x v="0"/>
    <m/>
    <s v="2IK-GER: lůžkové oddělení 46"/>
    <s v="6099768"/>
    <s v="Výdej do spotřeby z IOP"/>
    <s v="Kánská Zdeňka"/>
    <s v="Promítnut do stavu zásob"/>
    <s v="ZOBV_OBVAZ"/>
    <s v="Obvazový materiál"/>
    <m/>
    <m/>
    <s v="HARTMANN - RICO a.s."/>
    <m/>
    <m/>
    <m/>
    <s v="0170301"/>
    <x v="3"/>
    <n v="0"/>
    <m/>
    <m/>
    <x v="1"/>
    <n v="11"/>
  </r>
  <r>
    <d v="2019-11-21T13:04:26"/>
    <s v="SVIOP-2019-SZM2-017895"/>
    <x v="162"/>
    <x v="162"/>
    <n v="1"/>
    <s v="ks"/>
    <n v="154.97"/>
    <n v="154.97"/>
    <x v="0"/>
    <m/>
    <s v="2IK-GER: lůžkové oddělení 46"/>
    <s v="7031320"/>
    <s v="Výdej do spotřeby z IOP"/>
    <s v="Kánská Zdeňk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11"/>
  </r>
  <r>
    <d v="2019-11-22T07:47:33"/>
    <s v="SVIOP-2019-SZM1-007381"/>
    <x v="13"/>
    <x v="13"/>
    <n v="800"/>
    <s v="ks"/>
    <n v="0.44"/>
    <n v="352"/>
    <x v="1"/>
    <m/>
    <s v="2IK-GER: lůžkové oddělení 48"/>
    <s v="06103"/>
    <s v="Výdej do spotřeby z IOP"/>
    <s v="Oklešťková Helena"/>
    <s v="Promítnut do stavu zásob"/>
    <s v="ZOBV_OBVAZ"/>
    <s v="Obvazový materiál"/>
    <m/>
    <m/>
    <s v="PANEP CZ s.r.o."/>
    <m/>
    <m/>
    <m/>
    <s v="nemá"/>
    <x v="3"/>
    <n v="0"/>
    <m/>
    <m/>
    <x v="1"/>
    <n v="11"/>
  </r>
  <r>
    <d v="2019-11-22T07:47:33"/>
    <s v="SVIOP-2019-SZM1-007381"/>
    <x v="52"/>
    <x v="52"/>
    <n v="15"/>
    <s v="ks"/>
    <n v="21.24"/>
    <n v="318.60000000000002"/>
    <x v="1"/>
    <m/>
    <s v="2IK-GER: lůžkové oddělení 48"/>
    <s v="490CE.A"/>
    <s v="Výdej do spotřeby z IOP"/>
    <s v="Oklešťková Hele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1"/>
  </r>
  <r>
    <d v="2019-11-22T10:46:40"/>
    <s v="SVIOP-2019-SZM2-017959"/>
    <x v="228"/>
    <x v="228"/>
    <n v="12"/>
    <s v="ks"/>
    <n v="22.88"/>
    <n v="274.55"/>
    <x v="0"/>
    <m/>
    <s v="2IK-GER: lůžkové oddělení 46"/>
    <s v="9814-02"/>
    <s v="Výdej do spotřeby z IOP"/>
    <s v="Kánská Zdeňka"/>
    <s v="Promítnut do stavu zásob"/>
    <s v="ZOST_OSTAT"/>
    <s v="Ostatní - všeobecný materiál"/>
    <m/>
    <m/>
    <s v="G P S  Praha, spol. s r.o."/>
    <m/>
    <m/>
    <m/>
    <s v="nemá"/>
    <x v="0"/>
    <n v="0"/>
    <m/>
    <m/>
    <x v="1"/>
    <n v="11"/>
  </r>
  <r>
    <d v="2019-11-25T07:00:40"/>
    <s v="SVIOP-2019-SZM1-007387"/>
    <x v="13"/>
    <x v="13"/>
    <n v="600"/>
    <s v="ks"/>
    <n v="0.44"/>
    <n v="264"/>
    <x v="0"/>
    <m/>
    <s v="2IK-GER: lůžkové oddělení 46"/>
    <s v="06103"/>
    <s v="Výdej do spotřeby z IOP"/>
    <s v="Zdařilová Ivana"/>
    <s v="Promítnut do stavu zásob"/>
    <s v="ZOBV_OBVAZ"/>
    <s v="Obvazový materiál"/>
    <m/>
    <m/>
    <s v="PANEP CZ s.r.o."/>
    <m/>
    <m/>
    <m/>
    <s v="nemá"/>
    <x v="3"/>
    <n v="0"/>
    <m/>
    <m/>
    <x v="1"/>
    <n v="11"/>
  </r>
  <r>
    <d v="2019-11-25T07:09:26"/>
    <s v="SVIOP-2019-SZM1-007389"/>
    <x v="8"/>
    <x v="8"/>
    <n v="100"/>
    <s v="ks"/>
    <n v="0.01"/>
    <n v="1"/>
    <x v="2"/>
    <m/>
    <s v="2IK-GER: ambulance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07:09:26"/>
    <s v="SVIOP-2019-SZM1-007389"/>
    <x v="23"/>
    <x v="23"/>
    <n v="100"/>
    <s v="ks"/>
    <n v="1.0900000000000001"/>
    <n v="109"/>
    <x v="2"/>
    <m/>
    <s v="2IK-GER: ambulance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1"/>
  </r>
  <r>
    <d v="2019-11-25T07:09:26"/>
    <s v="SVIOP-2019-SZM1-007389"/>
    <x v="26"/>
    <x v="26"/>
    <n v="100"/>
    <s v="ks"/>
    <n v="1.81"/>
    <n v="181"/>
    <x v="2"/>
    <m/>
    <s v="2IK-GER: ambulance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11"/>
  </r>
  <r>
    <d v="2019-11-25T07:09:26"/>
    <s v="SVIOP-2019-SZM1-007389"/>
    <x v="81"/>
    <x v="81"/>
    <n v="10"/>
    <s v="ks"/>
    <n v="1.9"/>
    <n v="19"/>
    <x v="2"/>
    <m/>
    <s v="2IK-GER: ambulance"/>
    <s v="45407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07:09:26"/>
    <s v="SVIOP-2019-SZM1-007389"/>
    <x v="66"/>
    <x v="66"/>
    <n v="50"/>
    <s v="ks"/>
    <n v="1.98"/>
    <n v="99"/>
    <x v="2"/>
    <m/>
    <s v="2IK-GER: ambulance"/>
    <s v="45408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07:09:26"/>
    <s v="SVIOP-2019-SZM1-007389"/>
    <x v="32"/>
    <x v="32"/>
    <n v="50"/>
    <s v="ks"/>
    <n v="2.37"/>
    <n v="118.5"/>
    <x v="2"/>
    <m/>
    <s v="2IK-GER: ambulance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07:09:26"/>
    <s v="SVIOP-2019-SZM1-007389"/>
    <x v="34"/>
    <x v="34"/>
    <n v="50"/>
    <s v="ks"/>
    <n v="2.52"/>
    <n v="126"/>
    <x v="2"/>
    <m/>
    <s v="2IK-GER: ambulance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07:09:26"/>
    <s v="SVIOP-2019-SZM1-007389"/>
    <x v="35"/>
    <x v="35"/>
    <n v="50"/>
    <s v="ks"/>
    <n v="2.7"/>
    <n v="135"/>
    <x v="2"/>
    <m/>
    <s v="2IK-GER: ambulance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07:09:26"/>
    <s v="SVIOP-2019-SZM1-007389"/>
    <x v="37"/>
    <x v="37"/>
    <n v="50"/>
    <s v="ks"/>
    <n v="3.1"/>
    <n v="155"/>
    <x v="2"/>
    <m/>
    <s v="2IK-GER: ambulance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07:09:26"/>
    <s v="SVIOP-2019-SZM1-007389"/>
    <x v="52"/>
    <x v="52"/>
    <n v="50"/>
    <s v="ks"/>
    <n v="21.23"/>
    <n v="1061.5"/>
    <x v="2"/>
    <m/>
    <s v="2IK-GER: ambulance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1"/>
  </r>
  <r>
    <d v="2019-11-25T07:09:26"/>
    <s v="SVIOP-2019-SZM1-007389"/>
    <x v="188"/>
    <x v="188"/>
    <n v="2"/>
    <s v="ks"/>
    <n v="35.090000000000003"/>
    <n v="70.180000000000007"/>
    <x v="2"/>
    <m/>
    <s v="2IK-GER: ambulance"/>
    <s v="09820-B"/>
    <s v="Výdej do spotřeby z IOP"/>
    <s v="Aujeská Ivana"/>
    <s v="Promítnut do stavu zásob"/>
    <s v="ZOST_OSTAT"/>
    <s v="Ostatní - všeobecný materiál"/>
    <m/>
    <m/>
    <s v="MAPO medical s.r.o."/>
    <m/>
    <m/>
    <m/>
    <s v="nemá"/>
    <x v="0"/>
    <n v="0"/>
    <m/>
    <m/>
    <x v="1"/>
    <n v="11"/>
  </r>
  <r>
    <d v="2019-11-25T08:18:20"/>
    <s v="SVIOP-2019-SZM2-017984"/>
    <x v="60"/>
    <x v="60"/>
    <n v="10"/>
    <s v="ks"/>
    <n v="129.26"/>
    <n v="1292.5999999999999"/>
    <x v="0"/>
    <m/>
    <s v="2IK-GER: lůžkové oddělení 46"/>
    <s v="2813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11"/>
  </r>
  <r>
    <d v="2019-11-25T08:18:20"/>
    <s v="SVIOP-2019-SZM2-017984"/>
    <x v="61"/>
    <x v="61"/>
    <n v="10"/>
    <s v="ks"/>
    <n v="159.55000000000001"/>
    <n v="1595.5"/>
    <x v="0"/>
    <m/>
    <s v="2IK-GER: lůžkové oddělení 46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11"/>
  </r>
  <r>
    <d v="2019-11-25T08:18:20"/>
    <s v="SVIOP-2019-SZM2-017984"/>
    <x v="62"/>
    <x v="62"/>
    <n v="5"/>
    <s v="ks"/>
    <n v="233.8"/>
    <n v="1169"/>
    <x v="0"/>
    <m/>
    <s v="2IK-GER: lůžkové oddělení 46"/>
    <s v="288100-01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1"/>
  </r>
  <r>
    <d v="2019-11-25T08:22:10"/>
    <s v="SVIOP-2019-SZM2-017986"/>
    <x v="61"/>
    <x v="61"/>
    <n v="10"/>
    <s v="ks"/>
    <n v="159.55000000000001"/>
    <n v="1595.53"/>
    <x v="1"/>
    <m/>
    <s v="2IK-GER: lůžkové oddělení 48"/>
    <s v="28711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11"/>
  </r>
  <r>
    <d v="2019-11-25T09:09:02"/>
    <s v="SVIOP-2019-SZM2-018001"/>
    <x v="292"/>
    <x v="292"/>
    <n v="15"/>
    <s v="ks"/>
    <n v="207.08"/>
    <n v="3106.2"/>
    <x v="0"/>
    <m/>
    <s v="2IK-GER: lůžkové oddělení 46"/>
    <s v="282050"/>
    <s v="Výdej do spotřeby z IOP"/>
    <s v="Masopustová Eva"/>
    <s v="Promítnut do stavu zásob"/>
    <s v="ZOBV_HO"/>
    <s v="hojení ran - obvazový materiál"/>
    <s v="akce 2+1 PUP"/>
    <m/>
    <s v="Mölnlycke Health Care, s.r.o."/>
    <m/>
    <m/>
    <m/>
    <s v="nemá"/>
    <x v="3"/>
    <n v="0"/>
    <m/>
    <m/>
    <x v="1"/>
    <n v="11"/>
  </r>
  <r>
    <d v="2019-11-25T09:10:11"/>
    <s v="SVIOP-2019-SZM2-018003"/>
    <x v="292"/>
    <x v="292"/>
    <n v="20"/>
    <s v="ks"/>
    <n v="207.08"/>
    <n v="4141.6000000000004"/>
    <x v="1"/>
    <m/>
    <s v="2IK-GER: lůžkové oddělení 48"/>
    <s v="282050"/>
    <s v="Výdej do spotřeby z IOP"/>
    <s v="Masopustová Eva"/>
    <s v="Stornován"/>
    <s v="ZOBV_HO"/>
    <s v="hojení ran - obvazový materiál"/>
    <s v="akce 2+1 PUP"/>
    <m/>
    <s v="Mölnlycke Health Care, s.r.o."/>
    <m/>
    <m/>
    <m/>
    <s v="nemá"/>
    <x v="3"/>
    <n v="0"/>
    <m/>
    <m/>
    <x v="1"/>
    <n v="11"/>
  </r>
  <r>
    <d v="2019-11-25T09:11:44"/>
    <s v="SVIOP-2019-SZM2-018004"/>
    <x v="292"/>
    <x v="292"/>
    <n v="-20"/>
    <s v="ks"/>
    <n v="207.08"/>
    <n v="-4141.6000000000004"/>
    <x v="1"/>
    <m/>
    <s v="2IK-GER: lůžkové oddělení 48"/>
    <s v="282050"/>
    <s v="Výdej do spotřeby z IOP"/>
    <s v="Masopustová Eva"/>
    <s v="Storno dokladu"/>
    <s v="ZOBV_HO"/>
    <s v="hojení ran - obvazový materiál"/>
    <s v="akce 2+1 PUP"/>
    <m/>
    <s v="Mölnlycke Health Care, s.r.o."/>
    <m/>
    <m/>
    <m/>
    <s v="nemá"/>
    <x v="3"/>
    <n v="0"/>
    <m/>
    <m/>
    <x v="1"/>
    <n v="11"/>
  </r>
  <r>
    <d v="2019-11-25T09:11:51"/>
    <s v="SVIOP-2019-SZM2-018005"/>
    <x v="292"/>
    <x v="292"/>
    <n v="30"/>
    <s v="ks"/>
    <n v="207.08"/>
    <n v="6212.25"/>
    <x v="1"/>
    <m/>
    <s v="2IK-GER: lůžkové oddělení 48"/>
    <s v="282050"/>
    <s v="Výdej do spotřeby z IOP"/>
    <s v="Masopustová Eva"/>
    <s v="Promítnut do stavu zásob"/>
    <s v="ZOBV_HO"/>
    <s v="hojení ran - obvazový materiál"/>
    <s v="akce 2+1 PUP"/>
    <m/>
    <s v="Mölnlycke Health Care, s.r.o."/>
    <m/>
    <m/>
    <m/>
    <s v="nemá"/>
    <x v="3"/>
    <n v="0"/>
    <m/>
    <m/>
    <x v="1"/>
    <n v="11"/>
  </r>
  <r>
    <d v="2019-11-25T09:30:37"/>
    <s v="SVIOP-2019-SZM2-018008"/>
    <x v="85"/>
    <x v="85"/>
    <n v="5"/>
    <s v="ks"/>
    <n v="54.45"/>
    <n v="272.25"/>
    <x v="0"/>
    <m/>
    <s v="2IK-GER: lůžkové oddělení 46"/>
    <s v="JIZE213A/1"/>
    <s v="Výdej do spotřeby z IOP"/>
    <s v="Masopustová Eva"/>
    <s v="Promítnut do stavu zásob"/>
    <s v="ZLAB_SKLO"/>
    <s v="Laboratorní sklo"/>
    <m/>
    <m/>
    <s v="VWR International s.r.o."/>
    <m/>
    <m/>
    <m/>
    <s v="nemá"/>
    <x v="6"/>
    <n v="0"/>
    <s v="CN 2019/2020"/>
    <s v="CN 2019/2020"/>
    <x v="1"/>
    <n v="11"/>
  </r>
  <r>
    <d v="2019-11-25T09:30:37"/>
    <s v="SVIOP-2019-SZM2-018008"/>
    <x v="150"/>
    <x v="150"/>
    <n v="5"/>
    <s v="ks"/>
    <n v="93.17"/>
    <n v="465.85"/>
    <x v="0"/>
    <m/>
    <s v="2IK-GER: lůžkové oddělení 46"/>
    <s v="JIZE211A/0"/>
    <s v="Výdej do spotřeby z IOP"/>
    <s v="Masopustová Eva"/>
    <s v="Promítnut do stavu zásob"/>
    <s v="ZLAB_SKLO"/>
    <s v="Laboratorní sklo"/>
    <m/>
    <m/>
    <s v="VWR International s.r.o."/>
    <m/>
    <m/>
    <m/>
    <s v="nemá"/>
    <x v="6"/>
    <n v="0"/>
    <s v="CN 2019/2020"/>
    <s v="CN 2019/2020"/>
    <x v="1"/>
    <n v="11"/>
  </r>
  <r>
    <d v="2019-11-25T11:29:12"/>
    <s v="SVIOP-2019-SZM1-007280"/>
    <x v="8"/>
    <x v="8"/>
    <n v="50"/>
    <s v="ks"/>
    <n v="0.01"/>
    <n v="0.5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1:29:12"/>
    <s v="SVIOP-2019-SZM1-007280"/>
    <x v="9"/>
    <x v="9"/>
    <n v="400"/>
    <s v="ks"/>
    <n v="0.25"/>
    <n v="100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11"/>
  </r>
  <r>
    <d v="2019-11-25T11:29:12"/>
    <s v="SVIOP-2019-SZM1-007280"/>
    <x v="10"/>
    <x v="10"/>
    <n v="100"/>
    <s v="ks"/>
    <n v="0.3"/>
    <n v="30"/>
    <x v="1"/>
    <m/>
    <s v="2IK-GER: lůžkové oddělení 48"/>
    <s v="465766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1"/>
  </r>
  <r>
    <d v="2019-11-25T11:29:12"/>
    <s v="SVIOP-2019-SZM1-007280"/>
    <x v="104"/>
    <x v="104"/>
    <n v="100"/>
    <s v="ks"/>
    <n v="0.31"/>
    <n v="31"/>
    <x v="1"/>
    <m/>
    <s v="2IK-GER: lůžkové oddělení 48"/>
    <s v="465752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1"/>
  </r>
  <r>
    <d v="2019-11-25T11:29:12"/>
    <s v="SVIOP-2019-SZM1-007280"/>
    <x v="14"/>
    <x v="14"/>
    <n v="100"/>
    <s v="ks"/>
    <n v="0.47"/>
    <n v="47"/>
    <x v="1"/>
    <m/>
    <s v="2IK-GER: lůžkové oddělení 48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1"/>
  </r>
  <r>
    <d v="2019-11-25T11:29:12"/>
    <s v="SVIOP-2019-SZM1-007280"/>
    <x v="16"/>
    <x v="16"/>
    <n v="200"/>
    <s v="ks"/>
    <n v="0.55000000000000004"/>
    <n v="110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1"/>
  </r>
  <r>
    <d v="2019-11-25T11:29:12"/>
    <s v="SVIOP-2019-SZM1-007280"/>
    <x v="17"/>
    <x v="17"/>
    <n v="500"/>
    <s v="ks"/>
    <n v="0.62"/>
    <n v="310"/>
    <x v="1"/>
    <m/>
    <s v="2IK-GER: lůžkové oddělení 48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11"/>
  </r>
  <r>
    <d v="2019-11-25T11:29:12"/>
    <s v="SVIOP-2019-SZM1-007280"/>
    <x v="19"/>
    <x v="19"/>
    <n v="4000"/>
    <s v="ks"/>
    <n v="0.63"/>
    <n v="252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1"/>
  </r>
  <r>
    <d v="2019-11-25T11:29:12"/>
    <s v="SVIOP-2019-SZM1-007280"/>
    <x v="3"/>
    <x v="3"/>
    <n v="1000"/>
    <s v="ks"/>
    <n v="0.63"/>
    <n v="630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1"/>
  </r>
  <r>
    <d v="2019-11-25T11:29:12"/>
    <s v="SVIOP-2019-SZM1-007280"/>
    <x v="100"/>
    <x v="100"/>
    <n v="1700"/>
    <s v="ks"/>
    <n v="0.63"/>
    <n v="1071"/>
    <x v="1"/>
    <m/>
    <s v="2IK-GER: lůžkové oddělení 48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1"/>
  </r>
  <r>
    <d v="2019-11-25T11:29:12"/>
    <s v="SVIOP-2019-SZM1-007280"/>
    <x v="20"/>
    <x v="20"/>
    <n v="100"/>
    <s v="ks"/>
    <n v="0.67"/>
    <n v="67"/>
    <x v="1"/>
    <m/>
    <s v="2IK-GER: lůžkové oddělení 48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1"/>
  </r>
  <r>
    <d v="2019-11-25T11:29:12"/>
    <s v="SVIOP-2019-SZM1-007280"/>
    <x v="21"/>
    <x v="21"/>
    <n v="500"/>
    <s v="ks"/>
    <n v="0.67"/>
    <n v="335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1"/>
  </r>
  <r>
    <d v="2019-11-25T11:29:12"/>
    <s v="SVIOP-2019-SZM1-007280"/>
    <x v="23"/>
    <x v="23"/>
    <n v="200"/>
    <s v="ks"/>
    <n v="1.0900000000000001"/>
    <n v="218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1"/>
  </r>
  <r>
    <d v="2019-11-25T11:29:12"/>
    <s v="SVIOP-2019-SZM1-007280"/>
    <x v="251"/>
    <x v="251"/>
    <n v="150"/>
    <s v="ks"/>
    <n v="1.21"/>
    <n v="181.5"/>
    <x v="1"/>
    <m/>
    <s v="2IK-GER: lůžkové oddělení 48"/>
    <s v="32.000.00.020"/>
    <s v="Výdej do spotřeby z IOP"/>
    <s v="Aujeská Ivan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11"/>
  </r>
  <r>
    <d v="2019-11-25T11:29:12"/>
    <s v="SVIOP-2019-SZM1-007280"/>
    <x v="65"/>
    <x v="65"/>
    <n v="2500"/>
    <s v="ks"/>
    <n v="1.29"/>
    <n v="3225"/>
    <x v="1"/>
    <m/>
    <s v="2IK-GER: lůžkové oddělení 48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1"/>
  </r>
  <r>
    <d v="2019-11-25T11:29:12"/>
    <s v="SVIOP-2019-SZM1-007280"/>
    <x v="106"/>
    <x v="106"/>
    <n v="100"/>
    <s v="ks"/>
    <n v="1.5"/>
    <n v="150"/>
    <x v="1"/>
    <m/>
    <s v="2IK-GER: lůžkové oddělení 48"/>
    <s v="I06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11"/>
  </r>
  <r>
    <d v="2019-11-25T11:29:12"/>
    <s v="SVIOP-2019-SZM1-007280"/>
    <x v="24"/>
    <x v="24"/>
    <n v="50"/>
    <s v="ks"/>
    <n v="1.51"/>
    <n v="75.5"/>
    <x v="1"/>
    <m/>
    <s v="2IK-GER: lůžkové oddělení 48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11"/>
  </r>
  <r>
    <d v="2019-11-25T11:29:12"/>
    <s v="SVIOP-2019-SZM1-007280"/>
    <x v="26"/>
    <x v="26"/>
    <n v="100"/>
    <s v="ks"/>
    <n v="1.8"/>
    <n v="180"/>
    <x v="1"/>
    <m/>
    <s v="2IK-GER: lůžkové oddělení 48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11"/>
  </r>
  <r>
    <d v="2019-11-25T11:29:12"/>
    <s v="SVIOP-2019-SZM1-007280"/>
    <x v="66"/>
    <x v="66"/>
    <n v="50"/>
    <s v="ks"/>
    <n v="1.98"/>
    <n v="99"/>
    <x v="1"/>
    <m/>
    <s v="2IK-GER: lůžkové oddělení 48"/>
    <s v="45408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1:29:12"/>
    <s v="SVIOP-2019-SZM1-007280"/>
    <x v="30"/>
    <x v="30"/>
    <n v="50"/>
    <s v="ks"/>
    <n v="2.06"/>
    <n v="103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11"/>
  </r>
  <r>
    <d v="2019-11-25T11:29:12"/>
    <s v="SVIOP-2019-SZM1-007280"/>
    <x v="31"/>
    <x v="31"/>
    <n v="50"/>
    <s v="ks"/>
    <n v="2.16"/>
    <n v="108"/>
    <x v="1"/>
    <m/>
    <s v="2IK-GER: lůžkové oddělení 48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1:29:12"/>
    <s v="SVIOP-2019-SZM1-007280"/>
    <x v="32"/>
    <x v="32"/>
    <n v="100"/>
    <s v="ks"/>
    <n v="2.37"/>
    <n v="237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1:29:12"/>
    <s v="SVIOP-2019-SZM1-007280"/>
    <x v="33"/>
    <x v="33"/>
    <n v="100"/>
    <s v="ks"/>
    <n v="2.46"/>
    <n v="246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11"/>
  </r>
  <r>
    <d v="2019-11-25T11:29:12"/>
    <s v="SVIOP-2019-SZM1-007280"/>
    <x v="35"/>
    <x v="35"/>
    <n v="100"/>
    <s v="ks"/>
    <n v="2.7"/>
    <n v="270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1:29:12"/>
    <s v="SVIOP-2019-SZM1-007280"/>
    <x v="39"/>
    <x v="39"/>
    <n v="80"/>
    <s v="ks"/>
    <n v="3.27"/>
    <n v="261.60000000000002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1"/>
  </r>
  <r>
    <d v="2019-11-25T11:29:12"/>
    <s v="SVIOP-2019-SZM1-007280"/>
    <x v="155"/>
    <x v="155"/>
    <n v="50"/>
    <s v="ks"/>
    <n v="3.48"/>
    <n v="174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11"/>
  </r>
  <r>
    <d v="2019-11-25T11:29:12"/>
    <s v="SVIOP-2019-SZM1-007280"/>
    <x v="103"/>
    <x v="103"/>
    <n v="80"/>
    <s v="ks"/>
    <n v="3.96"/>
    <n v="316.8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1"/>
  </r>
  <r>
    <d v="2019-11-25T11:29:12"/>
    <s v="SVIOP-2019-SZM1-007280"/>
    <x v="71"/>
    <x v="71"/>
    <n v="70"/>
    <s v="ks"/>
    <n v="4.8099999999999996"/>
    <n v="336.7"/>
    <x v="1"/>
    <m/>
    <s v="2IK-GER: lůžkové oddělení 48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1:29:12"/>
    <s v="SVIOP-2019-SZM1-007280"/>
    <x v="73"/>
    <x v="73"/>
    <n v="40"/>
    <s v="ks"/>
    <n v="5.27"/>
    <n v="210.8"/>
    <x v="1"/>
    <m/>
    <s v="2IK-GER: lůžkové oddělení 48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11"/>
  </r>
  <r>
    <d v="2019-11-25T11:29:12"/>
    <s v="SVIOP-2019-SZM1-007280"/>
    <x v="72"/>
    <x v="72"/>
    <n v="100"/>
    <s v="ks"/>
    <n v="5.38"/>
    <n v="538"/>
    <x v="1"/>
    <m/>
    <s v="2IK-GER: lůžkové oddělení 48"/>
    <s v="10.252.020"/>
    <s v="Výdej do spotřeby z IOP"/>
    <s v="Aujeská Ivana"/>
    <s v="Promítnut do stavu zásob"/>
    <s v="ZOST_OD"/>
    <s v="Odběrové systémy"/>
    <m/>
    <m/>
    <s v="SARSTEDT spol. s r.o."/>
    <m/>
    <m/>
    <m/>
    <s v="nemá"/>
    <x v="0"/>
    <n v="0"/>
    <m/>
    <m/>
    <x v="1"/>
    <n v="11"/>
  </r>
  <r>
    <d v="2019-11-25T11:29:12"/>
    <s v="SVIOP-2019-SZM1-007280"/>
    <x v="245"/>
    <x v="245"/>
    <n v="250"/>
    <s v="ks"/>
    <n v="5.81"/>
    <n v="1452.5"/>
    <x v="1"/>
    <m/>
    <s v="2IK-GER: lůžkové oddělení 48"/>
    <s v="NCF-004"/>
    <s v="Výdej do spotřeby z IOP"/>
    <s v="Aujeská Iva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11"/>
  </r>
  <r>
    <d v="2019-11-25T11:29:12"/>
    <s v="SVIOP-2019-SZM1-007280"/>
    <x v="38"/>
    <x v="38"/>
    <n v="100"/>
    <s v="ks"/>
    <n v="5.85"/>
    <n v="585"/>
    <x v="1"/>
    <m/>
    <s v="2IK-GER: lůžkové oddělení 48"/>
    <s v="1624W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11"/>
  </r>
  <r>
    <d v="2019-11-25T11:29:12"/>
    <s v="SVIOP-2019-SZM1-007280"/>
    <x v="42"/>
    <x v="42"/>
    <n v="30"/>
    <s v="ks"/>
    <n v="6.17"/>
    <n v="185.1"/>
    <x v="1"/>
    <m/>
    <s v="2IK-GER: lůžkové oddělení 48"/>
    <s v="ZAR-TNU201601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1"/>
  </r>
  <r>
    <d v="2019-11-25T11:29:12"/>
    <s v="SVIOP-2019-SZM1-007280"/>
    <x v="116"/>
    <x v="116"/>
    <n v="100"/>
    <s v="ks"/>
    <n v="6.25"/>
    <n v="625"/>
    <x v="1"/>
    <m/>
    <s v="2IK-GER: lůžkové oddělení 48"/>
    <s v="132711402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11"/>
  </r>
  <r>
    <d v="2019-11-25T11:29:12"/>
    <s v="SVIOP-2019-SZM1-007280"/>
    <x v="43"/>
    <x v="43"/>
    <n v="5"/>
    <s v="ks"/>
    <n v="6.29"/>
    <n v="31.45"/>
    <x v="1"/>
    <m/>
    <s v="2IK-GER: lůžkové oddělení 48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11"/>
  </r>
  <r>
    <d v="2019-11-25T11:29:12"/>
    <s v="SVIOP-2019-SZM1-007280"/>
    <x v="197"/>
    <x v="197"/>
    <n v="10"/>
    <s v="pár"/>
    <n v="7.02"/>
    <n v="70.2"/>
    <x v="1"/>
    <m/>
    <s v="2IK-GER: lůžkové oddělení 48"/>
    <s v="6035518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1"/>
    <n v="11"/>
  </r>
  <r>
    <d v="2019-11-25T11:29:12"/>
    <s v="SVIOP-2019-SZM1-007280"/>
    <x v="76"/>
    <x v="76"/>
    <n v="10"/>
    <s v="pár"/>
    <n v="7.02"/>
    <n v="70.2"/>
    <x v="1"/>
    <m/>
    <s v="2IK-GER: lůžkové oddělení 48"/>
    <s v="6035526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1"/>
    <n v="11"/>
  </r>
  <r>
    <d v="2019-11-25T11:29:12"/>
    <s v="SVIOP-2019-SZM1-007280"/>
    <x v="77"/>
    <x v="77"/>
    <n v="10"/>
    <s v="pár"/>
    <n v="7.02"/>
    <n v="70.2"/>
    <x v="1"/>
    <m/>
    <s v="2IK-GER: lůžkové oddělení 48"/>
    <s v="6035534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1"/>
    <n v="11"/>
  </r>
  <r>
    <d v="2019-11-25T11:29:12"/>
    <s v="SVIOP-2019-SZM1-007280"/>
    <x v="184"/>
    <x v="184"/>
    <n v="50"/>
    <s v="ks"/>
    <n v="7.5"/>
    <n v="375"/>
    <x v="1"/>
    <m/>
    <s v="2IK-GER: lůžkové oddělení 48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1"/>
  </r>
  <r>
    <d v="2019-11-25T11:29:12"/>
    <s v="SVIOP-2019-SZM1-007280"/>
    <x v="70"/>
    <x v="70"/>
    <n v="24"/>
    <s v="ks"/>
    <n v="7.63"/>
    <n v="183.12"/>
    <x v="1"/>
    <m/>
    <s v="2IK-GER: lůžkové oddělení 48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1"/>
    <n v="11"/>
  </r>
  <r>
    <d v="2019-11-25T11:29:12"/>
    <s v="SVIOP-2019-SZM1-007280"/>
    <x v="46"/>
    <x v="46"/>
    <n v="50"/>
    <s v="ks"/>
    <n v="7.86"/>
    <n v="393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11"/>
  </r>
  <r>
    <d v="2019-11-25T11:29:12"/>
    <s v="SVIOP-2019-SZM1-007280"/>
    <x v="119"/>
    <x v="119"/>
    <n v="100"/>
    <s v="ks"/>
    <n v="8.59"/>
    <n v="859"/>
    <x v="1"/>
    <m/>
    <s v="2IK-GER: lůžkové oddělení 48"/>
    <s v="1327114041"/>
    <s v="Výdej do spotřeby z IOP"/>
    <s v="Aujeská Ivana"/>
    <s v="Promítnut do stavu zásob"/>
    <s v="ZOBV_OBVAZ"/>
    <s v="Obvazový materiál"/>
    <m/>
    <m/>
    <s v="LINON CZ s.r.o."/>
    <m/>
    <m/>
    <m/>
    <s v="nemá"/>
    <x v="3"/>
    <n v="0"/>
    <m/>
    <m/>
    <x v="1"/>
    <n v="11"/>
  </r>
  <r>
    <d v="2019-11-25T11:29:12"/>
    <s v="SVIOP-2019-SZM1-007280"/>
    <x v="45"/>
    <x v="45"/>
    <n v="200"/>
    <s v="ks"/>
    <n v="9.1999999999999993"/>
    <n v="184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1"/>
  </r>
  <r>
    <d v="2019-11-25T11:29:12"/>
    <s v="SVIOP-2019-SZM1-007280"/>
    <x v="79"/>
    <x v="79"/>
    <n v="10"/>
    <s v="ks"/>
    <n v="11.14"/>
    <n v="111.4"/>
    <x v="1"/>
    <m/>
    <s v="2IK-GER: lůžkové oddělení 48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11"/>
  </r>
  <r>
    <d v="2019-11-25T11:29:12"/>
    <s v="SVIOP-2019-SZM1-007280"/>
    <x v="113"/>
    <x v="113"/>
    <n v="1"/>
    <s v="ks"/>
    <n v="13.02"/>
    <n v="13.02"/>
    <x v="1"/>
    <m/>
    <s v="2IK-GER: lůžkové oddělení 48"/>
    <s v="5403353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11"/>
  </r>
  <r>
    <d v="2019-11-25T11:29:12"/>
    <s v="SVIOP-2019-SZM1-007280"/>
    <x v="186"/>
    <x v="186"/>
    <n v="12"/>
    <s v="ks"/>
    <n v="13.08"/>
    <n v="156.96"/>
    <x v="1"/>
    <m/>
    <s v="2IK-GER: lůžkové oddělení 48"/>
    <s v="1527-1"/>
    <s v="Výdej do spotřeby z IOP"/>
    <s v="Aujeská Ivana"/>
    <s v="Promítnut do stavu zásob"/>
    <s v="ZOBV_OBVAZ"/>
    <s v="Obvazový materiál"/>
    <m/>
    <m/>
    <s v="3M Česko, spol. s r.o."/>
    <m/>
    <m/>
    <m/>
    <s v="0080357"/>
    <x v="3"/>
    <n v="0"/>
    <m/>
    <m/>
    <x v="1"/>
    <n v="11"/>
  </r>
  <r>
    <d v="2019-11-25T11:29:12"/>
    <s v="SVIOP-2019-SZM1-007280"/>
    <x v="49"/>
    <x v="49"/>
    <n v="20"/>
    <s v="ks"/>
    <n v="13.31"/>
    <n v="266.2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11"/>
  </r>
  <r>
    <d v="2019-11-25T11:29:12"/>
    <s v="SVIOP-2019-SZM1-007280"/>
    <x v="95"/>
    <x v="95"/>
    <n v="50"/>
    <s v="ks"/>
    <n v="14.12"/>
    <n v="706"/>
    <x v="1"/>
    <m/>
    <s v="2IK-GER: lůžkové oddělení 48"/>
    <s v="1626W"/>
    <s v="Výdej do spotřeby z IOP"/>
    <s v="Aujeská Ivana"/>
    <s v="Promítnut do stavu zásob"/>
    <s v="ZOBV_NA"/>
    <s v="náplasti - obvazový materiál"/>
    <m/>
    <m/>
    <s v="3M Česko, spol. s r.o."/>
    <m/>
    <m/>
    <m/>
    <s v="0080732"/>
    <x v="3"/>
    <n v="0"/>
    <m/>
    <m/>
    <x v="1"/>
    <n v="11"/>
  </r>
  <r>
    <d v="2019-11-25T11:29:12"/>
    <s v="SVIOP-2019-SZM1-007280"/>
    <x v="147"/>
    <x v="147"/>
    <n v="25"/>
    <s v="ks"/>
    <n v="15.04"/>
    <n v="376"/>
    <x v="1"/>
    <m/>
    <s v="2IK-GER: lůžkové oddělení 48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11"/>
  </r>
  <r>
    <d v="2019-11-25T11:29:12"/>
    <s v="SVIOP-2019-SZM1-007280"/>
    <x v="2"/>
    <x v="2"/>
    <n v="50"/>
    <s v="ks"/>
    <n v="17.98"/>
    <n v="899"/>
    <x v="1"/>
    <m/>
    <s v="2IK-GER: lůžkové oddělení 48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11"/>
  </r>
  <r>
    <d v="2019-11-25T11:29:12"/>
    <s v="SVIOP-2019-SZM1-007280"/>
    <x v="50"/>
    <x v="50"/>
    <n v="10"/>
    <s v="ks"/>
    <n v="19.97"/>
    <n v="199.7"/>
    <x v="1"/>
    <m/>
    <s v="2IK-GER: lůžkové oddělení 48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11"/>
  </r>
  <r>
    <d v="2019-11-25T11:29:12"/>
    <s v="SVIOP-2019-SZM1-007280"/>
    <x v="51"/>
    <x v="51"/>
    <n v="30"/>
    <s v="ks"/>
    <n v="21.24"/>
    <n v="637.20000000000005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1"/>
  </r>
  <r>
    <d v="2019-11-25T11:29:12"/>
    <s v="SVIOP-2019-SZM1-007280"/>
    <x v="55"/>
    <x v="55"/>
    <n v="50"/>
    <s v="ks"/>
    <n v="30.17"/>
    <n v="1508.5"/>
    <x v="1"/>
    <m/>
    <s v="2IK-GER: lůžkové oddělení 48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1"/>
  </r>
  <r>
    <d v="2019-11-25T11:29:12"/>
    <s v="SVIOP-2019-SZM1-007280"/>
    <x v="87"/>
    <x v="87"/>
    <n v="25"/>
    <s v="ks"/>
    <n v="32.79"/>
    <n v="819.75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11"/>
  </r>
  <r>
    <d v="2019-11-25T11:29:12"/>
    <s v="SVIOP-2019-SZM1-007280"/>
    <x v="121"/>
    <x v="121"/>
    <n v="2"/>
    <s v="ks"/>
    <n v="46"/>
    <n v="92"/>
    <x v="1"/>
    <m/>
    <s v="2IK-GER: lůžkové oddělení 48"/>
    <s v="900650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11"/>
  </r>
  <r>
    <d v="2019-11-25T11:29:12"/>
    <s v="SVIOP-2019-SZM1-007280"/>
    <x v="56"/>
    <x v="56"/>
    <n v="1"/>
    <s v="ks"/>
    <n v="172.5"/>
    <n v="172.5"/>
    <x v="1"/>
    <m/>
    <s v="2IK-GER: lůžkové oddělení 48"/>
    <s v="0486173600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1"/>
  </r>
  <r>
    <d v="2019-11-25T11:29:12"/>
    <s v="SVIOP-2019-SZM1-007280"/>
    <x v="97"/>
    <x v="97"/>
    <n v="1"/>
    <s v="ks"/>
    <n v="197.57"/>
    <n v="197.57"/>
    <x v="1"/>
    <m/>
    <s v="2IK-GER: lůžkové oddělení 48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11"/>
  </r>
  <r>
    <d v="2019-11-25T11:29:12"/>
    <s v="SVIOP-2019-SZM1-007280"/>
    <x v="57"/>
    <x v="57"/>
    <n v="1"/>
    <s v="ks"/>
    <n v="790.88"/>
    <n v="790.88"/>
    <x v="1"/>
    <m/>
    <s v="2IK-GER: lůžkové oddělení 48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11"/>
  </r>
  <r>
    <d v="2019-11-25T11:54:10"/>
    <s v="SVIOP-2019-SZM2-018039"/>
    <x v="129"/>
    <x v="129"/>
    <n v="100"/>
    <s v="ks"/>
    <n v="1.83"/>
    <n v="183"/>
    <x v="1"/>
    <m/>
    <s v="2IK-GER: lůžkové oddělení 48"/>
    <s v="320214"/>
    <s v="Výdej do spotřeby z IOP"/>
    <s v="Kánská Zdeňka"/>
    <s v="Promítnut do stavu zásob"/>
    <s v="ZJEHLY"/>
    <s v="Jehly"/>
    <m/>
    <m/>
    <s v="Schubert CZ spol. s r.o."/>
    <m/>
    <m/>
    <m/>
    <s v="0022430"/>
    <x v="4"/>
    <n v="0"/>
    <m/>
    <m/>
    <x v="1"/>
    <n v="11"/>
  </r>
  <r>
    <d v="2019-11-25T12:15:43"/>
    <s v="SVIOP-2019-SZM1-007285"/>
    <x v="8"/>
    <x v="8"/>
    <n v="100"/>
    <s v="ks"/>
    <n v="0.01"/>
    <n v="1"/>
    <x v="0"/>
    <m/>
    <s v="2IK-GER: lůžkové oddělení 46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2:15:43"/>
    <s v="SVIOP-2019-SZM1-007285"/>
    <x v="14"/>
    <x v="14"/>
    <n v="100"/>
    <s v="ks"/>
    <n v="0.47"/>
    <n v="47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1"/>
  </r>
  <r>
    <d v="2019-11-25T12:15:43"/>
    <s v="SVIOP-2019-SZM1-007285"/>
    <x v="16"/>
    <x v="16"/>
    <n v="400"/>
    <s v="ks"/>
    <n v="0.55000000000000004"/>
    <n v="220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1"/>
  </r>
  <r>
    <d v="2019-11-25T12:15:43"/>
    <s v="SVIOP-2019-SZM1-007285"/>
    <x v="19"/>
    <x v="19"/>
    <n v="400"/>
    <s v="ks"/>
    <n v="0.63"/>
    <n v="252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1"/>
  </r>
  <r>
    <d v="2019-11-25T12:15:43"/>
    <s v="SVIOP-2019-SZM1-007285"/>
    <x v="3"/>
    <x v="3"/>
    <n v="4000"/>
    <s v="ks"/>
    <n v="0.63"/>
    <n v="2520"/>
    <x v="0"/>
    <m/>
    <s v="2IK-GER: lůžkové oddělení 46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1"/>
  </r>
  <r>
    <d v="2019-11-25T12:15:43"/>
    <s v="SVIOP-2019-SZM1-007285"/>
    <x v="20"/>
    <x v="20"/>
    <n v="100"/>
    <s v="ks"/>
    <n v="0.67"/>
    <n v="67"/>
    <x v="0"/>
    <m/>
    <s v="2IK-GER: lůžkové oddělení 46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1"/>
  </r>
  <r>
    <d v="2019-11-25T12:15:43"/>
    <s v="SVIOP-2019-SZM1-007285"/>
    <x v="21"/>
    <x v="21"/>
    <n v="500"/>
    <s v="ks"/>
    <n v="0.67"/>
    <n v="335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1"/>
  </r>
  <r>
    <d v="2019-11-25T12:15:43"/>
    <s v="SVIOP-2019-SZM1-007285"/>
    <x v="23"/>
    <x v="23"/>
    <n v="300"/>
    <s v="ks"/>
    <n v="1.0900000000000001"/>
    <n v="327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1"/>
  </r>
  <r>
    <d v="2019-11-25T12:15:43"/>
    <s v="SVIOP-2019-SZM1-007285"/>
    <x v="251"/>
    <x v="251"/>
    <n v="75"/>
    <s v="ks"/>
    <n v="1.21"/>
    <n v="90.75"/>
    <x v="0"/>
    <m/>
    <s v="2IK-GER: lůžkové oddělení 46"/>
    <s v="32.000.00.020"/>
    <s v="Výdej do spotřeby z IOP"/>
    <s v="Aujeská Ivan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11"/>
  </r>
  <r>
    <d v="2019-11-25T12:15:43"/>
    <s v="SVIOP-2019-SZM1-007285"/>
    <x v="65"/>
    <x v="65"/>
    <n v="200"/>
    <s v="ks"/>
    <n v="1.29"/>
    <n v="258"/>
    <x v="0"/>
    <m/>
    <s v="2IK-GER: lůžkové oddělení 46"/>
    <s v="26621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1"/>
  </r>
  <r>
    <d v="2019-11-25T12:15:43"/>
    <s v="SVIOP-2019-SZM1-007285"/>
    <x v="106"/>
    <x v="106"/>
    <n v="100"/>
    <s v="ks"/>
    <n v="1.5"/>
    <n v="150"/>
    <x v="0"/>
    <m/>
    <s v="2IK-GER: lůžkové oddělení 46"/>
    <s v="I06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11"/>
  </r>
  <r>
    <d v="2019-11-25T12:15:43"/>
    <s v="SVIOP-2019-SZM1-007285"/>
    <x v="26"/>
    <x v="26"/>
    <n v="100"/>
    <s v="ks"/>
    <n v="1.81"/>
    <n v="181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11"/>
  </r>
  <r>
    <d v="2019-11-25T12:15:43"/>
    <s v="SVIOP-2019-SZM1-007285"/>
    <x v="66"/>
    <x v="66"/>
    <n v="50"/>
    <s v="ks"/>
    <n v="1.98"/>
    <n v="99"/>
    <x v="0"/>
    <m/>
    <s v="2IK-GER: lůžkové oddělení 46"/>
    <s v="45408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2:15:43"/>
    <s v="SVIOP-2019-SZM1-007285"/>
    <x v="31"/>
    <x v="31"/>
    <n v="50"/>
    <s v="ks"/>
    <n v="2.16"/>
    <n v="108"/>
    <x v="0"/>
    <m/>
    <s v="2IK-GER: lůžkové oddělení 46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2:15:43"/>
    <s v="SVIOP-2019-SZM1-007285"/>
    <x v="36"/>
    <x v="36"/>
    <n v="10"/>
    <s v="ks"/>
    <n v="2.36"/>
    <n v="23.6"/>
    <x v="0"/>
    <m/>
    <s v="2IK-GER: lůžkové oddělení 46"/>
    <s v="P01175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1"/>
    <n v="11"/>
  </r>
  <r>
    <d v="2019-11-25T12:15:43"/>
    <s v="SVIOP-2019-SZM1-007285"/>
    <x v="114"/>
    <x v="114"/>
    <n v="10"/>
    <s v="ks"/>
    <n v="2.36"/>
    <n v="23.6"/>
    <x v="0"/>
    <m/>
    <s v="2IK-GER: lůžkové oddělení 46"/>
    <s v="P01177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1"/>
    <n v="11"/>
  </r>
  <r>
    <d v="2019-11-25T12:15:43"/>
    <s v="SVIOP-2019-SZM1-007285"/>
    <x v="32"/>
    <x v="32"/>
    <n v="50"/>
    <s v="ks"/>
    <n v="2.37"/>
    <n v="118.5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2:15:43"/>
    <s v="SVIOP-2019-SZM1-007285"/>
    <x v="33"/>
    <x v="33"/>
    <n v="100"/>
    <s v="ks"/>
    <n v="2.4700000000000002"/>
    <n v="247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11"/>
  </r>
  <r>
    <d v="2019-11-25T12:15:43"/>
    <s v="SVIOP-2019-SZM1-007285"/>
    <x v="34"/>
    <x v="34"/>
    <n v="50"/>
    <s v="ks"/>
    <n v="2.52"/>
    <n v="126"/>
    <x v="0"/>
    <m/>
    <s v="2IK-GER: lůžkové oddělení 46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2:15:43"/>
    <s v="SVIOP-2019-SZM1-007285"/>
    <x v="154"/>
    <x v="154"/>
    <n v="70"/>
    <s v="ks"/>
    <n v="2.54"/>
    <n v="177.8"/>
    <x v="0"/>
    <m/>
    <s v="2IK-GER: lůžkové oddělení 46"/>
    <s v="7089"/>
    <s v="Výdej do spotřeby z IOP"/>
    <s v="Aujeská Ivana"/>
    <s v="Promítnut do stavu zásob"/>
    <s v="ZOBV_NA"/>
    <s v="náplasti - obvazový materiál"/>
    <m/>
    <m/>
    <s v="Alliance Healthcare s.r.o."/>
    <m/>
    <m/>
    <m/>
    <s v="nemá"/>
    <x v="3"/>
    <n v="0"/>
    <m/>
    <m/>
    <x v="1"/>
    <n v="11"/>
  </r>
  <r>
    <d v="2019-11-25T12:15:43"/>
    <s v="SVIOP-2019-SZM1-007285"/>
    <x v="35"/>
    <x v="35"/>
    <n v="100"/>
    <s v="ks"/>
    <n v="2.7"/>
    <n v="270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1"/>
  </r>
  <r>
    <d v="2019-11-25T12:15:43"/>
    <s v="SVIOP-2019-SZM1-007285"/>
    <x v="39"/>
    <x v="39"/>
    <n v="40"/>
    <s v="ks"/>
    <n v="3.27"/>
    <n v="130.80000000000001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1"/>
  </r>
  <r>
    <d v="2019-11-25T12:15:43"/>
    <s v="SVIOP-2019-SZM1-007285"/>
    <x v="103"/>
    <x v="103"/>
    <n v="80"/>
    <s v="ks"/>
    <n v="3.97"/>
    <n v="317.60000000000002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1"/>
  </r>
  <r>
    <d v="2019-11-25T12:15:43"/>
    <s v="SVIOP-2019-SZM1-007285"/>
    <x v="0"/>
    <x v="0"/>
    <n v="50"/>
    <s v="ks"/>
    <n v="4.03"/>
    <n v="201.5"/>
    <x v="0"/>
    <m/>
    <s v="2IK-GER: lůžkové oddělení 46"/>
    <s v="409511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11"/>
  </r>
  <r>
    <d v="2019-11-25T12:15:43"/>
    <s v="SVIOP-2019-SZM1-007285"/>
    <x v="73"/>
    <x v="73"/>
    <n v="30"/>
    <s v="ks"/>
    <n v="5.27"/>
    <n v="158.1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11"/>
  </r>
  <r>
    <d v="2019-11-25T12:15:43"/>
    <s v="SVIOP-2019-SZM1-007285"/>
    <x v="245"/>
    <x v="245"/>
    <n v="500"/>
    <s v="ks"/>
    <n v="5.81"/>
    <n v="2905"/>
    <x v="0"/>
    <m/>
    <s v="2IK-GER: lůžkové oddělení 46"/>
    <s v="NCF-004"/>
    <s v="Výdej do spotřeby z IOP"/>
    <s v="Aujeská Iva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11"/>
  </r>
  <r>
    <d v="2019-11-25T12:15:43"/>
    <s v="SVIOP-2019-SZM1-007285"/>
    <x v="41"/>
    <x v="41"/>
    <n v="10"/>
    <s v="ks"/>
    <n v="6.05"/>
    <n v="60.5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11"/>
  </r>
  <r>
    <d v="2019-11-25T12:15:43"/>
    <s v="SVIOP-2019-SZM1-007285"/>
    <x v="43"/>
    <x v="43"/>
    <n v="5"/>
    <s v="ks"/>
    <n v="6.29"/>
    <n v="31.45"/>
    <x v="0"/>
    <m/>
    <s v="2IK-GER: lůžkové oddělení 46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11"/>
  </r>
  <r>
    <d v="2019-11-25T12:15:43"/>
    <s v="SVIOP-2019-SZM1-007285"/>
    <x v="134"/>
    <x v="134"/>
    <n v="100"/>
    <s v="ks"/>
    <n v="6.53"/>
    <n v="653"/>
    <x v="0"/>
    <m/>
    <s v="2IK-GER: lůžkové oddělení 46"/>
    <s v="1623W"/>
    <s v="Výdej do spotřeby z IOP"/>
    <s v="Aujeská Ivana"/>
    <s v="Promítnut do stavu zásob"/>
    <s v="ZOBV_NA"/>
    <s v="náplasti - obvazový materiál"/>
    <m/>
    <m/>
    <s v="3M Česko, spol. s r.o."/>
    <m/>
    <m/>
    <m/>
    <s v="0080375"/>
    <x v="3"/>
    <n v="0"/>
    <m/>
    <m/>
    <x v="1"/>
    <n v="11"/>
  </r>
  <r>
    <d v="2019-11-25T12:15:43"/>
    <s v="SVIOP-2019-SZM1-007285"/>
    <x v="76"/>
    <x v="76"/>
    <n v="10"/>
    <s v="pár"/>
    <n v="7.02"/>
    <n v="70.2"/>
    <x v="0"/>
    <m/>
    <s v="2IK-GER: lůžkové oddělení 46"/>
    <s v="6035526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1"/>
    <n v="11"/>
  </r>
  <r>
    <d v="2019-11-25T12:15:43"/>
    <s v="SVIOP-2019-SZM1-007285"/>
    <x v="184"/>
    <x v="184"/>
    <n v="100"/>
    <s v="ks"/>
    <n v="7.5"/>
    <n v="750"/>
    <x v="0"/>
    <m/>
    <s v="2IK-GER: lůžkové oddělení 46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1"/>
  </r>
  <r>
    <d v="2019-11-25T12:15:43"/>
    <s v="SVIOP-2019-SZM1-007285"/>
    <x v="70"/>
    <x v="70"/>
    <n v="24"/>
    <s v="ks"/>
    <n v="7.63"/>
    <n v="183.12"/>
    <x v="0"/>
    <m/>
    <s v="2IK-GER: lůžkové oddělení 46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1"/>
    <n v="11"/>
  </r>
  <r>
    <d v="2019-11-25T12:15:43"/>
    <s v="SVIOP-2019-SZM1-007285"/>
    <x v="46"/>
    <x v="46"/>
    <n v="50"/>
    <s v="ks"/>
    <n v="7.86"/>
    <n v="393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11"/>
  </r>
  <r>
    <d v="2019-11-25T12:15:43"/>
    <s v="SVIOP-2019-SZM1-007285"/>
    <x v="45"/>
    <x v="45"/>
    <n v="200"/>
    <s v="ks"/>
    <n v="9.1999999999999993"/>
    <n v="184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1"/>
  </r>
  <r>
    <d v="2019-11-25T12:15:43"/>
    <s v="SVIOP-2019-SZM1-007285"/>
    <x v="49"/>
    <x v="49"/>
    <n v="30"/>
    <s v="ks"/>
    <n v="13.31"/>
    <n v="399.3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11"/>
  </r>
  <r>
    <d v="2019-11-25T12:15:43"/>
    <s v="SVIOP-2019-SZM1-007285"/>
    <x v="147"/>
    <x v="147"/>
    <n v="50"/>
    <s v="ks"/>
    <n v="15.04"/>
    <n v="752"/>
    <x v="0"/>
    <m/>
    <s v="2IK-GER: lůžkové oddělení 46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11"/>
  </r>
  <r>
    <d v="2019-11-25T12:15:43"/>
    <s v="SVIOP-2019-SZM1-007285"/>
    <x v="50"/>
    <x v="50"/>
    <n v="15"/>
    <s v="ks"/>
    <n v="19.97"/>
    <n v="299.55"/>
    <x v="0"/>
    <m/>
    <s v="2IK-GER: lůžkové oddělení 46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11"/>
  </r>
  <r>
    <d v="2019-11-25T12:15:43"/>
    <s v="SVIOP-2019-SZM1-007285"/>
    <x v="51"/>
    <x v="51"/>
    <n v="30"/>
    <s v="ks"/>
    <n v="21.24"/>
    <n v="637.20000000000005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1"/>
  </r>
  <r>
    <d v="2019-11-25T12:15:43"/>
    <s v="SVIOP-2019-SZM1-007285"/>
    <x v="80"/>
    <x v="80"/>
    <n v="2"/>
    <s v="ks"/>
    <n v="26.17"/>
    <n v="52.34"/>
    <x v="0"/>
    <m/>
    <s v="2IK-GER: lůžkové oddělení 46"/>
    <s v="GAMA204809"/>
    <s v="Výdej do spotřeby z IOP"/>
    <s v="Aujeská Ivana"/>
    <s v="Promítnut do stavu zásob"/>
    <s v="ZOST_OSTAT"/>
    <s v="Ostatní - všeobecný materiál"/>
    <m/>
    <m/>
    <s v="VWR International s.r.o."/>
    <m/>
    <m/>
    <m/>
    <s v="nemá"/>
    <x v="0"/>
    <n v="0"/>
    <s v="CN 2019/2020"/>
    <s v="CN 2019/2020"/>
    <x v="1"/>
    <n v="11"/>
  </r>
  <r>
    <d v="2019-11-25T12:15:43"/>
    <s v="SVIOP-2019-SZM1-007285"/>
    <x v="55"/>
    <x v="55"/>
    <n v="25"/>
    <s v="ks"/>
    <n v="30.17"/>
    <n v="754.25"/>
    <x v="0"/>
    <m/>
    <s v="2IK-GER: lůžkové oddělení 46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1"/>
  </r>
  <r>
    <d v="2019-11-25T12:15:43"/>
    <s v="SVIOP-2019-SZM1-007285"/>
    <x v="87"/>
    <x v="87"/>
    <n v="20"/>
    <s v="ks"/>
    <n v="32.799999999999997"/>
    <n v="656"/>
    <x v="0"/>
    <m/>
    <s v="2IK-GER: lůžkové oddělení 46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11"/>
  </r>
  <r>
    <d v="2019-11-25T12:15:43"/>
    <s v="SVIOP-2019-SZM1-007285"/>
    <x v="121"/>
    <x v="121"/>
    <n v="1"/>
    <s v="ks"/>
    <n v="46"/>
    <n v="46"/>
    <x v="0"/>
    <m/>
    <s v="2IK-GER: lůžkové oddělení 46"/>
    <s v="900650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11"/>
  </r>
  <r>
    <d v="2019-11-25T12:15:43"/>
    <s v="SVIOP-2019-SZM1-007285"/>
    <x v="214"/>
    <x v="214"/>
    <n v="2"/>
    <s v="ks"/>
    <n v="61.21"/>
    <n v="122.42"/>
    <x v="0"/>
    <m/>
    <s v="2IK-GER: lůžkové oddělení 46"/>
    <s v="9006513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11"/>
  </r>
  <r>
    <d v="2019-11-25T12:15:43"/>
    <s v="SVIOP-2019-SZM1-007285"/>
    <x v="97"/>
    <x v="97"/>
    <n v="3"/>
    <s v="ks"/>
    <n v="197.57"/>
    <n v="592.71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11"/>
  </r>
  <r>
    <d v="2019-11-25T12:15:43"/>
    <s v="SVIOP-2019-SZM1-007285"/>
    <x v="57"/>
    <x v="57"/>
    <n v="1"/>
    <s v="ks"/>
    <n v="790.87"/>
    <n v="790.87"/>
    <x v="0"/>
    <m/>
    <s v="2IK-GER: lůžkové oddělení 46"/>
    <s v="A2681147"/>
    <s v="Výdej do spotřeby z IOP"/>
    <s v="Aujeská Ivana"/>
    <s v="Promítnut do stavu zásob"/>
    <s v="ZOBV_OBVAZ"/>
    <s v="Obvazový materiál"/>
    <m/>
    <m/>
    <s v="PHOENIX lékárenský velkoobchod, s.r.o."/>
    <m/>
    <m/>
    <m/>
    <s v="nemá"/>
    <x v="3"/>
    <n v="0"/>
    <m/>
    <m/>
    <x v="1"/>
    <n v="11"/>
  </r>
  <r>
    <d v="2019-11-25T13:40:24"/>
    <s v="SVIOP-2019-SZM1-007342"/>
    <x v="18"/>
    <x v="18"/>
    <n v="2000"/>
    <s v="ks"/>
    <n v="0.63"/>
    <n v="1260"/>
    <x v="0"/>
    <m/>
    <s v="2IK-GER: lůžkové oddělení 46"/>
    <s v="44752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1"/>
  </r>
  <r>
    <d v="2019-11-25T13:40:24"/>
    <s v="SVIOP-2019-SZM1-007342"/>
    <x v="19"/>
    <x v="19"/>
    <n v="7600"/>
    <s v="ks"/>
    <n v="0.63"/>
    <n v="4788"/>
    <x v="0"/>
    <m/>
    <s v="2IK-GER: lůžkové oddělení 46"/>
    <s v="44751"/>
    <s v="Výdej do spotřeby z IOP"/>
    <s v="Oklešťková Hele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1"/>
  </r>
  <r>
    <d v="2019-11-25T13:54:42"/>
    <s v="SVIOP-2019-SZM1-007398"/>
    <x v="44"/>
    <x v="44"/>
    <n v="1050"/>
    <s v="ks"/>
    <n v="8.4700000000000006"/>
    <n v="8893.5"/>
    <x v="0"/>
    <m/>
    <s v="2IK-GER: lůžkové oddělení 46"/>
    <s v="306585"/>
    <s v="Výdej do spotřeby z IOP"/>
    <s v="Zdařilov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11"/>
  </r>
  <r>
    <d v="2019-11-25T13:54:42"/>
    <s v="SVIOP-2019-SZM1-007398"/>
    <x v="47"/>
    <x v="47"/>
    <n v="300"/>
    <s v="ks"/>
    <n v="10.16"/>
    <n v="3048"/>
    <x v="0"/>
    <m/>
    <s v="2IK-GER: lůžkové oddělení 46"/>
    <s v="4062957"/>
    <s v="Výdej do spotřeby z IOP"/>
    <s v="Zdařilov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11"/>
  </r>
  <r>
    <d v="2019-11-25T13:54:42"/>
    <s v="SVIOP-2019-SZM1-007398"/>
    <x v="195"/>
    <x v="195"/>
    <n v="2"/>
    <s v="ks"/>
    <n v="30.53"/>
    <n v="61.06"/>
    <x v="0"/>
    <m/>
    <s v="2IK-GER: lůžkové oddělení 46"/>
    <s v="1230206310"/>
    <s v="Výdej do spotřeby z IOP"/>
    <s v="Zdařilov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1"/>
  </r>
  <r>
    <d v="2019-11-25T13:55:59"/>
    <s v="SVIOP-2019-SZM1-007399"/>
    <x v="115"/>
    <x v="115"/>
    <n v="85"/>
    <s v="ks"/>
    <n v="6.23"/>
    <n v="529.54999999999995"/>
    <x v="1"/>
    <m/>
    <s v="2IK-GER: lůžkové oddělení 48"/>
    <s v="050ML3CZ-CEW"/>
    <s v="Výdej do spotřeby z IOP"/>
    <s v="Zdařilová Ivana"/>
    <s v="Promítnut do stavu zásob"/>
    <s v="ZOST_STRIK"/>
    <s v="Stříkačky"/>
    <m/>
    <m/>
    <s v="Distrimed s.r.o."/>
    <m/>
    <m/>
    <m/>
    <s v="nemá"/>
    <x v="0"/>
    <n v="0"/>
    <m/>
    <m/>
    <x v="1"/>
    <n v="11"/>
  </r>
  <r>
    <d v="2019-11-25T13:55:59"/>
    <s v="SVIOP-2019-SZM1-007399"/>
    <x v="44"/>
    <x v="44"/>
    <n v="450"/>
    <s v="ks"/>
    <n v="8.4700000000000006"/>
    <n v="3811.5"/>
    <x v="1"/>
    <m/>
    <s v="2IK-GER: lůžkové oddělení 48"/>
    <s v="306585"/>
    <s v="Výdej do spotřeby z IOP"/>
    <s v="Zdařilov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11"/>
  </r>
  <r>
    <d v="2019-11-25T13:55:59"/>
    <s v="SVIOP-2019-SZM1-007399"/>
    <x v="47"/>
    <x v="47"/>
    <n v="100"/>
    <s v="ks"/>
    <n v="10.16"/>
    <n v="1016"/>
    <x v="1"/>
    <m/>
    <s v="2IK-GER: lůžkové oddělení 48"/>
    <s v="4062957"/>
    <s v="Výdej do spotřeby z IOP"/>
    <s v="Zdařilov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11"/>
  </r>
  <r>
    <d v="2019-11-25T14:15:23"/>
    <s v="SVIOP-2019-SZM1-007419"/>
    <x v="47"/>
    <x v="47"/>
    <n v="100"/>
    <s v="ks"/>
    <n v="10.16"/>
    <n v="1016"/>
    <x v="2"/>
    <m/>
    <s v="2IK-GER: ambulance"/>
    <s v="4062957"/>
    <s v="Výdej do spotřeby z IOP"/>
    <s v="Zdařilov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11"/>
  </r>
  <r>
    <d v="2019-11-25T14:43:57"/>
    <s v="SVIOP-2019-SZM2-018077"/>
    <x v="256"/>
    <x v="256"/>
    <n v="30"/>
    <s v="ks"/>
    <n v="86.93"/>
    <n v="2607.9"/>
    <x v="1"/>
    <m/>
    <s v="2IK-GER: lůžkové oddělení 48"/>
    <s v="283370"/>
    <s v="Výdej do spotřeby z IOP"/>
    <s v="Masopustová Eva"/>
    <s v="Promítnut do stavu zásob"/>
    <s v="ZOBV_HO"/>
    <s v="hojení ran - obvazový materiál"/>
    <s v="akce 2+1 PUP"/>
    <m/>
    <s v="Mölnlycke Health Care, s.r.o."/>
    <m/>
    <m/>
    <m/>
    <s v="nemá"/>
    <x v="3"/>
    <n v="0"/>
    <m/>
    <m/>
    <x v="1"/>
    <n v="11"/>
  </r>
  <r>
    <d v="2019-11-25T14:43:57"/>
    <s v="SVIOP-2019-SZM2-018077"/>
    <x v="59"/>
    <x v="59"/>
    <n v="5"/>
    <s v="ks"/>
    <n v="124.41"/>
    <n v="622.04999999999995"/>
    <x v="1"/>
    <m/>
    <s v="2IK-GER: lůžkové oddělení 48"/>
    <s v="2892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11"/>
  </r>
  <r>
    <d v="2019-11-25T14:43:57"/>
    <s v="SVIOP-2019-SZM2-018077"/>
    <x v="152"/>
    <x v="152"/>
    <n v="1"/>
    <s v="ks"/>
    <n v="259.89999999999998"/>
    <n v="259.89999999999998"/>
    <x v="1"/>
    <m/>
    <s v="2IK-GER: lůžkové oddělení 48"/>
    <s v="2438-03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1964"/>
    <x v="3"/>
    <n v="0"/>
    <m/>
    <m/>
    <x v="1"/>
    <n v="11"/>
  </r>
  <r>
    <d v="2019-11-25T14:54:57"/>
    <s v="SVIOP-2019-SZM2-018082"/>
    <x v="256"/>
    <x v="256"/>
    <n v="15"/>
    <s v="ks"/>
    <n v="86.92"/>
    <n v="1303.78"/>
    <x v="0"/>
    <m/>
    <s v="2IK-GER: lůžkové oddělení 46"/>
    <s v="283370"/>
    <s v="Výdej do spotřeby z IOP"/>
    <s v="Masopustová Eva"/>
    <s v="Promítnut do stavu zásob"/>
    <s v="ZOBV_HO"/>
    <s v="hojení ran - obvazový materiál"/>
    <s v="akce 2+1 PUP"/>
    <m/>
    <s v="Mölnlycke Health Care, s.r.o."/>
    <m/>
    <m/>
    <m/>
    <s v="nemá"/>
    <x v="3"/>
    <n v="0"/>
    <m/>
    <m/>
    <x v="1"/>
    <n v="11"/>
  </r>
  <r>
    <d v="2019-11-25T14:54:57"/>
    <s v="SVIOP-2019-SZM2-018082"/>
    <x v="59"/>
    <x v="59"/>
    <n v="5"/>
    <s v="ks"/>
    <n v="124.4"/>
    <n v="622.02"/>
    <x v="0"/>
    <m/>
    <s v="2IK-GER: lůžkové oddělení 46"/>
    <s v="289200-00"/>
    <s v="Výdej do spotřeby z IOP"/>
    <s v="Masopustová Ev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11"/>
  </r>
  <r>
    <d v="2019-11-26T06:12:35"/>
    <s v="SVIOP-2019-SZM2-018152"/>
    <x v="91"/>
    <x v="91"/>
    <n v="10"/>
    <s v="ks"/>
    <n v="22.99"/>
    <n v="229.9"/>
    <x v="1"/>
    <m/>
    <s v="2IK-GER: lůžkové oddělení 48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1"/>
  </r>
  <r>
    <d v="2019-11-26T06:12:35"/>
    <s v="SVIOP-2019-SZM2-018152"/>
    <x v="93"/>
    <x v="93"/>
    <n v="10"/>
    <s v="ks"/>
    <n v="22.99"/>
    <n v="229.9"/>
    <x v="1"/>
    <m/>
    <s v="2IK-GER: lůžkové oddělení 48"/>
    <s v="186005-00018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1"/>
  </r>
  <r>
    <d v="2019-11-26T06:13:55"/>
    <s v="SVIOP-2019-SZM2-018154"/>
    <x v="93"/>
    <x v="93"/>
    <n v="10"/>
    <s v="ks"/>
    <n v="22.99"/>
    <n v="229.9"/>
    <x v="0"/>
    <m/>
    <s v="2IK-GER: lůžkové oddělení 46"/>
    <s v="186005-00018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1"/>
  </r>
  <r>
    <d v="2019-11-26T08:05:20"/>
    <s v="SVIOP-2019-SZM1-007441"/>
    <x v="185"/>
    <x v="185"/>
    <n v="20"/>
    <s v="ks"/>
    <n v="13.04"/>
    <n v="260.8"/>
    <x v="1"/>
    <m/>
    <s v="2IK-GER: lůžkové oddělení 48"/>
    <s v="1327114051"/>
    <s v="Výdej do spotřeby z IOP"/>
    <s v="Oklešťková Helena"/>
    <s v="Promítnut do stavu zásob"/>
    <s v="ZOBV_OBVAZ"/>
    <s v="Obvazový materiál"/>
    <m/>
    <m/>
    <s v="LINON CZ s.r.o."/>
    <m/>
    <m/>
    <m/>
    <s v="nemá"/>
    <x v="3"/>
    <n v="0"/>
    <m/>
    <m/>
    <x v="1"/>
    <n v="11"/>
  </r>
  <r>
    <d v="2019-11-26T08:05:20"/>
    <s v="SVIOP-2019-SZM1-007441"/>
    <x v="54"/>
    <x v="54"/>
    <n v="5"/>
    <s v="ks"/>
    <n v="29.88"/>
    <n v="149.4"/>
    <x v="1"/>
    <m/>
    <s v="2IK-GER: lůžkové oddělení 48"/>
    <s v="1230200129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1"/>
  </r>
  <r>
    <d v="2019-11-26T08:05:20"/>
    <s v="SVIOP-2019-SZM1-007441"/>
    <x v="195"/>
    <x v="195"/>
    <n v="2"/>
    <s v="ks"/>
    <n v="30.5"/>
    <n v="61"/>
    <x v="1"/>
    <m/>
    <s v="2IK-GER: lůžkové oddělení 48"/>
    <s v="1230206310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1"/>
  </r>
  <r>
    <d v="2019-11-26T08:06:30"/>
    <s v="SVIOP-2019-SZM1-007442"/>
    <x v="54"/>
    <x v="54"/>
    <n v="2"/>
    <s v="ks"/>
    <n v="29.88"/>
    <n v="59.76"/>
    <x v="0"/>
    <m/>
    <s v="2IK-GER: lůžkové oddělení 46"/>
    <s v="1230200129"/>
    <s v="Výdej do spotřeby z IOP"/>
    <s v="Oklešťková Hele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1"/>
  </r>
  <r>
    <d v="2019-11-26T08:26:15"/>
    <s v="SVIOP-2019-SZM1-007446"/>
    <x v="115"/>
    <x v="115"/>
    <n v="15"/>
    <s v="ks"/>
    <n v="6.24"/>
    <n v="93.6"/>
    <x v="1"/>
    <m/>
    <s v="2IK-GER: lůžkové oddělení 48"/>
    <s v="050ML3CZ-CEW"/>
    <s v="Výdej do spotřeby z IOP"/>
    <s v="Oklešťková Helena"/>
    <s v="Promítnut do stavu zásob"/>
    <s v="ZOST_STRIK"/>
    <s v="Stříkačky"/>
    <m/>
    <m/>
    <s v="Distrimed s.r.o."/>
    <m/>
    <m/>
    <m/>
    <s v="nemá"/>
    <x v="0"/>
    <n v="0"/>
    <m/>
    <m/>
    <x v="1"/>
    <n v="11"/>
  </r>
  <r>
    <d v="2019-11-26T08:26:15"/>
    <s v="SVIOP-2019-SZM1-007446"/>
    <x v="44"/>
    <x v="44"/>
    <n v="30"/>
    <s v="ks"/>
    <n v="8.4700000000000006"/>
    <n v="254.1"/>
    <x v="1"/>
    <m/>
    <s v="2IK-GER: lůžkové oddělení 48"/>
    <s v="306585"/>
    <s v="Výdej do spotřeby z IOP"/>
    <s v="Oklešťková Hele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11"/>
  </r>
  <r>
    <d v="2019-11-26T09:28:12"/>
    <s v="SVIOP-2019-SZM2-018183"/>
    <x v="141"/>
    <x v="141"/>
    <n v="50"/>
    <s v="ks"/>
    <n v="13.74"/>
    <n v="687"/>
    <x v="1"/>
    <m/>
    <s v="2IK-GER: lůžkové oddělení 48"/>
    <s v="1686"/>
    <s v="Výdej do spotřeby z IOP"/>
    <s v="Masopustová Eva"/>
    <s v="Promítnut do stavu zásob"/>
    <s v="ZOBV_OBVAZ"/>
    <s v="Obvazový materiál"/>
    <m/>
    <m/>
    <s v="3M Česko, spol. s r.o."/>
    <m/>
    <m/>
    <m/>
    <s v="nemá"/>
    <x v="3"/>
    <n v="0"/>
    <m/>
    <m/>
    <x v="1"/>
    <n v="11"/>
  </r>
  <r>
    <d v="2019-11-26T09:28:12"/>
    <s v="SVIOP-2019-SZM2-018183"/>
    <x v="146"/>
    <x v="146"/>
    <n v="25"/>
    <s v="ks"/>
    <n v="34.14"/>
    <n v="853.4"/>
    <x v="1"/>
    <m/>
    <s v="2IK-GER: lůžkové oddělení 48"/>
    <s v="3343E"/>
    <s v="Výdej do spotřeby z IOP"/>
    <s v="Masopustová Eva"/>
    <s v="Promítnut do stavu zásob"/>
    <s v="ZOBV_OBVAZ"/>
    <s v="Obvazový materiál"/>
    <m/>
    <m/>
    <s v="3M Česko, spol. s r.o."/>
    <m/>
    <m/>
    <m/>
    <s v="nemá"/>
    <x v="3"/>
    <n v="0"/>
    <m/>
    <m/>
    <x v="1"/>
    <n v="11"/>
  </r>
  <r>
    <d v="2019-11-26T09:28:20"/>
    <s v="SVIOP-2019-SZM2-018329"/>
    <x v="141"/>
    <x v="141"/>
    <m/>
    <s v="ks"/>
    <m/>
    <n v="-0.01"/>
    <x v="1"/>
    <m/>
    <s v="2IK-GER: lůžkové oddělení 48"/>
    <s v="1686"/>
    <s v="Výdej do spotřeby z IOP"/>
    <s v="Barochová Regina"/>
    <s v="Promítnut do stavu zásob"/>
    <s v="ZOBV_OBVAZ"/>
    <s v="Obvazový materiál"/>
    <m/>
    <m/>
    <s v="3M Česko, spol. s r.o."/>
    <m/>
    <m/>
    <m/>
    <s v="nemá"/>
    <x v="3"/>
    <n v="0"/>
    <m/>
    <m/>
    <x v="1"/>
    <n v="11"/>
  </r>
  <r>
    <d v="2019-11-26T09:40:02"/>
    <s v="SVIOP-2019-SZM2-018192"/>
    <x v="141"/>
    <x v="141"/>
    <n v="50"/>
    <s v="ks"/>
    <n v="13.74"/>
    <n v="687.22"/>
    <x v="0"/>
    <m/>
    <s v="2IK-GER: lůžkové oddělení 46"/>
    <s v="1686"/>
    <s v="Výdej do spotřeby z IOP"/>
    <s v="Masopustová Eva"/>
    <s v="Promítnut do stavu zásob"/>
    <s v="ZOBV_OBVAZ"/>
    <s v="Obvazový materiál"/>
    <m/>
    <m/>
    <s v="3M Česko, spol. s r.o."/>
    <m/>
    <m/>
    <m/>
    <s v="nemá"/>
    <x v="3"/>
    <n v="0"/>
    <m/>
    <m/>
    <x v="1"/>
    <n v="11"/>
  </r>
  <r>
    <d v="2019-11-26T10:41:50"/>
    <s v="SVIOP-2019-SZM2-018210"/>
    <x v="216"/>
    <x v="216"/>
    <n v="1"/>
    <s v="ks"/>
    <n v="-0.33"/>
    <n v="-0.33"/>
    <x v="0"/>
    <m/>
    <s v="2IK-GER: lůžkové oddělení 46"/>
    <m/>
    <s v="Výdej do spotřeby z IOP"/>
    <s v="Masopustová Eva"/>
    <s v="Promítnut do stavu zásob"/>
    <s v="ZAOKROUHLENI"/>
    <s v="Zaokrouhlovací rozdíly"/>
    <m/>
    <m/>
    <m/>
    <m/>
    <m/>
    <m/>
    <s v="nemá"/>
    <x v="7"/>
    <n v="0"/>
    <m/>
    <m/>
    <x v="1"/>
    <n v="11"/>
  </r>
  <r>
    <d v="2019-11-26T10:41:50"/>
    <s v="SVIOP-2019-SZM2-018210"/>
    <x v="132"/>
    <x v="132"/>
    <n v="10"/>
    <s v="ks"/>
    <n v="86.38"/>
    <n v="863.77"/>
    <x v="0"/>
    <m/>
    <s v="2IK-GER: lůžkové oddělení 46"/>
    <s v="SYSMAP105EE"/>
    <s v="Výdej do spotřeby z IOP"/>
    <s v="Masopustová Ev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1"/>
  </r>
  <r>
    <d v="2019-11-26T12:56:39"/>
    <s v="SVIOP-2019-SZM1-007448"/>
    <x v="46"/>
    <x v="46"/>
    <n v="4"/>
    <s v="ks"/>
    <n v="7.87"/>
    <n v="31.48"/>
    <x v="1"/>
    <m/>
    <s v="2IK-GER: lůžkové oddělení 48"/>
    <s v="JIM:JSM4001"/>
    <s v="Výdej do spotřeby z IOP"/>
    <s v="Oklešťková Hele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11"/>
  </r>
  <r>
    <d v="2019-11-27T12:20:57"/>
    <s v="SVIOP-2019-SZM2-018277"/>
    <x v="91"/>
    <x v="91"/>
    <n v="10"/>
    <s v="ks"/>
    <n v="22.99"/>
    <n v="229.9"/>
    <x v="0"/>
    <m/>
    <s v="2IK-GER: lůžkové oddělení 46"/>
    <s v="186005-000160"/>
    <s v="Výdej do spotřeby z IOP"/>
    <s v="Masopustová Ev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1"/>
  </r>
  <r>
    <d v="2019-11-28T10:12:20"/>
    <s v="SVIOP-2019-SZM2-018312"/>
    <x v="293"/>
    <x v="293"/>
    <n v="30"/>
    <s v="ks"/>
    <n v="128"/>
    <n v="3840"/>
    <x v="1"/>
    <m/>
    <s v="2IK-GER: lůžkové oddělení 48"/>
    <s v="595300"/>
    <s v="Výdej do spotřeby z IOP"/>
    <s v="Kánská Zdeňka"/>
    <s v="Promítnut do stavu zásob"/>
    <s v="ZOBV_HO"/>
    <s v="hojení ran - obvazový materiál"/>
    <s v="akce 2+1 PUP"/>
    <m/>
    <s v="Mölnlycke Health Care, s.r.o."/>
    <m/>
    <m/>
    <m/>
    <s v="nemá"/>
    <x v="3"/>
    <n v="0"/>
    <s v="VZ-2019-000646"/>
    <s v="VZ-2019-000646"/>
    <x v="1"/>
    <n v="11"/>
  </r>
  <r>
    <d v="2019-11-28T10:13:45"/>
    <s v="SVIOP-2019-SZM2-018313"/>
    <x v="293"/>
    <x v="293"/>
    <n v="15"/>
    <s v="ks"/>
    <n v="127.99"/>
    <n v="1919.78"/>
    <x v="0"/>
    <m/>
    <s v="2IK-GER: lůžkové oddělení 46"/>
    <s v="595300"/>
    <s v="Výdej do spotřeby z IOP"/>
    <s v="Kánská Zdeňka"/>
    <s v="Promítnut do stavu zásob"/>
    <s v="ZOBV_HO"/>
    <s v="hojení ran - obvazový materiál"/>
    <s v="akce 2+1 PUP"/>
    <m/>
    <s v="Mölnlycke Health Care, s.r.o."/>
    <m/>
    <m/>
    <m/>
    <s v="nemá"/>
    <x v="3"/>
    <n v="0"/>
    <s v="VZ-2019-000646"/>
    <s v="VZ-2019-000646"/>
    <x v="1"/>
    <n v="11"/>
  </r>
  <r>
    <d v="2019-11-29T07:46:38"/>
    <s v="SVIOP-2019-SZM1-007472"/>
    <x v="147"/>
    <x v="147"/>
    <n v="25"/>
    <s v="ks"/>
    <n v="15.04"/>
    <n v="376"/>
    <x v="1"/>
    <m/>
    <s v="2IK-GER: lůžkové oddělení 48"/>
    <s v="TS-100ML"/>
    <s v="Výdej do spotřeby z IOP"/>
    <s v="Zdařilová Ivana"/>
    <s v="Promítnut do stavu zásob"/>
    <s v="ZOST_STRIK"/>
    <s v="Stříkačky"/>
    <m/>
    <m/>
    <s v="Distrimed s.r.o."/>
    <m/>
    <m/>
    <m/>
    <s v="nemá"/>
    <x v="0"/>
    <n v="0"/>
    <m/>
    <m/>
    <x v="1"/>
    <n v="11"/>
  </r>
  <r>
    <d v="2019-11-29T12:05:27"/>
    <s v="SVIOP-2019-SZM1-007486"/>
    <x v="173"/>
    <x v="173"/>
    <n v="1"/>
    <s v="ks"/>
    <n v="72.22"/>
    <n v="72.22"/>
    <x v="0"/>
    <m/>
    <s v="2IK-GER: lůžkové oddělení 46"/>
    <s v="24252"/>
    <s v="Výdej do spotřeby z IOP"/>
    <s v="Oklešťková Helena"/>
    <s v="Promítnut do stavu zásob"/>
    <s v="ZOBV_OB"/>
    <s v="obinadla, obvazy, gáza, vata, vložky"/>
    <m/>
    <m/>
    <s v="Chráněná dílna TiRO Blansko s.r.o."/>
    <m/>
    <m/>
    <m/>
    <s v="nemá"/>
    <x v="3"/>
    <n v="0"/>
    <m/>
    <m/>
    <x v="1"/>
    <n v="11"/>
  </r>
  <r>
    <d v="2019-12-02T08:42:51"/>
    <s v="SVIOP-2019-SZM1-007479"/>
    <x v="8"/>
    <x v="8"/>
    <n v="100"/>
    <s v="ks"/>
    <n v="0.01"/>
    <n v="1"/>
    <x v="0"/>
    <m/>
    <s v="2IK-GER: lůžkové oddělení 46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2:51"/>
    <s v="SVIOP-2019-SZM1-007479"/>
    <x v="9"/>
    <x v="9"/>
    <n v="100"/>
    <s v="ks"/>
    <n v="0.25"/>
    <n v="25"/>
    <x v="0"/>
    <m/>
    <s v="2IK-GER: lůžkové oddělení 46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12"/>
  </r>
  <r>
    <d v="2019-12-02T08:42:51"/>
    <s v="SVIOP-2019-SZM1-007479"/>
    <x v="104"/>
    <x v="104"/>
    <n v="100"/>
    <s v="ks"/>
    <n v="0.3"/>
    <n v="30"/>
    <x v="0"/>
    <m/>
    <s v="2IK-GER: lůžkové oddělení 46"/>
    <s v="4657527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2"/>
  </r>
  <r>
    <d v="2019-12-02T08:42:51"/>
    <s v="SVIOP-2019-SZM1-007479"/>
    <x v="13"/>
    <x v="13"/>
    <n v="600"/>
    <s v="ks"/>
    <n v="0.44"/>
    <n v="264"/>
    <x v="0"/>
    <m/>
    <s v="2IK-GER: lůžkové oddělení 46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2"/>
  </r>
  <r>
    <d v="2019-12-02T08:42:51"/>
    <s v="SVIOP-2019-SZM1-007479"/>
    <x v="14"/>
    <x v="14"/>
    <n v="200"/>
    <s v="ks"/>
    <n v="0.47"/>
    <n v="94"/>
    <x v="0"/>
    <m/>
    <s v="2IK-GER: lůžkové oddělení 46"/>
    <s v="4606027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2"/>
  </r>
  <r>
    <d v="2019-12-02T08:42:51"/>
    <s v="SVIOP-2019-SZM1-007479"/>
    <x v="16"/>
    <x v="16"/>
    <n v="300"/>
    <s v="ks"/>
    <n v="0.55000000000000004"/>
    <n v="165"/>
    <x v="0"/>
    <m/>
    <s v="2IK-GER: lůžkové oddělení 46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2"/>
  </r>
  <r>
    <d v="2019-12-02T08:42:51"/>
    <s v="SVIOP-2019-SZM1-007479"/>
    <x v="17"/>
    <x v="17"/>
    <n v="500"/>
    <s v="ks"/>
    <n v="0.63"/>
    <n v="315"/>
    <x v="0"/>
    <m/>
    <s v="2IK-GER: lůžkové oddělení 46"/>
    <s v="1325020275"/>
    <s v="Výdej do spotřeby z IOP"/>
    <s v="Aujeská Ivana"/>
    <s v="Promítnut do stavu zásob"/>
    <s v="ZOBV_HO"/>
    <s v="hojení ran - obvazový materiál"/>
    <m/>
    <m/>
    <s v="LINON CZ s.r.o."/>
    <m/>
    <m/>
    <m/>
    <s v="nemá"/>
    <x v="3"/>
    <n v="0"/>
    <m/>
    <m/>
    <x v="1"/>
    <n v="12"/>
  </r>
  <r>
    <d v="2019-12-02T08:42:51"/>
    <s v="SVIOP-2019-SZM1-007479"/>
    <x v="18"/>
    <x v="18"/>
    <n v="4000"/>
    <s v="ks"/>
    <n v="0.63"/>
    <n v="2520"/>
    <x v="0"/>
    <m/>
    <s v="2IK-GER: lůžkové oddělení 46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2"/>
  </r>
  <r>
    <d v="2019-12-02T08:42:51"/>
    <s v="SVIOP-2019-SZM1-007479"/>
    <x v="19"/>
    <x v="19"/>
    <n v="6000"/>
    <s v="ks"/>
    <n v="0.63"/>
    <n v="3780"/>
    <x v="0"/>
    <m/>
    <s v="2IK-GER: lůžkové oddělení 46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2"/>
  </r>
  <r>
    <d v="2019-12-02T08:42:51"/>
    <s v="SVIOP-2019-SZM1-007479"/>
    <x v="3"/>
    <x v="3"/>
    <n v="2000"/>
    <s v="ks"/>
    <n v="0.63"/>
    <n v="1260"/>
    <x v="0"/>
    <m/>
    <s v="2IK-GER: lůžkové oddělení 46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2"/>
  </r>
  <r>
    <d v="2019-12-02T08:42:51"/>
    <s v="SVIOP-2019-SZM1-007479"/>
    <x v="100"/>
    <x v="100"/>
    <n v="1700"/>
    <s v="ks"/>
    <n v="0.63"/>
    <n v="1071"/>
    <x v="0"/>
    <m/>
    <s v="2IK-GER: lůžkové oddělení 46"/>
    <s v="44753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2"/>
  </r>
  <r>
    <d v="2019-12-02T08:42:51"/>
    <s v="SVIOP-2019-SZM1-007479"/>
    <x v="20"/>
    <x v="20"/>
    <n v="100"/>
    <s v="ks"/>
    <n v="0.67"/>
    <n v="67"/>
    <x v="0"/>
    <m/>
    <s v="2IK-GER: lůžkové oddělení 46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2"/>
  </r>
  <r>
    <d v="2019-12-02T08:42:51"/>
    <s v="SVIOP-2019-SZM1-007479"/>
    <x v="21"/>
    <x v="21"/>
    <n v="500"/>
    <s v="ks"/>
    <n v="0.67"/>
    <n v="335"/>
    <x v="0"/>
    <m/>
    <s v="2IK-GER: lůžkové oddělení 46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2"/>
  </r>
  <r>
    <d v="2019-12-02T08:42:51"/>
    <s v="SVIOP-2019-SZM1-007479"/>
    <x v="23"/>
    <x v="23"/>
    <n v="300"/>
    <s v="ks"/>
    <n v="1.0900000000000001"/>
    <n v="327"/>
    <x v="0"/>
    <m/>
    <s v="2IK-GER: lůžkové oddělení 46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2"/>
  </r>
  <r>
    <d v="2019-12-02T08:42:51"/>
    <s v="SVIOP-2019-SZM1-007479"/>
    <x v="251"/>
    <x v="251"/>
    <n v="75"/>
    <s v="ks"/>
    <n v="1.21"/>
    <n v="90.75"/>
    <x v="0"/>
    <m/>
    <s v="2IK-GER: lůžkové oddělení 46"/>
    <s v="32.000.00.020"/>
    <s v="Výdej do spotřeby z IOP"/>
    <s v="Aujeská Ivan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12"/>
  </r>
  <r>
    <d v="2019-12-02T08:42:51"/>
    <s v="SVIOP-2019-SZM1-007479"/>
    <x v="24"/>
    <x v="24"/>
    <n v="50"/>
    <s v="ks"/>
    <n v="1.52"/>
    <n v="76"/>
    <x v="0"/>
    <m/>
    <s v="2IK-GER: lůžkové oddělení 46"/>
    <s v="32913"/>
    <s v="Výdej do spotřeby z IOP"/>
    <s v="Aujeská Ivana"/>
    <s v="Promítnut do stavu zásob"/>
    <s v="ZOBV_OBVAZ"/>
    <s v="Obvazový materiál"/>
    <m/>
    <m/>
    <s v="Chráněná dílna TiRO Blansko s.r.o."/>
    <m/>
    <m/>
    <m/>
    <s v="0080577"/>
    <x v="3"/>
    <n v="0"/>
    <m/>
    <m/>
    <x v="1"/>
    <n v="12"/>
  </r>
  <r>
    <d v="2019-12-02T08:42:51"/>
    <s v="SVIOP-2019-SZM1-007479"/>
    <x v="208"/>
    <x v="208"/>
    <n v="100"/>
    <s v="ks"/>
    <n v="1.56"/>
    <n v="156"/>
    <x v="0"/>
    <m/>
    <s v="2IK-GER: lůžkové oddělení 46"/>
    <s v="IS0529G"/>
    <s v="Výdej do spotřeby z IOP"/>
    <s v="Aujeská Ivana"/>
    <s v="Promítnut do stavu zásob"/>
    <s v="ZOST_STRIK"/>
    <s v="Stříkačky"/>
    <m/>
    <m/>
    <s v="MEDILAB ČR s.r.o."/>
    <m/>
    <m/>
    <m/>
    <s v="0170895"/>
    <x v="0"/>
    <n v="0"/>
    <s v="CN 2018, 2019"/>
    <s v="CN 2018, 2019"/>
    <x v="1"/>
    <n v="12"/>
  </r>
  <r>
    <d v="2019-12-02T08:42:51"/>
    <s v="SVIOP-2019-SZM1-007479"/>
    <x v="25"/>
    <x v="25"/>
    <n v="100"/>
    <s v="ks"/>
    <n v="1.67"/>
    <n v="167"/>
    <x v="0"/>
    <m/>
    <s v="2IK-GER: lůžkové oddělení 46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2"/>
  </r>
  <r>
    <d v="2019-12-02T08:42:51"/>
    <s v="SVIOP-2019-SZM1-007479"/>
    <x v="26"/>
    <x v="26"/>
    <n v="100"/>
    <s v="ks"/>
    <n v="1.8"/>
    <n v="180"/>
    <x v="0"/>
    <m/>
    <s v="2IK-GER: lůžkové oddělení 46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12"/>
  </r>
  <r>
    <d v="2019-12-02T08:42:51"/>
    <s v="SVIOP-2019-SZM1-007479"/>
    <x v="28"/>
    <x v="28"/>
    <n v="10"/>
    <s v="ks"/>
    <n v="1.93"/>
    <n v="19.3"/>
    <x v="0"/>
    <m/>
    <s v="2IK-GER: lůžkové oddělení 46"/>
    <s v="455092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2:51"/>
    <s v="SVIOP-2019-SZM1-007479"/>
    <x v="66"/>
    <x v="66"/>
    <n v="10"/>
    <s v="ks"/>
    <n v="1.98"/>
    <n v="19.8"/>
    <x v="0"/>
    <m/>
    <s v="2IK-GER: lůžkové oddělení 46"/>
    <s v="454086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2:51"/>
    <s v="SVIOP-2019-SZM1-007479"/>
    <x v="30"/>
    <x v="30"/>
    <n v="50"/>
    <s v="ks"/>
    <n v="2.06"/>
    <n v="103"/>
    <x v="0"/>
    <m/>
    <s v="2IK-GER: lůžkové oddělení 46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12"/>
  </r>
  <r>
    <d v="2019-12-02T08:42:51"/>
    <s v="SVIOP-2019-SZM1-007479"/>
    <x v="29"/>
    <x v="29"/>
    <n v="10"/>
    <s v="ks"/>
    <n v="2.21"/>
    <n v="22.1"/>
    <x v="0"/>
    <m/>
    <s v="2IK-GER: lůžkové oddělení 46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12"/>
  </r>
  <r>
    <d v="2019-12-02T08:42:51"/>
    <s v="SVIOP-2019-SZM1-007479"/>
    <x v="36"/>
    <x v="36"/>
    <n v="10"/>
    <s v="ks"/>
    <n v="2.36"/>
    <n v="23.6"/>
    <x v="0"/>
    <m/>
    <s v="2IK-GER: lůžkové oddělení 46"/>
    <s v="P01175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1"/>
    <n v="12"/>
  </r>
  <r>
    <d v="2019-12-02T08:42:51"/>
    <s v="SVIOP-2019-SZM1-007479"/>
    <x v="114"/>
    <x v="114"/>
    <n v="10"/>
    <s v="ks"/>
    <n v="2.36"/>
    <n v="23.6"/>
    <x v="0"/>
    <m/>
    <s v="2IK-GER: lůžkové oddělení 46"/>
    <s v="P01177a"/>
    <s v="Výdej do spotřeby z IOP"/>
    <s v="Aujeská Ivana"/>
    <s v="Promítnut do stavu zásob"/>
    <s v="ZOST_CEVKA"/>
    <s v="Cévky"/>
    <m/>
    <m/>
    <s v="POLYMED medical CZ, a.s."/>
    <m/>
    <m/>
    <m/>
    <s v="nemá"/>
    <x v="0"/>
    <n v="0"/>
    <m/>
    <m/>
    <x v="1"/>
    <n v="12"/>
  </r>
  <r>
    <d v="2019-12-02T08:42:51"/>
    <s v="SVIOP-2019-SZM1-007479"/>
    <x v="32"/>
    <x v="32"/>
    <n v="100"/>
    <s v="ks"/>
    <n v="2.37"/>
    <n v="237"/>
    <x v="0"/>
    <m/>
    <s v="2IK-GER: lůžkové oddělení 46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2:51"/>
    <s v="SVIOP-2019-SZM1-007479"/>
    <x v="33"/>
    <x v="33"/>
    <n v="100"/>
    <s v="ks"/>
    <n v="2.46"/>
    <n v="246"/>
    <x v="0"/>
    <m/>
    <s v="2IK-GER: lůžkové oddělení 46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12"/>
  </r>
  <r>
    <d v="2019-12-02T08:42:51"/>
    <s v="SVIOP-2019-SZM1-007479"/>
    <x v="34"/>
    <x v="34"/>
    <n v="50"/>
    <s v="ks"/>
    <n v="2.5099999999999998"/>
    <n v="125.5"/>
    <x v="0"/>
    <m/>
    <s v="2IK-GER: lůžkové oddělení 46"/>
    <s v="455007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2:51"/>
    <s v="SVIOP-2019-SZM1-007479"/>
    <x v="154"/>
    <x v="154"/>
    <n v="70"/>
    <s v="ks"/>
    <n v="2.54"/>
    <n v="177.8"/>
    <x v="0"/>
    <m/>
    <s v="2IK-GER: lůžkové oddělení 46"/>
    <s v="7089"/>
    <s v="Výdej do spotřeby z IOP"/>
    <s v="Aujeská Ivana"/>
    <s v="Promítnut do stavu zásob"/>
    <s v="ZOBV_NA"/>
    <s v="náplasti - obvazový materiál"/>
    <m/>
    <m/>
    <s v="Alliance Healthcare s.r.o."/>
    <m/>
    <m/>
    <m/>
    <s v="nemá"/>
    <x v="3"/>
    <n v="0"/>
    <m/>
    <m/>
    <x v="1"/>
    <n v="12"/>
  </r>
  <r>
    <d v="2019-12-02T08:42:51"/>
    <s v="SVIOP-2019-SZM1-007479"/>
    <x v="35"/>
    <x v="35"/>
    <n v="100"/>
    <s v="ks"/>
    <n v="2.7"/>
    <n v="270"/>
    <x v="0"/>
    <m/>
    <s v="2IK-GER: lůžkové oddělení 46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2:51"/>
    <s v="SVIOP-2019-SZM1-007479"/>
    <x v="37"/>
    <x v="37"/>
    <n v="50"/>
    <s v="ks"/>
    <n v="3.1"/>
    <n v="155"/>
    <x v="0"/>
    <m/>
    <s v="2IK-GER: lůžkové oddělení 46"/>
    <s v="455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2:51"/>
    <s v="SVIOP-2019-SZM1-007479"/>
    <x v="68"/>
    <x v="68"/>
    <n v="100"/>
    <s v="ks"/>
    <n v="3.14"/>
    <n v="314"/>
    <x v="0"/>
    <m/>
    <s v="2IK-GER: lůžkové oddělení 46"/>
    <s v="4435001"/>
    <s v="Výdej do spotřeby z IOP"/>
    <s v="Aujeská Ivana"/>
    <s v="Promítnut do stavu zásob"/>
    <s v="ZOST_OSTAT"/>
    <s v="Ostatní - všeobecný materiál"/>
    <m/>
    <m/>
    <s v="B. Braun Medical s.r.o."/>
    <m/>
    <m/>
    <m/>
    <s v="nemá"/>
    <x v="0"/>
    <n v="0"/>
    <m/>
    <m/>
    <x v="1"/>
    <n v="12"/>
  </r>
  <r>
    <d v="2019-12-02T08:42:51"/>
    <s v="SVIOP-2019-SZM1-007479"/>
    <x v="39"/>
    <x v="39"/>
    <n v="40"/>
    <s v="ks"/>
    <n v="3.27"/>
    <n v="130.80000000000001"/>
    <x v="0"/>
    <m/>
    <s v="2IK-GER: lůžkové oddělení 46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2"/>
  </r>
  <r>
    <d v="2019-12-02T08:42:51"/>
    <s v="SVIOP-2019-SZM1-007479"/>
    <x v="155"/>
    <x v="155"/>
    <n v="50"/>
    <s v="ks"/>
    <n v="3.49"/>
    <n v="174.5"/>
    <x v="0"/>
    <m/>
    <s v="2IK-GER: lůžkové oddělení 46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12"/>
  </r>
  <r>
    <d v="2019-12-02T08:42:51"/>
    <s v="SVIOP-2019-SZM1-007479"/>
    <x v="103"/>
    <x v="103"/>
    <n v="80"/>
    <s v="ks"/>
    <n v="3.97"/>
    <n v="317.60000000000002"/>
    <x v="0"/>
    <m/>
    <s v="2IK-GER: lůžkové oddělení 46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2"/>
  </r>
  <r>
    <d v="2019-12-02T08:42:51"/>
    <s v="SVIOP-2019-SZM1-007479"/>
    <x v="71"/>
    <x v="71"/>
    <n v="20"/>
    <s v="ks"/>
    <n v="4.8099999999999996"/>
    <n v="96.2"/>
    <x v="0"/>
    <m/>
    <s v="2IK-GER: lůžkové oddělení 46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2:51"/>
    <s v="SVIOP-2019-SZM1-007479"/>
    <x v="73"/>
    <x v="73"/>
    <n v="30"/>
    <s v="ks"/>
    <n v="5.27"/>
    <n v="158.1"/>
    <x v="0"/>
    <m/>
    <s v="2IK-GER: lůžkové oddělení 46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12"/>
  </r>
  <r>
    <d v="2019-12-02T08:42:51"/>
    <s v="SVIOP-2019-SZM1-007479"/>
    <x v="245"/>
    <x v="245"/>
    <n v="500"/>
    <s v="ks"/>
    <n v="5.81"/>
    <n v="2905"/>
    <x v="0"/>
    <m/>
    <s v="2IK-GER: lůžkové oddělení 46"/>
    <s v="NCF-004"/>
    <s v="Výdej do spotřeby z IOP"/>
    <s v="Aujeská Iva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12"/>
  </r>
  <r>
    <d v="2019-12-02T08:42:51"/>
    <s v="SVIOP-2019-SZM1-007479"/>
    <x v="38"/>
    <x v="38"/>
    <n v="100"/>
    <s v="ks"/>
    <n v="5.85"/>
    <n v="585"/>
    <x v="0"/>
    <m/>
    <s v="2IK-GER: lůžkové oddělení 46"/>
    <s v="1624W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12"/>
  </r>
  <r>
    <d v="2019-12-02T08:42:51"/>
    <s v="SVIOP-2019-SZM1-007479"/>
    <x v="41"/>
    <x v="41"/>
    <n v="10"/>
    <s v="ks"/>
    <n v="6.05"/>
    <n v="60.5"/>
    <x v="0"/>
    <m/>
    <s v="2IK-GER: lůžkové oddělení 46"/>
    <s v="800800100"/>
    <s v="Výdej do spotřeby z IOP"/>
    <s v="Aujeská Ivana"/>
    <s v="Promítnut do stavu zásob"/>
    <s v="ZOST_OSTAT"/>
    <s v="Ostatní - všeobecný materiál"/>
    <m/>
    <m/>
    <s v="S. A. B. Impex, s.r.o."/>
    <m/>
    <m/>
    <m/>
    <s v="nemá"/>
    <x v="0"/>
    <n v="0"/>
    <m/>
    <m/>
    <x v="1"/>
    <n v="12"/>
  </r>
  <r>
    <d v="2019-12-02T08:42:51"/>
    <s v="SVIOP-2019-SZM1-007479"/>
    <x v="115"/>
    <x v="115"/>
    <n v="85"/>
    <s v="ks"/>
    <n v="6.23"/>
    <n v="529.54999999999995"/>
    <x v="0"/>
    <m/>
    <s v="2IK-GER: lůžkové oddělení 46"/>
    <s v="050ML3CZ-CEW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12"/>
  </r>
  <r>
    <d v="2019-12-02T08:42:51"/>
    <s v="SVIOP-2019-SZM1-007479"/>
    <x v="43"/>
    <x v="43"/>
    <n v="10"/>
    <s v="ks"/>
    <n v="6.29"/>
    <n v="62.9"/>
    <x v="0"/>
    <m/>
    <s v="2IK-GER: lůžkové oddělení 46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12"/>
  </r>
  <r>
    <d v="2019-12-02T08:42:51"/>
    <s v="SVIOP-2019-SZM1-007479"/>
    <x v="1"/>
    <x v="1"/>
    <n v="10"/>
    <s v="ks"/>
    <n v="7.01"/>
    <n v="70.099999999999994"/>
    <x v="0"/>
    <m/>
    <s v="2IK-GER: lůžkové oddělení 46"/>
    <s v="ZAR-I-TS"/>
    <s v="Výdej do spotřeby z IOP"/>
    <s v="Aujeská Ivana"/>
    <s v="Promítnut do stavu zásob"/>
    <s v="ZSETY"/>
    <s v="Sety"/>
    <m/>
    <m/>
    <s v="Distrimed s.r.o."/>
    <m/>
    <m/>
    <m/>
    <s v="nemá"/>
    <x v="1"/>
    <n v="0"/>
    <m/>
    <m/>
    <x v="1"/>
    <n v="12"/>
  </r>
  <r>
    <d v="2019-12-02T08:42:51"/>
    <s v="SVIOP-2019-SZM1-007479"/>
    <x v="78"/>
    <x v="78"/>
    <n v="24"/>
    <s v="ks"/>
    <n v="7.12"/>
    <n v="170.88"/>
    <x v="0"/>
    <m/>
    <s v="2IK-GER: lůžkové oddělení 46"/>
    <s v="1530-0"/>
    <s v="Výdej do spotřeby z IOP"/>
    <s v="Aujeská Ivana"/>
    <s v="Promítnut do stavu zásob"/>
    <s v="ZOBV_NA"/>
    <s v="náplasti - obvazový materiál"/>
    <m/>
    <m/>
    <s v="3M Česko, spol. s r.o."/>
    <m/>
    <m/>
    <m/>
    <s v="nemá"/>
    <x v="3"/>
    <n v="0"/>
    <m/>
    <m/>
    <x v="1"/>
    <n v="12"/>
  </r>
  <r>
    <d v="2019-12-02T08:42:51"/>
    <s v="SVIOP-2019-SZM1-007479"/>
    <x v="184"/>
    <x v="184"/>
    <n v="100"/>
    <s v="ks"/>
    <n v="7.5"/>
    <n v="750"/>
    <x v="0"/>
    <m/>
    <s v="2IK-GER: lůžkové oddělení 46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2"/>
  </r>
  <r>
    <d v="2019-12-02T08:42:51"/>
    <s v="SVIOP-2019-SZM1-007479"/>
    <x v="70"/>
    <x v="70"/>
    <n v="24"/>
    <s v="ks"/>
    <n v="7.64"/>
    <n v="183.36"/>
    <x v="0"/>
    <m/>
    <s v="2IK-GER: lůžkové oddělení 46"/>
    <s v="1527-0"/>
    <s v="Výdej do spotřeby z IOP"/>
    <s v="Aujeská Ivana"/>
    <s v="Promítnut do stavu zásob"/>
    <s v="ZOBV_OBVAZ"/>
    <s v="Obvazový materiál"/>
    <m/>
    <m/>
    <s v="3M Česko, spol. s r.o."/>
    <m/>
    <m/>
    <m/>
    <s v="0080356"/>
    <x v="3"/>
    <n v="0"/>
    <m/>
    <m/>
    <x v="1"/>
    <n v="12"/>
  </r>
  <r>
    <d v="2019-12-02T08:42:51"/>
    <s v="SVIOP-2019-SZM1-007479"/>
    <x v="46"/>
    <x v="46"/>
    <n v="50"/>
    <s v="ks"/>
    <n v="7.87"/>
    <n v="393.5"/>
    <x v="0"/>
    <m/>
    <s v="2IK-GER: lůžkové oddělení 46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12"/>
  </r>
  <r>
    <d v="2019-12-02T08:42:51"/>
    <s v="SVIOP-2019-SZM1-007479"/>
    <x v="44"/>
    <x v="44"/>
    <n v="1050"/>
    <s v="ks"/>
    <n v="8.4700000000000006"/>
    <n v="8893.5"/>
    <x v="0"/>
    <m/>
    <s v="2IK-GER: lůžkové oddělení 46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12"/>
  </r>
  <r>
    <d v="2019-12-02T08:42:51"/>
    <s v="SVIOP-2019-SZM1-007479"/>
    <x v="45"/>
    <x v="45"/>
    <n v="150"/>
    <s v="ks"/>
    <n v="9.1999999999999993"/>
    <n v="1380"/>
    <x v="0"/>
    <m/>
    <s v="2IK-GER: lůžkové oddělení 46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2"/>
  </r>
  <r>
    <d v="2019-12-02T08:42:51"/>
    <s v="SVIOP-2019-SZM1-007479"/>
    <x v="47"/>
    <x v="47"/>
    <n v="300"/>
    <s v="ks"/>
    <n v="10.17"/>
    <n v="3051"/>
    <x v="0"/>
    <m/>
    <s v="2IK-GER: lůžkové oddělení 46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12"/>
  </r>
  <r>
    <d v="2019-12-02T08:42:51"/>
    <s v="SVIOP-2019-SZM1-007479"/>
    <x v="48"/>
    <x v="48"/>
    <n v="20"/>
    <s v="ks"/>
    <n v="10.52"/>
    <n v="210.4"/>
    <x v="0"/>
    <m/>
    <s v="2IK-GER: lůžkové oddělení 46"/>
    <s v="132310031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2"/>
  </r>
  <r>
    <d v="2019-12-02T08:42:51"/>
    <s v="SVIOP-2019-SZM1-007479"/>
    <x v="79"/>
    <x v="79"/>
    <n v="10"/>
    <s v="ks"/>
    <n v="11.14"/>
    <n v="111.4"/>
    <x v="0"/>
    <m/>
    <s v="2IK-GER: lůžkové oddělení 46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12"/>
  </r>
  <r>
    <d v="2019-12-02T08:42:51"/>
    <s v="SVIOP-2019-SZM1-007479"/>
    <x v="113"/>
    <x v="113"/>
    <n v="2"/>
    <s v="ks"/>
    <n v="13.01"/>
    <n v="26.02"/>
    <x v="0"/>
    <m/>
    <s v="2IK-GER: lůžkové oddělení 46"/>
    <s v="5403353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12"/>
  </r>
  <r>
    <d v="2019-12-02T08:42:51"/>
    <s v="SVIOP-2019-SZM1-007479"/>
    <x v="117"/>
    <x v="117"/>
    <n v="5"/>
    <s v="ks"/>
    <n v="13.22"/>
    <n v="66.099999999999994"/>
    <x v="0"/>
    <m/>
    <s v="2IK-GER: lůžkové oddělení 46"/>
    <s v="412016"/>
    <s v="Výdej do spotřeby z IOP"/>
    <s v="Aujeská Ivana"/>
    <s v="Promítnut do stavu zásob"/>
    <s v="ZOST_OSTAT"/>
    <s v="Ostatní - všeobecný materiál"/>
    <m/>
    <m/>
    <s v="A care a.s."/>
    <m/>
    <m/>
    <m/>
    <s v="nemá"/>
    <x v="0"/>
    <n v="0"/>
    <m/>
    <m/>
    <x v="1"/>
    <n v="12"/>
  </r>
  <r>
    <d v="2019-12-02T08:42:51"/>
    <s v="SVIOP-2019-SZM1-007479"/>
    <x v="49"/>
    <x v="49"/>
    <n v="30"/>
    <s v="ks"/>
    <n v="13.31"/>
    <n v="399.3"/>
    <x v="0"/>
    <m/>
    <s v="2IK-GER: lůžkové oddělení 46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12"/>
  </r>
  <r>
    <d v="2019-12-02T08:42:51"/>
    <s v="SVIOP-2019-SZM1-007479"/>
    <x v="147"/>
    <x v="147"/>
    <n v="25"/>
    <s v="ks"/>
    <n v="15.04"/>
    <n v="376"/>
    <x v="0"/>
    <m/>
    <s v="2IK-GER: lůžkové oddělení 46"/>
    <s v="TS-100ML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12"/>
  </r>
  <r>
    <d v="2019-12-02T08:42:51"/>
    <s v="SVIOP-2019-SZM1-007479"/>
    <x v="2"/>
    <x v="2"/>
    <n v="50"/>
    <s v="ks"/>
    <n v="17.989999999999998"/>
    <n v="899.5"/>
    <x v="0"/>
    <m/>
    <s v="2IK-GER: lůžkové oddělení 46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12"/>
  </r>
  <r>
    <d v="2019-12-02T08:42:51"/>
    <s v="SVIOP-2019-SZM1-007479"/>
    <x v="50"/>
    <x v="50"/>
    <n v="20"/>
    <s v="ks"/>
    <n v="19.96"/>
    <n v="399.2"/>
    <x v="0"/>
    <m/>
    <s v="2IK-GER: lůžkové oddělení 46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12"/>
  </r>
  <r>
    <d v="2019-12-02T08:42:51"/>
    <s v="SVIOP-2019-SZM1-007479"/>
    <x v="52"/>
    <x v="52"/>
    <n v="10"/>
    <s v="ks"/>
    <n v="21.23"/>
    <n v="212.3"/>
    <x v="0"/>
    <m/>
    <s v="2IK-GER: lůžkové oddělení 46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2"/>
  </r>
  <r>
    <d v="2019-12-02T08:42:51"/>
    <s v="SVIOP-2019-SZM1-007479"/>
    <x v="51"/>
    <x v="51"/>
    <n v="10"/>
    <s v="ks"/>
    <n v="21.24"/>
    <n v="212.4"/>
    <x v="0"/>
    <m/>
    <s v="2IK-GER: lůžkové oddělení 46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2"/>
  </r>
  <r>
    <d v="2019-12-02T08:42:51"/>
    <s v="SVIOP-2019-SZM1-007479"/>
    <x v="54"/>
    <x v="54"/>
    <n v="3"/>
    <s v="ks"/>
    <n v="29.88"/>
    <n v="89.64"/>
    <x v="0"/>
    <m/>
    <s v="2IK-GER: lůžkové oddělení 46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2"/>
  </r>
  <r>
    <d v="2019-12-02T08:42:51"/>
    <s v="SVIOP-2019-SZM1-007479"/>
    <x v="55"/>
    <x v="55"/>
    <n v="25"/>
    <s v="ks"/>
    <n v="30.18"/>
    <n v="754.5"/>
    <x v="0"/>
    <m/>
    <s v="2IK-GER: lůžkové oddělení 46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2"/>
  </r>
  <r>
    <d v="2019-12-02T08:42:51"/>
    <s v="SVIOP-2019-SZM1-007479"/>
    <x v="195"/>
    <x v="195"/>
    <n v="2"/>
    <s v="ks"/>
    <n v="30.5"/>
    <n v="61"/>
    <x v="0"/>
    <m/>
    <s v="2IK-GER: lůžkové oddělení 46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2"/>
  </r>
  <r>
    <d v="2019-12-02T08:42:51"/>
    <s v="SVIOP-2019-SZM1-007479"/>
    <x v="87"/>
    <x v="87"/>
    <n v="20"/>
    <s v="ks"/>
    <n v="32.79"/>
    <n v="655.8"/>
    <x v="0"/>
    <m/>
    <s v="2IK-GER: lůžkové oddělení 46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12"/>
  </r>
  <r>
    <d v="2019-12-02T08:42:51"/>
    <s v="SVIOP-2019-SZM1-007479"/>
    <x v="266"/>
    <x v="266"/>
    <n v="5"/>
    <s v="ks"/>
    <n v="43.44"/>
    <n v="217.2"/>
    <x v="0"/>
    <m/>
    <s v="2IK-GER: lůžkové oddělení 46"/>
    <s v="P03283"/>
    <s v="Výdej do spotřeby z IOP"/>
    <s v="Aujeská Ivana"/>
    <s v="Promítnut do stavu zásob"/>
    <s v="ZOST_OSTAT"/>
    <s v="Ostatní - všeobecný materiál"/>
    <m/>
    <m/>
    <s v="POLYMED medical CZ, a.s."/>
    <m/>
    <m/>
    <m/>
    <s v="nemá"/>
    <x v="0"/>
    <n v="0"/>
    <s v="CN 100900180"/>
    <s v="CN 100900180"/>
    <x v="1"/>
    <n v="12"/>
  </r>
  <r>
    <d v="2019-12-02T08:42:51"/>
    <s v="SVIOP-2019-SZM1-007479"/>
    <x v="214"/>
    <x v="214"/>
    <n v="1"/>
    <s v="ks"/>
    <n v="61.22"/>
    <n v="61.22"/>
    <x v="0"/>
    <m/>
    <s v="2IK-GER: lůžkové oddělení 46"/>
    <s v="9006513"/>
    <s v="Výdej do spotřeby z IOP"/>
    <s v="Aujeská Ivana"/>
    <s v="Promítnut do stavu zásob"/>
    <s v="ZOBV_NA"/>
    <s v="náplasti - obvazový materiál"/>
    <m/>
    <m/>
    <s v="HARTMANN - RICO a.s."/>
    <m/>
    <m/>
    <m/>
    <s v="nemá"/>
    <x v="3"/>
    <n v="0"/>
    <m/>
    <m/>
    <x v="1"/>
    <n v="12"/>
  </r>
  <r>
    <d v="2019-12-02T08:42:51"/>
    <s v="SVIOP-2019-SZM1-007479"/>
    <x v="173"/>
    <x v="173"/>
    <n v="1"/>
    <s v="ks"/>
    <n v="72.22"/>
    <n v="72.22"/>
    <x v="0"/>
    <m/>
    <s v="2IK-GER: lůžkové oddělení 46"/>
    <s v="24252"/>
    <s v="Výdej do spotřeby z IOP"/>
    <s v="Aujeská Ivana"/>
    <s v="Promítnut do stavu zásob"/>
    <s v="ZOBV_OB"/>
    <s v="obinadla, obvazy, gáza, vata, vložky"/>
    <m/>
    <m/>
    <s v="Chráněná dílna TiRO Blansko s.r.o."/>
    <m/>
    <m/>
    <m/>
    <s v="nemá"/>
    <x v="3"/>
    <n v="0"/>
    <m/>
    <m/>
    <x v="1"/>
    <n v="12"/>
  </r>
  <r>
    <d v="2019-12-02T08:42:51"/>
    <s v="SVIOP-2019-SZM1-007479"/>
    <x v="97"/>
    <x v="97"/>
    <n v="3"/>
    <s v="ks"/>
    <n v="197.57"/>
    <n v="592.71"/>
    <x v="0"/>
    <m/>
    <s v="2IK-GER: lůžkové oddělení 46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12"/>
  </r>
  <r>
    <d v="2019-12-02T08:44:38"/>
    <s v="SVIOP-2019-SZM1-007480"/>
    <x v="8"/>
    <x v="8"/>
    <n v="80"/>
    <s v="ks"/>
    <n v="0.01"/>
    <n v="0.8"/>
    <x v="1"/>
    <m/>
    <s v="2IK-GER: lůžkové oddělení 48"/>
    <s v="45020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4:38"/>
    <s v="SVIOP-2019-SZM1-007480"/>
    <x v="9"/>
    <x v="9"/>
    <n v="400"/>
    <s v="ks"/>
    <n v="0.25"/>
    <n v="100"/>
    <x v="1"/>
    <m/>
    <s v="2IK-GER: lůžkové oddělení 48"/>
    <s v="1320100655"/>
    <s v="Výdej do spotřeby z IOP"/>
    <s v="Aujeská Ivana"/>
    <s v="Promítnut do stavu zásob"/>
    <s v="ZOST_OSTAT"/>
    <s v="Ostatní - všeobecný materiál"/>
    <m/>
    <m/>
    <s v="LINON CZ s.r.o."/>
    <m/>
    <m/>
    <m/>
    <s v="nemá"/>
    <x v="0"/>
    <n v="0"/>
    <m/>
    <m/>
    <x v="1"/>
    <n v="12"/>
  </r>
  <r>
    <d v="2019-12-02T08:44:38"/>
    <s v="SVIOP-2019-SZM1-007480"/>
    <x v="171"/>
    <x v="171"/>
    <n v="10"/>
    <s v="ks"/>
    <n v="0.38"/>
    <n v="3.8"/>
    <x v="1"/>
    <m/>
    <s v="2IK-GER: lůžkové oddělení 48"/>
    <s v="P-CURE1972ELAST"/>
    <s v="Výdej do spotřeby z IOP"/>
    <s v="Aujeská Ivana"/>
    <s v="Promítnut do stavu zásob"/>
    <s v="ZOBV_NA"/>
    <s v="náplasti - obvazový materiál"/>
    <m/>
    <m/>
    <s v="MEDICAL M spol. s r.o."/>
    <m/>
    <m/>
    <m/>
    <s v="nemá"/>
    <x v="3"/>
    <n v="0"/>
    <m/>
    <m/>
    <x v="1"/>
    <n v="12"/>
  </r>
  <r>
    <d v="2019-12-02T08:44:38"/>
    <s v="SVIOP-2019-SZM1-007480"/>
    <x v="13"/>
    <x v="13"/>
    <n v="600"/>
    <s v="ks"/>
    <n v="0.44"/>
    <n v="264"/>
    <x v="1"/>
    <m/>
    <s v="2IK-GER: lůžkové oddělení 48"/>
    <s v="06103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2"/>
  </r>
  <r>
    <d v="2019-12-02T08:44:38"/>
    <s v="SVIOP-2019-SZM1-007480"/>
    <x v="16"/>
    <x v="16"/>
    <n v="200"/>
    <s v="ks"/>
    <n v="0.54"/>
    <n v="108"/>
    <x v="1"/>
    <m/>
    <s v="2IK-GER: lůžkové oddělení 48"/>
    <s v="4665120"/>
    <s v="Výdej do spotřeby z IOP"/>
    <s v="Aujeská Ivana"/>
    <s v="Promítnut do stavu zásob"/>
    <s v="ZJEHLY"/>
    <s v="Jehly"/>
    <m/>
    <m/>
    <s v="B. Braun Medical s.r.o."/>
    <m/>
    <m/>
    <m/>
    <s v="nemá"/>
    <x v="4"/>
    <n v="0"/>
    <m/>
    <m/>
    <x v="1"/>
    <n v="12"/>
  </r>
  <r>
    <d v="2019-12-02T08:44:38"/>
    <s v="SVIOP-2019-SZM1-007480"/>
    <x v="18"/>
    <x v="18"/>
    <n v="4000"/>
    <s v="ks"/>
    <n v="0.63"/>
    <n v="2520"/>
    <x v="1"/>
    <m/>
    <s v="2IK-GER: lůžkové oddělení 48"/>
    <s v="44752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2"/>
  </r>
  <r>
    <d v="2019-12-02T08:44:38"/>
    <s v="SVIOP-2019-SZM1-007480"/>
    <x v="19"/>
    <x v="19"/>
    <n v="4000"/>
    <s v="ks"/>
    <n v="0.63"/>
    <n v="2520"/>
    <x v="1"/>
    <m/>
    <s v="2IK-GER: lůžkové oddělení 48"/>
    <s v="44751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2"/>
  </r>
  <r>
    <d v="2019-12-02T08:44:38"/>
    <s v="SVIOP-2019-SZM1-007480"/>
    <x v="3"/>
    <x v="3"/>
    <n v="2000"/>
    <s v="ks"/>
    <n v="0.63"/>
    <n v="1260"/>
    <x v="1"/>
    <m/>
    <s v="2IK-GER: lůžkové oddělení 48"/>
    <s v="44750"/>
    <s v="Výdej do spotřeby z IOP"/>
    <s v="Aujeská Ivana"/>
    <s v="Promítnut do stavu zásob"/>
    <s v="ZRUK_NEST"/>
    <s v="Rukavice  nesterilní"/>
    <m/>
    <m/>
    <s v="KALNEX CZ s.r.o."/>
    <m/>
    <m/>
    <m/>
    <s v="nemá"/>
    <x v="2"/>
    <n v="0"/>
    <s v="VZ-2017-000517"/>
    <s v="VZ-2017-000517"/>
    <x v="1"/>
    <n v="12"/>
  </r>
  <r>
    <d v="2019-12-02T08:44:38"/>
    <s v="SVIOP-2019-SZM1-007480"/>
    <x v="20"/>
    <x v="20"/>
    <n v="100"/>
    <s v="ks"/>
    <n v="0.67"/>
    <n v="67"/>
    <x v="1"/>
    <m/>
    <s v="2IK-GER: lůžkové oddělení 48"/>
    <s v="4606051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2"/>
  </r>
  <r>
    <d v="2019-12-02T08:44:38"/>
    <s v="SVIOP-2019-SZM1-007480"/>
    <x v="21"/>
    <x v="21"/>
    <n v="500"/>
    <s v="ks"/>
    <n v="0.67"/>
    <n v="335"/>
    <x v="1"/>
    <m/>
    <s v="2IK-GER: lůžkové oddělení 48"/>
    <s v="28003+"/>
    <s v="Výdej do spotřeby z IOP"/>
    <s v="Aujeská Ivana"/>
    <s v="Promítnut do stavu zásob"/>
    <s v="ZOBV_OBVAZ"/>
    <s v="Obvazový materiál"/>
    <m/>
    <m/>
    <s v="PANEP CZ s.r.o."/>
    <m/>
    <m/>
    <m/>
    <s v="nemá"/>
    <x v="3"/>
    <n v="0"/>
    <m/>
    <m/>
    <x v="1"/>
    <n v="12"/>
  </r>
  <r>
    <d v="2019-12-02T08:44:38"/>
    <s v="SVIOP-2019-SZM1-007480"/>
    <x v="23"/>
    <x v="23"/>
    <n v="200"/>
    <s v="ks"/>
    <n v="1.0900000000000001"/>
    <n v="218"/>
    <x v="1"/>
    <m/>
    <s v="2IK-GER: lůžkové oddělení 48"/>
    <s v="4606108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2"/>
  </r>
  <r>
    <d v="2019-12-02T08:44:38"/>
    <s v="SVIOP-2019-SZM1-007480"/>
    <x v="251"/>
    <x v="251"/>
    <n v="150"/>
    <s v="ks"/>
    <n v="1.21"/>
    <n v="181.5"/>
    <x v="1"/>
    <m/>
    <s v="2IK-GER: lůžkové oddělení 48"/>
    <s v="32.000.00.020"/>
    <s v="Výdej do spotřeby z IOP"/>
    <s v="Aujeská Ivana"/>
    <s v="Promítnut do stavu zásob"/>
    <s v="ZOST_OSTAT"/>
    <s v="Ostatní - všeobecný materiál"/>
    <m/>
    <m/>
    <s v="DAHLHAUSEN CZ, spol. s r.o."/>
    <m/>
    <m/>
    <m/>
    <s v="nemá"/>
    <x v="0"/>
    <n v="0"/>
    <s v="CN pro FNOL"/>
    <s v="CN pro FNOL"/>
    <x v="1"/>
    <n v="12"/>
  </r>
  <r>
    <d v="2019-12-02T08:44:38"/>
    <s v="SVIOP-2019-SZM1-007480"/>
    <x v="106"/>
    <x v="106"/>
    <n v="100"/>
    <s v="ks"/>
    <n v="1.5"/>
    <n v="150"/>
    <x v="1"/>
    <m/>
    <s v="2IK-GER: lůžkové oddělení 48"/>
    <s v="I06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12"/>
  </r>
  <r>
    <d v="2019-12-02T08:44:38"/>
    <s v="SVIOP-2019-SZM1-007480"/>
    <x v="25"/>
    <x v="25"/>
    <n v="100"/>
    <s v="ks"/>
    <n v="1.68"/>
    <n v="168"/>
    <x v="1"/>
    <m/>
    <s v="2IK-GER: lůžkové oddělení 48"/>
    <s v="4606205V"/>
    <s v="Výdej do spotřeby z IOP"/>
    <s v="Aujeská Ivana"/>
    <s v="Promítnut do stavu zásob"/>
    <s v="ZOST_STRIK"/>
    <s v="Stříkačky"/>
    <m/>
    <m/>
    <s v="B. Braun Medical s.r.o."/>
    <m/>
    <m/>
    <m/>
    <s v="nemá"/>
    <x v="0"/>
    <n v="0"/>
    <m/>
    <m/>
    <x v="1"/>
    <n v="12"/>
  </r>
  <r>
    <d v="2019-12-02T08:44:38"/>
    <s v="SVIOP-2019-SZM1-007480"/>
    <x v="26"/>
    <x v="26"/>
    <n v="200"/>
    <s v="ks"/>
    <n v="1.8"/>
    <n v="360"/>
    <x v="1"/>
    <m/>
    <s v="2IK-GER: lůžkové oddělení 48"/>
    <s v="450076"/>
    <s v="Výdej do spotřeby z IOP"/>
    <s v="Aujeská Ivana"/>
    <s v="Promítnut do stavu zásob"/>
    <s v="ZJEHLY"/>
    <s v="Jehly"/>
    <m/>
    <m/>
    <s v="Dialab spol. s r.o."/>
    <m/>
    <m/>
    <m/>
    <s v="nemá"/>
    <x v="4"/>
    <n v="0"/>
    <m/>
    <m/>
    <x v="1"/>
    <n v="12"/>
  </r>
  <r>
    <d v="2019-12-02T08:44:38"/>
    <s v="SVIOP-2019-SZM1-007480"/>
    <x v="30"/>
    <x v="30"/>
    <n v="50"/>
    <s v="ks"/>
    <n v="2.06"/>
    <n v="103"/>
    <x v="1"/>
    <m/>
    <s v="2IK-GER: lůžkové oddělení 48"/>
    <s v="32914"/>
    <s v="Výdej do spotřeby z IOP"/>
    <s v="Aujeská Ivana"/>
    <s v="Promítnut do stavu zásob"/>
    <s v="ZOBV_OBVAZ"/>
    <s v="Obvazový materiál"/>
    <m/>
    <m/>
    <s v="Chráněná dílna TiRO Blansko s.r.o."/>
    <m/>
    <m/>
    <m/>
    <s v="0081750"/>
    <x v="3"/>
    <n v="0"/>
    <m/>
    <m/>
    <x v="1"/>
    <n v="12"/>
  </r>
  <r>
    <d v="2019-12-02T08:44:38"/>
    <s v="SVIOP-2019-SZM1-007480"/>
    <x v="31"/>
    <x v="31"/>
    <n v="100"/>
    <s v="ks"/>
    <n v="2.17"/>
    <n v="217"/>
    <x v="1"/>
    <m/>
    <s v="2IK-GER: lůžkové oddělení 48"/>
    <s v="454329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4:38"/>
    <s v="SVIOP-2019-SZM1-007480"/>
    <x v="29"/>
    <x v="29"/>
    <n v="5"/>
    <s v="ks"/>
    <n v="2.2000000000000002"/>
    <n v="11"/>
    <x v="1"/>
    <m/>
    <s v="2IK-GER: lůžkové oddělení 48"/>
    <s v="FLME25133"/>
    <s v="Výdej do spotřeby z IOP"/>
    <s v="Aujeská Ivana"/>
    <s v="Promítnut do stavu zásob"/>
    <s v="ZOST_OD"/>
    <s v="Odběrové systémy"/>
    <m/>
    <m/>
    <s v="VWR International s.r.o."/>
    <m/>
    <m/>
    <m/>
    <s v="nemá"/>
    <x v="0"/>
    <n v="0"/>
    <s v="CN 2019/2020"/>
    <s v="CN 2019/2020"/>
    <x v="1"/>
    <n v="12"/>
  </r>
  <r>
    <d v="2019-12-02T08:44:38"/>
    <s v="SVIOP-2019-SZM1-007480"/>
    <x v="32"/>
    <x v="32"/>
    <n v="100"/>
    <s v="ks"/>
    <n v="2.38"/>
    <n v="238"/>
    <x v="1"/>
    <m/>
    <s v="2IK-GER: lůžkové oddělení 48"/>
    <s v="454034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4:38"/>
    <s v="SVIOP-2019-SZM1-007480"/>
    <x v="33"/>
    <x v="33"/>
    <n v="100"/>
    <s v="ks"/>
    <n v="2.46"/>
    <n v="246"/>
    <x v="1"/>
    <m/>
    <s v="2IK-GER: lůžkové oddělení 48"/>
    <s v="DIS7371"/>
    <s v="Výdej do spotřeby z IOP"/>
    <s v="Aujeská Ivana"/>
    <s v="Promítnut do stavu zásob"/>
    <s v="ZOST_OD"/>
    <s v="Odběrové systémy"/>
    <m/>
    <m/>
    <s v="Distrimed s.r.o."/>
    <m/>
    <m/>
    <m/>
    <s v="nemá"/>
    <x v="0"/>
    <n v="0"/>
    <m/>
    <m/>
    <x v="1"/>
    <n v="12"/>
  </r>
  <r>
    <d v="2019-12-02T08:44:38"/>
    <s v="SVIOP-2019-SZM1-007480"/>
    <x v="154"/>
    <x v="154"/>
    <n v="70"/>
    <s v="ks"/>
    <n v="2.54"/>
    <n v="177.8"/>
    <x v="1"/>
    <m/>
    <s v="2IK-GER: lůžkové oddělení 48"/>
    <s v="7089"/>
    <s v="Výdej do spotřeby z IOP"/>
    <s v="Aujeská Ivana"/>
    <s v="Promítnut do stavu zásob"/>
    <s v="ZOBV_NA"/>
    <s v="náplasti - obvazový materiál"/>
    <m/>
    <m/>
    <s v="Alliance Healthcare s.r.o."/>
    <m/>
    <m/>
    <m/>
    <s v="nemá"/>
    <x v="3"/>
    <n v="0"/>
    <m/>
    <m/>
    <x v="1"/>
    <n v="12"/>
  </r>
  <r>
    <d v="2019-12-02T08:44:38"/>
    <s v="SVIOP-2019-SZM1-007480"/>
    <x v="35"/>
    <x v="35"/>
    <n v="100"/>
    <s v="ks"/>
    <n v="2.7"/>
    <n v="270"/>
    <x v="1"/>
    <m/>
    <s v="2IK-GER: lůžkové oddělení 48"/>
    <s v="454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4:38"/>
    <s v="SVIOP-2019-SZM1-007480"/>
    <x v="221"/>
    <x v="221"/>
    <n v="50"/>
    <s v="ks"/>
    <n v="3.07"/>
    <n v="153.5"/>
    <x v="1"/>
    <m/>
    <s v="2IK-GER: lůžkové oddělení 48"/>
    <s v="456071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4:38"/>
    <s v="SVIOP-2019-SZM1-007480"/>
    <x v="39"/>
    <x v="39"/>
    <n v="40"/>
    <s v="ks"/>
    <n v="3.27"/>
    <n v="130.80000000000001"/>
    <x v="1"/>
    <m/>
    <s v="2IK-GER: lůžkové oddělení 48"/>
    <s v="1323100103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2"/>
  </r>
  <r>
    <d v="2019-12-02T08:44:38"/>
    <s v="SVIOP-2019-SZM1-007480"/>
    <x v="155"/>
    <x v="155"/>
    <n v="100"/>
    <s v="ks"/>
    <n v="3.49"/>
    <n v="349"/>
    <x v="1"/>
    <m/>
    <s v="2IK-GER: lůžkové oddělení 48"/>
    <s v="2200 045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12"/>
  </r>
  <r>
    <d v="2019-12-02T08:44:38"/>
    <s v="SVIOP-2019-SZM1-007480"/>
    <x v="103"/>
    <x v="103"/>
    <n v="60"/>
    <s v="ks"/>
    <n v="3.97"/>
    <n v="238.2"/>
    <x v="1"/>
    <m/>
    <s v="2IK-GER: lůžkové oddělení 48"/>
    <s v="1323100104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2"/>
  </r>
  <r>
    <d v="2019-12-02T08:44:38"/>
    <s v="SVIOP-2019-SZM1-007480"/>
    <x v="71"/>
    <x v="71"/>
    <n v="60"/>
    <s v="ks"/>
    <n v="4.8099999999999996"/>
    <n v="288.60000000000002"/>
    <x v="1"/>
    <m/>
    <s v="2IK-GER: lůžkové oddělení 48"/>
    <s v="450263"/>
    <s v="Výdej do spotřeby z IOP"/>
    <s v="Aujeská Ivana"/>
    <s v="Promítnut do stavu zásob"/>
    <s v="ZOST_OD"/>
    <s v="Odběrové systémy"/>
    <m/>
    <m/>
    <s v="Dialab spol. s r.o."/>
    <m/>
    <m/>
    <m/>
    <s v="nemá"/>
    <x v="0"/>
    <n v="0"/>
    <m/>
    <m/>
    <x v="1"/>
    <n v="12"/>
  </r>
  <r>
    <d v="2019-12-02T08:44:38"/>
    <s v="SVIOP-2019-SZM1-007480"/>
    <x v="156"/>
    <x v="156"/>
    <n v="50"/>
    <s v="ks"/>
    <n v="5.27"/>
    <n v="263.5"/>
    <x v="1"/>
    <m/>
    <s v="2IK-GER: lůžkové oddělení 48"/>
    <s v="2200 180ND"/>
    <s v="Výdej do spotřeby z IOP"/>
    <s v="Aujeská Ivan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12"/>
  </r>
  <r>
    <d v="2019-12-02T08:44:38"/>
    <s v="SVIOP-2019-SZM1-007480"/>
    <x v="73"/>
    <x v="73"/>
    <n v="20"/>
    <s v="ks"/>
    <n v="5.27"/>
    <n v="105.4"/>
    <x v="1"/>
    <m/>
    <s v="2IK-GER: lůžkové oddělení 48"/>
    <s v="7404"/>
    <s v="Výdej do spotřeby z IOP"/>
    <s v="Aujeská Ivana"/>
    <s v="Promítnut do stavu zásob"/>
    <s v="ZOBV_HO"/>
    <s v="hojení ran - obvazový materiál"/>
    <m/>
    <m/>
    <s v="PROMEDICA PRAHA GROUP, a.s."/>
    <m/>
    <m/>
    <m/>
    <s v="0080767"/>
    <x v="3"/>
    <n v="0"/>
    <m/>
    <m/>
    <x v="1"/>
    <n v="12"/>
  </r>
  <r>
    <d v="2019-12-02T08:44:38"/>
    <s v="SVIOP-2019-SZM1-007480"/>
    <x v="72"/>
    <x v="72"/>
    <n v="50"/>
    <s v="ks"/>
    <n v="5.38"/>
    <n v="269"/>
    <x v="1"/>
    <m/>
    <s v="2IK-GER: lůžkové oddělení 48"/>
    <s v="10.252.020"/>
    <s v="Výdej do spotřeby z IOP"/>
    <s v="Aujeská Ivana"/>
    <s v="Promítnut do stavu zásob"/>
    <s v="ZOST_OD"/>
    <s v="Odběrové systémy"/>
    <m/>
    <m/>
    <s v="SARSTEDT spol. s r.o."/>
    <m/>
    <m/>
    <m/>
    <s v="nemá"/>
    <x v="0"/>
    <n v="0"/>
    <m/>
    <m/>
    <x v="1"/>
    <n v="12"/>
  </r>
  <r>
    <d v="2019-12-02T08:44:38"/>
    <s v="SVIOP-2019-SZM1-007480"/>
    <x v="245"/>
    <x v="245"/>
    <n v="250"/>
    <s v="ks"/>
    <n v="5.81"/>
    <n v="1452.5"/>
    <x v="1"/>
    <m/>
    <s v="2IK-GER: lůžkové oddělení 48"/>
    <s v="NCF-004"/>
    <s v="Výdej do spotřeby z IOP"/>
    <s v="Aujeská Ivana"/>
    <s v="Promítnut do stavu zásob"/>
    <s v="ZOST_STRIK"/>
    <s v="Stříkačky"/>
    <m/>
    <m/>
    <s v="DAHLHAUSEN CZ, spol. s r.o."/>
    <m/>
    <m/>
    <m/>
    <m/>
    <x v="0"/>
    <n v="0"/>
    <s v="CN pro FNOL"/>
    <s v="CN pro FNOL"/>
    <x v="1"/>
    <n v="12"/>
  </r>
  <r>
    <d v="2019-12-02T08:44:38"/>
    <s v="SVIOP-2019-SZM1-007480"/>
    <x v="42"/>
    <x v="42"/>
    <n v="30"/>
    <s v="ks"/>
    <n v="6.17"/>
    <n v="185.1"/>
    <x v="1"/>
    <m/>
    <s v="2IK-GER: lůžkové oddělení 48"/>
    <s v="ZAR-TNU201601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2"/>
  </r>
  <r>
    <d v="2019-12-02T08:44:38"/>
    <s v="SVIOP-2019-SZM1-007480"/>
    <x v="115"/>
    <x v="115"/>
    <n v="50"/>
    <s v="ks"/>
    <n v="6.24"/>
    <n v="312"/>
    <x v="1"/>
    <m/>
    <s v="2IK-GER: lůžkové oddělení 48"/>
    <s v="050ML3CZ-CEW"/>
    <s v="Výdej do spotřeby z IOP"/>
    <s v="Aujeská Ivana"/>
    <s v="Promítnut do stavu zásob"/>
    <s v="ZOST_STRIK"/>
    <s v="Stříkačky"/>
    <m/>
    <m/>
    <s v="Distrimed s.r.o."/>
    <m/>
    <m/>
    <m/>
    <s v="nemá"/>
    <x v="0"/>
    <n v="0"/>
    <m/>
    <m/>
    <x v="1"/>
    <n v="12"/>
  </r>
  <r>
    <d v="2019-12-02T08:44:38"/>
    <s v="SVIOP-2019-SZM1-007480"/>
    <x v="43"/>
    <x v="43"/>
    <n v="10"/>
    <s v="ks"/>
    <n v="6.29"/>
    <n v="62.9"/>
    <x v="1"/>
    <m/>
    <s v="2IK-GER: lůžkové oddělení 48"/>
    <s v="A0100"/>
    <s v="Výdej do spotřeby z IOP"/>
    <s v="Aujeská Ivana"/>
    <s v="Promítnut do stavu zásob"/>
    <s v="ZOST_OSTAT"/>
    <s v="Ostatní - všeobecný materiál"/>
    <m/>
    <m/>
    <s v="ASPIMED CZ s.r.o."/>
    <m/>
    <m/>
    <m/>
    <s v="nemá"/>
    <x v="0"/>
    <n v="0"/>
    <m/>
    <m/>
    <x v="1"/>
    <n v="12"/>
  </r>
  <r>
    <d v="2019-12-02T08:44:38"/>
    <s v="SVIOP-2019-SZM1-007480"/>
    <x v="197"/>
    <x v="197"/>
    <n v="30"/>
    <s v="pár"/>
    <n v="7.01"/>
    <n v="210.3"/>
    <x v="1"/>
    <m/>
    <s v="2IK-GER: lůžkové oddělení 48"/>
    <s v="6035518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1"/>
    <n v="12"/>
  </r>
  <r>
    <d v="2019-12-02T08:44:38"/>
    <s v="SVIOP-2019-SZM1-007480"/>
    <x v="76"/>
    <x v="76"/>
    <n v="50"/>
    <s v="pár"/>
    <n v="7.02"/>
    <n v="351"/>
    <x v="1"/>
    <m/>
    <s v="2IK-GER: lůžkové oddělení 48"/>
    <s v="6035526"/>
    <s v="Výdej do spotřeby z IOP"/>
    <s v="Aujeská Ivana"/>
    <s v="Promítnut do stavu zásob"/>
    <s v="ZRUK_ST"/>
    <s v="Rukavice sterilní"/>
    <m/>
    <m/>
    <s v="B. Braun Medical s.r.o."/>
    <m/>
    <m/>
    <m/>
    <s v="nemá"/>
    <x v="2"/>
    <n v="0"/>
    <m/>
    <m/>
    <x v="1"/>
    <n v="12"/>
  </r>
  <r>
    <d v="2019-12-02T08:44:38"/>
    <s v="SVIOP-2019-SZM1-007480"/>
    <x v="184"/>
    <x v="184"/>
    <n v="50"/>
    <s v="ks"/>
    <n v="7.5"/>
    <n v="375"/>
    <x v="1"/>
    <m/>
    <s v="2IK-GER: lůžkové oddělení 48"/>
    <s v="ZARWMD2000-150"/>
    <s v="Výdej do spotřeby z IOP"/>
    <s v="Aujeská Ivana"/>
    <s v="Promítnut do stavu zásob"/>
    <s v="ZOST_OSTAT"/>
    <s v="Ostatní - všeobecný materiál"/>
    <m/>
    <m/>
    <s v="Distrimed s.r.o."/>
    <m/>
    <m/>
    <m/>
    <s v="nemá"/>
    <x v="0"/>
    <n v="0"/>
    <s v="CN na rok 2018"/>
    <s v="CN na rok 2018"/>
    <x v="1"/>
    <n v="12"/>
  </r>
  <r>
    <d v="2019-12-02T08:44:38"/>
    <s v="SVIOP-2019-SZM1-007480"/>
    <x v="46"/>
    <x v="46"/>
    <n v="50"/>
    <s v="ks"/>
    <n v="7.86"/>
    <n v="393"/>
    <x v="1"/>
    <m/>
    <s v="2IK-GER: lůžkové oddělení 48"/>
    <s v="JIM:JSM4001"/>
    <s v="Výdej do spotřeby z IOP"/>
    <s v="Aujeská Ivana"/>
    <s v="Promítnut do stavu zásob"/>
    <s v="ZOST_KONEK"/>
    <s v="Konektory"/>
    <m/>
    <m/>
    <s v="Pro-Charitu s.r.o."/>
    <m/>
    <m/>
    <m/>
    <s v="nemá"/>
    <x v="0"/>
    <n v="0"/>
    <s v="VZ-2019-000016"/>
    <s v="VZ-2019-000016"/>
    <x v="1"/>
    <n v="12"/>
  </r>
  <r>
    <d v="2019-12-02T08:44:38"/>
    <s v="SVIOP-2019-SZM1-007480"/>
    <x v="44"/>
    <x v="44"/>
    <n v="600"/>
    <s v="ks"/>
    <n v="8.4700000000000006"/>
    <n v="5082"/>
    <x v="1"/>
    <m/>
    <s v="2IK-GER: lůžkové oddělení 48"/>
    <s v="306585"/>
    <s v="Výdej do spotřeby z IOP"/>
    <s v="Aujeská Ivan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12"/>
  </r>
  <r>
    <d v="2019-12-02T08:44:38"/>
    <s v="SVIOP-2019-SZM1-007480"/>
    <x v="45"/>
    <x v="45"/>
    <n v="200"/>
    <s v="ks"/>
    <n v="9.1999999999999993"/>
    <n v="1840"/>
    <x v="1"/>
    <m/>
    <s v="2IK-GER: lůžkové oddělení 48"/>
    <s v="05942861041"/>
    <s v="Výdej do spotřeby z IOP"/>
    <s v="Aujeská Ivana"/>
    <s v="Promítnut do stavu zásob"/>
    <s v="ZOST_DIA"/>
    <s v="Diabetologické proužky a roztoky"/>
    <m/>
    <m/>
    <s v="ROCHE s.r.o."/>
    <m/>
    <m/>
    <m/>
    <s v="nemá"/>
    <x v="0"/>
    <n v="0"/>
    <s v="SM-2013-617-31"/>
    <s v="SM-2013-617-31"/>
    <x v="1"/>
    <n v="12"/>
  </r>
  <r>
    <d v="2019-12-02T08:44:38"/>
    <s v="SVIOP-2019-SZM1-007480"/>
    <x v="47"/>
    <x v="47"/>
    <n v="300"/>
    <s v="ks"/>
    <n v="10.17"/>
    <n v="3051"/>
    <x v="1"/>
    <m/>
    <s v="2IK-GER: lůžkové oddělení 48"/>
    <s v="4062957"/>
    <s v="Výdej do spotřeby z IOP"/>
    <s v="Aujeská Ivana"/>
    <s v="Promítnut do stavu zásob"/>
    <s v="ZSETY"/>
    <s v="Sety"/>
    <m/>
    <m/>
    <s v="SKY &amp; FACILITY s.r.o."/>
    <m/>
    <m/>
    <m/>
    <s v="nemá"/>
    <x v="1"/>
    <n v="0"/>
    <s v="VZ-2017-000649"/>
    <s v="VZ-2017-000649"/>
    <x v="1"/>
    <n v="12"/>
  </r>
  <r>
    <d v="2019-12-02T08:44:38"/>
    <s v="SVIOP-2019-SZM1-007480"/>
    <x v="79"/>
    <x v="79"/>
    <n v="10"/>
    <s v="ks"/>
    <n v="11.15"/>
    <n v="111.5"/>
    <x v="1"/>
    <m/>
    <s v="2IK-GER: lůžkové oddělení 48"/>
    <s v="4550242"/>
    <s v="Výdej do spotřeby z IOP"/>
    <s v="Aujeská Ivana"/>
    <s v="Promítnut do stavu zásob"/>
    <s v="ZOST_FI"/>
    <s v="Filtry"/>
    <m/>
    <m/>
    <s v="B. Braun Medical s.r.o."/>
    <m/>
    <m/>
    <m/>
    <s v="nemá"/>
    <x v="0"/>
    <n v="0"/>
    <m/>
    <m/>
    <x v="1"/>
    <n v="12"/>
  </r>
  <r>
    <d v="2019-12-02T08:44:38"/>
    <s v="SVIOP-2019-SZM1-007480"/>
    <x v="136"/>
    <x v="136"/>
    <n v="10"/>
    <s v="ks"/>
    <n v="13.23"/>
    <n v="132.30000000000001"/>
    <x v="1"/>
    <m/>
    <s v="2IK-GER: lůžkové oddělení 48"/>
    <s v="1323100315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2"/>
  </r>
  <r>
    <d v="2019-12-02T08:44:38"/>
    <s v="SVIOP-2019-SZM1-007480"/>
    <x v="49"/>
    <x v="49"/>
    <n v="20"/>
    <s v="ks"/>
    <n v="13.32"/>
    <n v="266.39999999999998"/>
    <x v="1"/>
    <m/>
    <s v="2IK-GER: lůžkové oddělení 48"/>
    <s v="15-0003"/>
    <s v="Výdej do spotřeby z IOP"/>
    <s v="Aujeská Ivana"/>
    <s v="Promítnut do stavu zásob"/>
    <s v="ZOST_NADOBA"/>
    <s v="Nádoby"/>
    <m/>
    <m/>
    <s v="INTERGOS-CZ, s.r.o."/>
    <m/>
    <m/>
    <m/>
    <s v="nemá"/>
    <x v="0"/>
    <n v="0"/>
    <m/>
    <m/>
    <x v="1"/>
    <n v="12"/>
  </r>
  <r>
    <d v="2019-12-02T08:44:38"/>
    <s v="SVIOP-2019-SZM1-007480"/>
    <x v="2"/>
    <x v="2"/>
    <n v="50"/>
    <s v="ks"/>
    <n v="17.989999999999998"/>
    <n v="899.5"/>
    <x v="1"/>
    <m/>
    <s v="2IK-GER: lůžkové oddělení 48"/>
    <s v="4269098S-01"/>
    <s v="Výdej do spotřeby z IOP"/>
    <s v="Aujeská Ivan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12"/>
  </r>
  <r>
    <d v="2019-12-02T08:44:38"/>
    <s v="SVIOP-2019-SZM1-007480"/>
    <x v="50"/>
    <x v="50"/>
    <n v="5"/>
    <s v="ks"/>
    <n v="19.96"/>
    <n v="99.8"/>
    <x v="1"/>
    <m/>
    <s v="2IK-GER: lůžkové oddělení 48"/>
    <s v="A0400"/>
    <s v="Výdej do spotřeby z IOP"/>
    <s v="Aujeská Ivana"/>
    <s v="Promítnut do stavu zásob"/>
    <s v="ZIPOPS"/>
    <s v="Intenzívní péče, operační sály"/>
    <m/>
    <m/>
    <s v="ASPIMED CZ s.r.o."/>
    <m/>
    <m/>
    <m/>
    <s v="nemá"/>
    <x v="5"/>
    <n v="0"/>
    <m/>
    <m/>
    <x v="1"/>
    <n v="12"/>
  </r>
  <r>
    <d v="2019-12-02T08:44:38"/>
    <s v="SVIOP-2019-SZM1-007480"/>
    <x v="52"/>
    <x v="52"/>
    <n v="15"/>
    <s v="ks"/>
    <n v="21.23"/>
    <n v="318.45"/>
    <x v="1"/>
    <m/>
    <s v="2IK-GER: lůžkové oddělení 48"/>
    <s v="490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2"/>
  </r>
  <r>
    <d v="2019-12-02T08:44:38"/>
    <s v="SVIOP-2019-SZM1-007480"/>
    <x v="51"/>
    <x v="51"/>
    <n v="30"/>
    <s v="ks"/>
    <n v="21.24"/>
    <n v="637.20000000000005"/>
    <x v="1"/>
    <m/>
    <s v="2IK-GER: lůžkové oddělení 48"/>
    <s v="802CE.A"/>
    <s v="Výdej do spotřeby z IOP"/>
    <s v="Aujeská Ivana"/>
    <s v="Promítnut do stavu zásob"/>
    <s v="ZOST_OD_MI"/>
    <s v="Odběrové systémy mikrobiologie"/>
    <m/>
    <m/>
    <s v="TRIOS, spol. s r.o."/>
    <m/>
    <m/>
    <m/>
    <s v="nemá"/>
    <x v="0"/>
    <n v="0"/>
    <m/>
    <m/>
    <x v="1"/>
    <n v="12"/>
  </r>
  <r>
    <d v="2019-12-02T08:44:38"/>
    <s v="SVIOP-2019-SZM1-007480"/>
    <x v="80"/>
    <x v="80"/>
    <n v="2"/>
    <s v="ks"/>
    <n v="26.17"/>
    <n v="52.34"/>
    <x v="1"/>
    <m/>
    <s v="2IK-GER: lůžkové oddělení 48"/>
    <s v="GAMA204809"/>
    <s v="Výdej do spotřeby z IOP"/>
    <s v="Aujeská Ivana"/>
    <s v="Promítnut do stavu zásob"/>
    <s v="ZOST_OSTAT"/>
    <s v="Ostatní - všeobecný materiál"/>
    <m/>
    <m/>
    <s v="VWR International s.r.o."/>
    <m/>
    <m/>
    <m/>
    <s v="nemá"/>
    <x v="0"/>
    <n v="0"/>
    <s v="CN 2019/2020"/>
    <s v="CN 2019/2020"/>
    <x v="1"/>
    <n v="12"/>
  </r>
  <r>
    <d v="2019-12-02T08:44:38"/>
    <s v="SVIOP-2019-SZM1-007480"/>
    <x v="54"/>
    <x v="54"/>
    <n v="2"/>
    <s v="ks"/>
    <n v="29.88"/>
    <n v="59.76"/>
    <x v="1"/>
    <m/>
    <s v="2IK-GER: lůžkové oddělení 48"/>
    <s v="1230200129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2"/>
  </r>
  <r>
    <d v="2019-12-02T08:44:38"/>
    <s v="SVIOP-2019-SZM1-007480"/>
    <x v="55"/>
    <x v="55"/>
    <n v="25"/>
    <s v="ks"/>
    <n v="30.17"/>
    <n v="754.25"/>
    <x v="1"/>
    <m/>
    <s v="2IK-GER: lůžkové oddělení 48"/>
    <s v="SYS01512EE"/>
    <s v="Výdej do spotřeby z IOP"/>
    <s v="Aujeská Ivana"/>
    <s v="Promítnut do stavu zásob"/>
    <s v="ZOBV_HO"/>
    <s v="hojení ran - obvazový materiál"/>
    <m/>
    <m/>
    <s v="Distrimed s.r.o."/>
    <m/>
    <m/>
    <m/>
    <s v="nemá"/>
    <x v="3"/>
    <n v="0"/>
    <m/>
    <m/>
    <x v="1"/>
    <n v="12"/>
  </r>
  <r>
    <d v="2019-12-02T08:44:38"/>
    <s v="SVIOP-2019-SZM1-007480"/>
    <x v="195"/>
    <x v="195"/>
    <n v="2"/>
    <s v="ks"/>
    <n v="30.5"/>
    <n v="61"/>
    <x v="1"/>
    <m/>
    <s v="2IK-GER: lůžkové oddělení 48"/>
    <s v="1230206310"/>
    <s v="Výdej do spotřeby z IOP"/>
    <s v="Aujeská Ivana"/>
    <s v="Promítnut do stavu zásob"/>
    <s v="ZOBV_OB"/>
    <s v="obinadla, obvazy, gáza, vata, vložky"/>
    <m/>
    <m/>
    <s v="LINON CZ s.r.o."/>
    <m/>
    <m/>
    <m/>
    <s v="nemá"/>
    <x v="3"/>
    <n v="0"/>
    <m/>
    <m/>
    <x v="1"/>
    <n v="12"/>
  </r>
  <r>
    <d v="2019-12-02T08:44:38"/>
    <s v="SVIOP-2019-SZM1-007480"/>
    <x v="87"/>
    <x v="87"/>
    <n v="20"/>
    <s v="ks"/>
    <n v="32.79"/>
    <n v="655.8"/>
    <x v="1"/>
    <m/>
    <s v="2IK-GER: lůžkové oddělení 48"/>
    <s v="4753886"/>
    <s v="Výdej do spotřeby z IOP"/>
    <s v="Aujeská Ivana"/>
    <s v="Promítnut do stavu zásob"/>
    <s v="ZOBV_OBVAZ"/>
    <s v="Obvazový materiál"/>
    <m/>
    <m/>
    <s v="HARTMANN - RICO a.s."/>
    <m/>
    <m/>
    <m/>
    <s v="nemá"/>
    <x v="3"/>
    <n v="0"/>
    <m/>
    <m/>
    <x v="1"/>
    <n v="12"/>
  </r>
  <r>
    <d v="2019-12-02T08:44:38"/>
    <s v="SVIOP-2019-SZM1-007480"/>
    <x v="97"/>
    <x v="97"/>
    <n v="2"/>
    <s v="ks"/>
    <n v="197.57"/>
    <n v="395.14"/>
    <x v="1"/>
    <m/>
    <s v="2IK-GER: lůžkové oddělení 48"/>
    <s v="3346E"/>
    <s v="Výdej do spotřeby z IOP"/>
    <s v="Aujeská Ivana"/>
    <s v="Promítnut do stavu zásob"/>
    <s v="ZOST_OSTAT"/>
    <s v="Ostatní - všeobecný materiál"/>
    <m/>
    <m/>
    <s v="3M Česko, spol. s r.o."/>
    <m/>
    <m/>
    <m/>
    <s v="nemá"/>
    <x v="0"/>
    <n v="0"/>
    <m/>
    <m/>
    <x v="1"/>
    <n v="12"/>
  </r>
  <r>
    <d v="2019-12-03T08:34:35"/>
    <s v="SVIOP-2019-SVM2-014449"/>
    <x v="124"/>
    <x v="124"/>
    <n v="67"/>
    <s v="ks"/>
    <n v="0.51"/>
    <n v="34.03"/>
    <x v="0"/>
    <m/>
    <s v="2IK-GER: lůžkové oddělení 46"/>
    <m/>
    <s v="Výdej do spotřeby z IOP"/>
    <s v="Zdražilová Šárka"/>
    <s v="Promítnut do stavu zásob"/>
    <s v="V39B"/>
    <s v="Držáky, rukojetě, víka, ostatní"/>
    <m/>
    <m/>
    <s v="R - FIN"/>
    <m/>
    <m/>
    <m/>
    <m/>
    <x v="8"/>
    <n v="0"/>
    <m/>
    <m/>
    <x v="1"/>
    <n v="12"/>
  </r>
  <r>
    <d v="2019-12-03T12:22:57"/>
    <s v="SVIOP-2019-SZM1-007654"/>
    <x v="11"/>
    <x v="11"/>
    <n v="100"/>
    <s v="ks"/>
    <n v="0.3"/>
    <n v="30"/>
    <x v="2"/>
    <m/>
    <s v="2IK-GER: ambulance"/>
    <s v="4660021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12"/>
  </r>
  <r>
    <d v="2019-12-03T12:22:57"/>
    <s v="SVIOP-2019-SZM1-007654"/>
    <x v="16"/>
    <x v="16"/>
    <n v="200"/>
    <s v="ks"/>
    <n v="0.54"/>
    <n v="108"/>
    <x v="2"/>
    <m/>
    <s v="2IK-GER: ambulance"/>
    <s v="4665120"/>
    <s v="Výdej do spotřeby z IOP"/>
    <s v="Pavelková Renata"/>
    <s v="Promítnut do stavu zásob"/>
    <s v="ZJEHLY"/>
    <s v="Jehly"/>
    <m/>
    <m/>
    <s v="B. Braun Medical s.r.o."/>
    <m/>
    <m/>
    <m/>
    <s v="nemá"/>
    <x v="4"/>
    <n v="0"/>
    <m/>
    <m/>
    <x v="1"/>
    <n v="12"/>
  </r>
  <r>
    <d v="2019-12-03T12:22:57"/>
    <s v="SVIOP-2019-SZM1-007654"/>
    <x v="155"/>
    <x v="155"/>
    <n v="50"/>
    <s v="ks"/>
    <n v="3.48"/>
    <n v="174"/>
    <x v="2"/>
    <m/>
    <s v="2IK-GER: ambulance"/>
    <s v="2200 045ND"/>
    <s v="Výdej do spotřeby z IOP"/>
    <s v="Pavelková Renata"/>
    <s v="Promítnut do stavu zásob"/>
    <s v="ZOST_HADIC"/>
    <s v="Hadičky spojovací"/>
    <m/>
    <m/>
    <s v="Mediform, spol. s r.o."/>
    <m/>
    <m/>
    <m/>
    <s v="nemá"/>
    <x v="0"/>
    <n v="0"/>
    <s v="VZ-2019-000128"/>
    <s v="VZ-2019-000128"/>
    <x v="1"/>
    <n v="12"/>
  </r>
  <r>
    <d v="2019-12-03T12:22:57"/>
    <s v="SVIOP-2019-SZM1-007654"/>
    <x v="44"/>
    <x v="44"/>
    <n v="30"/>
    <s v="ks"/>
    <n v="8.4700000000000006"/>
    <n v="254.1"/>
    <x v="2"/>
    <m/>
    <s v="2IK-GER: ambulance"/>
    <s v="306585"/>
    <s v="Výdej do spotřeby z IOP"/>
    <s v="Pavelková Renata"/>
    <s v="Promítnut do stavu zásob"/>
    <s v="ZOST_STRIK_PREDPL"/>
    <s v="Stříkačky předplněné"/>
    <m/>
    <m/>
    <s v="Becton Dickinson Czechia, s.r.o."/>
    <m/>
    <m/>
    <m/>
    <s v="nemá"/>
    <x v="0"/>
    <n v="0"/>
    <m/>
    <m/>
    <x v="1"/>
    <n v="12"/>
  </r>
  <r>
    <d v="2019-12-03T12:22:57"/>
    <s v="SVIOP-2019-SZM1-007654"/>
    <x v="2"/>
    <x v="2"/>
    <n v="30"/>
    <s v="ks"/>
    <n v="17.989999999999998"/>
    <n v="539.70000000000005"/>
    <x v="2"/>
    <m/>
    <s v="2IK-GER: ambulance"/>
    <s v="4269098S-01"/>
    <s v="Výdej do spotřeby z IOP"/>
    <s v="Pavelková Renata"/>
    <s v="Promítnut do stavu zásob"/>
    <s v="ZOST_KANYL"/>
    <s v="Kanyly mimo chirurgické nástroje"/>
    <m/>
    <m/>
    <s v="B. Braun Medical s.r.o."/>
    <m/>
    <m/>
    <m/>
    <s v="nemá"/>
    <x v="0"/>
    <n v="0"/>
    <m/>
    <m/>
    <x v="1"/>
    <n v="12"/>
  </r>
  <r>
    <d v="2019-12-04T06:39:46"/>
    <s v="SVIOP-2019-SZM2-018435"/>
    <x v="6"/>
    <x v="6"/>
    <n v="20"/>
    <s v="ks"/>
    <n v="12.16"/>
    <n v="243.2"/>
    <x v="1"/>
    <m/>
    <s v="2IK-GER: lůžkové oddělení 48"/>
    <s v="931324"/>
    <s v="Výdej do spotřeby z IOP"/>
    <s v="Masopustová Ev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12"/>
  </r>
  <r>
    <d v="2019-12-04T06:39:46"/>
    <s v="SVIOP-2019-SZM2-018435"/>
    <x v="151"/>
    <x v="151"/>
    <n v="20"/>
    <s v="ks"/>
    <n v="58.53"/>
    <n v="1170.68"/>
    <x v="1"/>
    <m/>
    <s v="2IK-GER: lůžkové oddělení 48"/>
    <s v="999595"/>
    <s v="Výdej do spotřeby z IOP"/>
    <s v="Masopustová Eva"/>
    <s v="Promítnut do stavu zásob"/>
    <s v="ZOBV_OBVAZ"/>
    <s v="Obvazový materiál"/>
    <m/>
    <m/>
    <s v="HARTMANN - RICO a.s."/>
    <m/>
    <m/>
    <m/>
    <s v="0005128"/>
    <x v="3"/>
    <n v="0"/>
    <m/>
    <m/>
    <x v="1"/>
    <n v="12"/>
  </r>
  <r>
    <d v="2019-12-04T06:39:46"/>
    <s v="SVIOP-2019-SZM2-018435"/>
    <x v="162"/>
    <x v="162"/>
    <n v="1"/>
    <s v="ks"/>
    <n v="154.97999999999999"/>
    <n v="154.97999999999999"/>
    <x v="1"/>
    <m/>
    <s v="2IK-GER: lůžkové oddělení 48"/>
    <s v="7031320"/>
    <s v="Výdej do spotřeby z IOP"/>
    <s v="Masopustová Ev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12"/>
  </r>
  <r>
    <d v="2019-12-04T06:44:38"/>
    <s v="SVIOP-2019-SZM2-018437"/>
    <x v="6"/>
    <x v="6"/>
    <n v="10"/>
    <s v="ks"/>
    <n v="12.17"/>
    <n v="121.72"/>
    <x v="0"/>
    <m/>
    <s v="2IK-GER: lůžkové oddělení 46"/>
    <s v="931324"/>
    <s v="Výdej do spotřeby z IOP"/>
    <s v="Masopustová Eva"/>
    <s v="Promítnut do stavu zásob"/>
    <s v="ZOBV_OB"/>
    <s v="obinadla, obvazy, gáza, vata, vložky"/>
    <m/>
    <m/>
    <s v="HARTMANN - RICO a.s."/>
    <m/>
    <m/>
    <m/>
    <s v="nemá"/>
    <x v="3"/>
    <n v="0"/>
    <m/>
    <m/>
    <x v="1"/>
    <n v="12"/>
  </r>
  <r>
    <d v="2019-12-04T06:44:38"/>
    <s v="SVIOP-2019-SZM2-018437"/>
    <x v="88"/>
    <x v="88"/>
    <n v="27"/>
    <s v="ks"/>
    <n v="47.53"/>
    <n v="1283.42"/>
    <x v="0"/>
    <m/>
    <s v="2IK-GER: lůžkové oddělení 46"/>
    <s v="499572"/>
    <s v="Výdej do spotřeby z IOP"/>
    <s v="Masopustová Eva"/>
    <s v="Promítnut do stavu zásob"/>
    <s v="ZOBV_HO"/>
    <s v="hojení ran - obvazový materiál"/>
    <m/>
    <m/>
    <s v="HARTMANN - RICO a.s."/>
    <m/>
    <m/>
    <m/>
    <s v="0081316"/>
    <x v="3"/>
    <n v="0"/>
    <m/>
    <m/>
    <x v="1"/>
    <n v="12"/>
  </r>
  <r>
    <d v="2019-12-04T06:44:38"/>
    <s v="SVIOP-2019-SZM2-018437"/>
    <x v="162"/>
    <x v="162"/>
    <n v="1"/>
    <s v="ks"/>
    <n v="154.97"/>
    <n v="154.97"/>
    <x v="0"/>
    <m/>
    <s v="2IK-GER: lůžkové oddělení 46"/>
    <s v="7031320"/>
    <s v="Výdej do spotřeby z IOP"/>
    <s v="Masopustová Eva"/>
    <s v="Promítnut do stavu zásob"/>
    <s v="ZOBV_HO"/>
    <s v="hojení ran - obvazový materiál"/>
    <m/>
    <m/>
    <s v="HARTMANN - RICO a.s."/>
    <m/>
    <m/>
    <m/>
    <s v="0081793"/>
    <x v="3"/>
    <n v="0"/>
    <m/>
    <m/>
    <x v="1"/>
    <n v="12"/>
  </r>
  <r>
    <d v="2019-12-04T07:31:39"/>
    <s v="SVIOP-2019-SZM2-018447"/>
    <x v="85"/>
    <x v="85"/>
    <n v="2"/>
    <s v="ks"/>
    <n v="54.45"/>
    <n v="108.9"/>
    <x v="1"/>
    <m/>
    <s v="2IK-GER: lůžkové oddělení 48"/>
    <s v="JIZE213A/1"/>
    <s v="Výdej do spotřeby z IOP"/>
    <s v="Masopustová Eva"/>
    <s v="Promítnut do stavu zásob"/>
    <s v="ZLAB_SKLO"/>
    <s v="Laboratorní sklo"/>
    <m/>
    <m/>
    <s v="VWR International s.r.o."/>
    <m/>
    <m/>
    <m/>
    <s v="nemá"/>
    <x v="6"/>
    <n v="0"/>
    <s v="CN 2019/2020"/>
    <s v="CN 2019/2020"/>
    <x v="1"/>
    <n v="12"/>
  </r>
  <r>
    <d v="2019-12-04T07:31:39"/>
    <s v="SVIOP-2019-SZM2-018447"/>
    <x v="150"/>
    <x v="150"/>
    <n v="2"/>
    <s v="ks"/>
    <n v="93.17"/>
    <n v="186.34"/>
    <x v="1"/>
    <m/>
    <s v="2IK-GER: lůžkové oddělení 48"/>
    <s v="JIZE211A/0"/>
    <s v="Výdej do spotřeby z IOP"/>
    <s v="Masopustová Eva"/>
    <s v="Promítnut do stavu zásob"/>
    <s v="ZLAB_SKLO"/>
    <s v="Laboratorní sklo"/>
    <m/>
    <m/>
    <s v="VWR International s.r.o."/>
    <m/>
    <m/>
    <m/>
    <s v="nemá"/>
    <x v="6"/>
    <n v="0"/>
    <s v="CN 2019/2020"/>
    <s v="CN 2019/2020"/>
    <x v="1"/>
    <n v="12"/>
  </r>
  <r>
    <d v="2019-12-04T07:39:21"/>
    <s v="SVIOP-2019-SZM2-018451"/>
    <x v="169"/>
    <x v="169"/>
    <n v="2"/>
    <s v="ks"/>
    <n v="7.08"/>
    <n v="14.16"/>
    <x v="0"/>
    <m/>
    <s v="2IK-GER: lůžkové oddělení 46"/>
    <s v="004310190"/>
    <s v="Výdej do spotřeby z IOP"/>
    <s v="Kánská Zdeňka"/>
    <s v="Promítnut do stavu zásob"/>
    <s v="ZOBV_OB"/>
    <s v="obinadla, obvazy, gáza, vata, vložky"/>
    <m/>
    <m/>
    <s v="PHOENIX lékárenský velkoobchod, s.r.o."/>
    <m/>
    <m/>
    <m/>
    <s v="0080569"/>
    <x v="3"/>
    <n v="0"/>
    <m/>
    <m/>
    <x v="1"/>
    <n v="12"/>
  </r>
  <r>
    <d v="2019-12-04T07:39:21"/>
    <s v="SVIOP-2019-SZM2-018451"/>
    <x v="86"/>
    <x v="86"/>
    <n v="2"/>
    <s v="ks"/>
    <n v="164.22"/>
    <n v="328.44"/>
    <x v="0"/>
    <m/>
    <s v="2IK-GER: lůžkové oddělení 46"/>
    <s v="002745710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12"/>
  </r>
  <r>
    <d v="2019-12-04T07:41:46"/>
    <s v="SVIOP-2019-SZM2-018452"/>
    <x v="86"/>
    <x v="86"/>
    <n v="2"/>
    <s v="ks"/>
    <n v="164.22"/>
    <n v="328.44"/>
    <x v="1"/>
    <m/>
    <s v="2IK-GER: lůžkové oddělení 48"/>
    <s v="002745710"/>
    <s v="Výdej do spotřeby z IOP"/>
    <s v="Kánská Zdeňka"/>
    <s v="Promítnut do stavu zásob"/>
    <s v="ZOBV_HO"/>
    <s v="hojení ran - obvazový materiál"/>
    <m/>
    <m/>
    <s v="PHOENIX lékárenský velkoobchod, s.r.o."/>
    <m/>
    <m/>
    <m/>
    <s v="nemá"/>
    <x v="3"/>
    <n v="0"/>
    <m/>
    <m/>
    <x v="1"/>
    <n v="12"/>
  </r>
  <r>
    <d v="2019-12-04T12:46:44"/>
    <s v="SVIOP-2019-SZM2-018521"/>
    <x v="141"/>
    <x v="141"/>
    <n v="50"/>
    <s v="ks"/>
    <n v="13.74"/>
    <n v="687"/>
    <x v="0"/>
    <m/>
    <s v="2IK-GER: lůžkové oddělení 46"/>
    <s v="1686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12"/>
  </r>
  <r>
    <d v="2019-12-04T12:46:44"/>
    <s v="SVIOP-2019-SZM2-018521"/>
    <x v="98"/>
    <x v="98"/>
    <n v="400"/>
    <s v="ks"/>
    <n v="15.36"/>
    <n v="6143.3"/>
    <x v="0"/>
    <m/>
    <s v="2IK-GER: lůžkové oddělení 46"/>
    <s v="1683"/>
    <s v="Výdej do spotřeby z IOP"/>
    <s v="Lukášková Lenka"/>
    <s v="Promítnut do stavu zásob"/>
    <s v="ZOBV_OBVAZ"/>
    <s v="Obvazový materiál"/>
    <s v="jsou &quot;lepší&quot; pro seniory"/>
    <m/>
    <s v="3M Česko, spol. s r.o."/>
    <m/>
    <m/>
    <m/>
    <s v="nemá"/>
    <x v="3"/>
    <n v="0"/>
    <m/>
    <m/>
    <x v="1"/>
    <n v="12"/>
  </r>
  <r>
    <d v="2019-12-04T12:46:44"/>
    <s v="SVIOP-2019-SZM2-018521"/>
    <x v="146"/>
    <x v="146"/>
    <n v="25"/>
    <s v="ks"/>
    <n v="34.130000000000003"/>
    <n v="853.35"/>
    <x v="0"/>
    <m/>
    <s v="2IK-GER: lůžkové oddělení 46"/>
    <s v="3343E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12"/>
  </r>
  <r>
    <d v="2019-12-04T12:46:44"/>
    <s v="SVIOP-2019-SZM2-018521"/>
    <x v="140"/>
    <x v="140"/>
    <n v="25"/>
    <s v="ks"/>
    <n v="227.55"/>
    <n v="5688.75"/>
    <x v="0"/>
    <m/>
    <s v="2IK-GER: lůžkové oddělení 46"/>
    <s v="1657R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12"/>
  </r>
  <r>
    <d v="2019-12-04T12:46:44"/>
    <s v="SVIOP-2019-SZM2-018521"/>
    <x v="127"/>
    <x v="127"/>
    <n v="1"/>
    <s v="ks"/>
    <n v="790.28"/>
    <n v="790.28"/>
    <x v="0"/>
    <m/>
    <s v="2IK-GER: lůžkové oddělení 46"/>
    <s v="1563L"/>
    <s v="Výdej do spotřeby z IOP"/>
    <s v="Lukášková Lenka"/>
    <s v="Promítnut do stavu zásob"/>
    <s v="ZOBV_HO"/>
    <s v="hojení ran - obvazový materiál"/>
    <m/>
    <m/>
    <s v="3M Česko, spol. s r.o."/>
    <m/>
    <m/>
    <m/>
    <s v="nemá"/>
    <x v="3"/>
    <n v="0"/>
    <m/>
    <m/>
    <x v="1"/>
    <n v="12"/>
  </r>
  <r>
    <d v="2019-12-04T13:03:24"/>
    <s v="SVIOP-2019-SZM2-018531"/>
    <x v="141"/>
    <x v="141"/>
    <n v="50"/>
    <s v="ks"/>
    <n v="13.74"/>
    <n v="687"/>
    <x v="1"/>
    <m/>
    <s v="2IK-GER: lůžkové oddělení 48"/>
    <s v="1686"/>
    <s v="Výdej do spotřeby z IOP"/>
    <s v="Lukášková Lenka"/>
    <s v="Promítnut do stavu zásob"/>
    <s v="ZOBV_OBVAZ"/>
    <s v="Obvazový materiál"/>
    <m/>
    <m/>
    <s v="3M Česko, spol. s r.o."/>
    <m/>
    <m/>
    <m/>
    <s v="nemá"/>
    <x v="3"/>
    <n v="0"/>
    <m/>
    <m/>
    <x v="1"/>
    <n v="12"/>
  </r>
  <r>
    <d v="2019-12-04T13:03:24"/>
    <s v="SVIOP-2019-SZM2-018531"/>
    <x v="127"/>
    <x v="127"/>
    <n v="1"/>
    <s v="ks"/>
    <n v="790.28"/>
    <n v="790.28"/>
    <x v="1"/>
    <m/>
    <s v="2IK-GER: lůžkové oddělení 48"/>
    <s v="1563L"/>
    <s v="Výdej do spotřeby z IOP"/>
    <s v="Lukášková Lenka"/>
    <s v="Promítnut do stavu zásob"/>
    <s v="ZOBV_HO"/>
    <s v="hojení ran - obvazový materiál"/>
    <m/>
    <m/>
    <s v="3M Česko, spol. s r.o."/>
    <m/>
    <m/>
    <m/>
    <s v="nemá"/>
    <x v="3"/>
    <n v="0"/>
    <m/>
    <m/>
    <x v="1"/>
    <n v="12"/>
  </r>
  <r>
    <d v="2019-12-04T13:33:55"/>
    <s v="SVIOP-2019-SZM2-018553"/>
    <x v="59"/>
    <x v="59"/>
    <n v="5"/>
    <s v="ks"/>
    <n v="124.41"/>
    <n v="622.04"/>
    <x v="0"/>
    <m/>
    <s v="2IK-GER: lůžkové oddělení 46"/>
    <s v="2892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2046"/>
    <x v="3"/>
    <n v="0"/>
    <m/>
    <m/>
    <x v="1"/>
    <n v="12"/>
  </r>
  <r>
    <d v="2019-12-04T13:33:55"/>
    <s v="SVIOP-2019-SZM2-018553"/>
    <x v="256"/>
    <x v="256"/>
    <n v="10"/>
    <s v="ks"/>
    <n v="128"/>
    <n v="1279.95"/>
    <x v="0"/>
    <m/>
    <s v="2IK-GER: lůžkové oddělení 46"/>
    <s v="28337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2"/>
  </r>
  <r>
    <d v="2019-12-04T13:33:55"/>
    <s v="SVIOP-2019-SZM2-018553"/>
    <x v="60"/>
    <x v="60"/>
    <n v="10"/>
    <s v="ks"/>
    <n v="129.26"/>
    <n v="1292.5999999999999"/>
    <x v="0"/>
    <m/>
    <s v="2IK-GER: lůžkové oddělení 46"/>
    <s v="2813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12"/>
  </r>
  <r>
    <d v="2019-12-04T13:33:55"/>
    <s v="SVIOP-2019-SZM2-018553"/>
    <x v="61"/>
    <x v="61"/>
    <n v="10"/>
    <s v="ks"/>
    <n v="159.55000000000001"/>
    <n v="1595.5"/>
    <x v="0"/>
    <m/>
    <s v="2IK-GER: lůžkové oddělení 46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12"/>
  </r>
  <r>
    <d v="2019-12-04T13:33:55"/>
    <s v="SVIOP-2019-SZM2-018553"/>
    <x v="62"/>
    <x v="62"/>
    <n v="5"/>
    <s v="ks"/>
    <n v="233.8"/>
    <n v="1168.98"/>
    <x v="0"/>
    <m/>
    <s v="2IK-GER: lůžkové oddělení 46"/>
    <s v="288100-01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nemá"/>
    <x v="3"/>
    <n v="0"/>
    <m/>
    <m/>
    <x v="1"/>
    <n v="12"/>
  </r>
  <r>
    <d v="2019-12-04T13:36:09"/>
    <s v="SVIOP-2019-SZM2-018554"/>
    <x v="60"/>
    <x v="60"/>
    <n v="5"/>
    <s v="ks"/>
    <n v="129.26"/>
    <n v="646.29999999999995"/>
    <x v="1"/>
    <m/>
    <s v="2IK-GER: lůžkové oddělení 48"/>
    <s v="28130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08147"/>
    <x v="3"/>
    <n v="0"/>
    <m/>
    <m/>
    <x v="1"/>
    <n v="12"/>
  </r>
  <r>
    <d v="2019-12-04T13:36:09"/>
    <s v="SVIOP-2019-SZM2-018554"/>
    <x v="61"/>
    <x v="61"/>
    <n v="15"/>
    <s v="ks"/>
    <n v="159.55000000000001"/>
    <n v="2393.2800000000002"/>
    <x v="1"/>
    <m/>
    <s v="2IK-GER: lůžkové oddělení 48"/>
    <s v="287110-00"/>
    <s v="Výdej do spotřeby z IOP"/>
    <s v="Kánská Zdeňka"/>
    <s v="Promítnut do stavu zásob"/>
    <s v="ZOBV_HO"/>
    <s v="hojení ran - obvazový materiál"/>
    <m/>
    <m/>
    <s v="Mölnlycke Health Care, s.r.o."/>
    <m/>
    <m/>
    <m/>
    <s v="0081790"/>
    <x v="3"/>
    <n v="0"/>
    <m/>
    <m/>
    <x v="1"/>
    <n v="12"/>
  </r>
  <r>
    <d v="2019-12-05T08:02:08"/>
    <s v="SVIOP-2019-SZM2-018591"/>
    <x v="201"/>
    <x v="201"/>
    <n v="10"/>
    <s v="ks"/>
    <n v="149.5"/>
    <n v="1495"/>
    <x v="1"/>
    <m/>
    <s v="2IK-GER: lůžkové oddělení 48"/>
    <s v="3901"/>
    <s v="Výdej do spotřeby z IOP"/>
    <s v="Kánská Zdeňka"/>
    <s v="Promítnut do stavu zásob"/>
    <s v="ZOBV_HO"/>
    <s v="hojení ran - obvazový materiál"/>
    <m/>
    <m/>
    <s v="DAHLHAUSEN CZ, spol. s r.o."/>
    <m/>
    <m/>
    <m/>
    <s v="0172235"/>
    <x v="3"/>
    <n v="0"/>
    <s v="CN pro FNOL"/>
    <s v="CN pro FNOL"/>
    <x v="1"/>
    <n v="12"/>
  </r>
  <r>
    <d v="2019-12-05T10:18:11"/>
    <s v="SVIOP-2019-SVM2-014636"/>
    <x v="124"/>
    <x v="124"/>
    <n v="253"/>
    <s v="ks"/>
    <n v="0.53"/>
    <n v="132.9"/>
    <x v="0"/>
    <m/>
    <s v="2IK-GER: lůžkové oddělení 46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1"/>
    <n v="12"/>
  </r>
  <r>
    <d v="2019-12-05T10:18:43"/>
    <s v="SVIOP-2019-SVM2-014637"/>
    <x v="124"/>
    <x v="124"/>
    <n v="30"/>
    <s v="ks"/>
    <n v="0.53"/>
    <n v="15.76"/>
    <x v="1"/>
    <m/>
    <s v="2IK-GER: lůžkové oddělení 48"/>
    <m/>
    <s v="Výdej do spotřeby z IOP"/>
    <s v="Škodová Simona"/>
    <s v="Promítnut do stavu zásob"/>
    <s v="V39B"/>
    <s v="Držáky, rukojetě, víka, ostatní"/>
    <m/>
    <m/>
    <s v="R - FIN"/>
    <m/>
    <m/>
    <m/>
    <m/>
    <x v="8"/>
    <n v="0"/>
    <m/>
    <m/>
    <x v="1"/>
    <n v="12"/>
  </r>
  <r>
    <d v="2019-12-06T11:07:16"/>
    <s v="SVIOP-2019-SVM2-014718"/>
    <x v="264"/>
    <x v="264"/>
    <n v="100"/>
    <s v="ks"/>
    <n v="4.1100000000000003"/>
    <n v="411.4"/>
    <x v="0"/>
    <m/>
    <s v="2IK-GER: lůžkové oddělení 46"/>
    <s v="kat.č. 194ZS100"/>
    <s v="Výdej do spotřeby z IOP"/>
    <s v="Škodová Simona"/>
    <s v="Promítnut do stavu zásob"/>
    <s v="V39B"/>
    <s v="Držáky, rukojetě, víka, ostatní"/>
    <m/>
    <m/>
    <s v="S.A.B.Impex"/>
    <m/>
    <m/>
    <m/>
    <m/>
    <x v="8"/>
    <n v="0"/>
    <m/>
    <m/>
    <x v="1"/>
    <n v="12"/>
  </r>
  <r>
    <d v="2019-12-06T11:40:58"/>
    <s v="SVIOP-2019-SZM2-018769"/>
    <x v="91"/>
    <x v="91"/>
    <n v="20"/>
    <s v="ks"/>
    <n v="22.99"/>
    <n v="459.8"/>
    <x v="0"/>
    <m/>
    <s v="2IK-GER: lůžkové oddělení 46"/>
    <s v="186005-000160"/>
    <s v="Výdej do spotřeby z IOP"/>
    <s v="Kánská Zdeňka"/>
    <s v="Promítnut do stavu zásob"/>
    <s v="ZOST_OSTAT"/>
    <s v="Ostatní - všeobecný materiál"/>
    <m/>
    <m/>
    <s v="Teleflex Medical s.r.o."/>
    <m/>
    <m/>
    <m/>
    <s v="nemá"/>
    <x v="0"/>
    <n v="0"/>
    <m/>
    <m/>
    <x v="1"/>
    <n v="12"/>
  </r>
  <r>
    <d v="2019-12-09T07:05:50"/>
    <s v="SVIOP-2019-SZM1-007851"/>
    <x v="205"/>
    <x v="205"/>
    <n v="2"/>
    <s v="ks"/>
    <n v="15.61"/>
    <n v="31.22"/>
    <x v="1"/>
    <m/>
    <s v="2IK-GER: lůžkové oddělení 48"/>
    <s v="H-103013"/>
    <s v="Výdej do spotřeby z IOP"/>
    <s v="Oklešťková Helena"/>
    <s v="Promítnut do stavu zásob"/>
    <s v="ZIPOPS"/>
    <s v="Intenzívní péče, operační sály"/>
    <m/>
    <m/>
    <s v="HZZ, a.s."/>
    <m/>
    <m/>
    <m/>
    <s v="nemá"/>
    <x v="5"/>
    <n v="0"/>
    <m/>
    <m/>
    <x v="1"/>
    <n v="12"/>
  </r>
  <r>
    <d v="2019-12-09T07:08:35"/>
    <s v="SVIOP-2019-SZM1-007855"/>
    <x v="205"/>
    <x v="205"/>
    <n v="3"/>
    <s v="ks"/>
    <n v="15.61"/>
    <n v="46.83"/>
    <x v="0"/>
    <m/>
    <s v="2IK-GER: lůžkové oddělení 46"/>
    <s v="H-103013"/>
    <s v="Výdej do spotřeby z IOP"/>
    <s v="Oklešťková Helena"/>
    <s v="Promítnut do stavu zásob"/>
    <s v="ZIPOPS"/>
    <s v="Intenzívní péče, operační sály"/>
    <m/>
    <m/>
    <s v="HZZ, a.s."/>
    <m/>
    <m/>
    <m/>
    <s v="nemá"/>
    <x v="5"/>
    <n v="0"/>
    <m/>
    <m/>
    <x v="1"/>
    <n v="12"/>
  </r>
  <r>
    <d v="2019-12-09T08:18:00"/>
    <s v="SVIOP-2019-SZM2-018869"/>
    <x v="294"/>
    <x v="294"/>
    <n v="10"/>
    <s v="ks"/>
    <n v="112.89"/>
    <n v="1128.8699999999999"/>
    <x v="1"/>
    <m/>
    <s v="2IK-GER: lůžkové oddělení 48"/>
    <s v="187639"/>
    <s v="Výdej do spotřeby z IOP"/>
    <s v="Lukášková Lenka"/>
    <s v="Promítnut do stavu zásob"/>
    <s v="ZOBV_HO"/>
    <s v="hojení ran - obvazový materiál"/>
    <m/>
    <m/>
    <s v="ConvaTec   Česká republika s.r.o."/>
    <m/>
    <m/>
    <m/>
    <s v="0015902"/>
    <x v="3"/>
    <n v="0"/>
    <m/>
    <m/>
    <x v="1"/>
    <n v="12"/>
  </r>
  <r>
    <d v="2019-12-09T12:38:53"/>
    <s v="SVIOP-2019-SZM2-018945"/>
    <x v="228"/>
    <x v="228"/>
    <n v="12"/>
    <s v="ks"/>
    <n v="22.87"/>
    <n v="274.44"/>
    <x v="0"/>
    <m/>
    <s v="2IK-GER: lůžkové oddělení 46"/>
    <s v="9814-02"/>
    <s v="Výdej do spotřeby z IOP"/>
    <s v="Masopustová Eva"/>
    <s v="Promítnut do stavu zásob"/>
    <s v="ZOST_OSTAT"/>
    <s v="Ostatní - všeobecný materiál"/>
    <m/>
    <m/>
    <s v="G P S  Praha, spol. s r.o."/>
    <m/>
    <m/>
    <m/>
    <s v="nemá"/>
    <x v="0"/>
    <n v="0"/>
    <m/>
    <m/>
    <x v="1"/>
    <n v="12"/>
  </r>
  <r>
    <d v="2019-12-10T09:30:53"/>
    <s v="SVIOP-2019-SZM2-019068"/>
    <x v="274"/>
    <x v="274"/>
    <n v="5"/>
    <s v="ks"/>
    <n v="12.02"/>
    <n v="60.1"/>
    <x v="0"/>
    <m/>
    <s v="2IK-GER: lůžkové oddělení 46"/>
    <s v="4706321"/>
    <s v="Výdej do spotřeby z IOP"/>
    <s v="Masopustová Eva"/>
    <s v="Promítnut do stavu zásob"/>
    <s v="ZOBV_OBVAZ"/>
    <s v="Obvazový materiál"/>
    <m/>
    <m/>
    <s v="HARTMANN - RICO a.s."/>
    <m/>
    <m/>
    <m/>
    <s v="nemá"/>
    <x v="3"/>
    <n v="0"/>
    <m/>
    <m/>
    <x v="1"/>
    <n v="12"/>
  </r>
  <r>
    <d v="2019-12-10T09:32:19"/>
    <s v="SVIOP-2019-SZM2-019070"/>
    <x v="274"/>
    <x v="274"/>
    <n v="5"/>
    <s v="ks"/>
    <n v="12.03"/>
    <n v="60.15"/>
    <x v="1"/>
    <m/>
    <s v="2IK-GER: lůžkové oddělení 48"/>
    <s v="4706321"/>
    <s v="Výdej do spotřeby z IOP"/>
    <s v="Masopustová Eva"/>
    <s v="Promítnut do stavu zásob"/>
    <s v="ZOBV_OBVAZ"/>
    <s v="Obvazový materiál"/>
    <m/>
    <m/>
    <s v="HARTMANN - RICO a.s."/>
    <m/>
    <m/>
    <m/>
    <s v="nemá"/>
    <x v="3"/>
    <n v="0"/>
    <m/>
    <m/>
    <x v="1"/>
    <n v="12"/>
  </r>
  <r>
    <d v="2019-12-12T07:59:39"/>
    <s v="SVIOP-2019-SZM2-019354"/>
    <x v="283"/>
    <x v="283"/>
    <n v="50"/>
    <s v="ks"/>
    <n v="44"/>
    <n v="2199.9499999999998"/>
    <x v="0"/>
    <m/>
    <s v="2IK-GER: lůžkové oddělení 46"/>
    <s v="1324610117"/>
    <s v="Výdej do spotřeby z IOP"/>
    <s v="Kánská Zdeňka"/>
    <s v="Promítnut do stavu zásob"/>
    <s v="ZOBV_HO"/>
    <s v="hojení ran - obvazový materiál"/>
    <m/>
    <m/>
    <s v="BATIST Medical a.s."/>
    <m/>
    <m/>
    <m/>
    <s v="0172626"/>
    <x v="3"/>
    <n v="0"/>
    <m/>
    <m/>
    <x v="1"/>
    <n v="12"/>
  </r>
  <r>
    <d v="2019-12-13T09:57:34"/>
    <s v="SVIOP-2019-SZM2-019522"/>
    <x v="146"/>
    <x v="146"/>
    <n v="25"/>
    <s v="ks"/>
    <n v="34.130000000000003"/>
    <n v="853.25"/>
    <x v="1"/>
    <m/>
    <s v="2IK-GER: lůžkové oddělení 48"/>
    <s v="3343E"/>
    <s v="Výdej do spotřeby z IOP"/>
    <s v="Kánská Zdeňka"/>
    <s v="Promítnut do stavu zásob"/>
    <s v="ZOBV_OBVAZ"/>
    <s v="Obvazový materiál"/>
    <m/>
    <m/>
    <s v="3M Česko, spol. s r.o."/>
    <m/>
    <m/>
    <m/>
    <s v="nemá"/>
    <x v="3"/>
    <n v="0"/>
    <m/>
    <m/>
    <x v="1"/>
    <n v="12"/>
  </r>
  <r>
    <d v="2019-12-16T09:38:38"/>
    <s v="SVIOP-2019-SZM1-008127"/>
    <x v="23"/>
    <x v="23"/>
    <n v="400"/>
    <s v="ks"/>
    <n v="1.0900000000000001"/>
    <n v="436"/>
    <x v="0"/>
    <m/>
    <s v="2IK-GER: lůžkové oddělení 46"/>
    <s v="4606108V"/>
    <s v="Výdej do spotřeby z IOP"/>
    <s v="Kánská Zdeňka"/>
    <s v="Promítnut do stavu zásob"/>
    <s v="ZOST_STRIK"/>
    <s v="Stříkačky"/>
    <m/>
    <m/>
    <s v="B. Braun Medical s.r.o."/>
    <m/>
    <m/>
    <m/>
    <s v="nemá"/>
    <x v="0"/>
    <n v="0"/>
    <m/>
    <m/>
    <x v="1"/>
    <n v="12"/>
  </r>
  <r>
    <d v="2019-12-16T09:38:38"/>
    <s v="SVIOP-2019-SZM1-008127"/>
    <x v="112"/>
    <x v="112"/>
    <n v="10"/>
    <s v="ks"/>
    <n v="8.83"/>
    <n v="88.3"/>
    <x v="0"/>
    <m/>
    <s v="2IK-GER: lůžkové oddělení 46"/>
    <s v="956-622"/>
    <s v="Výdej do spotřeby z IOP"/>
    <s v="Kánská Zdeňka"/>
    <s v="Promítnut do stavu zásob"/>
    <s v="ZOST_STRIK"/>
    <s v="Stříkačky"/>
    <m/>
    <m/>
    <s v="RADIOMETER s.r.o."/>
    <m/>
    <m/>
    <m/>
    <s v="nemá"/>
    <x v="0"/>
    <n v="0"/>
    <s v="VZ-2015-000551"/>
    <s v="VZ-2015-000551"/>
    <x v="1"/>
    <n v="12"/>
  </r>
  <r>
    <d v="2019-12-19T06:10:55"/>
    <s v="SVIOP-2019-SZM2-019989"/>
    <x v="282"/>
    <x v="282"/>
    <n v="50"/>
    <s v="ks"/>
    <n v="24"/>
    <n v="1200.03"/>
    <x v="0"/>
    <m/>
    <s v="2IK-GER: lůžkové oddělení 46"/>
    <s v="1324610116"/>
    <s v="Výdej do spotřeby z IOP"/>
    <s v="Masopustová Eva"/>
    <s v="Promítnut do stavu zásob"/>
    <s v="ZOBV_HO"/>
    <s v="hojení ran - obvazový materiál"/>
    <m/>
    <m/>
    <s v="LINON CZ s.r.o."/>
    <m/>
    <m/>
    <m/>
    <s v="0172625"/>
    <x v="3"/>
    <n v="0"/>
    <s v="CN190530"/>
    <s v="CN190530"/>
    <x v="1"/>
    <n v="12"/>
  </r>
  <r>
    <d v="2019-12-19T06:47:49"/>
    <s v="SVIOP-2019-SZM1-008150"/>
    <x v="79"/>
    <x v="79"/>
    <n v="8"/>
    <s v="ks"/>
    <n v="11.14"/>
    <n v="89.12"/>
    <x v="0"/>
    <m/>
    <s v="2IK-GER: lůžkové oddělení 46"/>
    <s v="4550242"/>
    <s v="Výdej do spotřeby z IOP"/>
    <s v="Oklešťková Helena"/>
    <s v="Promítnut do stavu zásob"/>
    <s v="ZOST_FI"/>
    <s v="Filtry"/>
    <m/>
    <m/>
    <s v="B. Braun Medical s.r.o."/>
    <m/>
    <m/>
    <m/>
    <s v="nemá"/>
    <x v="0"/>
    <n v="0"/>
    <m/>
    <m/>
    <x v="1"/>
    <n v="12"/>
  </r>
  <r>
    <d v="2019-12-19T07:34:53"/>
    <s v="SVIOP-2019-SZM1-008155"/>
    <x v="295"/>
    <x v="295"/>
    <n v="40"/>
    <s v="ks"/>
    <n v="2.5"/>
    <n v="100"/>
    <x v="1"/>
    <m/>
    <s v="2IK-GER: lůžkové oddělení 48"/>
    <s v="1323100102"/>
    <s v="Výdej do spotřeby z IOP"/>
    <s v="Oklešťková Helena"/>
    <s v="Promítnut do stavu zásob"/>
    <s v="ZOBV_OB"/>
    <s v="obinadla, obvazy, gáza, vata, vložky"/>
    <s v="BATIST Medical a.s."/>
    <m/>
    <s v="LINON CZ s.r.o."/>
    <m/>
    <m/>
    <m/>
    <s v="nemá"/>
    <x v="3"/>
    <n v="0"/>
    <m/>
    <m/>
    <x v="1"/>
    <n v="12"/>
  </r>
  <r>
    <d v="2019-12-19T07:40:52"/>
    <s v="SVIOP-2019-SZM1-008156"/>
    <x v="296"/>
    <x v="296"/>
    <n v="100"/>
    <s v="ks"/>
    <n v="2.36"/>
    <n v="236"/>
    <x v="1"/>
    <m/>
    <s v="2IK-GER: lůžkové oddělení 48"/>
    <s v="P01171a"/>
    <s v="Výdej do spotřeby z IOP"/>
    <s v="Pavelková Renata"/>
    <s v="Promítnut do stavu zásob"/>
    <s v="ZOST_CEVKA"/>
    <s v="Cévky"/>
    <m/>
    <m/>
    <s v="POLYMED medical CZ, a.s."/>
    <m/>
    <m/>
    <m/>
    <s v="nemá"/>
    <x v="0"/>
    <n v="0"/>
    <m/>
    <m/>
    <x v="1"/>
    <n v="12"/>
  </r>
  <r>
    <d v="2019-12-19T07:40:52"/>
    <s v="SVIOP-2019-SZM1-008156"/>
    <x v="82"/>
    <x v="82"/>
    <n v="100"/>
    <s v="ks"/>
    <n v="2.36"/>
    <n v="236"/>
    <x v="1"/>
    <m/>
    <s v="2IK-GER: lůžkové oddělení 48"/>
    <s v="P01173a"/>
    <s v="Výdej do spotřeby z IOP"/>
    <s v="Pavelková Renata"/>
    <s v="Promítnut do stavu zásob"/>
    <s v="ZOST_CEVKA"/>
    <s v="Cévky"/>
    <m/>
    <m/>
    <s v="POLYMED medical CZ, a.s."/>
    <m/>
    <m/>
    <m/>
    <s v="nemá"/>
    <x v="0"/>
    <n v="0"/>
    <m/>
    <m/>
    <x v="1"/>
    <n v="1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84EAF4E-216B-4D94-AA62-BB5C23BAD8A9}" name="Kontingenční tabulka3" cacheId="7" applyNumberFormats="0" applyBorderFormats="0" applyFontFormats="0" applyPatternFormats="0" applyAlignmentFormats="0" applyWidthHeightFormats="1" dataCaption="Hodnoty" updatedVersion="6" minRefreshableVersion="3" useAutoFormatting="1" colGrandTotals="0" itemPrintTitles="1" createdVersion="6" indent="0" compact="0" compactData="0" multipleFieldFilters="0">
  <location ref="A25:C37" firstHeaderRow="1" firstDataRow="2" firstDataCol="1" rowPageCount="1" colPageCount="1"/>
  <pivotFields count="30">
    <pivotField compact="0" numFmtId="16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165" outline="0" showAll="0" defaultSubtotal="0"/>
    <pivotField axis="axisPage" compact="0" outline="0" multipleItemSelectionAllowed="1" showAll="0" defaultSubtotal="0">
      <items count="3">
        <item h="1" x="0"/>
        <item x="1"/>
        <item h="1" x="2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13">
        <item x="8"/>
        <item x="3"/>
        <item x="0"/>
        <item x="6"/>
        <item x="12"/>
        <item x="9"/>
        <item x="1"/>
        <item x="11"/>
        <item x="4"/>
        <item x="2"/>
        <item x="5"/>
        <item x="10"/>
        <item x="7"/>
      </items>
    </pivotField>
    <pivotField compact="0" numFmtId="165" outline="0" showAll="0" defaultSubtotal="0"/>
    <pivotField compact="0" outline="0" showAll="0" defaultSubtotal="0"/>
    <pivotField compact="0" outline="0" showAll="0" defaultSubtotal="0"/>
    <pivotField axis="axisCol" compact="0" outline="0" showAll="0" defaultSubtotal="0">
      <items count="2">
        <item x="0"/>
        <item x="1"/>
      </items>
    </pivotField>
    <pivotField compact="0" outline="0" showAll="0" defaultSubtotal="0"/>
  </pivotFields>
  <rowFields count="1">
    <field x="24"/>
  </rowFields>
  <rowItems count="11">
    <i>
      <x/>
    </i>
    <i>
      <x v="1"/>
    </i>
    <i>
      <x v="2"/>
    </i>
    <i>
      <x v="3"/>
    </i>
    <i>
      <x v="6"/>
    </i>
    <i>
      <x v="8"/>
    </i>
    <i>
      <x v="9"/>
    </i>
    <i>
      <x v="10"/>
    </i>
    <i>
      <x v="11"/>
    </i>
    <i>
      <x v="12"/>
    </i>
    <i t="grand">
      <x/>
    </i>
  </rowItems>
  <colFields count="1">
    <field x="28"/>
  </colFields>
  <colItems count="2">
    <i>
      <x/>
    </i>
    <i>
      <x v="1"/>
    </i>
  </colItems>
  <pageFields count="1">
    <pageField fld="8" hier="-1"/>
  </pageFields>
  <dataFields count="1">
    <dataField name="Součet z Cena celkem" fld="7" baseField="0" baseItem="0" numFmtId="3"/>
  </dataFields>
  <formats count="11">
    <format dxfId="46">
      <pivotArea outline="0" collapsedLevelsAreSubtotals="1" fieldPosition="0"/>
    </format>
    <format dxfId="47">
      <pivotArea field="28" grandRow="1" outline="0" axis="axisCol" fieldPosition="0">
        <references count="1">
          <reference field="28" count="1" selected="0">
            <x v="1"/>
          </reference>
        </references>
      </pivotArea>
    </format>
    <format dxfId="48">
      <pivotArea field="28" grandRow="1" outline="0" axis="axisCol" fieldPosition="0">
        <references count="1">
          <reference field="28" count="1" selected="0">
            <x v="1"/>
          </reference>
        </references>
      </pivotArea>
    </format>
    <format dxfId="49">
      <pivotArea outline="0" fieldPosition="0">
        <references count="1">
          <reference field="24" count="1" selected="0">
            <x v="11"/>
          </reference>
        </references>
      </pivotArea>
    </format>
    <format dxfId="50">
      <pivotArea dataOnly="0" labelOnly="1" outline="0" fieldPosition="0">
        <references count="1">
          <reference field="24" count="1">
            <x v="11"/>
          </reference>
        </references>
      </pivotArea>
    </format>
    <format dxfId="40">
      <pivotArea outline="0" fieldPosition="0">
        <references count="1">
          <reference field="24" count="1" selected="0">
            <x v="11"/>
          </reference>
        </references>
      </pivotArea>
    </format>
    <format dxfId="39">
      <pivotArea dataOnly="0" labelOnly="1" outline="0" fieldPosition="0">
        <references count="1">
          <reference field="24" count="1">
            <x v="11"/>
          </reference>
        </references>
      </pivotArea>
    </format>
    <format dxfId="38">
      <pivotArea outline="0" fieldPosition="0">
        <references count="1">
          <reference field="24" count="1" selected="0">
            <x v="2"/>
          </reference>
        </references>
      </pivotArea>
    </format>
    <format dxfId="37">
      <pivotArea dataOnly="0" labelOnly="1" outline="0" fieldPosition="0">
        <references count="1">
          <reference field="24" count="1">
            <x v="2"/>
          </reference>
        </references>
      </pivotArea>
    </format>
    <format dxfId="36">
      <pivotArea outline="0" fieldPosition="0">
        <references count="1">
          <reference field="24" count="1" selected="0">
            <x v="9"/>
          </reference>
        </references>
      </pivotArea>
    </format>
    <format dxfId="35">
      <pivotArea dataOnly="0" labelOnly="1" outline="0" fieldPosition="0">
        <references count="1">
          <reference field="24" count="1">
            <x v="9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FC2673D-2BF2-4D22-AD73-9BEB8DE703F1}" name="Kontingenční tabulka1" cacheId="7" applyNumberFormats="0" applyBorderFormats="0" applyFontFormats="0" applyPatternFormats="0" applyAlignmentFormats="0" applyWidthHeightFormats="1" dataCaption="Hodnoty" updatedVersion="6" minRefreshableVersion="3" useAutoFormatting="1" colGrandTotals="0" itemPrintTitles="1" createdVersion="6" indent="0" compact="0" compactData="0" multipleFieldFilters="0">
  <location ref="A3:C18" firstHeaderRow="1" firstDataRow="2" firstDataCol="1" rowPageCount="1" colPageCount="1"/>
  <pivotFields count="30">
    <pivotField compact="0" numFmtId="164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165" outline="0" showAll="0" defaultSubtotal="0"/>
    <pivotField axis="axisPage" compact="0" outline="0" multipleItemSelectionAllowed="1" showAll="0" defaultSubtotal="0">
      <items count="3">
        <item x="0"/>
        <item h="1" x="1"/>
        <item h="1" x="2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13">
        <item x="8"/>
        <item x="3"/>
        <item x="0"/>
        <item x="6"/>
        <item x="12"/>
        <item x="9"/>
        <item x="1"/>
        <item x="11"/>
        <item x="4"/>
        <item x="2"/>
        <item x="5"/>
        <item x="10"/>
        <item x="7"/>
      </items>
    </pivotField>
    <pivotField compact="0" numFmtId="165" outline="0" showAll="0" defaultSubtotal="0"/>
    <pivotField compact="0" outline="0" showAll="0" defaultSubtotal="0"/>
    <pivotField compact="0" outline="0" showAll="0" defaultSubtotal="0"/>
    <pivotField axis="axisCol" compact="0" outline="0" showAll="0" defaultSubtotal="0">
      <items count="2">
        <item x="0"/>
        <item x="1"/>
      </items>
    </pivotField>
    <pivotField compact="0" outline="0" showAll="0" defaultSubtotal="0"/>
  </pivotFields>
  <rowFields count="1">
    <field x="24"/>
  </rowFields>
  <rowItems count="1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 t="grand">
      <x/>
    </i>
  </rowItems>
  <colFields count="1">
    <field x="28"/>
  </colFields>
  <colItems count="2">
    <i>
      <x/>
    </i>
    <i>
      <x v="1"/>
    </i>
  </colItems>
  <pageFields count="1">
    <pageField fld="8" hier="-1"/>
  </pageFields>
  <dataFields count="1">
    <dataField name="Součet z Cena celkem" fld="7" baseField="0" baseItem="0" numFmtId="3"/>
  </dataFields>
  <formats count="5">
    <format dxfId="60">
      <pivotArea outline="0" collapsedLevelsAreSubtotals="1" fieldPosition="0"/>
    </format>
    <format dxfId="57">
      <pivotArea field="28" grandRow="1" outline="0" axis="axisCol" fieldPosition="0">
        <references count="1">
          <reference field="28" count="1" selected="0">
            <x v="1"/>
          </reference>
        </references>
      </pivotArea>
    </format>
    <format dxfId="56">
      <pivotArea field="28" grandRow="1" outline="0" axis="axisCol" fieldPosition="0">
        <references count="1">
          <reference field="28" count="1" selected="0">
            <x v="1"/>
          </reference>
        </references>
      </pivotArea>
    </format>
    <format dxfId="55">
      <pivotArea outline="0" fieldPosition="0">
        <references count="1">
          <reference field="24" count="1" selected="0">
            <x v="11"/>
          </reference>
        </references>
      </pivotArea>
    </format>
    <format dxfId="54">
      <pivotArea dataOnly="0" labelOnly="1" outline="0" fieldPosition="0">
        <references count="1">
          <reference field="24" count="1">
            <x v="1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61BAAE1-A075-409F-B350-562623E1ADF8}" name="Kontingenční tabulka2" cacheId="7" applyNumberFormats="0" applyBorderFormats="0" applyFontFormats="0" applyPatternFormats="0" applyAlignmentFormats="0" applyWidthHeightFormats="1" dataCaption="Hodnoty" updatedVersion="6" minRefreshableVersion="3" useAutoFormatting="1" colGrandTotals="0" itemPrintTitles="1" createdVersion="6" indent="0" compact="0" compactData="0" multipleFieldFilters="0">
  <location ref="A4:H13" firstHeaderRow="1" firstDataRow="3" firstDataCol="2" rowPageCount="2" colPageCount="1"/>
  <pivotFields count="30">
    <pivotField compact="0" numFmtId="164" outline="0" showAll="0" defaultSubtotal="0"/>
    <pivotField compact="0" outline="0" showAll="0" defaultSubtotal="0"/>
    <pivotField axis="axisRow" compact="0" outline="0" showAll="0" defaultSubtotal="0">
      <items count="297">
        <item x="130"/>
        <item x="165"/>
        <item x="124"/>
        <item x="264"/>
        <item x="101"/>
        <item x="216"/>
        <item x="160"/>
        <item x="218"/>
        <item x="207"/>
        <item x="70"/>
        <item x="95"/>
        <item x="89"/>
        <item x="295"/>
        <item x="39"/>
        <item x="103"/>
        <item x="215"/>
        <item x="54"/>
        <item x="229"/>
        <item x="133"/>
        <item x="116"/>
        <item x="60"/>
        <item x="132"/>
        <item x="209"/>
        <item x="289"/>
        <item x="151"/>
        <item x="62"/>
        <item x="13"/>
        <item x="214"/>
        <item x="94"/>
        <item x="55"/>
        <item x="185"/>
        <item x="119"/>
        <item x="143"/>
        <item x="274"/>
        <item x="7"/>
        <item x="21"/>
        <item x="159"/>
        <item x="134"/>
        <item x="4"/>
        <item x="146"/>
        <item x="249"/>
        <item x="270"/>
        <item x="90"/>
        <item x="294"/>
        <item x="220"/>
        <item x="247"/>
        <item x="47"/>
        <item x="9"/>
        <item x="79"/>
        <item x="126"/>
        <item x="75"/>
        <item x="23"/>
        <item x="25"/>
        <item x="14"/>
        <item x="20"/>
        <item x="123"/>
        <item x="68"/>
        <item x="74"/>
        <item x="12"/>
        <item x="104"/>
        <item x="11"/>
        <item x="10"/>
        <item x="180"/>
        <item x="246"/>
        <item x="115"/>
        <item x="158"/>
        <item x="96"/>
        <item x="279"/>
        <item x="147"/>
        <item x="186"/>
        <item x="122"/>
        <item x="33"/>
        <item x="205"/>
        <item x="213"/>
        <item x="42"/>
        <item x="99"/>
        <item x="102"/>
        <item x="191"/>
        <item x="222"/>
        <item x="254"/>
        <item x="253"/>
        <item x="113"/>
        <item x="269"/>
        <item x="97"/>
        <item x="281"/>
        <item x="16"/>
        <item x="179"/>
        <item x="168"/>
        <item x="83"/>
        <item x="275"/>
        <item x="81"/>
        <item x="32"/>
        <item x="66"/>
        <item x="67"/>
        <item x="37"/>
        <item x="27"/>
        <item x="212"/>
        <item x="28"/>
        <item x="135"/>
        <item x="26"/>
        <item x="71"/>
        <item x="8"/>
        <item x="221"/>
        <item x="31"/>
        <item x="35"/>
        <item x="210"/>
        <item x="105"/>
        <item x="248"/>
        <item x="153"/>
        <item x="72"/>
        <item x="150"/>
        <item x="85"/>
        <item x="53"/>
        <item x="278"/>
        <item x="41"/>
        <item x="17"/>
        <item x="61"/>
        <item x="84"/>
        <item x="38"/>
        <item x="288"/>
        <item x="167"/>
        <item x="166"/>
        <item x="228"/>
        <item x="176"/>
        <item x="65"/>
        <item x="120"/>
        <item x="64"/>
        <item x="121"/>
        <item x="178"/>
        <item x="170"/>
        <item x="285"/>
        <item x="162"/>
        <item x="226"/>
        <item x="286"/>
        <item x="87"/>
        <item x="63"/>
        <item x="88"/>
        <item x="152"/>
        <item x="2"/>
        <item x="187"/>
        <item x="190"/>
        <item x="189"/>
        <item x="29"/>
        <item x="6"/>
        <item x="268"/>
        <item x="255"/>
        <item x="1"/>
        <item x="263"/>
        <item x="49"/>
        <item x="131"/>
        <item x="108"/>
        <item x="163"/>
        <item x="58"/>
        <item x="161"/>
        <item x="175"/>
        <item x="73"/>
        <item x="262"/>
        <item x="287"/>
        <item x="164"/>
        <item x="250"/>
        <item x="34"/>
        <item x="211"/>
        <item x="59"/>
        <item x="227"/>
        <item x="78"/>
        <item x="111"/>
        <item x="154"/>
        <item x="193"/>
        <item x="290"/>
        <item x="258"/>
        <item x="52"/>
        <item x="51"/>
        <item x="217"/>
        <item x="24"/>
        <item x="30"/>
        <item x="107"/>
        <item x="245"/>
        <item x="266"/>
        <item x="117"/>
        <item x="80"/>
        <item x="225"/>
        <item x="118"/>
        <item x="199"/>
        <item x="149"/>
        <item x="202"/>
        <item x="148"/>
        <item x="125"/>
        <item x="197"/>
        <item x="76"/>
        <item x="77"/>
        <item x="110"/>
        <item x="140"/>
        <item x="129"/>
        <item x="198"/>
        <item x="15"/>
        <item x="177"/>
        <item x="0"/>
        <item x="296"/>
        <item x="82"/>
        <item x="36"/>
        <item x="114"/>
        <item x="57"/>
        <item x="98"/>
        <item x="273"/>
        <item x="141"/>
        <item x="45"/>
        <item x="56"/>
        <item x="196"/>
        <item x="169"/>
        <item x="172"/>
        <item x="5"/>
        <item x="144"/>
        <item x="128"/>
        <item x="194"/>
        <item x="40"/>
        <item x="109"/>
        <item x="171"/>
        <item x="92"/>
        <item x="91"/>
        <item x="93"/>
        <item x="139"/>
        <item x="192"/>
        <item x="219"/>
        <item x="136"/>
        <item x="48"/>
        <item x="43"/>
        <item x="50"/>
        <item x="181"/>
        <item x="244"/>
        <item x="200"/>
        <item x="284"/>
        <item x="112"/>
        <item x="127"/>
        <item x="223"/>
        <item x="224"/>
        <item x="46"/>
        <item x="44"/>
        <item x="204"/>
        <item x="256"/>
        <item x="267"/>
        <item x="69"/>
        <item x="86"/>
        <item x="173"/>
        <item x="252"/>
        <item x="137"/>
        <item x="182"/>
        <item x="188"/>
        <item x="174"/>
        <item x="22"/>
        <item x="106"/>
        <item x="142"/>
        <item x="3"/>
        <item x="19"/>
        <item x="18"/>
        <item x="100"/>
        <item x="138"/>
        <item x="201"/>
        <item x="145"/>
        <item x="157"/>
        <item x="183"/>
        <item x="206"/>
        <item x="155"/>
        <item x="156"/>
        <item x="203"/>
        <item x="230"/>
        <item x="280"/>
        <item x="292"/>
        <item x="195"/>
        <item x="291"/>
        <item x="208"/>
        <item x="184"/>
        <item x="282"/>
        <item x="283"/>
        <item x="238"/>
        <item x="235"/>
        <item x="233"/>
        <item x="232"/>
        <item x="242"/>
        <item x="241"/>
        <item x="243"/>
        <item x="240"/>
        <item x="239"/>
        <item x="237"/>
        <item x="231"/>
        <item x="236"/>
        <item x="234"/>
        <item x="260"/>
        <item x="261"/>
        <item x="259"/>
        <item x="257"/>
        <item x="251"/>
        <item x="293"/>
        <item x="276"/>
        <item x="272"/>
        <item x="271"/>
        <item x="277"/>
        <item x="265"/>
      </items>
    </pivotField>
    <pivotField axis="axisRow" compact="0" outline="0" showAll="0" defaultSubtotal="0">
      <items count="297">
        <item x="102"/>
        <item x="43"/>
        <item x="296"/>
        <item x="82"/>
        <item x="36"/>
        <item x="114"/>
        <item x="71"/>
        <item x="8"/>
        <item x="41"/>
        <item x="217"/>
        <item x="230"/>
        <item x="268"/>
        <item x="79"/>
        <item x="176"/>
        <item x="144"/>
        <item x="164"/>
        <item x="159"/>
        <item x="181"/>
        <item x="275"/>
        <item x="109"/>
        <item x="40"/>
        <item x="156"/>
        <item x="155"/>
        <item x="248"/>
        <item x="99"/>
        <item x="10"/>
        <item x="11"/>
        <item x="104"/>
        <item x="12"/>
        <item x="16"/>
        <item x="129"/>
        <item x="26"/>
        <item x="222"/>
        <item x="254"/>
        <item x="253"/>
        <item x="187"/>
        <item x="2"/>
        <item x="126"/>
        <item x="123"/>
        <item x="137"/>
        <item x="206"/>
        <item x="138"/>
        <item x="255"/>
        <item x="182"/>
        <item x="247"/>
        <item x="265"/>
        <item x="92"/>
        <item x="91"/>
        <item x="93"/>
        <item x="139"/>
        <item x="84"/>
        <item x="228"/>
        <item x="130"/>
        <item x="165"/>
        <item x="263"/>
        <item x="0"/>
        <item x="133"/>
        <item x="116"/>
        <item x="120"/>
        <item x="119"/>
        <item x="185"/>
        <item x="13"/>
        <item x="17"/>
        <item x="65"/>
        <item x="207"/>
        <item x="64"/>
        <item x="46"/>
        <item x="224"/>
        <item x="223"/>
        <item x="69"/>
        <item x="29"/>
        <item x="149"/>
        <item x="202"/>
        <item x="86"/>
        <item x="183"/>
        <item x="132"/>
        <item x="88"/>
        <item x="143"/>
        <item x="189"/>
        <item x="163"/>
        <item x="154"/>
        <item x="57"/>
        <item x="220"/>
        <item x="244"/>
        <item x="294"/>
        <item x="270"/>
        <item x="125"/>
        <item x="225"/>
        <item x="128"/>
        <item x="249"/>
        <item x="250"/>
        <item x="90"/>
        <item x="89"/>
        <item x="131"/>
        <item x="94"/>
        <item x="162"/>
        <item x="226"/>
        <item x="55"/>
        <item x="209"/>
        <item x="73"/>
        <item x="196"/>
        <item x="58"/>
        <item x="211"/>
        <item x="62"/>
        <item x="61"/>
        <item x="175"/>
        <item x="227"/>
        <item x="59"/>
        <item x="291"/>
        <item x="148"/>
        <item x="127"/>
        <item x="200"/>
        <item x="284"/>
        <item x="293"/>
        <item x="256"/>
        <item x="267"/>
        <item x="194"/>
        <item x="60"/>
        <item x="292"/>
        <item x="63"/>
        <item x="151"/>
        <item x="201"/>
        <item x="282"/>
        <item x="283"/>
        <item x="287"/>
        <item x="289"/>
        <item x="288"/>
        <item x="38"/>
        <item x="198"/>
        <item x="95"/>
        <item x="134"/>
        <item x="141"/>
        <item x="161"/>
        <item x="140"/>
        <item x="98"/>
        <item x="152"/>
        <item x="157"/>
        <item x="280"/>
        <item x="122"/>
        <item x="177"/>
        <item x="33"/>
        <item x="9"/>
        <item x="83"/>
        <item x="278"/>
        <item x="190"/>
        <item x="153"/>
        <item x="205"/>
        <item x="50"/>
        <item x="150"/>
        <item x="262"/>
        <item x="49"/>
        <item x="113"/>
        <item x="24"/>
        <item x="30"/>
        <item x="107"/>
        <item x="78"/>
        <item x="111"/>
        <item x="121"/>
        <item x="214"/>
        <item x="229"/>
        <item x="171"/>
        <item x="273"/>
        <item x="145"/>
        <item x="70"/>
        <item x="186"/>
        <item x="6"/>
        <item x="219"/>
        <item x="48"/>
        <item x="136"/>
        <item x="295"/>
        <item x="39"/>
        <item x="103"/>
        <item x="4"/>
        <item x="169"/>
        <item x="173"/>
        <item x="252"/>
        <item x="174"/>
        <item x="269"/>
        <item x="218"/>
        <item x="238"/>
        <item x="235"/>
        <item x="233"/>
        <item x="232"/>
        <item x="106"/>
        <item x="260"/>
        <item x="261"/>
        <item x="258"/>
        <item x="259"/>
        <item x="257"/>
        <item x="239"/>
        <item x="80"/>
        <item x="242"/>
        <item x="241"/>
        <item x="243"/>
        <item x="240"/>
        <item x="237"/>
        <item x="45"/>
        <item x="180"/>
        <item x="74"/>
        <item x="246"/>
        <item x="56"/>
        <item x="234"/>
        <item x="197"/>
        <item x="76"/>
        <item x="77"/>
        <item x="110"/>
        <item x="5"/>
        <item x="18"/>
        <item x="19"/>
        <item x="3"/>
        <item x="100"/>
        <item x="172"/>
        <item x="285"/>
        <item x="184"/>
        <item x="42"/>
        <item x="7"/>
        <item x="158"/>
        <item x="47"/>
        <item x="87"/>
        <item x="274"/>
        <item x="170"/>
        <item x="203"/>
        <item x="1"/>
        <item x="118"/>
        <item x="117"/>
        <item x="199"/>
        <item x="286"/>
        <item x="97"/>
        <item x="271"/>
        <item x="23"/>
        <item x="276"/>
        <item x="14"/>
        <item x="277"/>
        <item x="25"/>
        <item x="272"/>
        <item x="20"/>
        <item x="191"/>
        <item x="210"/>
        <item x="193"/>
        <item x="75"/>
        <item x="112"/>
        <item x="44"/>
        <item x="204"/>
        <item x="208"/>
        <item x="105"/>
        <item x="147"/>
        <item x="115"/>
        <item x="215"/>
        <item x="213"/>
        <item x="188"/>
        <item x="146"/>
        <item x="21"/>
        <item x="96"/>
        <item x="266"/>
        <item x="85"/>
        <item x="279"/>
        <item x="22"/>
        <item x="251"/>
        <item x="142"/>
        <item x="245"/>
        <item x="68"/>
        <item x="178"/>
        <item x="231"/>
        <item x="236"/>
        <item x="53"/>
        <item x="195"/>
        <item x="54"/>
        <item x="192"/>
        <item x="290"/>
        <item x="124"/>
        <item x="264"/>
        <item x="179"/>
        <item x="168"/>
        <item x="166"/>
        <item x="167"/>
        <item x="216"/>
        <item x="160"/>
        <item x="101"/>
        <item x="15"/>
        <item x="32"/>
        <item x="66"/>
        <item x="67"/>
        <item x="81"/>
        <item x="35"/>
        <item x="27"/>
        <item x="221"/>
        <item x="212"/>
        <item x="37"/>
        <item x="28"/>
        <item x="108"/>
        <item x="31"/>
        <item x="51"/>
        <item x="72"/>
        <item x="34"/>
        <item x="281"/>
        <item x="52"/>
        <item x="135"/>
      </items>
    </pivotField>
    <pivotField dataField="1" compact="0" outline="0" showAll="0" defaultSubtotal="0"/>
    <pivotField compact="0" outline="0" showAll="0" defaultSubtotal="0"/>
    <pivotField dataField="1" compact="0" outline="0" showAll="0" defaultSubtotal="0"/>
    <pivotField dataField="1" compact="0" numFmtId="165" outline="0" showAll="0" defaultSubtotal="0"/>
    <pivotField axis="axisPage" compact="0" outline="0" multipleItemSelectionAllowed="1" showAll="0" defaultSubtotal="0">
      <items count="3">
        <item x="0"/>
        <item h="1" x="1"/>
        <item h="1" x="2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Page" compact="0" outline="0" multipleItemSelectionAllowed="1" showAll="0" defaultSubtotal="0">
      <items count="13">
        <item h="1" x="8"/>
        <item h="1" x="3"/>
        <item h="1" x="0"/>
        <item h="1" x="6"/>
        <item h="1" x="12"/>
        <item h="1" x="9"/>
        <item h="1" x="1"/>
        <item h="1" x="11"/>
        <item h="1" x="4"/>
        <item h="1" x="2"/>
        <item h="1" x="5"/>
        <item x="10"/>
        <item h="1" x="7"/>
      </items>
    </pivotField>
    <pivotField compact="0" numFmtId="165" outline="0" showAll="0" defaultSubtotal="0"/>
    <pivotField compact="0" outline="0" showAll="0" defaultSubtotal="0"/>
    <pivotField compact="0" outline="0" showAll="0" defaultSubtotal="0"/>
    <pivotField axis="axisCol" compact="0" outline="0" showAll="0" defaultSubtotal="0">
      <items count="2">
        <item x="0"/>
        <item x="1"/>
      </items>
    </pivotField>
    <pivotField compact="0" outline="0" showAll="0" defaultSubtotal="0"/>
  </pivotFields>
  <rowFields count="2">
    <field x="2"/>
    <field x="3"/>
  </rowFields>
  <rowItems count="7">
    <i>
      <x v="211"/>
      <x v="14"/>
    </i>
    <i>
      <x v="244"/>
      <x v="39"/>
    </i>
    <i>
      <x v="245"/>
      <x v="43"/>
    </i>
    <i>
      <x v="255"/>
      <x v="41"/>
    </i>
    <i>
      <x v="260"/>
      <x v="40"/>
    </i>
    <i>
      <x v="263"/>
      <x v="221"/>
    </i>
    <i t="grand">
      <x/>
    </i>
  </rowItems>
  <colFields count="2">
    <field x="28"/>
    <field x="-2"/>
  </colFields>
  <colItems count="6">
    <i>
      <x/>
      <x/>
    </i>
    <i r="1" i="1">
      <x v="1"/>
    </i>
    <i r="1" i="2">
      <x v="2"/>
    </i>
    <i>
      <x v="1"/>
      <x/>
    </i>
    <i r="1" i="1">
      <x v="1"/>
    </i>
    <i r="1" i="2">
      <x v="2"/>
    </i>
  </colItems>
  <pageFields count="2">
    <pageField fld="24" hier="-1"/>
    <pageField fld="8" hier="-1"/>
  </pageFields>
  <dataFields count="3">
    <dataField name="Součet z Množství (sklad.j.)" fld="4" baseField="0" baseItem="0"/>
    <dataField name="Průměr z Cena za jednotku" fld="6" subtotal="average" baseField="2" baseItem="211"/>
    <dataField name="Součet z Cena celkem" fld="7" baseField="0" baseItem="0"/>
  </dataFields>
  <formats count="3">
    <format dxfId="53">
      <pivotArea outline="0" collapsedLevelsAreSubtotals="1" fieldPosition="0"/>
    </format>
    <format dxfId="52">
      <pivotArea dataOnly="0" labelOnly="1" outline="0" fieldPosition="0">
        <references count="2">
          <reference field="4294967294" count="3">
            <x v="0"/>
            <x v="1"/>
            <x v="2"/>
          </reference>
          <reference field="28" count="1" selected="0">
            <x v="0"/>
          </reference>
        </references>
      </pivotArea>
    </format>
    <format dxfId="51">
      <pivotArea dataOnly="0" labelOnly="1" outline="0" fieldPosition="0">
        <references count="2">
          <reference field="4294967294" count="3">
            <x v="0"/>
            <x v="1"/>
            <x v="2"/>
          </reference>
          <reference field="28" count="1" selected="0"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B8C8DDF-D352-4E66-93FC-1B6D6883804A}" name="Kontingenční tabulka2" cacheId="7" applyNumberFormats="0" applyBorderFormats="0" applyFontFormats="0" applyPatternFormats="0" applyAlignmentFormats="0" applyWidthHeightFormats="1" dataCaption="Hodnoty" updatedVersion="6" minRefreshableVersion="3" useAutoFormatting="1" colGrandTotals="0" itemPrintTitles="1" createdVersion="6" indent="0" compact="0" compactData="0" multipleFieldFilters="0">
  <location ref="A4:H114" firstHeaderRow="1" firstDataRow="3" firstDataCol="2" rowPageCount="2" colPageCount="1"/>
  <pivotFields count="30">
    <pivotField compact="0" numFmtId="164" outline="0" showAll="0" defaultSubtotal="0"/>
    <pivotField compact="0" outline="0" showAll="0" defaultSubtotal="0"/>
    <pivotField axis="axisRow" compact="0" outline="0" showAll="0" defaultSubtotal="0">
      <items count="297">
        <item x="130"/>
        <item x="165"/>
        <item x="124"/>
        <item x="264"/>
        <item x="101"/>
        <item x="216"/>
        <item x="160"/>
        <item x="218"/>
        <item x="207"/>
        <item x="70"/>
        <item x="95"/>
        <item x="89"/>
        <item x="295"/>
        <item x="39"/>
        <item x="103"/>
        <item x="215"/>
        <item x="54"/>
        <item x="229"/>
        <item x="133"/>
        <item x="116"/>
        <item x="60"/>
        <item x="132"/>
        <item x="209"/>
        <item x="289"/>
        <item x="151"/>
        <item x="62"/>
        <item x="13"/>
        <item x="214"/>
        <item x="94"/>
        <item x="55"/>
        <item x="185"/>
        <item x="119"/>
        <item x="143"/>
        <item x="274"/>
        <item x="7"/>
        <item x="21"/>
        <item x="159"/>
        <item x="134"/>
        <item x="4"/>
        <item x="146"/>
        <item x="249"/>
        <item x="270"/>
        <item x="90"/>
        <item x="294"/>
        <item x="220"/>
        <item x="247"/>
        <item x="47"/>
        <item x="9"/>
        <item x="79"/>
        <item x="126"/>
        <item x="75"/>
        <item x="23"/>
        <item x="25"/>
        <item x="14"/>
        <item x="20"/>
        <item x="123"/>
        <item x="68"/>
        <item x="74"/>
        <item x="12"/>
        <item x="104"/>
        <item x="11"/>
        <item x="10"/>
        <item x="180"/>
        <item x="246"/>
        <item x="115"/>
        <item x="158"/>
        <item x="96"/>
        <item x="279"/>
        <item x="147"/>
        <item x="186"/>
        <item x="122"/>
        <item x="33"/>
        <item x="205"/>
        <item x="213"/>
        <item x="42"/>
        <item x="99"/>
        <item x="102"/>
        <item x="191"/>
        <item x="222"/>
        <item x="254"/>
        <item x="253"/>
        <item x="113"/>
        <item x="269"/>
        <item x="97"/>
        <item x="281"/>
        <item x="16"/>
        <item x="179"/>
        <item x="168"/>
        <item x="83"/>
        <item x="275"/>
        <item x="81"/>
        <item x="32"/>
        <item x="66"/>
        <item x="67"/>
        <item x="37"/>
        <item x="27"/>
        <item x="212"/>
        <item x="28"/>
        <item x="135"/>
        <item x="26"/>
        <item x="71"/>
        <item x="8"/>
        <item x="221"/>
        <item x="31"/>
        <item x="35"/>
        <item x="210"/>
        <item x="105"/>
        <item x="248"/>
        <item x="153"/>
        <item x="72"/>
        <item x="150"/>
        <item x="85"/>
        <item x="53"/>
        <item x="278"/>
        <item x="41"/>
        <item x="17"/>
        <item x="61"/>
        <item x="84"/>
        <item x="38"/>
        <item x="288"/>
        <item x="167"/>
        <item x="166"/>
        <item x="228"/>
        <item x="176"/>
        <item x="65"/>
        <item x="120"/>
        <item x="64"/>
        <item x="121"/>
        <item x="178"/>
        <item x="170"/>
        <item x="285"/>
        <item x="162"/>
        <item x="226"/>
        <item x="286"/>
        <item x="87"/>
        <item x="63"/>
        <item x="88"/>
        <item x="152"/>
        <item x="2"/>
        <item x="187"/>
        <item x="190"/>
        <item x="189"/>
        <item x="29"/>
        <item x="6"/>
        <item x="268"/>
        <item x="255"/>
        <item x="1"/>
        <item x="263"/>
        <item x="49"/>
        <item x="131"/>
        <item x="108"/>
        <item x="163"/>
        <item x="58"/>
        <item x="161"/>
        <item x="175"/>
        <item x="73"/>
        <item x="262"/>
        <item x="287"/>
        <item x="164"/>
        <item x="250"/>
        <item x="34"/>
        <item x="211"/>
        <item x="59"/>
        <item x="227"/>
        <item x="78"/>
        <item x="111"/>
        <item x="154"/>
        <item x="193"/>
        <item x="290"/>
        <item x="258"/>
        <item x="52"/>
        <item x="51"/>
        <item x="217"/>
        <item x="24"/>
        <item x="30"/>
        <item x="107"/>
        <item x="245"/>
        <item x="266"/>
        <item x="117"/>
        <item x="80"/>
        <item x="225"/>
        <item x="118"/>
        <item x="199"/>
        <item x="149"/>
        <item x="202"/>
        <item x="148"/>
        <item x="125"/>
        <item x="197"/>
        <item x="76"/>
        <item x="77"/>
        <item x="110"/>
        <item x="140"/>
        <item x="129"/>
        <item x="198"/>
        <item x="15"/>
        <item x="177"/>
        <item x="0"/>
        <item x="296"/>
        <item x="82"/>
        <item x="36"/>
        <item x="114"/>
        <item x="57"/>
        <item x="98"/>
        <item x="273"/>
        <item x="141"/>
        <item x="45"/>
        <item x="56"/>
        <item x="196"/>
        <item x="169"/>
        <item x="172"/>
        <item x="5"/>
        <item x="144"/>
        <item x="128"/>
        <item x="194"/>
        <item x="40"/>
        <item x="109"/>
        <item x="171"/>
        <item x="92"/>
        <item x="91"/>
        <item x="93"/>
        <item x="139"/>
        <item x="192"/>
        <item x="219"/>
        <item x="136"/>
        <item x="48"/>
        <item x="43"/>
        <item x="50"/>
        <item x="181"/>
        <item x="244"/>
        <item x="200"/>
        <item x="284"/>
        <item x="112"/>
        <item x="127"/>
        <item x="223"/>
        <item x="224"/>
        <item x="46"/>
        <item x="44"/>
        <item x="204"/>
        <item x="256"/>
        <item x="267"/>
        <item x="69"/>
        <item x="86"/>
        <item x="173"/>
        <item x="252"/>
        <item x="137"/>
        <item x="182"/>
        <item x="188"/>
        <item x="174"/>
        <item x="22"/>
        <item x="106"/>
        <item x="142"/>
        <item x="3"/>
        <item x="19"/>
        <item x="18"/>
        <item x="100"/>
        <item x="138"/>
        <item x="201"/>
        <item x="145"/>
        <item x="157"/>
        <item x="183"/>
        <item x="206"/>
        <item x="155"/>
        <item x="156"/>
        <item x="203"/>
        <item x="230"/>
        <item x="280"/>
        <item x="292"/>
        <item x="195"/>
        <item x="291"/>
        <item x="208"/>
        <item x="184"/>
        <item x="282"/>
        <item x="283"/>
        <item x="238"/>
        <item x="235"/>
        <item x="233"/>
        <item x="232"/>
        <item x="242"/>
        <item x="241"/>
        <item x="243"/>
        <item x="240"/>
        <item x="239"/>
        <item x="237"/>
        <item x="231"/>
        <item x="236"/>
        <item x="234"/>
        <item x="260"/>
        <item x="261"/>
        <item x="259"/>
        <item x="257"/>
        <item x="251"/>
        <item x="293"/>
        <item x="276"/>
        <item x="272"/>
        <item x="271"/>
        <item x="277"/>
        <item x="265"/>
      </items>
    </pivotField>
    <pivotField axis="axisRow" compact="0" outline="0" showAll="0" defaultSubtotal="0">
      <items count="297">
        <item x="102"/>
        <item x="43"/>
        <item x="296"/>
        <item x="82"/>
        <item x="36"/>
        <item x="114"/>
        <item x="71"/>
        <item x="8"/>
        <item x="41"/>
        <item x="217"/>
        <item x="230"/>
        <item x="268"/>
        <item x="79"/>
        <item x="176"/>
        <item x="144"/>
        <item x="164"/>
        <item x="159"/>
        <item x="181"/>
        <item x="275"/>
        <item x="109"/>
        <item x="40"/>
        <item x="156"/>
        <item x="155"/>
        <item x="248"/>
        <item x="99"/>
        <item x="10"/>
        <item x="11"/>
        <item x="104"/>
        <item x="12"/>
        <item x="16"/>
        <item x="129"/>
        <item x="26"/>
        <item x="222"/>
        <item x="254"/>
        <item x="253"/>
        <item x="187"/>
        <item x="2"/>
        <item x="126"/>
        <item x="123"/>
        <item x="137"/>
        <item x="206"/>
        <item x="138"/>
        <item x="255"/>
        <item x="182"/>
        <item x="247"/>
        <item x="265"/>
        <item x="92"/>
        <item x="91"/>
        <item x="93"/>
        <item x="139"/>
        <item x="84"/>
        <item x="228"/>
        <item x="130"/>
        <item x="165"/>
        <item x="263"/>
        <item x="0"/>
        <item x="133"/>
        <item x="116"/>
        <item x="120"/>
        <item x="119"/>
        <item x="185"/>
        <item x="13"/>
        <item x="17"/>
        <item x="65"/>
        <item x="207"/>
        <item x="64"/>
        <item x="46"/>
        <item x="224"/>
        <item x="223"/>
        <item x="69"/>
        <item x="29"/>
        <item x="149"/>
        <item x="202"/>
        <item x="86"/>
        <item x="183"/>
        <item x="132"/>
        <item x="88"/>
        <item x="143"/>
        <item x="189"/>
        <item x="163"/>
        <item x="154"/>
        <item x="57"/>
        <item x="220"/>
        <item x="244"/>
        <item x="294"/>
        <item x="270"/>
        <item x="125"/>
        <item x="225"/>
        <item x="128"/>
        <item x="249"/>
        <item x="250"/>
        <item x="90"/>
        <item x="89"/>
        <item x="131"/>
        <item x="94"/>
        <item x="162"/>
        <item x="226"/>
        <item x="55"/>
        <item x="209"/>
        <item x="73"/>
        <item x="196"/>
        <item x="58"/>
        <item x="211"/>
        <item x="62"/>
        <item x="61"/>
        <item x="175"/>
        <item x="227"/>
        <item x="59"/>
        <item x="291"/>
        <item x="148"/>
        <item x="127"/>
        <item x="200"/>
        <item x="284"/>
        <item x="293"/>
        <item x="256"/>
        <item x="267"/>
        <item x="194"/>
        <item x="60"/>
        <item x="292"/>
        <item x="63"/>
        <item x="151"/>
        <item x="201"/>
        <item x="282"/>
        <item x="283"/>
        <item x="287"/>
        <item x="289"/>
        <item x="288"/>
        <item x="38"/>
        <item x="198"/>
        <item x="95"/>
        <item x="134"/>
        <item x="141"/>
        <item x="161"/>
        <item x="140"/>
        <item x="98"/>
        <item x="152"/>
        <item x="157"/>
        <item x="280"/>
        <item x="122"/>
        <item x="177"/>
        <item x="33"/>
        <item x="9"/>
        <item x="83"/>
        <item x="278"/>
        <item x="190"/>
        <item x="153"/>
        <item x="205"/>
        <item x="50"/>
        <item x="150"/>
        <item x="262"/>
        <item x="49"/>
        <item x="113"/>
        <item x="24"/>
        <item x="30"/>
        <item x="107"/>
        <item x="78"/>
        <item x="111"/>
        <item x="121"/>
        <item x="214"/>
        <item x="229"/>
        <item x="171"/>
        <item x="273"/>
        <item x="145"/>
        <item x="70"/>
        <item x="186"/>
        <item x="6"/>
        <item x="219"/>
        <item x="48"/>
        <item x="136"/>
        <item x="295"/>
        <item x="39"/>
        <item x="103"/>
        <item x="4"/>
        <item x="169"/>
        <item x="173"/>
        <item x="252"/>
        <item x="174"/>
        <item x="269"/>
        <item x="218"/>
        <item x="238"/>
        <item x="235"/>
        <item x="233"/>
        <item x="232"/>
        <item x="106"/>
        <item x="260"/>
        <item x="261"/>
        <item x="258"/>
        <item x="259"/>
        <item x="257"/>
        <item x="239"/>
        <item x="80"/>
        <item x="242"/>
        <item x="241"/>
        <item x="243"/>
        <item x="240"/>
        <item x="237"/>
        <item x="45"/>
        <item x="180"/>
        <item x="74"/>
        <item x="246"/>
        <item x="56"/>
        <item x="234"/>
        <item x="197"/>
        <item x="76"/>
        <item x="77"/>
        <item x="110"/>
        <item x="5"/>
        <item x="18"/>
        <item x="19"/>
        <item x="3"/>
        <item x="100"/>
        <item x="172"/>
        <item x="285"/>
        <item x="184"/>
        <item x="42"/>
        <item x="7"/>
        <item x="158"/>
        <item x="47"/>
        <item x="87"/>
        <item x="274"/>
        <item x="170"/>
        <item x="203"/>
        <item x="1"/>
        <item x="118"/>
        <item x="117"/>
        <item x="199"/>
        <item x="286"/>
        <item x="97"/>
        <item x="271"/>
        <item x="23"/>
        <item x="276"/>
        <item x="14"/>
        <item x="277"/>
        <item x="25"/>
        <item x="272"/>
        <item x="20"/>
        <item x="191"/>
        <item x="210"/>
        <item x="193"/>
        <item x="75"/>
        <item x="112"/>
        <item x="44"/>
        <item x="204"/>
        <item x="208"/>
        <item x="105"/>
        <item x="147"/>
        <item x="115"/>
        <item x="215"/>
        <item x="213"/>
        <item x="188"/>
        <item x="146"/>
        <item x="21"/>
        <item x="96"/>
        <item x="266"/>
        <item x="85"/>
        <item x="279"/>
        <item x="22"/>
        <item x="251"/>
        <item x="142"/>
        <item x="245"/>
        <item x="68"/>
        <item x="178"/>
        <item x="231"/>
        <item x="236"/>
        <item x="53"/>
        <item x="195"/>
        <item x="54"/>
        <item x="192"/>
        <item x="290"/>
        <item x="124"/>
        <item x="264"/>
        <item x="179"/>
        <item x="168"/>
        <item x="166"/>
        <item x="167"/>
        <item x="216"/>
        <item x="160"/>
        <item x="101"/>
        <item x="15"/>
        <item x="32"/>
        <item x="66"/>
        <item x="67"/>
        <item x="81"/>
        <item x="35"/>
        <item x="27"/>
        <item x="221"/>
        <item x="212"/>
        <item x="37"/>
        <item x="28"/>
        <item x="108"/>
        <item x="31"/>
        <item x="51"/>
        <item x="72"/>
        <item x="34"/>
        <item x="281"/>
        <item x="52"/>
        <item x="135"/>
      </items>
    </pivotField>
    <pivotField dataField="1" compact="0" outline="0" showAll="0" defaultSubtotal="0"/>
    <pivotField compact="0" outline="0" showAll="0" defaultSubtotal="0"/>
    <pivotField dataField="1" compact="0" outline="0" showAll="0" defaultSubtotal="0"/>
    <pivotField dataField="1" compact="0" numFmtId="165" outline="0" showAll="0" defaultSubtotal="0"/>
    <pivotField axis="axisPage" compact="0" outline="0" multipleItemSelectionAllowed="1" showAll="0" defaultSubtotal="0">
      <items count="3">
        <item h="1" x="0"/>
        <item x="1"/>
        <item h="1" x="2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Page" compact="0" outline="0" multipleItemSelectionAllowed="1" showAll="0" defaultSubtotal="0">
      <items count="13">
        <item h="1" x="8"/>
        <item h="1" x="3"/>
        <item x="0"/>
        <item h="1" x="6"/>
        <item h="1" x="12"/>
        <item h="1" x="9"/>
        <item h="1" x="1"/>
        <item h="1" x="11"/>
        <item h="1" x="4"/>
        <item h="1" x="2"/>
        <item h="1" x="5"/>
        <item h="1" x="10"/>
        <item h="1" x="7"/>
      </items>
    </pivotField>
    <pivotField compact="0" numFmtId="165" outline="0" showAll="0" defaultSubtotal="0"/>
    <pivotField compact="0" outline="0" showAll="0" defaultSubtotal="0"/>
    <pivotField compact="0" outline="0" showAll="0" defaultSubtotal="0"/>
    <pivotField axis="axisCol" compact="0" outline="0" showAll="0" defaultSubtotal="0">
      <items count="2">
        <item x="0"/>
        <item x="1"/>
      </items>
    </pivotField>
    <pivotField compact="0" outline="0" showAll="0" defaultSubtotal="0"/>
  </pivotFields>
  <rowFields count="2">
    <field x="2"/>
    <field x="3"/>
  </rowFields>
  <rowItems count="108">
    <i>
      <x v="45"/>
      <x v="44"/>
    </i>
    <i>
      <x v="47"/>
      <x v="141"/>
    </i>
    <i>
      <x v="48"/>
      <x v="12"/>
    </i>
    <i>
      <x v="49"/>
      <x v="37"/>
    </i>
    <i>
      <x v="51"/>
      <x v="229"/>
    </i>
    <i>
      <x v="52"/>
      <x v="233"/>
    </i>
    <i>
      <x v="53"/>
      <x v="231"/>
    </i>
    <i>
      <x v="54"/>
      <x v="235"/>
    </i>
    <i>
      <x v="55"/>
      <x v="38"/>
    </i>
    <i>
      <x v="56"/>
      <x v="260"/>
    </i>
    <i>
      <x v="57"/>
      <x v="198"/>
    </i>
    <i>
      <x v="62"/>
      <x v="197"/>
    </i>
    <i>
      <x v="64"/>
      <x v="246"/>
    </i>
    <i>
      <x v="65"/>
      <x v="216"/>
    </i>
    <i>
      <x v="68"/>
      <x v="245"/>
    </i>
    <i>
      <x v="70"/>
      <x v="138"/>
    </i>
    <i>
      <x v="71"/>
      <x v="140"/>
    </i>
    <i>
      <x v="74"/>
      <x v="214"/>
    </i>
    <i>
      <x v="76"/>
      <x/>
    </i>
    <i>
      <x v="82"/>
      <x v="177"/>
    </i>
    <i>
      <x v="83"/>
      <x v="227"/>
    </i>
    <i>
      <x v="91"/>
      <x v="279"/>
    </i>
    <i>
      <x v="92"/>
      <x v="280"/>
    </i>
    <i>
      <x v="93"/>
      <x v="281"/>
    </i>
    <i>
      <x v="94"/>
      <x v="287"/>
    </i>
    <i>
      <x v="95"/>
      <x v="284"/>
    </i>
    <i>
      <x v="97"/>
      <x v="288"/>
    </i>
    <i>
      <x v="100"/>
      <x v="6"/>
    </i>
    <i>
      <x v="101"/>
      <x v="7"/>
    </i>
    <i>
      <x v="102"/>
      <x v="285"/>
    </i>
    <i>
      <x v="103"/>
      <x v="290"/>
    </i>
    <i>
      <x v="104"/>
      <x v="283"/>
    </i>
    <i>
      <x v="109"/>
      <x v="292"/>
    </i>
    <i>
      <x v="114"/>
      <x v="8"/>
    </i>
    <i>
      <x v="117"/>
      <x v="50"/>
    </i>
    <i>
      <x v="128"/>
      <x v="261"/>
    </i>
    <i>
      <x v="129"/>
      <x v="220"/>
    </i>
    <i>
      <x v="130"/>
      <x v="212"/>
    </i>
    <i>
      <x v="133"/>
      <x v="226"/>
    </i>
    <i>
      <x v="138"/>
      <x v="36"/>
    </i>
    <i>
      <x v="142"/>
      <x v="70"/>
    </i>
    <i>
      <x v="148"/>
      <x v="150"/>
    </i>
    <i>
      <x v="160"/>
      <x v="293"/>
    </i>
    <i>
      <x v="169"/>
      <x v="186"/>
    </i>
    <i>
      <x v="170"/>
      <x v="295"/>
    </i>
    <i>
      <x v="171"/>
      <x v="291"/>
    </i>
    <i>
      <x v="172"/>
      <x v="9"/>
    </i>
    <i>
      <x v="176"/>
      <x v="259"/>
    </i>
    <i>
      <x v="177"/>
      <x v="253"/>
    </i>
    <i>
      <x v="178"/>
      <x v="224"/>
    </i>
    <i>
      <x v="179"/>
      <x v="190"/>
    </i>
    <i>
      <x v="181"/>
      <x v="223"/>
    </i>
    <i>
      <x v="182"/>
      <x v="225"/>
    </i>
    <i>
      <x v="194"/>
      <x v="278"/>
    </i>
    <i>
      <x v="195"/>
      <x v="139"/>
    </i>
    <i>
      <x v="196"/>
      <x v="55"/>
    </i>
    <i>
      <x v="197"/>
      <x v="2"/>
    </i>
    <i>
      <x v="198"/>
      <x v="3"/>
    </i>
    <i>
      <x v="199"/>
      <x v="4"/>
    </i>
    <i>
      <x v="200"/>
      <x v="5"/>
    </i>
    <i>
      <x v="205"/>
      <x v="196"/>
    </i>
    <i>
      <x v="206"/>
      <x v="200"/>
    </i>
    <i>
      <x v="214"/>
      <x v="20"/>
    </i>
    <i>
      <x v="215"/>
      <x v="19"/>
    </i>
    <i>
      <x v="217"/>
      <x v="46"/>
    </i>
    <i>
      <x v="218"/>
      <x v="47"/>
    </i>
    <i>
      <x v="219"/>
      <x v="48"/>
    </i>
    <i>
      <x v="220"/>
      <x v="49"/>
    </i>
    <i>
      <x v="225"/>
      <x v="1"/>
    </i>
    <i>
      <x v="227"/>
      <x v="17"/>
    </i>
    <i>
      <x v="231"/>
      <x v="240"/>
    </i>
    <i>
      <x v="233"/>
      <x v="68"/>
    </i>
    <i>
      <x v="234"/>
      <x v="67"/>
    </i>
    <i>
      <x v="235"/>
      <x v="66"/>
    </i>
    <i>
      <x v="236"/>
      <x v="241"/>
    </i>
    <i>
      <x v="237"/>
      <x v="242"/>
    </i>
    <i>
      <x v="240"/>
      <x v="69"/>
    </i>
    <i>
      <x v="246"/>
      <x v="249"/>
    </i>
    <i>
      <x v="248"/>
      <x v="256"/>
    </i>
    <i>
      <x v="249"/>
      <x v="183"/>
    </i>
    <i>
      <x v="250"/>
      <x v="258"/>
    </i>
    <i>
      <x v="261"/>
      <x v="22"/>
    </i>
    <i>
      <x v="262"/>
      <x v="21"/>
    </i>
    <i>
      <x v="269"/>
      <x v="243"/>
    </i>
    <i>
      <x v="270"/>
      <x v="213"/>
    </i>
    <i>
      <x v="273"/>
      <x v="179"/>
    </i>
    <i>
      <x v="274"/>
      <x v="180"/>
    </i>
    <i>
      <x v="275"/>
      <x v="181"/>
    </i>
    <i>
      <x v="276"/>
      <x v="182"/>
    </i>
    <i>
      <x v="277"/>
      <x v="191"/>
    </i>
    <i>
      <x v="278"/>
      <x v="192"/>
    </i>
    <i>
      <x v="279"/>
      <x v="193"/>
    </i>
    <i>
      <x v="280"/>
      <x v="194"/>
    </i>
    <i>
      <x v="281"/>
      <x v="189"/>
    </i>
    <i>
      <x v="282"/>
      <x v="195"/>
    </i>
    <i>
      <x v="283"/>
      <x v="262"/>
    </i>
    <i>
      <x v="284"/>
      <x v="263"/>
    </i>
    <i>
      <x v="285"/>
      <x v="201"/>
    </i>
    <i>
      <x v="286"/>
      <x v="184"/>
    </i>
    <i>
      <x v="287"/>
      <x v="185"/>
    </i>
    <i>
      <x v="288"/>
      <x v="187"/>
    </i>
    <i>
      <x v="289"/>
      <x v="188"/>
    </i>
    <i>
      <x v="290"/>
      <x v="257"/>
    </i>
    <i>
      <x v="292"/>
      <x v="230"/>
    </i>
    <i>
      <x v="293"/>
      <x v="234"/>
    </i>
    <i>
      <x v="294"/>
      <x v="228"/>
    </i>
    <i>
      <x v="295"/>
      <x v="232"/>
    </i>
    <i t="grand">
      <x/>
    </i>
  </rowItems>
  <colFields count="2">
    <field x="28"/>
    <field x="-2"/>
  </colFields>
  <colItems count="6">
    <i>
      <x/>
      <x/>
    </i>
    <i r="1" i="1">
      <x v="1"/>
    </i>
    <i r="1" i="2">
      <x v="2"/>
    </i>
    <i>
      <x v="1"/>
      <x/>
    </i>
    <i r="1" i="1">
      <x v="1"/>
    </i>
    <i r="1" i="2">
      <x v="2"/>
    </i>
  </colItems>
  <pageFields count="2">
    <pageField fld="24" hier="-1"/>
    <pageField fld="8" hier="-1"/>
  </pageFields>
  <dataFields count="3">
    <dataField name="Součet z Množství (sklad.j.)" fld="4" baseField="0" baseItem="0"/>
    <dataField name="Průměr z Cena za jednotku" fld="6" subtotal="average" baseField="2" baseItem="211"/>
    <dataField name="Součet z Cena celkem" fld="7" baseField="0" baseItem="0"/>
  </dataFields>
  <formats count="23">
    <format dxfId="32">
      <pivotArea outline="0" collapsedLevelsAreSubtotals="1" fieldPosition="0"/>
    </format>
    <format dxfId="33">
      <pivotArea dataOnly="0" labelOnly="1" outline="0" fieldPosition="0">
        <references count="2">
          <reference field="4294967294" count="3">
            <x v="0"/>
            <x v="1"/>
            <x v="2"/>
          </reference>
          <reference field="28" count="1" selected="0">
            <x v="0"/>
          </reference>
        </references>
      </pivotArea>
    </format>
    <format dxfId="34">
      <pivotArea dataOnly="0" labelOnly="1" outline="0" fieldPosition="0">
        <references count="2">
          <reference field="4294967294" count="3">
            <x v="0"/>
            <x v="1"/>
            <x v="2"/>
          </reference>
          <reference field="28" count="1" selected="0">
            <x v="1"/>
          </reference>
        </references>
      </pivotArea>
    </format>
    <format dxfId="19">
      <pivotArea outline="0" fieldPosition="0">
        <references count="2">
          <reference field="2" count="18" selected="0">
            <x v="273"/>
            <x v="274"/>
            <x v="275"/>
            <x v="276"/>
            <x v="277"/>
            <x v="278"/>
            <x v="279"/>
            <x v="280"/>
            <x v="281"/>
            <x v="282"/>
            <x v="283"/>
            <x v="284"/>
            <x v="285"/>
            <x v="286"/>
            <x v="287"/>
            <x v="288"/>
            <x v="289"/>
            <x v="290"/>
          </reference>
          <reference field="3" count="18" selected="0">
            <x v="179"/>
            <x v="180"/>
            <x v="181"/>
            <x v="182"/>
            <x v="184"/>
            <x v="185"/>
            <x v="187"/>
            <x v="188"/>
            <x v="189"/>
            <x v="191"/>
            <x v="192"/>
            <x v="193"/>
            <x v="194"/>
            <x v="195"/>
            <x v="201"/>
            <x v="257"/>
            <x v="262"/>
            <x v="263"/>
          </reference>
        </references>
      </pivotArea>
    </format>
    <format dxfId="18">
      <pivotArea dataOnly="0" labelOnly="1" outline="0" fieldPosition="0">
        <references count="1">
          <reference field="2" count="18">
            <x v="273"/>
            <x v="274"/>
            <x v="275"/>
            <x v="276"/>
            <x v="277"/>
            <x v="278"/>
            <x v="279"/>
            <x v="280"/>
            <x v="281"/>
            <x v="282"/>
            <x v="283"/>
            <x v="284"/>
            <x v="285"/>
            <x v="286"/>
            <x v="287"/>
            <x v="288"/>
            <x v="289"/>
            <x v="290"/>
          </reference>
        </references>
      </pivotArea>
    </format>
    <format dxfId="17">
      <pivotArea dataOnly="0" labelOnly="1" outline="0" fieldPosition="0">
        <references count="2">
          <reference field="2" count="1" selected="0">
            <x v="273"/>
          </reference>
          <reference field="3" count="1">
            <x v="179"/>
          </reference>
        </references>
      </pivotArea>
    </format>
    <format dxfId="16">
      <pivotArea dataOnly="0" labelOnly="1" outline="0" fieldPosition="0">
        <references count="2">
          <reference field="2" count="1" selected="0">
            <x v="274"/>
          </reference>
          <reference field="3" count="1">
            <x v="180"/>
          </reference>
        </references>
      </pivotArea>
    </format>
    <format dxfId="15">
      <pivotArea dataOnly="0" labelOnly="1" outline="0" fieldPosition="0">
        <references count="2">
          <reference field="2" count="1" selected="0">
            <x v="275"/>
          </reference>
          <reference field="3" count="1">
            <x v="181"/>
          </reference>
        </references>
      </pivotArea>
    </format>
    <format dxfId="14">
      <pivotArea dataOnly="0" labelOnly="1" outline="0" fieldPosition="0">
        <references count="2">
          <reference field="2" count="1" selected="0">
            <x v="276"/>
          </reference>
          <reference field="3" count="1">
            <x v="182"/>
          </reference>
        </references>
      </pivotArea>
    </format>
    <format dxfId="13">
      <pivotArea dataOnly="0" labelOnly="1" outline="0" fieldPosition="0">
        <references count="2">
          <reference field="2" count="1" selected="0">
            <x v="277"/>
          </reference>
          <reference field="3" count="1">
            <x v="191"/>
          </reference>
        </references>
      </pivotArea>
    </format>
    <format dxfId="12">
      <pivotArea dataOnly="0" labelOnly="1" outline="0" fieldPosition="0">
        <references count="2">
          <reference field="2" count="1" selected="0">
            <x v="278"/>
          </reference>
          <reference field="3" count="1">
            <x v="192"/>
          </reference>
        </references>
      </pivotArea>
    </format>
    <format dxfId="11">
      <pivotArea dataOnly="0" labelOnly="1" outline="0" fieldPosition="0">
        <references count="2">
          <reference field="2" count="1" selected="0">
            <x v="279"/>
          </reference>
          <reference field="3" count="1">
            <x v="193"/>
          </reference>
        </references>
      </pivotArea>
    </format>
    <format dxfId="10">
      <pivotArea dataOnly="0" labelOnly="1" outline="0" fieldPosition="0">
        <references count="2">
          <reference field="2" count="1" selected="0">
            <x v="280"/>
          </reference>
          <reference field="3" count="1">
            <x v="194"/>
          </reference>
        </references>
      </pivotArea>
    </format>
    <format dxfId="9">
      <pivotArea dataOnly="0" labelOnly="1" outline="0" fieldPosition="0">
        <references count="2">
          <reference field="2" count="1" selected="0">
            <x v="281"/>
          </reference>
          <reference field="3" count="1">
            <x v="189"/>
          </reference>
        </references>
      </pivotArea>
    </format>
    <format dxfId="8">
      <pivotArea dataOnly="0" labelOnly="1" outline="0" fieldPosition="0">
        <references count="2">
          <reference field="2" count="1" selected="0">
            <x v="282"/>
          </reference>
          <reference field="3" count="1">
            <x v="195"/>
          </reference>
        </references>
      </pivotArea>
    </format>
    <format dxfId="7">
      <pivotArea dataOnly="0" labelOnly="1" outline="0" fieldPosition="0">
        <references count="2">
          <reference field="2" count="1" selected="0">
            <x v="283"/>
          </reference>
          <reference field="3" count="1">
            <x v="262"/>
          </reference>
        </references>
      </pivotArea>
    </format>
    <format dxfId="6">
      <pivotArea dataOnly="0" labelOnly="1" outline="0" fieldPosition="0">
        <references count="2">
          <reference field="2" count="1" selected="0">
            <x v="284"/>
          </reference>
          <reference field="3" count="1">
            <x v="263"/>
          </reference>
        </references>
      </pivotArea>
    </format>
    <format dxfId="5">
      <pivotArea dataOnly="0" labelOnly="1" outline="0" fieldPosition="0">
        <references count="2">
          <reference field="2" count="1" selected="0">
            <x v="285"/>
          </reference>
          <reference field="3" count="1">
            <x v="201"/>
          </reference>
        </references>
      </pivotArea>
    </format>
    <format dxfId="4">
      <pivotArea dataOnly="0" labelOnly="1" outline="0" fieldPosition="0">
        <references count="2">
          <reference field="2" count="1" selected="0">
            <x v="286"/>
          </reference>
          <reference field="3" count="1">
            <x v="184"/>
          </reference>
        </references>
      </pivotArea>
    </format>
    <format dxfId="3">
      <pivotArea dataOnly="0" labelOnly="1" outline="0" fieldPosition="0">
        <references count="2">
          <reference field="2" count="1" selected="0">
            <x v="287"/>
          </reference>
          <reference field="3" count="1">
            <x v="185"/>
          </reference>
        </references>
      </pivotArea>
    </format>
    <format dxfId="2">
      <pivotArea dataOnly="0" labelOnly="1" outline="0" fieldPosition="0">
        <references count="2">
          <reference field="2" count="1" selected="0">
            <x v="288"/>
          </reference>
          <reference field="3" count="1">
            <x v="187"/>
          </reference>
        </references>
      </pivotArea>
    </format>
    <format dxfId="1">
      <pivotArea dataOnly="0" labelOnly="1" outline="0" fieldPosition="0">
        <references count="2">
          <reference field="2" count="1" selected="0">
            <x v="289"/>
          </reference>
          <reference field="3" count="1">
            <x v="188"/>
          </reference>
        </references>
      </pivotArea>
    </format>
    <format dxfId="0">
      <pivotArea dataOnly="0" labelOnly="1" outline="0" fieldPosition="0">
        <references count="2">
          <reference field="2" count="1" selected="0">
            <x v="290"/>
          </reference>
          <reference field="3" count="1">
            <x v="257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3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68BD4D-D32D-46A7-B578-5727C172EB4F}">
  <dimension ref="A1:E40"/>
  <sheetViews>
    <sheetView topLeftCell="A4" workbookViewId="0">
      <selection activeCell="A29" sqref="A29"/>
    </sheetView>
  </sheetViews>
  <sheetFormatPr defaultRowHeight="12.75" x14ac:dyDescent="0.2"/>
  <cols>
    <col min="1" max="1" width="30" bestFit="1" customWidth="1"/>
    <col min="2" max="3" width="7.5703125" bestFit="1" customWidth="1"/>
    <col min="4" max="4" width="14.7109375" bestFit="1" customWidth="1"/>
    <col min="5" max="5" width="16.42578125" bestFit="1" customWidth="1"/>
  </cols>
  <sheetData>
    <row r="1" spans="1:5" x14ac:dyDescent="0.2">
      <c r="A1" s="4" t="s">
        <v>8</v>
      </c>
      <c r="B1" t="s">
        <v>32</v>
      </c>
    </row>
    <row r="3" spans="1:5" x14ac:dyDescent="0.2">
      <c r="A3" s="4" t="s">
        <v>2102</v>
      </c>
      <c r="B3" s="4" t="s">
        <v>2099</v>
      </c>
      <c r="D3" s="8" t="s">
        <v>2103</v>
      </c>
      <c r="E3" s="8" t="s">
        <v>2104</v>
      </c>
    </row>
    <row r="4" spans="1:5" x14ac:dyDescent="0.2">
      <c r="A4" s="4" t="s">
        <v>24</v>
      </c>
      <c r="B4">
        <v>2018</v>
      </c>
      <c r="C4">
        <v>2019</v>
      </c>
      <c r="D4" s="8"/>
      <c r="E4" s="8"/>
    </row>
    <row r="5" spans="1:5" x14ac:dyDescent="0.2">
      <c r="A5" t="s">
        <v>632</v>
      </c>
      <c r="B5" s="5"/>
      <c r="C5" s="5">
        <v>1339.82</v>
      </c>
      <c r="D5" s="11">
        <f>+C5-B5</f>
        <v>1339.82</v>
      </c>
      <c r="E5" s="9"/>
    </row>
    <row r="6" spans="1:5" x14ac:dyDescent="0.2">
      <c r="A6" t="s">
        <v>74</v>
      </c>
      <c r="B6" s="5">
        <v>245584.33000000005</v>
      </c>
      <c r="C6" s="5">
        <v>235933.46000000017</v>
      </c>
      <c r="D6" s="11">
        <f t="shared" ref="D6:D18" si="0">+C6-B6</f>
        <v>-9650.8699999998789</v>
      </c>
      <c r="E6" s="9">
        <f t="shared" ref="E6:E18" si="1">+C6/B6</f>
        <v>0.96070241940925194</v>
      </c>
    </row>
    <row r="7" spans="1:5" x14ac:dyDescent="0.2">
      <c r="A7" t="s">
        <v>42</v>
      </c>
      <c r="B7" s="5">
        <v>320995.43999999994</v>
      </c>
      <c r="C7" s="5">
        <v>333735.93999999971</v>
      </c>
      <c r="D7" s="11">
        <f t="shared" si="0"/>
        <v>12740.499999999767</v>
      </c>
      <c r="E7" s="9">
        <f t="shared" si="1"/>
        <v>1.0396905949816602</v>
      </c>
    </row>
    <row r="8" spans="1:5" x14ac:dyDescent="0.2">
      <c r="A8" t="s">
        <v>446</v>
      </c>
      <c r="B8" s="5">
        <v>1137.04</v>
      </c>
      <c r="C8" s="5">
        <v>738.1</v>
      </c>
      <c r="D8" s="11">
        <f t="shared" si="0"/>
        <v>-398.93999999999994</v>
      </c>
      <c r="E8" s="9">
        <f t="shared" si="1"/>
        <v>0.64914163090128763</v>
      </c>
    </row>
    <row r="9" spans="1:5" x14ac:dyDescent="0.2">
      <c r="A9" t="s">
        <v>1902</v>
      </c>
      <c r="B9" s="5"/>
      <c r="C9" s="5">
        <v>998.94</v>
      </c>
      <c r="D9" s="11">
        <f t="shared" si="0"/>
        <v>998.94</v>
      </c>
      <c r="E9" s="9"/>
    </row>
    <row r="10" spans="1:5" x14ac:dyDescent="0.2">
      <c r="A10" t="s">
        <v>675</v>
      </c>
      <c r="B10" s="5">
        <v>372.6</v>
      </c>
      <c r="C10" s="5">
        <v>1338.95</v>
      </c>
      <c r="D10" s="11">
        <f t="shared" si="0"/>
        <v>966.35</v>
      </c>
      <c r="E10" s="9">
        <f t="shared" si="1"/>
        <v>3.593531937734836</v>
      </c>
    </row>
    <row r="11" spans="1:5" x14ac:dyDescent="0.2">
      <c r="A11" t="s">
        <v>49</v>
      </c>
      <c r="B11" s="5">
        <v>45395.35</v>
      </c>
      <c r="C11" s="5">
        <v>36059.399999999994</v>
      </c>
      <c r="D11" s="11">
        <f t="shared" si="0"/>
        <v>-9335.9500000000044</v>
      </c>
      <c r="E11" s="9">
        <f t="shared" si="1"/>
        <v>0.79434127063675009</v>
      </c>
    </row>
    <row r="12" spans="1:5" x14ac:dyDescent="0.2">
      <c r="A12" t="s">
        <v>1403</v>
      </c>
      <c r="B12" s="5"/>
      <c r="C12" s="5">
        <v>981.18</v>
      </c>
      <c r="D12" s="11">
        <f t="shared" si="0"/>
        <v>981.18</v>
      </c>
      <c r="E12" s="9"/>
    </row>
    <row r="13" spans="1:5" x14ac:dyDescent="0.2">
      <c r="A13" t="s">
        <v>106</v>
      </c>
      <c r="B13" s="5">
        <v>9481.74</v>
      </c>
      <c r="C13" s="5">
        <v>7182</v>
      </c>
      <c r="D13" s="11">
        <f t="shared" si="0"/>
        <v>-2299.7399999999998</v>
      </c>
      <c r="E13" s="9">
        <f t="shared" si="1"/>
        <v>0.75745590999120416</v>
      </c>
    </row>
    <row r="14" spans="1:5" x14ac:dyDescent="0.2">
      <c r="A14" t="s">
        <v>66</v>
      </c>
      <c r="B14" s="5">
        <v>115118.8</v>
      </c>
      <c r="C14" s="5">
        <v>99602.599999999991</v>
      </c>
      <c r="D14" s="11">
        <f t="shared" si="0"/>
        <v>-15516.200000000012</v>
      </c>
      <c r="E14" s="9">
        <f t="shared" si="1"/>
        <v>0.86521575971952447</v>
      </c>
    </row>
    <row r="15" spans="1:5" x14ac:dyDescent="0.2">
      <c r="A15" t="s">
        <v>266</v>
      </c>
      <c r="B15" s="5">
        <v>2635.34</v>
      </c>
      <c r="C15" s="5">
        <v>3019.6700000000005</v>
      </c>
      <c r="D15" s="11">
        <f t="shared" si="0"/>
        <v>384.33000000000038</v>
      </c>
      <c r="E15" s="9">
        <f t="shared" si="1"/>
        <v>1.145836969802758</v>
      </c>
    </row>
    <row r="16" spans="1:5" x14ac:dyDescent="0.2">
      <c r="A16" s="13" t="s">
        <v>741</v>
      </c>
      <c r="B16" s="14">
        <v>149322.34000000003</v>
      </c>
      <c r="C16" s="14">
        <v>2398.5</v>
      </c>
      <c r="D16" s="15">
        <f t="shared" si="0"/>
        <v>-146923.84000000003</v>
      </c>
      <c r="E16" s="16">
        <f t="shared" si="1"/>
        <v>1.6062566391606237E-2</v>
      </c>
    </row>
    <row r="17" spans="1:5" x14ac:dyDescent="0.2">
      <c r="A17" t="s">
        <v>525</v>
      </c>
      <c r="B17" s="5">
        <v>-0.7</v>
      </c>
      <c r="C17" s="5">
        <v>0.55000000000000004</v>
      </c>
      <c r="D17" s="11">
        <f t="shared" si="0"/>
        <v>1.25</v>
      </c>
      <c r="E17" s="9">
        <f t="shared" si="1"/>
        <v>-0.78571428571428581</v>
      </c>
    </row>
    <row r="18" spans="1:5" x14ac:dyDescent="0.2">
      <c r="A18" t="s">
        <v>2101</v>
      </c>
      <c r="B18" s="5">
        <v>890042.28</v>
      </c>
      <c r="C18" s="6">
        <v>723329.10999999987</v>
      </c>
      <c r="D18" s="12">
        <f t="shared" si="0"/>
        <v>-166713.17000000016</v>
      </c>
      <c r="E18" s="10">
        <f t="shared" si="1"/>
        <v>0.81269072970331235</v>
      </c>
    </row>
    <row r="23" spans="1:5" x14ac:dyDescent="0.2">
      <c r="A23" s="4" t="s">
        <v>8</v>
      </c>
      <c r="B23" t="s">
        <v>58</v>
      </c>
    </row>
    <row r="25" spans="1:5" x14ac:dyDescent="0.2">
      <c r="A25" s="4" t="s">
        <v>2102</v>
      </c>
      <c r="B25" s="4" t="s">
        <v>2099</v>
      </c>
      <c r="D25" s="8" t="s">
        <v>2103</v>
      </c>
      <c r="E25" s="8" t="s">
        <v>2104</v>
      </c>
    </row>
    <row r="26" spans="1:5" x14ac:dyDescent="0.2">
      <c r="A26" s="4" t="s">
        <v>24</v>
      </c>
      <c r="B26">
        <v>2018</v>
      </c>
      <c r="C26">
        <v>2019</v>
      </c>
      <c r="D26" s="38"/>
      <c r="E26" s="38"/>
    </row>
    <row r="27" spans="1:5" x14ac:dyDescent="0.2">
      <c r="A27" t="s">
        <v>632</v>
      </c>
      <c r="B27" s="5">
        <v>266.79999999999995</v>
      </c>
      <c r="C27" s="5">
        <v>755.56000000000017</v>
      </c>
      <c r="D27" s="11">
        <f t="shared" ref="D27" si="2">+C27-B27</f>
        <v>488.76000000000022</v>
      </c>
      <c r="E27" s="9">
        <f t="shared" ref="E27:E36" si="3">+C27/B27</f>
        <v>2.8319340329835092</v>
      </c>
    </row>
    <row r="28" spans="1:5" x14ac:dyDescent="0.2">
      <c r="A28" t="s">
        <v>74</v>
      </c>
      <c r="B28" s="5">
        <v>146059.59999999998</v>
      </c>
      <c r="C28" s="5">
        <v>171342.73000000021</v>
      </c>
      <c r="D28" s="11">
        <f t="shared" ref="D28:D40" si="4">+C28-B28</f>
        <v>25283.130000000237</v>
      </c>
      <c r="E28" s="9">
        <f t="shared" ref="E28:E40" si="5">+C28/B28</f>
        <v>1.1731014599519665</v>
      </c>
    </row>
    <row r="29" spans="1:5" x14ac:dyDescent="0.2">
      <c r="A29" s="13" t="s">
        <v>42</v>
      </c>
      <c r="B29" s="14">
        <v>157877.71999999997</v>
      </c>
      <c r="C29" s="14">
        <v>304042.15000000008</v>
      </c>
      <c r="D29" s="15">
        <f t="shared" ref="D29:D36" si="6">+C29-B29</f>
        <v>146164.43000000011</v>
      </c>
      <c r="E29" s="16">
        <f t="shared" ref="E29:E36" si="7">+C29/B29</f>
        <v>1.9258078340629705</v>
      </c>
    </row>
    <row r="30" spans="1:5" x14ac:dyDescent="0.2">
      <c r="A30" t="s">
        <v>446</v>
      </c>
      <c r="B30" s="5"/>
      <c r="C30" s="5">
        <v>803.2</v>
      </c>
      <c r="D30" s="11">
        <f t="shared" si="6"/>
        <v>803.2</v>
      </c>
      <c r="E30" s="9"/>
    </row>
    <row r="31" spans="1:5" x14ac:dyDescent="0.2">
      <c r="A31" t="s">
        <v>49</v>
      </c>
      <c r="B31" s="5">
        <v>21378</v>
      </c>
      <c r="C31" s="5">
        <v>25485.200000000001</v>
      </c>
      <c r="D31" s="11">
        <f t="shared" si="6"/>
        <v>4107.2000000000007</v>
      </c>
      <c r="E31" s="9">
        <f t="shared" si="7"/>
        <v>1.1921227430068295</v>
      </c>
    </row>
    <row r="32" spans="1:5" x14ac:dyDescent="0.2">
      <c r="A32" t="s">
        <v>106</v>
      </c>
      <c r="B32" s="5">
        <v>4139</v>
      </c>
      <c r="C32" s="5">
        <v>5153</v>
      </c>
      <c r="D32" s="11">
        <f t="shared" si="6"/>
        <v>1014</v>
      </c>
      <c r="E32" s="9">
        <f t="shared" si="7"/>
        <v>1.2449867117661271</v>
      </c>
    </row>
    <row r="33" spans="1:5" x14ac:dyDescent="0.2">
      <c r="A33" s="13" t="s">
        <v>66</v>
      </c>
      <c r="B33" s="14">
        <v>58811.499999999993</v>
      </c>
      <c r="C33" s="14">
        <v>111239.7</v>
      </c>
      <c r="D33" s="15">
        <f t="shared" si="6"/>
        <v>52428.200000000004</v>
      </c>
      <c r="E33" s="16">
        <f t="shared" si="7"/>
        <v>1.8914617039184516</v>
      </c>
    </row>
    <row r="34" spans="1:5" x14ac:dyDescent="0.2">
      <c r="A34" t="s">
        <v>266</v>
      </c>
      <c r="B34" s="5">
        <v>898.49999999999989</v>
      </c>
      <c r="C34" s="5">
        <v>809.87</v>
      </c>
      <c r="D34" s="11">
        <f t="shared" si="6"/>
        <v>-88.629999999999882</v>
      </c>
      <c r="E34" s="9">
        <f t="shared" si="7"/>
        <v>0.90135781858653319</v>
      </c>
    </row>
    <row r="35" spans="1:5" x14ac:dyDescent="0.2">
      <c r="A35" s="43" t="s">
        <v>741</v>
      </c>
      <c r="B35" s="44">
        <v>745.2</v>
      </c>
      <c r="C35" s="44"/>
      <c r="D35" s="11">
        <f t="shared" si="6"/>
        <v>-745.2</v>
      </c>
      <c r="E35" s="9">
        <f t="shared" si="7"/>
        <v>0</v>
      </c>
    </row>
    <row r="36" spans="1:5" x14ac:dyDescent="0.2">
      <c r="A36" t="s">
        <v>525</v>
      </c>
      <c r="B36" s="5">
        <v>0.66999999999999993</v>
      </c>
      <c r="C36" s="5">
        <v>0.7</v>
      </c>
      <c r="D36" s="11">
        <f t="shared" si="6"/>
        <v>3.0000000000000027E-2</v>
      </c>
      <c r="E36" s="9">
        <f t="shared" si="7"/>
        <v>1.0447761194029852</v>
      </c>
    </row>
    <row r="37" spans="1:5" x14ac:dyDescent="0.2">
      <c r="A37" t="s">
        <v>2101</v>
      </c>
      <c r="B37" s="5">
        <v>390176.98999999993</v>
      </c>
      <c r="C37" s="6">
        <v>619632.11000000022</v>
      </c>
      <c r="D37" s="12">
        <f t="shared" si="4"/>
        <v>229455.12000000029</v>
      </c>
      <c r="E37" s="10">
        <f t="shared" ref="E35:E40" si="8">+C37/B37</f>
        <v>1.5880795789623583</v>
      </c>
    </row>
    <row r="38" spans="1:5" x14ac:dyDescent="0.2">
      <c r="D38" s="41"/>
      <c r="E38" s="42"/>
    </row>
    <row r="39" spans="1:5" x14ac:dyDescent="0.2">
      <c r="D39" s="39"/>
      <c r="E39" s="40"/>
    </row>
    <row r="40" spans="1:5" x14ac:dyDescent="0.2">
      <c r="D40" s="41"/>
      <c r="E40" s="42"/>
    </row>
  </sheetData>
  <pageMargins left="0.7" right="0.7" top="0.78740157499999996" bottom="0.78740157499999996" header="0.3" footer="0.3"/>
  <pageSetup paperSize="9"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397DE-9217-40E3-B47E-369D0F3D17FB}">
  <sheetPr>
    <pageSetUpPr fitToPage="1"/>
  </sheetPr>
  <dimension ref="A1:Q13"/>
  <sheetViews>
    <sheetView workbookViewId="0">
      <selection activeCell="B6" sqref="B6"/>
    </sheetView>
  </sheetViews>
  <sheetFormatPr defaultRowHeight="12.75" x14ac:dyDescent="0.2"/>
  <cols>
    <col min="1" max="1" width="10.28515625" customWidth="1"/>
    <col min="2" max="2" width="75.28515625" customWidth="1"/>
    <col min="3" max="17" width="10.7109375" customWidth="1"/>
  </cols>
  <sheetData>
    <row r="1" spans="1:17" x14ac:dyDescent="0.2">
      <c r="A1" s="4" t="s">
        <v>24</v>
      </c>
      <c r="B1" t="s">
        <v>741</v>
      </c>
    </row>
    <row r="2" spans="1:17" x14ac:dyDescent="0.2">
      <c r="A2" s="4" t="s">
        <v>8</v>
      </c>
      <c r="B2" t="s">
        <v>32</v>
      </c>
    </row>
    <row r="4" spans="1:17" x14ac:dyDescent="0.2">
      <c r="C4" s="4" t="s">
        <v>2099</v>
      </c>
      <c r="D4" s="4" t="s">
        <v>2107</v>
      </c>
      <c r="I4" s="18"/>
      <c r="J4" s="18"/>
      <c r="K4" s="18"/>
      <c r="L4" s="18"/>
      <c r="M4" s="18"/>
      <c r="N4" s="18"/>
      <c r="O4" s="18"/>
      <c r="P4" s="18"/>
      <c r="Q4" s="19"/>
    </row>
    <row r="5" spans="1:17" ht="15" x14ac:dyDescent="0.2">
      <c r="C5">
        <v>2018</v>
      </c>
      <c r="F5">
        <v>2019</v>
      </c>
      <c r="I5" s="20" t="s">
        <v>2108</v>
      </c>
      <c r="J5" s="20"/>
      <c r="K5" s="21" t="s">
        <v>2109</v>
      </c>
      <c r="L5" s="21"/>
      <c r="M5" s="22" t="s">
        <v>2110</v>
      </c>
      <c r="N5" s="23"/>
      <c r="O5" s="23" t="s">
        <v>2111</v>
      </c>
      <c r="P5" s="23"/>
      <c r="Q5" s="24" t="s">
        <v>2112</v>
      </c>
    </row>
    <row r="6" spans="1:17" ht="42.75" customHeight="1" x14ac:dyDescent="0.2">
      <c r="A6" s="4" t="s">
        <v>2</v>
      </c>
      <c r="B6" s="4" t="s">
        <v>3</v>
      </c>
      <c r="C6" s="17" t="s">
        <v>2105</v>
      </c>
      <c r="D6" s="17" t="s">
        <v>2106</v>
      </c>
      <c r="E6" s="17" t="s">
        <v>2102</v>
      </c>
      <c r="F6" s="17" t="s">
        <v>2105</v>
      </c>
      <c r="G6" s="17" t="s">
        <v>2106</v>
      </c>
      <c r="H6" s="17" t="s">
        <v>2102</v>
      </c>
      <c r="I6" s="25">
        <v>2018</v>
      </c>
      <c r="J6" s="25">
        <v>2019</v>
      </c>
      <c r="K6" s="26" t="s">
        <v>2113</v>
      </c>
      <c r="L6" s="26" t="s">
        <v>2114</v>
      </c>
      <c r="M6" s="27" t="s">
        <v>2115</v>
      </c>
      <c r="N6" s="28" t="s">
        <v>2116</v>
      </c>
      <c r="O6" s="29" t="s">
        <v>31</v>
      </c>
      <c r="P6" s="28" t="s">
        <v>2116</v>
      </c>
      <c r="Q6" s="30" t="s">
        <v>2116</v>
      </c>
    </row>
    <row r="7" spans="1:17" x14ac:dyDescent="0.2">
      <c r="A7" t="s">
        <v>785</v>
      </c>
      <c r="B7" t="s">
        <v>786</v>
      </c>
      <c r="C7" s="5">
        <v>336</v>
      </c>
      <c r="D7" s="5">
        <v>93.149999999999991</v>
      </c>
      <c r="E7" s="5">
        <v>31298.400000000001</v>
      </c>
      <c r="F7" s="5">
        <v>0</v>
      </c>
      <c r="G7" s="5">
        <v>93.15</v>
      </c>
      <c r="H7" s="5">
        <v>0</v>
      </c>
      <c r="I7" s="31">
        <f>IF(E7=0,"",E7/C7)</f>
        <v>93.15</v>
      </c>
      <c r="J7" s="31" t="str">
        <f>IF(F7=0,"",H7/F7)</f>
        <v/>
      </c>
      <c r="K7" s="32">
        <f>F7-C7</f>
        <v>-336</v>
      </c>
      <c r="L7" s="32">
        <f>H7-E7</f>
        <v>-31298.400000000001</v>
      </c>
      <c r="M7" s="33" t="str">
        <f>IF(OR(C7=0,F7=0),"",J7-I7)</f>
        <v/>
      </c>
      <c r="N7" s="32" t="str">
        <f>IF(M7="","",F7*M7)</f>
        <v/>
      </c>
      <c r="O7" s="32" t="str">
        <f>IF(M7="","",F7-C7)</f>
        <v/>
      </c>
      <c r="P7" s="34" t="str">
        <f t="shared" ref="P7:P10" si="0">IF(M7="","",(F7-C7)*I7)</f>
        <v/>
      </c>
      <c r="Q7" s="35">
        <f t="shared" ref="Q7:Q10" si="1">IF(M7="",H7-E7,"")</f>
        <v>-31298.400000000001</v>
      </c>
    </row>
    <row r="8" spans="1:17" x14ac:dyDescent="0.2">
      <c r="A8" t="s">
        <v>735</v>
      </c>
      <c r="B8" t="s">
        <v>736</v>
      </c>
      <c r="C8" s="5">
        <v>50</v>
      </c>
      <c r="D8" s="5">
        <v>1549.9985714285715</v>
      </c>
      <c r="E8" s="5">
        <v>77499.92</v>
      </c>
      <c r="F8" s="5"/>
      <c r="G8" s="5"/>
      <c r="H8" s="5"/>
      <c r="I8" s="36">
        <f t="shared" ref="I8:I10" si="2">IF(E8=0,"",E8/C8)</f>
        <v>1549.9983999999999</v>
      </c>
      <c r="J8" s="36" t="str">
        <f t="shared" ref="J8:J10" si="3">IF(F8=0,"",H8/F8)</f>
        <v/>
      </c>
      <c r="K8" s="34">
        <f t="shared" ref="K8:K10" si="4">F8-C8</f>
        <v>-50</v>
      </c>
      <c r="L8" s="34">
        <f t="shared" ref="L8:L10" si="5">H8-E8</f>
        <v>-77499.92</v>
      </c>
      <c r="M8" s="37" t="str">
        <f t="shared" ref="M8:M10" si="6">IF(OR(C8=0,F8=0),"",J8-I8)</f>
        <v/>
      </c>
      <c r="N8" s="34" t="str">
        <f>IF(M8="","",F8*M8)</f>
        <v/>
      </c>
      <c r="O8" s="34" t="str">
        <f>IF(M8="","",F8-C8)</f>
        <v/>
      </c>
      <c r="P8" s="34" t="str">
        <f t="shared" si="0"/>
        <v/>
      </c>
      <c r="Q8" s="35">
        <f t="shared" si="1"/>
        <v>-77499.92</v>
      </c>
    </row>
    <row r="9" spans="1:17" x14ac:dyDescent="0.2">
      <c r="A9" t="s">
        <v>1053</v>
      </c>
      <c r="B9" t="s">
        <v>1054</v>
      </c>
      <c r="C9" s="5">
        <v>1</v>
      </c>
      <c r="D9" s="5">
        <v>5526.06</v>
      </c>
      <c r="E9" s="5">
        <v>5526.06</v>
      </c>
      <c r="F9" s="5"/>
      <c r="G9" s="5"/>
      <c r="H9" s="5"/>
      <c r="I9" s="36">
        <f t="shared" si="2"/>
        <v>5526.06</v>
      </c>
      <c r="J9" s="36" t="str">
        <f t="shared" si="3"/>
        <v/>
      </c>
      <c r="K9" s="34">
        <f t="shared" si="4"/>
        <v>-1</v>
      </c>
      <c r="L9" s="34">
        <f t="shared" si="5"/>
        <v>-5526.06</v>
      </c>
      <c r="M9" s="37" t="str">
        <f t="shared" si="6"/>
        <v/>
      </c>
      <c r="N9" s="34" t="str">
        <f t="shared" ref="N9:N10" si="7">IF(M9="","",F9*M9)</f>
        <v/>
      </c>
      <c r="O9" s="34" t="str">
        <f t="shared" ref="O9:O10" si="8">IF(M9="","",F9-C9)</f>
        <v/>
      </c>
      <c r="P9" s="34" t="str">
        <f t="shared" si="0"/>
        <v/>
      </c>
      <c r="Q9" s="35">
        <f t="shared" si="1"/>
        <v>-5526.06</v>
      </c>
    </row>
    <row r="10" spans="1:17" x14ac:dyDescent="0.2">
      <c r="A10" t="s">
        <v>743</v>
      </c>
      <c r="B10" t="s">
        <v>744</v>
      </c>
      <c r="C10" s="5">
        <v>6</v>
      </c>
      <c r="D10" s="5">
        <v>5433.2449999999999</v>
      </c>
      <c r="E10" s="5">
        <v>32599.46</v>
      </c>
      <c r="F10" s="5"/>
      <c r="G10" s="5"/>
      <c r="H10" s="5"/>
      <c r="I10" s="36">
        <f t="shared" si="2"/>
        <v>5433.2433333333329</v>
      </c>
      <c r="J10" s="36" t="str">
        <f t="shared" si="3"/>
        <v/>
      </c>
      <c r="K10" s="34">
        <f t="shared" si="4"/>
        <v>-6</v>
      </c>
      <c r="L10" s="34">
        <f t="shared" si="5"/>
        <v>-32599.46</v>
      </c>
      <c r="M10" s="37" t="str">
        <f t="shared" si="6"/>
        <v/>
      </c>
      <c r="N10" s="34" t="str">
        <f t="shared" si="7"/>
        <v/>
      </c>
      <c r="O10" s="34" t="str">
        <f t="shared" si="8"/>
        <v/>
      </c>
      <c r="P10" s="34" t="str">
        <f t="shared" si="0"/>
        <v/>
      </c>
      <c r="Q10" s="35">
        <f t="shared" si="1"/>
        <v>-32599.46</v>
      </c>
    </row>
    <row r="11" spans="1:17" x14ac:dyDescent="0.2">
      <c r="A11" t="s">
        <v>1335</v>
      </c>
      <c r="B11" t="s">
        <v>1336</v>
      </c>
      <c r="C11" s="5"/>
      <c r="D11" s="5"/>
      <c r="E11" s="5"/>
      <c r="F11" s="5">
        <v>0</v>
      </c>
      <c r="G11" s="5">
        <v>2250.46</v>
      </c>
      <c r="H11" s="5">
        <v>0</v>
      </c>
      <c r="I11" s="36" t="str">
        <f t="shared" ref="I11:I12" si="9">IF(E11=0,"",E11/C11)</f>
        <v/>
      </c>
      <c r="J11" s="36" t="str">
        <f t="shared" ref="J11:J12" si="10">IF(F11=0,"",H11/F11)</f>
        <v/>
      </c>
      <c r="K11" s="34">
        <f t="shared" ref="K11:K12" si="11">F11-C11</f>
        <v>0</v>
      </c>
      <c r="L11" s="34">
        <f t="shared" ref="L11:L12" si="12">H11-E11</f>
        <v>0</v>
      </c>
      <c r="M11" s="37" t="str">
        <f t="shared" ref="M11:M12" si="13">IF(OR(C11=0,F11=0),"",J11-I11)</f>
        <v/>
      </c>
      <c r="N11" s="34" t="str">
        <f t="shared" ref="N11:N12" si="14">IF(M11="","",F11*M11)</f>
        <v/>
      </c>
      <c r="O11" s="34" t="str">
        <f t="shared" ref="O11:O12" si="15">IF(M11="","",F11-C11)</f>
        <v/>
      </c>
      <c r="P11" s="34" t="str">
        <f t="shared" ref="P11:P12" si="16">IF(M11="","",(F11-C11)*I11)</f>
        <v/>
      </c>
      <c r="Q11" s="35">
        <f t="shared" ref="Q11:Q12" si="17">IF(M11="",H11-E11,"")</f>
        <v>0</v>
      </c>
    </row>
    <row r="12" spans="1:17" x14ac:dyDescent="0.2">
      <c r="A12" t="s">
        <v>1297</v>
      </c>
      <c r="B12" t="s">
        <v>1298</v>
      </c>
      <c r="C12" s="5">
        <v>5</v>
      </c>
      <c r="D12" s="5">
        <v>479.7</v>
      </c>
      <c r="E12" s="5">
        <v>2398.5</v>
      </c>
      <c r="F12" s="5">
        <v>5</v>
      </c>
      <c r="G12" s="5">
        <v>479.7</v>
      </c>
      <c r="H12" s="5">
        <v>2398.5</v>
      </c>
      <c r="I12" s="36">
        <f t="shared" si="9"/>
        <v>479.7</v>
      </c>
      <c r="J12" s="36">
        <f t="shared" si="10"/>
        <v>479.7</v>
      </c>
      <c r="K12" s="34">
        <f t="shared" si="11"/>
        <v>0</v>
      </c>
      <c r="L12" s="34">
        <f t="shared" si="12"/>
        <v>0</v>
      </c>
      <c r="M12" s="37">
        <f t="shared" si="13"/>
        <v>0</v>
      </c>
      <c r="N12" s="34">
        <f t="shared" si="14"/>
        <v>0</v>
      </c>
      <c r="O12" s="34">
        <f t="shared" si="15"/>
        <v>0</v>
      </c>
      <c r="P12" s="34">
        <f t="shared" si="16"/>
        <v>0</v>
      </c>
      <c r="Q12" s="35" t="str">
        <f t="shared" si="17"/>
        <v/>
      </c>
    </row>
    <row r="13" spans="1:17" x14ac:dyDescent="0.2">
      <c r="A13" t="s">
        <v>2101</v>
      </c>
      <c r="C13" s="5">
        <v>398</v>
      </c>
      <c r="D13" s="5">
        <v>1792.1399999999996</v>
      </c>
      <c r="E13" s="5">
        <v>149322.34</v>
      </c>
      <c r="F13" s="5">
        <v>5</v>
      </c>
      <c r="G13" s="5">
        <v>701.40222222222224</v>
      </c>
      <c r="H13" s="5">
        <v>2398.5</v>
      </c>
      <c r="I13" s="7"/>
      <c r="J13" s="7"/>
      <c r="K13" s="7"/>
      <c r="L13" s="12">
        <f>SUM(L7:L12)</f>
        <v>-146923.84</v>
      </c>
      <c r="M13" s="12">
        <f t="shared" ref="M13:Q13" si="18">SUM(M7:M12)</f>
        <v>0</v>
      </c>
      <c r="N13" s="12">
        <f t="shared" si="18"/>
        <v>0</v>
      </c>
      <c r="O13" s="12">
        <f t="shared" si="18"/>
        <v>0</v>
      </c>
      <c r="P13" s="12">
        <f t="shared" si="18"/>
        <v>0</v>
      </c>
      <c r="Q13" s="12">
        <f t="shared" si="18"/>
        <v>-146923.84</v>
      </c>
    </row>
  </sheetData>
  <mergeCells count="4">
    <mergeCell ref="I5:J5"/>
    <mergeCell ref="K5:L5"/>
    <mergeCell ref="M5:N5"/>
    <mergeCell ref="O5:P5"/>
  </mergeCells>
  <pageMargins left="0.16" right="0.16" top="0.78740157480314965" bottom="0.78740157480314965" header="0.31496062992125984" footer="0.31496062992125984"/>
  <pageSetup paperSize="9" scale="60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24258-3FCA-402A-A88D-AE6CF9EB94EF}">
  <sheetPr>
    <pageSetUpPr fitToPage="1"/>
  </sheetPr>
  <dimension ref="A1:Q114"/>
  <sheetViews>
    <sheetView tabSelected="1" workbookViewId="0">
      <selection activeCell="G14" sqref="G14"/>
    </sheetView>
  </sheetViews>
  <sheetFormatPr defaultRowHeight="12.75" x14ac:dyDescent="0.2"/>
  <cols>
    <col min="1" max="1" width="10.28515625" customWidth="1"/>
    <col min="2" max="2" width="92.85546875" bestFit="1" customWidth="1"/>
    <col min="3" max="17" width="10.7109375" customWidth="1"/>
  </cols>
  <sheetData>
    <row r="1" spans="1:17" x14ac:dyDescent="0.2">
      <c r="A1" s="4" t="s">
        <v>24</v>
      </c>
      <c r="B1" t="s">
        <v>42</v>
      </c>
    </row>
    <row r="2" spans="1:17" x14ac:dyDescent="0.2">
      <c r="A2" s="4" t="s">
        <v>8</v>
      </c>
      <c r="B2" t="s">
        <v>58</v>
      </c>
    </row>
    <row r="4" spans="1:17" x14ac:dyDescent="0.2">
      <c r="C4" s="4" t="s">
        <v>2099</v>
      </c>
      <c r="D4" s="4" t="s">
        <v>2107</v>
      </c>
      <c r="I4" s="18"/>
      <c r="J4" s="18"/>
      <c r="K4" s="18"/>
      <c r="L4" s="18"/>
      <c r="M4" s="18"/>
      <c r="N4" s="18"/>
      <c r="O4" s="18"/>
      <c r="P4" s="18"/>
      <c r="Q4" s="19"/>
    </row>
    <row r="5" spans="1:17" ht="15" x14ac:dyDescent="0.2">
      <c r="C5">
        <v>2018</v>
      </c>
      <c r="F5">
        <v>2019</v>
      </c>
      <c r="I5" s="20" t="s">
        <v>2108</v>
      </c>
      <c r="J5" s="20"/>
      <c r="K5" s="21" t="s">
        <v>2109</v>
      </c>
      <c r="L5" s="21"/>
      <c r="M5" s="22" t="s">
        <v>2110</v>
      </c>
      <c r="N5" s="23"/>
      <c r="O5" s="23" t="s">
        <v>2111</v>
      </c>
      <c r="P5" s="23"/>
      <c r="Q5" s="24" t="s">
        <v>2112</v>
      </c>
    </row>
    <row r="6" spans="1:17" ht="42.75" customHeight="1" x14ac:dyDescent="0.2">
      <c r="A6" s="4" t="s">
        <v>2</v>
      </c>
      <c r="B6" s="4" t="s">
        <v>3</v>
      </c>
      <c r="C6" s="17" t="s">
        <v>2105</v>
      </c>
      <c r="D6" s="17" t="s">
        <v>2106</v>
      </c>
      <c r="E6" s="17" t="s">
        <v>2102</v>
      </c>
      <c r="F6" s="17" t="s">
        <v>2105</v>
      </c>
      <c r="G6" s="17" t="s">
        <v>2106</v>
      </c>
      <c r="H6" s="17" t="s">
        <v>2102</v>
      </c>
      <c r="I6" s="25">
        <v>2018</v>
      </c>
      <c r="J6" s="25">
        <v>2019</v>
      </c>
      <c r="K6" s="26" t="s">
        <v>2113</v>
      </c>
      <c r="L6" s="26" t="s">
        <v>2114</v>
      </c>
      <c r="M6" s="27" t="s">
        <v>2115</v>
      </c>
      <c r="N6" s="28" t="s">
        <v>2116</v>
      </c>
      <c r="O6" s="29" t="s">
        <v>31</v>
      </c>
      <c r="P6" s="28" t="s">
        <v>2116</v>
      </c>
      <c r="Q6" s="30" t="s">
        <v>2116</v>
      </c>
    </row>
    <row r="7" spans="1:17" x14ac:dyDescent="0.2">
      <c r="A7" t="s">
        <v>1650</v>
      </c>
      <c r="B7" t="s">
        <v>1651</v>
      </c>
      <c r="C7" s="5"/>
      <c r="D7" s="5"/>
      <c r="E7" s="5"/>
      <c r="F7" s="5">
        <v>12</v>
      </c>
      <c r="G7" s="5">
        <v>16.7</v>
      </c>
      <c r="H7" s="5">
        <v>200.4</v>
      </c>
      <c r="I7" s="31" t="str">
        <f>IF(E7=0,"",E7/C7)</f>
        <v/>
      </c>
      <c r="J7" s="31">
        <f>IF(F7=0,"",H7/F7)</f>
        <v>16.7</v>
      </c>
      <c r="K7" s="32">
        <f>F7-C7</f>
        <v>12</v>
      </c>
      <c r="L7" s="32">
        <f>H7-E7</f>
        <v>200.4</v>
      </c>
      <c r="M7" s="33" t="str">
        <f>IF(OR(C7=0,F7=0),"",J7-I7)</f>
        <v/>
      </c>
      <c r="N7" s="32" t="str">
        <f>IF(M7="","",F7*M7)</f>
        <v/>
      </c>
      <c r="O7" s="32" t="str">
        <f>IF(M7="","",F7-C7)</f>
        <v/>
      </c>
      <c r="P7" s="34" t="str">
        <f t="shared" ref="P7:P12" si="0">IF(M7="","",(F7-C7)*I7)</f>
        <v/>
      </c>
      <c r="Q7" s="35">
        <f t="shared" ref="Q7:Q12" si="1">IF(M7="",H7-E7,"")</f>
        <v>200.4</v>
      </c>
    </row>
    <row r="8" spans="1:17" x14ac:dyDescent="0.2">
      <c r="A8" t="s">
        <v>98</v>
      </c>
      <c r="B8" t="s">
        <v>99</v>
      </c>
      <c r="C8" s="5">
        <v>1500</v>
      </c>
      <c r="D8" s="5">
        <v>0.25124999999999997</v>
      </c>
      <c r="E8" s="5">
        <v>376</v>
      </c>
      <c r="F8" s="5">
        <v>2700</v>
      </c>
      <c r="G8" s="5">
        <v>0.252</v>
      </c>
      <c r="H8" s="5">
        <v>679</v>
      </c>
      <c r="I8" s="36">
        <f t="shared" ref="I8:I12" si="2">IF(E8=0,"",E8/C8)</f>
        <v>0.25066666666666665</v>
      </c>
      <c r="J8" s="36">
        <f t="shared" ref="J8:J12" si="3">IF(F8=0,"",H8/F8)</f>
        <v>0.25148148148148147</v>
      </c>
      <c r="K8" s="34">
        <f t="shared" ref="K8:K12" si="4">F8-C8</f>
        <v>1200</v>
      </c>
      <c r="L8" s="34">
        <f t="shared" ref="L8:L12" si="5">H8-E8</f>
        <v>303</v>
      </c>
      <c r="M8" s="37">
        <f t="shared" ref="M8:M12" si="6">IF(OR(C8=0,F8=0),"",J8-I8)</f>
        <v>8.1481481481482376E-4</v>
      </c>
      <c r="N8" s="34">
        <f>IF(M8="","",F8*M8)</f>
        <v>2.2000000000000242</v>
      </c>
      <c r="O8" s="34">
        <f>IF(M8="","",F8-C8)</f>
        <v>1200</v>
      </c>
      <c r="P8" s="34">
        <f t="shared" si="0"/>
        <v>300.79999999999995</v>
      </c>
      <c r="Q8" s="35" t="str">
        <f t="shared" si="1"/>
        <v/>
      </c>
    </row>
    <row r="9" spans="1:17" x14ac:dyDescent="0.2">
      <c r="A9" t="s">
        <v>405</v>
      </c>
      <c r="B9" t="s">
        <v>406</v>
      </c>
      <c r="C9" s="5">
        <v>30</v>
      </c>
      <c r="D9" s="5">
        <v>11.146666666666667</v>
      </c>
      <c r="E9" s="5">
        <v>334.3</v>
      </c>
      <c r="F9" s="5">
        <v>104</v>
      </c>
      <c r="G9" s="5">
        <v>11.144545454545456</v>
      </c>
      <c r="H9" s="5">
        <v>1159.06</v>
      </c>
      <c r="I9" s="36">
        <f t="shared" si="2"/>
        <v>11.143333333333334</v>
      </c>
      <c r="J9" s="36">
        <f t="shared" si="3"/>
        <v>11.144807692307692</v>
      </c>
      <c r="K9" s="34">
        <f t="shared" si="4"/>
        <v>74</v>
      </c>
      <c r="L9" s="34">
        <f t="shared" si="5"/>
        <v>824.76</v>
      </c>
      <c r="M9" s="37">
        <f t="shared" si="6"/>
        <v>1.4743589743577701E-3</v>
      </c>
      <c r="N9" s="34">
        <f t="shared" ref="N9:N12" si="7">IF(M9="","",F9*M9)</f>
        <v>0.15333333333320809</v>
      </c>
      <c r="O9" s="34">
        <f t="shared" ref="O9:O12" si="8">IF(M9="","",F9-C9)</f>
        <v>74</v>
      </c>
      <c r="P9" s="34">
        <f t="shared" si="0"/>
        <v>824.6066666666668</v>
      </c>
      <c r="Q9" s="35" t="str">
        <f t="shared" si="1"/>
        <v/>
      </c>
    </row>
    <row r="10" spans="1:17" x14ac:dyDescent="0.2">
      <c r="A10" t="s">
        <v>640</v>
      </c>
      <c r="B10" t="s">
        <v>641</v>
      </c>
      <c r="C10" s="5">
        <v>200</v>
      </c>
      <c r="D10" s="5">
        <v>15.293333333333331</v>
      </c>
      <c r="E10" s="5">
        <v>3059.16</v>
      </c>
      <c r="F10" s="5"/>
      <c r="G10" s="5"/>
      <c r="H10" s="5"/>
      <c r="I10" s="36">
        <f t="shared" si="2"/>
        <v>15.2958</v>
      </c>
      <c r="J10" s="36" t="str">
        <f t="shared" si="3"/>
        <v/>
      </c>
      <c r="K10" s="34">
        <f t="shared" si="4"/>
        <v>-200</v>
      </c>
      <c r="L10" s="34">
        <f t="shared" si="5"/>
        <v>-3059.16</v>
      </c>
      <c r="M10" s="37" t="str">
        <f t="shared" si="6"/>
        <v/>
      </c>
      <c r="N10" s="34" t="str">
        <f t="shared" si="7"/>
        <v/>
      </c>
      <c r="O10" s="34" t="str">
        <f t="shared" si="8"/>
        <v/>
      </c>
      <c r="P10" s="34" t="str">
        <f t="shared" si="0"/>
        <v/>
      </c>
      <c r="Q10" s="35">
        <f t="shared" si="1"/>
        <v>-3059.16</v>
      </c>
    </row>
    <row r="11" spans="1:17" x14ac:dyDescent="0.2">
      <c r="A11" t="s">
        <v>149</v>
      </c>
      <c r="B11" t="s">
        <v>150</v>
      </c>
      <c r="C11" s="5">
        <v>1300</v>
      </c>
      <c r="D11" s="5">
        <v>1.0900000000000001</v>
      </c>
      <c r="E11" s="5">
        <v>1417</v>
      </c>
      <c r="F11" s="5">
        <v>2500</v>
      </c>
      <c r="G11" s="5">
        <v>1.0890909090909091</v>
      </c>
      <c r="H11" s="5">
        <v>2724</v>
      </c>
      <c r="I11" s="36">
        <f t="shared" si="2"/>
        <v>1.0900000000000001</v>
      </c>
      <c r="J11" s="36">
        <f t="shared" si="3"/>
        <v>1.0895999999999999</v>
      </c>
      <c r="K11" s="34">
        <f t="shared" si="4"/>
        <v>1200</v>
      </c>
      <c r="L11" s="34">
        <f t="shared" si="5"/>
        <v>1307</v>
      </c>
      <c r="M11" s="37">
        <f t="shared" si="6"/>
        <v>-4.0000000000017799E-4</v>
      </c>
      <c r="N11" s="34">
        <f t="shared" si="7"/>
        <v>-1.000000000000445</v>
      </c>
      <c r="O11" s="34">
        <f t="shared" si="8"/>
        <v>1200</v>
      </c>
      <c r="P11" s="34">
        <f t="shared" si="0"/>
        <v>1308</v>
      </c>
      <c r="Q11" s="35" t="str">
        <f t="shared" si="1"/>
        <v/>
      </c>
    </row>
    <row r="12" spans="1:17" x14ac:dyDescent="0.2">
      <c r="A12" t="s">
        <v>156</v>
      </c>
      <c r="B12" t="s">
        <v>157</v>
      </c>
      <c r="C12" s="5">
        <v>600</v>
      </c>
      <c r="D12" s="5">
        <v>1.6719999999999999</v>
      </c>
      <c r="E12" s="5">
        <v>1004</v>
      </c>
      <c r="F12" s="5">
        <v>600</v>
      </c>
      <c r="G12" s="5">
        <v>1.6779999999999997</v>
      </c>
      <c r="H12" s="5">
        <v>1007</v>
      </c>
      <c r="I12" s="36">
        <f t="shared" si="2"/>
        <v>1.6733333333333333</v>
      </c>
      <c r="J12" s="36">
        <f t="shared" si="3"/>
        <v>1.6783333333333332</v>
      </c>
      <c r="K12" s="34">
        <f t="shared" si="4"/>
        <v>0</v>
      </c>
      <c r="L12" s="34">
        <f t="shared" si="5"/>
        <v>3</v>
      </c>
      <c r="M12" s="37">
        <f t="shared" si="6"/>
        <v>4.9999999999998934E-3</v>
      </c>
      <c r="N12" s="34">
        <f t="shared" si="7"/>
        <v>2.9999999999999361</v>
      </c>
      <c r="O12" s="34">
        <f t="shared" si="8"/>
        <v>0</v>
      </c>
      <c r="P12" s="34">
        <f t="shared" si="0"/>
        <v>0</v>
      </c>
      <c r="Q12" s="35" t="str">
        <f t="shared" si="1"/>
        <v/>
      </c>
    </row>
    <row r="13" spans="1:17" x14ac:dyDescent="0.2">
      <c r="A13" t="s">
        <v>117</v>
      </c>
      <c r="B13" t="s">
        <v>118</v>
      </c>
      <c r="C13" s="5">
        <v>800</v>
      </c>
      <c r="D13" s="5">
        <v>0.47874999999999995</v>
      </c>
      <c r="E13" s="5">
        <v>383</v>
      </c>
      <c r="F13" s="5">
        <v>500</v>
      </c>
      <c r="G13" s="5">
        <v>0.47400000000000003</v>
      </c>
      <c r="H13" s="5">
        <v>237</v>
      </c>
      <c r="I13" s="36">
        <f t="shared" ref="I13:I76" si="9">IF(E13=0,"",E13/C13)</f>
        <v>0.47875000000000001</v>
      </c>
      <c r="J13" s="36">
        <f t="shared" ref="J13:J76" si="10">IF(F13=0,"",H13/F13)</f>
        <v>0.47399999999999998</v>
      </c>
      <c r="K13" s="34">
        <f t="shared" ref="K13:K76" si="11">F13-C13</f>
        <v>-300</v>
      </c>
      <c r="L13" s="34">
        <f t="shared" ref="L13:L76" si="12">H13-E13</f>
        <v>-146</v>
      </c>
      <c r="M13" s="37">
        <f t="shared" ref="M13:M76" si="13">IF(OR(C13=0,F13=0),"",J13-I13)</f>
        <v>-4.750000000000032E-3</v>
      </c>
      <c r="N13" s="34">
        <f t="shared" ref="N13:N76" si="14">IF(M13="","",F13*M13)</f>
        <v>-2.375000000000016</v>
      </c>
      <c r="O13" s="34">
        <f t="shared" ref="O13:O76" si="15">IF(M13="","",F13-C13)</f>
        <v>-300</v>
      </c>
      <c r="P13" s="34">
        <f t="shared" ref="P13:P76" si="16">IF(M13="","",(F13-C13)*I13)</f>
        <v>-143.625</v>
      </c>
      <c r="Q13" s="35" t="str">
        <f t="shared" ref="Q13:Q76" si="17">IF(M13="",H13-E13,"")</f>
        <v/>
      </c>
    </row>
    <row r="14" spans="1:17" x14ac:dyDescent="0.2">
      <c r="A14" t="s">
        <v>139</v>
      </c>
      <c r="B14" t="s">
        <v>140</v>
      </c>
      <c r="C14" s="5">
        <v>500</v>
      </c>
      <c r="D14" s="5">
        <v>0.67</v>
      </c>
      <c r="E14" s="5">
        <v>335</v>
      </c>
      <c r="F14" s="5">
        <v>900</v>
      </c>
      <c r="G14" s="5">
        <v>0.67</v>
      </c>
      <c r="H14" s="5">
        <v>603</v>
      </c>
      <c r="I14" s="36">
        <f t="shared" si="9"/>
        <v>0.67</v>
      </c>
      <c r="J14" s="36">
        <f t="shared" si="10"/>
        <v>0.67</v>
      </c>
      <c r="K14" s="34">
        <f t="shared" si="11"/>
        <v>400</v>
      </c>
      <c r="L14" s="34">
        <f t="shared" si="12"/>
        <v>268</v>
      </c>
      <c r="M14" s="37">
        <f t="shared" si="13"/>
        <v>0</v>
      </c>
      <c r="N14" s="34">
        <f t="shared" si="14"/>
        <v>0</v>
      </c>
      <c r="O14" s="34">
        <f t="shared" si="15"/>
        <v>400</v>
      </c>
      <c r="P14" s="34">
        <f t="shared" si="16"/>
        <v>268</v>
      </c>
      <c r="Q14" s="35" t="str">
        <f t="shared" si="17"/>
        <v/>
      </c>
    </row>
    <row r="15" spans="1:17" x14ac:dyDescent="0.2">
      <c r="A15" t="s">
        <v>622</v>
      </c>
      <c r="B15" t="s">
        <v>623</v>
      </c>
      <c r="C15" s="5">
        <v>50</v>
      </c>
      <c r="D15" s="5">
        <v>15.29</v>
      </c>
      <c r="E15" s="5">
        <v>764.5</v>
      </c>
      <c r="F15" s="5"/>
      <c r="G15" s="5"/>
      <c r="H15" s="5"/>
      <c r="I15" s="36">
        <f t="shared" si="9"/>
        <v>15.29</v>
      </c>
      <c r="J15" s="36" t="str">
        <f t="shared" si="10"/>
        <v/>
      </c>
      <c r="K15" s="34">
        <f t="shared" si="11"/>
        <v>-50</v>
      </c>
      <c r="L15" s="34">
        <f t="shared" si="12"/>
        <v>-764.5</v>
      </c>
      <c r="M15" s="37" t="str">
        <f t="shared" si="13"/>
        <v/>
      </c>
      <c r="N15" s="34" t="str">
        <f t="shared" si="14"/>
        <v/>
      </c>
      <c r="O15" s="34" t="str">
        <f t="shared" si="15"/>
        <v/>
      </c>
      <c r="P15" s="34" t="str">
        <f t="shared" si="16"/>
        <v/>
      </c>
      <c r="Q15" s="35">
        <f t="shared" si="17"/>
        <v>-764.5</v>
      </c>
    </row>
    <row r="16" spans="1:17" x14ac:dyDescent="0.2">
      <c r="A16" t="s">
        <v>352</v>
      </c>
      <c r="B16" t="s">
        <v>353</v>
      </c>
      <c r="C16" s="5">
        <v>300</v>
      </c>
      <c r="D16" s="5">
        <v>3.1333333333333329</v>
      </c>
      <c r="E16" s="5">
        <v>940</v>
      </c>
      <c r="F16" s="5">
        <v>250</v>
      </c>
      <c r="G16" s="5">
        <v>3.1340000000000003</v>
      </c>
      <c r="H16" s="5">
        <v>783.5</v>
      </c>
      <c r="I16" s="36">
        <f t="shared" si="9"/>
        <v>3.1333333333333333</v>
      </c>
      <c r="J16" s="36">
        <f t="shared" si="10"/>
        <v>3.1339999999999999</v>
      </c>
      <c r="K16" s="34">
        <f t="shared" si="11"/>
        <v>-50</v>
      </c>
      <c r="L16" s="34">
        <f t="shared" si="12"/>
        <v>-156.5</v>
      </c>
      <c r="M16" s="37">
        <f t="shared" si="13"/>
        <v>6.6666666666659324E-4</v>
      </c>
      <c r="N16" s="34">
        <f t="shared" si="14"/>
        <v>0.16666666666664831</v>
      </c>
      <c r="O16" s="34">
        <f t="shared" si="15"/>
        <v>-50</v>
      </c>
      <c r="P16" s="34">
        <f t="shared" si="16"/>
        <v>-156.66666666666666</v>
      </c>
      <c r="Q16" s="35" t="str">
        <f t="shared" si="17"/>
        <v/>
      </c>
    </row>
    <row r="17" spans="1:17" x14ac:dyDescent="0.2">
      <c r="A17" t="s">
        <v>381</v>
      </c>
      <c r="B17" t="s">
        <v>382</v>
      </c>
      <c r="C17" s="5">
        <v>30</v>
      </c>
      <c r="D17" s="5">
        <v>6.29</v>
      </c>
      <c r="E17" s="5">
        <v>188.7</v>
      </c>
      <c r="F17" s="5"/>
      <c r="G17" s="5"/>
      <c r="H17" s="5"/>
      <c r="I17" s="36">
        <f t="shared" si="9"/>
        <v>6.29</v>
      </c>
      <c r="J17" s="36" t="str">
        <f t="shared" si="10"/>
        <v/>
      </c>
      <c r="K17" s="34">
        <f t="shared" si="11"/>
        <v>-30</v>
      </c>
      <c r="L17" s="34">
        <f t="shared" si="12"/>
        <v>-188.7</v>
      </c>
      <c r="M17" s="37" t="str">
        <f t="shared" si="13"/>
        <v/>
      </c>
      <c r="N17" s="34" t="str">
        <f t="shared" si="14"/>
        <v/>
      </c>
      <c r="O17" s="34" t="str">
        <f t="shared" si="15"/>
        <v/>
      </c>
      <c r="P17" s="34" t="str">
        <f t="shared" si="16"/>
        <v/>
      </c>
      <c r="Q17" s="35">
        <f t="shared" si="17"/>
        <v>-188.7</v>
      </c>
    </row>
    <row r="18" spans="1:17" x14ac:dyDescent="0.2">
      <c r="A18" t="s">
        <v>1045</v>
      </c>
      <c r="B18" t="s">
        <v>1046</v>
      </c>
      <c r="C18" s="5"/>
      <c r="D18" s="5"/>
      <c r="E18" s="5"/>
      <c r="F18" s="5">
        <v>20</v>
      </c>
      <c r="G18" s="5">
        <v>6.65</v>
      </c>
      <c r="H18" s="5">
        <v>133</v>
      </c>
      <c r="I18" s="36" t="str">
        <f t="shared" si="9"/>
        <v/>
      </c>
      <c r="J18" s="36">
        <f t="shared" si="10"/>
        <v>6.65</v>
      </c>
      <c r="K18" s="34">
        <f t="shared" si="11"/>
        <v>20</v>
      </c>
      <c r="L18" s="34">
        <f t="shared" si="12"/>
        <v>133</v>
      </c>
      <c r="M18" s="37" t="str">
        <f t="shared" si="13"/>
        <v/>
      </c>
      <c r="N18" s="34" t="str">
        <f t="shared" si="14"/>
        <v/>
      </c>
      <c r="O18" s="34" t="str">
        <f t="shared" si="15"/>
        <v/>
      </c>
      <c r="P18" s="34" t="str">
        <f t="shared" si="16"/>
        <v/>
      </c>
      <c r="Q18" s="35">
        <f t="shared" si="17"/>
        <v>133</v>
      </c>
    </row>
    <row r="19" spans="1:17" x14ac:dyDescent="0.2">
      <c r="A19" t="s">
        <v>592</v>
      </c>
      <c r="B19" t="s">
        <v>593</v>
      </c>
      <c r="C19" s="5">
        <v>290</v>
      </c>
      <c r="D19" s="5">
        <v>6.23</v>
      </c>
      <c r="E19" s="5">
        <v>1806.7</v>
      </c>
      <c r="F19" s="5">
        <v>300</v>
      </c>
      <c r="G19" s="5">
        <v>6.2371428571428567</v>
      </c>
      <c r="H19" s="5">
        <v>1870.9</v>
      </c>
      <c r="I19" s="36">
        <f t="shared" si="9"/>
        <v>6.23</v>
      </c>
      <c r="J19" s="36">
        <f t="shared" si="10"/>
        <v>6.2363333333333335</v>
      </c>
      <c r="K19" s="34">
        <f t="shared" si="11"/>
        <v>10</v>
      </c>
      <c r="L19" s="34">
        <f t="shared" si="12"/>
        <v>64.200000000000045</v>
      </c>
      <c r="M19" s="37">
        <f t="shared" si="13"/>
        <v>6.3333333333330799E-3</v>
      </c>
      <c r="N19" s="34">
        <f t="shared" si="14"/>
        <v>1.899999999999924</v>
      </c>
      <c r="O19" s="34">
        <f t="shared" si="15"/>
        <v>10</v>
      </c>
      <c r="P19" s="34">
        <f t="shared" si="16"/>
        <v>62.300000000000004</v>
      </c>
      <c r="Q19" s="35" t="str">
        <f t="shared" si="17"/>
        <v/>
      </c>
    </row>
    <row r="20" spans="1:17" x14ac:dyDescent="0.2">
      <c r="A20" t="s">
        <v>891</v>
      </c>
      <c r="B20" t="s">
        <v>892</v>
      </c>
      <c r="C20" s="5">
        <v>60</v>
      </c>
      <c r="D20" s="5">
        <v>204.405</v>
      </c>
      <c r="E20" s="5">
        <v>12264.3</v>
      </c>
      <c r="F20" s="5">
        <v>75</v>
      </c>
      <c r="G20" s="5">
        <v>204.41</v>
      </c>
      <c r="H20" s="5">
        <v>15330.75</v>
      </c>
      <c r="I20" s="36">
        <f t="shared" si="9"/>
        <v>204.405</v>
      </c>
      <c r="J20" s="36">
        <f t="shared" si="10"/>
        <v>204.41</v>
      </c>
      <c r="K20" s="34">
        <f t="shared" si="11"/>
        <v>15</v>
      </c>
      <c r="L20" s="34">
        <f t="shared" si="12"/>
        <v>3066.4500000000007</v>
      </c>
      <c r="M20" s="37">
        <f t="shared" si="13"/>
        <v>4.9999999999954525E-3</v>
      </c>
      <c r="N20" s="34">
        <f t="shared" si="14"/>
        <v>0.37499999999965894</v>
      </c>
      <c r="O20" s="34">
        <f t="shared" si="15"/>
        <v>15</v>
      </c>
      <c r="P20" s="34">
        <f t="shared" si="16"/>
        <v>3066.0749999999998</v>
      </c>
      <c r="Q20" s="35" t="str">
        <f t="shared" si="17"/>
        <v/>
      </c>
    </row>
    <row r="21" spans="1:17" x14ac:dyDescent="0.2">
      <c r="A21" t="s">
        <v>804</v>
      </c>
      <c r="B21" t="s">
        <v>805</v>
      </c>
      <c r="C21" s="5">
        <v>90</v>
      </c>
      <c r="D21" s="5">
        <v>15.04</v>
      </c>
      <c r="E21" s="5">
        <v>1353.6</v>
      </c>
      <c r="F21" s="5">
        <v>213</v>
      </c>
      <c r="G21" s="5">
        <v>15.042222222222218</v>
      </c>
      <c r="H21" s="5">
        <v>3203.5800000000004</v>
      </c>
      <c r="I21" s="36">
        <f t="shared" si="9"/>
        <v>15.04</v>
      </c>
      <c r="J21" s="36">
        <f t="shared" si="10"/>
        <v>15.040281690140846</v>
      </c>
      <c r="K21" s="34">
        <f t="shared" si="11"/>
        <v>123</v>
      </c>
      <c r="L21" s="34">
        <f t="shared" si="12"/>
        <v>1849.9800000000005</v>
      </c>
      <c r="M21" s="37">
        <f t="shared" si="13"/>
        <v>2.8169014084689081E-4</v>
      </c>
      <c r="N21" s="34">
        <f t="shared" si="14"/>
        <v>6.0000000000387743E-2</v>
      </c>
      <c r="O21" s="34">
        <f t="shared" si="15"/>
        <v>123</v>
      </c>
      <c r="P21" s="34">
        <f t="shared" si="16"/>
        <v>1849.9199999999998</v>
      </c>
      <c r="Q21" s="35" t="str">
        <f t="shared" si="17"/>
        <v/>
      </c>
    </row>
    <row r="22" spans="1:17" x14ac:dyDescent="0.2">
      <c r="A22" t="s">
        <v>614</v>
      </c>
      <c r="B22" t="s">
        <v>615</v>
      </c>
      <c r="C22" s="5">
        <v>6</v>
      </c>
      <c r="D22" s="5">
        <v>80.576666666666654</v>
      </c>
      <c r="E22" s="5">
        <v>483.45999999999992</v>
      </c>
      <c r="F22" s="5"/>
      <c r="G22" s="5"/>
      <c r="H22" s="5"/>
      <c r="I22" s="36">
        <f t="shared" si="9"/>
        <v>80.576666666666654</v>
      </c>
      <c r="J22" s="36" t="str">
        <f t="shared" si="10"/>
        <v/>
      </c>
      <c r="K22" s="34">
        <f t="shared" si="11"/>
        <v>-6</v>
      </c>
      <c r="L22" s="34">
        <f t="shared" si="12"/>
        <v>-483.45999999999992</v>
      </c>
      <c r="M22" s="37" t="str">
        <f t="shared" si="13"/>
        <v/>
      </c>
      <c r="N22" s="34" t="str">
        <f t="shared" si="14"/>
        <v/>
      </c>
      <c r="O22" s="34" t="str">
        <f t="shared" si="15"/>
        <v/>
      </c>
      <c r="P22" s="34" t="str">
        <f t="shared" si="16"/>
        <v/>
      </c>
      <c r="Q22" s="35">
        <f t="shared" si="17"/>
        <v>-483.45999999999992</v>
      </c>
    </row>
    <row r="23" spans="1:17" x14ac:dyDescent="0.2">
      <c r="A23" t="s">
        <v>183</v>
      </c>
      <c r="B23" t="s">
        <v>184</v>
      </c>
      <c r="C23" s="5">
        <v>1700</v>
      </c>
      <c r="D23" s="5">
        <v>2.4615384615384617</v>
      </c>
      <c r="E23" s="5">
        <v>4184.51</v>
      </c>
      <c r="F23" s="5">
        <v>1900</v>
      </c>
      <c r="G23" s="5">
        <v>2.4618181818181819</v>
      </c>
      <c r="H23" s="5">
        <v>4678</v>
      </c>
      <c r="I23" s="36">
        <f t="shared" si="9"/>
        <v>2.4614764705882353</v>
      </c>
      <c r="J23" s="36">
        <f t="shared" si="10"/>
        <v>2.4621052631578948</v>
      </c>
      <c r="K23" s="34">
        <f t="shared" si="11"/>
        <v>200</v>
      </c>
      <c r="L23" s="34">
        <f t="shared" si="12"/>
        <v>493.48999999999978</v>
      </c>
      <c r="M23" s="37">
        <f t="shared" si="13"/>
        <v>6.287925696595309E-4</v>
      </c>
      <c r="N23" s="34">
        <f t="shared" si="14"/>
        <v>1.1947058823531087</v>
      </c>
      <c r="O23" s="34">
        <f t="shared" si="15"/>
        <v>200</v>
      </c>
      <c r="P23" s="34">
        <f t="shared" si="16"/>
        <v>492.29529411764707</v>
      </c>
      <c r="Q23" s="35" t="str">
        <f t="shared" si="17"/>
        <v/>
      </c>
    </row>
    <row r="24" spans="1:17" x14ac:dyDescent="0.2">
      <c r="A24" t="s">
        <v>219</v>
      </c>
      <c r="B24" t="s">
        <v>220</v>
      </c>
      <c r="C24" s="5">
        <v>250</v>
      </c>
      <c r="D24" s="5">
        <v>6.1700000000000008</v>
      </c>
      <c r="E24" s="5">
        <v>1542.6</v>
      </c>
      <c r="F24" s="5">
        <v>210</v>
      </c>
      <c r="G24" s="5">
        <v>6.1714285714285717</v>
      </c>
      <c r="H24" s="5">
        <v>1296.1999999999998</v>
      </c>
      <c r="I24" s="36">
        <f t="shared" si="9"/>
        <v>6.1703999999999999</v>
      </c>
      <c r="J24" s="36">
        <f t="shared" si="10"/>
        <v>6.1723809523809514</v>
      </c>
      <c r="K24" s="34">
        <f t="shared" si="11"/>
        <v>-40</v>
      </c>
      <c r="L24" s="34">
        <f t="shared" si="12"/>
        <v>-246.40000000000009</v>
      </c>
      <c r="M24" s="37">
        <f t="shared" si="13"/>
        <v>1.9809523809515284E-3</v>
      </c>
      <c r="N24" s="34">
        <f t="shared" si="14"/>
        <v>0.41599999999982096</v>
      </c>
      <c r="O24" s="34">
        <f t="shared" si="15"/>
        <v>-40</v>
      </c>
      <c r="P24" s="34">
        <f t="shared" si="16"/>
        <v>-246.816</v>
      </c>
      <c r="Q24" s="35" t="str">
        <f t="shared" si="17"/>
        <v/>
      </c>
    </row>
    <row r="25" spans="1:17" x14ac:dyDescent="0.2">
      <c r="A25" t="s">
        <v>526</v>
      </c>
      <c r="B25" t="s">
        <v>527</v>
      </c>
      <c r="C25" s="5">
        <v>2</v>
      </c>
      <c r="D25" s="5">
        <v>650.33000000000004</v>
      </c>
      <c r="E25" s="5">
        <v>1300.6500000000001</v>
      </c>
      <c r="F25" s="5"/>
      <c r="G25" s="5"/>
      <c r="H25" s="5"/>
      <c r="I25" s="36">
        <f t="shared" si="9"/>
        <v>650.32500000000005</v>
      </c>
      <c r="J25" s="36" t="str">
        <f t="shared" si="10"/>
        <v/>
      </c>
      <c r="K25" s="34">
        <f t="shared" si="11"/>
        <v>-2</v>
      </c>
      <c r="L25" s="34">
        <f t="shared" si="12"/>
        <v>-1300.6500000000001</v>
      </c>
      <c r="M25" s="37" t="str">
        <f t="shared" si="13"/>
        <v/>
      </c>
      <c r="N25" s="34" t="str">
        <f t="shared" si="14"/>
        <v/>
      </c>
      <c r="O25" s="34" t="str">
        <f t="shared" si="15"/>
        <v/>
      </c>
      <c r="P25" s="34" t="str">
        <f t="shared" si="16"/>
        <v/>
      </c>
      <c r="Q25" s="35">
        <f t="shared" si="17"/>
        <v>-1300.6500000000001</v>
      </c>
    </row>
    <row r="26" spans="1:17" x14ac:dyDescent="0.2">
      <c r="A26" t="s">
        <v>1811</v>
      </c>
      <c r="B26" t="s">
        <v>1812</v>
      </c>
      <c r="C26" s="5"/>
      <c r="D26" s="5"/>
      <c r="E26" s="5"/>
      <c r="F26" s="5">
        <v>100</v>
      </c>
      <c r="G26" s="5">
        <v>4.8</v>
      </c>
      <c r="H26" s="5">
        <v>480</v>
      </c>
      <c r="I26" s="36" t="str">
        <f t="shared" si="9"/>
        <v/>
      </c>
      <c r="J26" s="36">
        <f t="shared" si="10"/>
        <v>4.8</v>
      </c>
      <c r="K26" s="34">
        <f t="shared" si="11"/>
        <v>100</v>
      </c>
      <c r="L26" s="34">
        <f t="shared" si="12"/>
        <v>480</v>
      </c>
      <c r="M26" s="37" t="str">
        <f t="shared" si="13"/>
        <v/>
      </c>
      <c r="N26" s="34" t="str">
        <f t="shared" si="14"/>
        <v/>
      </c>
      <c r="O26" s="34" t="str">
        <f t="shared" si="15"/>
        <v/>
      </c>
      <c r="P26" s="34" t="str">
        <f t="shared" si="16"/>
        <v/>
      </c>
      <c r="Q26" s="35">
        <f t="shared" si="17"/>
        <v>480</v>
      </c>
    </row>
    <row r="27" spans="1:17" x14ac:dyDescent="0.2">
      <c r="A27" t="s">
        <v>501</v>
      </c>
      <c r="B27" t="s">
        <v>502</v>
      </c>
      <c r="C27" s="5">
        <v>15</v>
      </c>
      <c r="D27" s="5">
        <v>197.56999999999996</v>
      </c>
      <c r="E27" s="5">
        <v>2963.55</v>
      </c>
      <c r="F27" s="5">
        <v>20</v>
      </c>
      <c r="G27" s="5">
        <v>197.56999999999996</v>
      </c>
      <c r="H27" s="5">
        <v>3951.3999999999996</v>
      </c>
      <c r="I27" s="36">
        <f t="shared" si="9"/>
        <v>197.57000000000002</v>
      </c>
      <c r="J27" s="36">
        <f t="shared" si="10"/>
        <v>197.57</v>
      </c>
      <c r="K27" s="34">
        <f t="shared" si="11"/>
        <v>5</v>
      </c>
      <c r="L27" s="34">
        <f t="shared" si="12"/>
        <v>987.84999999999945</v>
      </c>
      <c r="M27" s="37">
        <f t="shared" si="13"/>
        <v>-2.8421709430404007E-14</v>
      </c>
      <c r="N27" s="34">
        <f t="shared" si="14"/>
        <v>-5.6843418860808015E-13</v>
      </c>
      <c r="O27" s="34">
        <f t="shared" si="15"/>
        <v>5</v>
      </c>
      <c r="P27" s="34">
        <f t="shared" si="16"/>
        <v>987.85000000000014</v>
      </c>
      <c r="Q27" s="35" t="str">
        <f t="shared" si="17"/>
        <v/>
      </c>
    </row>
    <row r="28" spans="1:17" x14ac:dyDescent="0.2">
      <c r="A28" t="s">
        <v>180</v>
      </c>
      <c r="B28" t="s">
        <v>181</v>
      </c>
      <c r="C28" s="5">
        <v>650</v>
      </c>
      <c r="D28" s="5">
        <v>2.3710000000000004</v>
      </c>
      <c r="E28" s="5">
        <v>1541</v>
      </c>
      <c r="F28" s="5">
        <v>1150</v>
      </c>
      <c r="G28" s="5">
        <v>2.3746153846153848</v>
      </c>
      <c r="H28" s="5">
        <v>2730.5</v>
      </c>
      <c r="I28" s="36">
        <f t="shared" si="9"/>
        <v>2.370769230769231</v>
      </c>
      <c r="J28" s="36">
        <f t="shared" si="10"/>
        <v>2.3743478260869564</v>
      </c>
      <c r="K28" s="34">
        <f t="shared" si="11"/>
        <v>500</v>
      </c>
      <c r="L28" s="34">
        <f t="shared" si="12"/>
        <v>1189.5</v>
      </c>
      <c r="M28" s="37">
        <f t="shared" si="13"/>
        <v>3.5785953177254193E-3</v>
      </c>
      <c r="N28" s="34">
        <f t="shared" si="14"/>
        <v>4.1153846153842322</v>
      </c>
      <c r="O28" s="34">
        <f t="shared" si="15"/>
        <v>500</v>
      </c>
      <c r="P28" s="34">
        <f t="shared" si="16"/>
        <v>1185.3846153846155</v>
      </c>
      <c r="Q28" s="35" t="str">
        <f t="shared" si="17"/>
        <v/>
      </c>
    </row>
    <row r="29" spans="1:17" x14ac:dyDescent="0.2">
      <c r="A29" t="s">
        <v>339</v>
      </c>
      <c r="B29" t="s">
        <v>340</v>
      </c>
      <c r="C29" s="5"/>
      <c r="D29" s="5"/>
      <c r="E29" s="5"/>
      <c r="F29" s="5">
        <v>50</v>
      </c>
      <c r="G29" s="5">
        <v>1.98</v>
      </c>
      <c r="H29" s="5">
        <v>99</v>
      </c>
      <c r="I29" s="36" t="str">
        <f t="shared" si="9"/>
        <v/>
      </c>
      <c r="J29" s="36">
        <f t="shared" si="10"/>
        <v>1.98</v>
      </c>
      <c r="K29" s="34">
        <f t="shared" si="11"/>
        <v>50</v>
      </c>
      <c r="L29" s="34">
        <f t="shared" si="12"/>
        <v>99</v>
      </c>
      <c r="M29" s="37" t="str">
        <f t="shared" si="13"/>
        <v/>
      </c>
      <c r="N29" s="34" t="str">
        <f t="shared" si="14"/>
        <v/>
      </c>
      <c r="O29" s="34" t="str">
        <f t="shared" si="15"/>
        <v/>
      </c>
      <c r="P29" s="34" t="str">
        <f t="shared" si="16"/>
        <v/>
      </c>
      <c r="Q29" s="35">
        <f t="shared" si="17"/>
        <v>99</v>
      </c>
    </row>
    <row r="30" spans="1:17" x14ac:dyDescent="0.2">
      <c r="A30" t="s">
        <v>343</v>
      </c>
      <c r="B30" t="s">
        <v>344</v>
      </c>
      <c r="C30" s="5"/>
      <c r="D30" s="5"/>
      <c r="E30" s="5"/>
      <c r="F30" s="5">
        <v>30</v>
      </c>
      <c r="G30" s="5">
        <v>2.04</v>
      </c>
      <c r="H30" s="5">
        <v>61.1</v>
      </c>
      <c r="I30" s="36" t="str">
        <f t="shared" si="9"/>
        <v/>
      </c>
      <c r="J30" s="36">
        <f t="shared" si="10"/>
        <v>2.0366666666666666</v>
      </c>
      <c r="K30" s="34">
        <f t="shared" si="11"/>
        <v>30</v>
      </c>
      <c r="L30" s="34">
        <f t="shared" si="12"/>
        <v>61.1</v>
      </c>
      <c r="M30" s="37" t="str">
        <f t="shared" si="13"/>
        <v/>
      </c>
      <c r="N30" s="34" t="str">
        <f t="shared" si="14"/>
        <v/>
      </c>
      <c r="O30" s="34" t="str">
        <f t="shared" si="15"/>
        <v/>
      </c>
      <c r="P30" s="34" t="str">
        <f t="shared" si="16"/>
        <v/>
      </c>
      <c r="Q30" s="35">
        <f t="shared" si="17"/>
        <v>61.1</v>
      </c>
    </row>
    <row r="31" spans="1:17" x14ac:dyDescent="0.2">
      <c r="A31" t="s">
        <v>198</v>
      </c>
      <c r="B31" t="s">
        <v>199</v>
      </c>
      <c r="C31" s="5">
        <v>300</v>
      </c>
      <c r="D31" s="5">
        <v>3.1</v>
      </c>
      <c r="E31" s="5">
        <v>930</v>
      </c>
      <c r="F31" s="5">
        <v>450</v>
      </c>
      <c r="G31" s="5">
        <v>3.0942857142857143</v>
      </c>
      <c r="H31" s="5">
        <v>1392.5</v>
      </c>
      <c r="I31" s="36">
        <f t="shared" si="9"/>
        <v>3.1</v>
      </c>
      <c r="J31" s="36">
        <f t="shared" si="10"/>
        <v>3.0944444444444446</v>
      </c>
      <c r="K31" s="34">
        <f t="shared" si="11"/>
        <v>150</v>
      </c>
      <c r="L31" s="34">
        <f t="shared" si="12"/>
        <v>462.5</v>
      </c>
      <c r="M31" s="37">
        <f t="shared" si="13"/>
        <v>-5.5555555555555358E-3</v>
      </c>
      <c r="N31" s="34">
        <f t="shared" si="14"/>
        <v>-2.4999999999999911</v>
      </c>
      <c r="O31" s="34">
        <f t="shared" si="15"/>
        <v>150</v>
      </c>
      <c r="P31" s="34">
        <f t="shared" si="16"/>
        <v>465</v>
      </c>
      <c r="Q31" s="35" t="str">
        <f t="shared" si="17"/>
        <v/>
      </c>
    </row>
    <row r="32" spans="1:17" x14ac:dyDescent="0.2">
      <c r="A32" t="s">
        <v>162</v>
      </c>
      <c r="B32" t="s">
        <v>163</v>
      </c>
      <c r="C32" s="5">
        <v>150</v>
      </c>
      <c r="D32" s="5">
        <v>1.92</v>
      </c>
      <c r="E32" s="5">
        <v>288</v>
      </c>
      <c r="F32" s="5">
        <v>150</v>
      </c>
      <c r="G32" s="5">
        <v>1.93</v>
      </c>
      <c r="H32" s="5">
        <v>289.5</v>
      </c>
      <c r="I32" s="36">
        <f t="shared" si="9"/>
        <v>1.92</v>
      </c>
      <c r="J32" s="36">
        <f t="shared" si="10"/>
        <v>1.93</v>
      </c>
      <c r="K32" s="34">
        <f t="shared" si="11"/>
        <v>0</v>
      </c>
      <c r="L32" s="34">
        <f t="shared" si="12"/>
        <v>1.5</v>
      </c>
      <c r="M32" s="37">
        <f t="shared" si="13"/>
        <v>1.0000000000000009E-2</v>
      </c>
      <c r="N32" s="34">
        <f t="shared" si="14"/>
        <v>1.5000000000000013</v>
      </c>
      <c r="O32" s="34">
        <f t="shared" si="15"/>
        <v>0</v>
      </c>
      <c r="P32" s="34">
        <f t="shared" si="16"/>
        <v>0</v>
      </c>
      <c r="Q32" s="35" t="str">
        <f t="shared" si="17"/>
        <v/>
      </c>
    </row>
    <row r="33" spans="1:17" x14ac:dyDescent="0.2">
      <c r="A33" t="s">
        <v>165</v>
      </c>
      <c r="B33" t="s">
        <v>166</v>
      </c>
      <c r="C33" s="5">
        <v>100</v>
      </c>
      <c r="D33" s="5">
        <v>1.92</v>
      </c>
      <c r="E33" s="5">
        <v>192</v>
      </c>
      <c r="F33" s="5">
        <v>100</v>
      </c>
      <c r="G33" s="5">
        <v>1.92</v>
      </c>
      <c r="H33" s="5">
        <v>192</v>
      </c>
      <c r="I33" s="36">
        <f t="shared" si="9"/>
        <v>1.92</v>
      </c>
      <c r="J33" s="36">
        <f t="shared" si="10"/>
        <v>1.92</v>
      </c>
      <c r="K33" s="34">
        <f t="shared" si="11"/>
        <v>0</v>
      </c>
      <c r="L33" s="34">
        <f t="shared" si="12"/>
        <v>0</v>
      </c>
      <c r="M33" s="37">
        <f t="shared" si="13"/>
        <v>0</v>
      </c>
      <c r="N33" s="34">
        <f t="shared" si="14"/>
        <v>0</v>
      </c>
      <c r="O33" s="34">
        <f t="shared" si="15"/>
        <v>0</v>
      </c>
      <c r="P33" s="34">
        <f t="shared" si="16"/>
        <v>0</v>
      </c>
      <c r="Q33" s="35" t="str">
        <f t="shared" si="17"/>
        <v/>
      </c>
    </row>
    <row r="34" spans="1:17" x14ac:dyDescent="0.2">
      <c r="A34" t="s">
        <v>366</v>
      </c>
      <c r="B34" t="s">
        <v>367</v>
      </c>
      <c r="C34" s="5">
        <v>180</v>
      </c>
      <c r="D34" s="5">
        <v>4.8174999999999999</v>
      </c>
      <c r="E34" s="5">
        <v>867.3</v>
      </c>
      <c r="F34" s="5">
        <v>460</v>
      </c>
      <c r="G34" s="5">
        <v>4.8150000000000004</v>
      </c>
      <c r="H34" s="5">
        <v>2214.8999999999996</v>
      </c>
      <c r="I34" s="36">
        <f t="shared" si="9"/>
        <v>4.8183333333333334</v>
      </c>
      <c r="J34" s="36">
        <f t="shared" si="10"/>
        <v>4.8149999999999995</v>
      </c>
      <c r="K34" s="34">
        <f t="shared" si="11"/>
        <v>280</v>
      </c>
      <c r="L34" s="34">
        <f t="shared" si="12"/>
        <v>1347.5999999999997</v>
      </c>
      <c r="M34" s="37">
        <f t="shared" si="13"/>
        <v>-3.3333333333338544E-3</v>
      </c>
      <c r="N34" s="34">
        <f t="shared" si="14"/>
        <v>-1.533333333333573</v>
      </c>
      <c r="O34" s="34">
        <f t="shared" si="15"/>
        <v>280</v>
      </c>
      <c r="P34" s="34">
        <f t="shared" si="16"/>
        <v>1349.1333333333334</v>
      </c>
      <c r="Q34" s="35" t="str">
        <f t="shared" si="17"/>
        <v/>
      </c>
    </row>
    <row r="35" spans="1:17" x14ac:dyDescent="0.2">
      <c r="A35" t="s">
        <v>92</v>
      </c>
      <c r="B35" t="s">
        <v>93</v>
      </c>
      <c r="C35" s="5">
        <v>900</v>
      </c>
      <c r="D35" s="5">
        <v>9.9999999999999985E-3</v>
      </c>
      <c r="E35" s="5">
        <v>9</v>
      </c>
      <c r="F35" s="5">
        <v>1340</v>
      </c>
      <c r="G35" s="5">
        <v>1.2499999999999999E-2</v>
      </c>
      <c r="H35" s="5">
        <v>16.899999999999999</v>
      </c>
      <c r="I35" s="36">
        <f t="shared" si="9"/>
        <v>0.01</v>
      </c>
      <c r="J35" s="36">
        <f t="shared" si="10"/>
        <v>1.2611940298507462E-2</v>
      </c>
      <c r="K35" s="34">
        <f t="shared" si="11"/>
        <v>440</v>
      </c>
      <c r="L35" s="34">
        <f t="shared" si="12"/>
        <v>7.8999999999999986</v>
      </c>
      <c r="M35" s="37">
        <f t="shared" si="13"/>
        <v>2.6119402985074619E-3</v>
      </c>
      <c r="N35" s="34">
        <f t="shared" si="14"/>
        <v>3.4999999999999991</v>
      </c>
      <c r="O35" s="34">
        <f t="shared" si="15"/>
        <v>440</v>
      </c>
      <c r="P35" s="34">
        <f t="shared" si="16"/>
        <v>4.4000000000000004</v>
      </c>
      <c r="Q35" s="35" t="str">
        <f t="shared" si="17"/>
        <v/>
      </c>
    </row>
    <row r="36" spans="1:17" x14ac:dyDescent="0.2">
      <c r="A36" t="s">
        <v>1470</v>
      </c>
      <c r="B36" t="s">
        <v>1471</v>
      </c>
      <c r="C36" s="5"/>
      <c r="D36" s="5"/>
      <c r="E36" s="5"/>
      <c r="F36" s="5">
        <v>50</v>
      </c>
      <c r="G36" s="5">
        <v>3.07</v>
      </c>
      <c r="H36" s="5">
        <v>153.5</v>
      </c>
      <c r="I36" s="36" t="str">
        <f t="shared" si="9"/>
        <v/>
      </c>
      <c r="J36" s="36">
        <f t="shared" si="10"/>
        <v>3.07</v>
      </c>
      <c r="K36" s="34">
        <f t="shared" si="11"/>
        <v>50</v>
      </c>
      <c r="L36" s="34">
        <f t="shared" si="12"/>
        <v>153.5</v>
      </c>
      <c r="M36" s="37" t="str">
        <f t="shared" si="13"/>
        <v/>
      </c>
      <c r="N36" s="34" t="str">
        <f t="shared" si="14"/>
        <v/>
      </c>
      <c r="O36" s="34" t="str">
        <f t="shared" si="15"/>
        <v/>
      </c>
      <c r="P36" s="34" t="str">
        <f t="shared" si="16"/>
        <v/>
      </c>
      <c r="Q36" s="35">
        <f t="shared" si="17"/>
        <v>153.5</v>
      </c>
    </row>
    <row r="37" spans="1:17" x14ac:dyDescent="0.2">
      <c r="A37" t="s">
        <v>177</v>
      </c>
      <c r="B37" t="s">
        <v>178</v>
      </c>
      <c r="C37" s="5">
        <v>250</v>
      </c>
      <c r="D37" s="5">
        <v>2.1640000000000001</v>
      </c>
      <c r="E37" s="5">
        <v>541</v>
      </c>
      <c r="F37" s="5">
        <v>700</v>
      </c>
      <c r="G37" s="5">
        <v>2.166363636363636</v>
      </c>
      <c r="H37" s="5">
        <v>1517</v>
      </c>
      <c r="I37" s="36">
        <f t="shared" si="9"/>
        <v>2.1640000000000001</v>
      </c>
      <c r="J37" s="36">
        <f t="shared" si="10"/>
        <v>2.1671428571428573</v>
      </c>
      <c r="K37" s="34">
        <f t="shared" si="11"/>
        <v>450</v>
      </c>
      <c r="L37" s="34">
        <f t="shared" si="12"/>
        <v>976</v>
      </c>
      <c r="M37" s="37">
        <f t="shared" si="13"/>
        <v>3.1428571428571139E-3</v>
      </c>
      <c r="N37" s="34">
        <f t="shared" si="14"/>
        <v>2.1999999999999797</v>
      </c>
      <c r="O37" s="34">
        <f t="shared" si="15"/>
        <v>450</v>
      </c>
      <c r="P37" s="34">
        <f t="shared" si="16"/>
        <v>973.80000000000007</v>
      </c>
      <c r="Q37" s="35" t="str">
        <f t="shared" si="17"/>
        <v/>
      </c>
    </row>
    <row r="38" spans="1:17" x14ac:dyDescent="0.2">
      <c r="A38" t="s">
        <v>189</v>
      </c>
      <c r="B38" t="s">
        <v>190</v>
      </c>
      <c r="C38" s="5">
        <v>500</v>
      </c>
      <c r="D38" s="5">
        <v>2.6999999999999997</v>
      </c>
      <c r="E38" s="5">
        <v>1350</v>
      </c>
      <c r="F38" s="5">
        <v>1100</v>
      </c>
      <c r="G38" s="5">
        <v>2.6983333333333337</v>
      </c>
      <c r="H38" s="5">
        <v>2968</v>
      </c>
      <c r="I38" s="36">
        <f t="shared" si="9"/>
        <v>2.7</v>
      </c>
      <c r="J38" s="36">
        <f t="shared" si="10"/>
        <v>2.6981818181818182</v>
      </c>
      <c r="K38" s="34">
        <f t="shared" si="11"/>
        <v>600</v>
      </c>
      <c r="L38" s="34">
        <f t="shared" si="12"/>
        <v>1618</v>
      </c>
      <c r="M38" s="37">
        <f t="shared" si="13"/>
        <v>-1.8181818181819409E-3</v>
      </c>
      <c r="N38" s="34">
        <f t="shared" si="14"/>
        <v>-2.000000000000135</v>
      </c>
      <c r="O38" s="34">
        <f t="shared" si="15"/>
        <v>600</v>
      </c>
      <c r="P38" s="34">
        <f t="shared" si="16"/>
        <v>1620</v>
      </c>
      <c r="Q38" s="35" t="str">
        <f t="shared" si="17"/>
        <v/>
      </c>
    </row>
    <row r="39" spans="1:17" x14ac:dyDescent="0.2">
      <c r="A39" t="s">
        <v>369</v>
      </c>
      <c r="B39" t="s">
        <v>370</v>
      </c>
      <c r="C39" s="5">
        <v>100</v>
      </c>
      <c r="D39" s="5">
        <v>5</v>
      </c>
      <c r="E39" s="5">
        <v>500</v>
      </c>
      <c r="F39" s="5">
        <v>200</v>
      </c>
      <c r="G39" s="5">
        <v>5.38</v>
      </c>
      <c r="H39" s="5">
        <v>1076</v>
      </c>
      <c r="I39" s="36">
        <f t="shared" si="9"/>
        <v>5</v>
      </c>
      <c r="J39" s="36">
        <f t="shared" si="10"/>
        <v>5.38</v>
      </c>
      <c r="K39" s="34">
        <f t="shared" si="11"/>
        <v>100</v>
      </c>
      <c r="L39" s="34">
        <f t="shared" si="12"/>
        <v>576</v>
      </c>
      <c r="M39" s="37">
        <f t="shared" si="13"/>
        <v>0.37999999999999989</v>
      </c>
      <c r="N39" s="34">
        <f t="shared" si="14"/>
        <v>75.999999999999972</v>
      </c>
      <c r="O39" s="34">
        <f t="shared" si="15"/>
        <v>100</v>
      </c>
      <c r="P39" s="34">
        <f t="shared" si="16"/>
        <v>500</v>
      </c>
      <c r="Q39" s="35" t="str">
        <f t="shared" si="17"/>
        <v/>
      </c>
    </row>
    <row r="40" spans="1:17" x14ac:dyDescent="0.2">
      <c r="A40" t="s">
        <v>215</v>
      </c>
      <c r="B40" t="s">
        <v>216</v>
      </c>
      <c r="C40" s="5">
        <v>80</v>
      </c>
      <c r="D40" s="5">
        <v>6.05</v>
      </c>
      <c r="E40" s="5">
        <v>484</v>
      </c>
      <c r="F40" s="5">
        <v>50</v>
      </c>
      <c r="G40" s="5">
        <v>6.05</v>
      </c>
      <c r="H40" s="5">
        <v>302.5</v>
      </c>
      <c r="I40" s="36">
        <f t="shared" si="9"/>
        <v>6.05</v>
      </c>
      <c r="J40" s="36">
        <f t="shared" si="10"/>
        <v>6.05</v>
      </c>
      <c r="K40" s="34">
        <f t="shared" si="11"/>
        <v>-30</v>
      </c>
      <c r="L40" s="34">
        <f t="shared" si="12"/>
        <v>-181.5</v>
      </c>
      <c r="M40" s="37">
        <f t="shared" si="13"/>
        <v>0</v>
      </c>
      <c r="N40" s="34">
        <f t="shared" si="14"/>
        <v>0</v>
      </c>
      <c r="O40" s="34">
        <f t="shared" si="15"/>
        <v>-30</v>
      </c>
      <c r="P40" s="34">
        <f t="shared" si="16"/>
        <v>-181.5</v>
      </c>
      <c r="Q40" s="35" t="str">
        <f t="shared" si="17"/>
        <v/>
      </c>
    </row>
    <row r="41" spans="1:17" x14ac:dyDescent="0.2">
      <c r="A41" t="s">
        <v>435</v>
      </c>
      <c r="B41" t="s">
        <v>436</v>
      </c>
      <c r="C41" s="5">
        <v>200</v>
      </c>
      <c r="D41" s="5">
        <v>7.74</v>
      </c>
      <c r="E41" s="5">
        <v>1548.8</v>
      </c>
      <c r="F41" s="5">
        <v>100</v>
      </c>
      <c r="G41" s="5">
        <v>7.74</v>
      </c>
      <c r="H41" s="5">
        <v>774.4</v>
      </c>
      <c r="I41" s="36">
        <f t="shared" si="9"/>
        <v>7.7439999999999998</v>
      </c>
      <c r="J41" s="36">
        <f t="shared" si="10"/>
        <v>7.7439999999999998</v>
      </c>
      <c r="K41" s="34">
        <f t="shared" si="11"/>
        <v>-100</v>
      </c>
      <c r="L41" s="34">
        <f t="shared" si="12"/>
        <v>-774.4</v>
      </c>
      <c r="M41" s="37">
        <f t="shared" si="13"/>
        <v>0</v>
      </c>
      <c r="N41" s="34">
        <f t="shared" si="14"/>
        <v>0</v>
      </c>
      <c r="O41" s="34">
        <f t="shared" si="15"/>
        <v>-100</v>
      </c>
      <c r="P41" s="34">
        <f t="shared" si="16"/>
        <v>-774.4</v>
      </c>
      <c r="Q41" s="35" t="str">
        <f t="shared" si="17"/>
        <v/>
      </c>
    </row>
    <row r="42" spans="1:17" x14ac:dyDescent="0.2">
      <c r="A42" t="s">
        <v>1023</v>
      </c>
      <c r="B42" t="s">
        <v>1024</v>
      </c>
      <c r="C42" s="5">
        <v>24</v>
      </c>
      <c r="D42" s="5">
        <v>68.28</v>
      </c>
      <c r="E42" s="5">
        <v>1638.73</v>
      </c>
      <c r="F42" s="5">
        <v>24</v>
      </c>
      <c r="G42" s="5">
        <v>68.28</v>
      </c>
      <c r="H42" s="5">
        <v>1638.73</v>
      </c>
      <c r="I42" s="36">
        <f t="shared" si="9"/>
        <v>68.280416666666667</v>
      </c>
      <c r="J42" s="36">
        <f t="shared" si="10"/>
        <v>68.280416666666667</v>
      </c>
      <c r="K42" s="34">
        <f t="shared" si="11"/>
        <v>0</v>
      </c>
      <c r="L42" s="34">
        <f t="shared" si="12"/>
        <v>0</v>
      </c>
      <c r="M42" s="37">
        <f t="shared" si="13"/>
        <v>0</v>
      </c>
      <c r="N42" s="34">
        <f t="shared" si="14"/>
        <v>0</v>
      </c>
      <c r="O42" s="34">
        <f t="shared" si="15"/>
        <v>0</v>
      </c>
      <c r="P42" s="34">
        <f t="shared" si="16"/>
        <v>0</v>
      </c>
      <c r="Q42" s="35" t="str">
        <f t="shared" si="17"/>
        <v/>
      </c>
    </row>
    <row r="43" spans="1:17" x14ac:dyDescent="0.2">
      <c r="A43" t="s">
        <v>975</v>
      </c>
      <c r="B43" t="s">
        <v>976</v>
      </c>
      <c r="C43" s="5">
        <v>16</v>
      </c>
      <c r="D43" s="5">
        <v>138.01</v>
      </c>
      <c r="E43" s="5">
        <v>2208.16</v>
      </c>
      <c r="F43" s="5"/>
      <c r="G43" s="5"/>
      <c r="H43" s="5"/>
      <c r="I43" s="36">
        <f t="shared" si="9"/>
        <v>138.01</v>
      </c>
      <c r="J43" s="36" t="str">
        <f t="shared" si="10"/>
        <v/>
      </c>
      <c r="K43" s="34">
        <f t="shared" si="11"/>
        <v>-16</v>
      </c>
      <c r="L43" s="34">
        <f t="shared" si="12"/>
        <v>-2208.16</v>
      </c>
      <c r="M43" s="37" t="str">
        <f t="shared" si="13"/>
        <v/>
      </c>
      <c r="N43" s="34" t="str">
        <f t="shared" si="14"/>
        <v/>
      </c>
      <c r="O43" s="34" t="str">
        <f t="shared" si="15"/>
        <v/>
      </c>
      <c r="P43" s="34" t="str">
        <f t="shared" si="16"/>
        <v/>
      </c>
      <c r="Q43" s="35">
        <f t="shared" si="17"/>
        <v>-2208.16</v>
      </c>
    </row>
    <row r="44" spans="1:17" x14ac:dyDescent="0.2">
      <c r="A44" t="s">
        <v>1962</v>
      </c>
      <c r="B44" t="s">
        <v>1963</v>
      </c>
      <c r="C44" s="5"/>
      <c r="D44" s="5"/>
      <c r="E44" s="5"/>
      <c r="F44" s="5">
        <v>20</v>
      </c>
      <c r="G44" s="5">
        <v>136.06</v>
      </c>
      <c r="H44" s="5">
        <v>2721.29</v>
      </c>
      <c r="I44" s="36" t="str">
        <f t="shared" si="9"/>
        <v/>
      </c>
      <c r="J44" s="36">
        <f t="shared" si="10"/>
        <v>136.06450000000001</v>
      </c>
      <c r="K44" s="34">
        <f t="shared" si="11"/>
        <v>20</v>
      </c>
      <c r="L44" s="34">
        <f t="shared" si="12"/>
        <v>2721.29</v>
      </c>
      <c r="M44" s="37" t="str">
        <f t="shared" si="13"/>
        <v/>
      </c>
      <c r="N44" s="34" t="str">
        <f t="shared" si="14"/>
        <v/>
      </c>
      <c r="O44" s="34" t="str">
        <f t="shared" si="15"/>
        <v/>
      </c>
      <c r="P44" s="34" t="str">
        <f t="shared" si="16"/>
        <v/>
      </c>
      <c r="Q44" s="35">
        <f t="shared" si="17"/>
        <v>2721.29</v>
      </c>
    </row>
    <row r="45" spans="1:17" x14ac:dyDescent="0.2">
      <c r="A45" t="s">
        <v>1966</v>
      </c>
      <c r="B45" t="s">
        <v>1967</v>
      </c>
      <c r="C45" s="5"/>
      <c r="D45" s="5"/>
      <c r="E45" s="5"/>
      <c r="F45" s="5">
        <v>1</v>
      </c>
      <c r="G45" s="5">
        <v>2649.9</v>
      </c>
      <c r="H45" s="5">
        <v>2649.9</v>
      </c>
      <c r="I45" s="36" t="str">
        <f t="shared" si="9"/>
        <v/>
      </c>
      <c r="J45" s="36">
        <f t="shared" si="10"/>
        <v>2649.9</v>
      </c>
      <c r="K45" s="34">
        <f t="shared" si="11"/>
        <v>1</v>
      </c>
      <c r="L45" s="34">
        <f t="shared" si="12"/>
        <v>2649.9</v>
      </c>
      <c r="M45" s="37" t="str">
        <f t="shared" si="13"/>
        <v/>
      </c>
      <c r="N45" s="34" t="str">
        <f t="shared" si="14"/>
        <v/>
      </c>
      <c r="O45" s="34" t="str">
        <f t="shared" si="15"/>
        <v/>
      </c>
      <c r="P45" s="34" t="str">
        <f t="shared" si="16"/>
        <v/>
      </c>
      <c r="Q45" s="35">
        <f t="shared" si="17"/>
        <v>2649.9</v>
      </c>
    </row>
    <row r="46" spans="1:17" x14ac:dyDescent="0.2">
      <c r="A46" t="s">
        <v>50</v>
      </c>
      <c r="B46" t="s">
        <v>51</v>
      </c>
      <c r="C46" s="5">
        <v>550</v>
      </c>
      <c r="D46" s="5">
        <v>17.981111111111108</v>
      </c>
      <c r="E46" s="5">
        <v>9890</v>
      </c>
      <c r="F46" s="5">
        <v>350</v>
      </c>
      <c r="G46" s="5">
        <v>17.983333333333334</v>
      </c>
      <c r="H46" s="5">
        <v>6294</v>
      </c>
      <c r="I46" s="36">
        <f t="shared" si="9"/>
        <v>17.981818181818181</v>
      </c>
      <c r="J46" s="36">
        <f t="shared" si="10"/>
        <v>17.982857142857142</v>
      </c>
      <c r="K46" s="34">
        <f t="shared" si="11"/>
        <v>-200</v>
      </c>
      <c r="L46" s="34">
        <f t="shared" si="12"/>
        <v>-3596</v>
      </c>
      <c r="M46" s="37">
        <f t="shared" si="13"/>
        <v>1.0389610389616166E-3</v>
      </c>
      <c r="N46" s="34">
        <f t="shared" si="14"/>
        <v>0.36363636363656582</v>
      </c>
      <c r="O46" s="34">
        <f t="shared" si="15"/>
        <v>-200</v>
      </c>
      <c r="P46" s="34">
        <f t="shared" si="16"/>
        <v>-3596.363636363636</v>
      </c>
      <c r="Q46" s="35" t="str">
        <f t="shared" si="17"/>
        <v/>
      </c>
    </row>
    <row r="47" spans="1:17" x14ac:dyDescent="0.2">
      <c r="A47" t="s">
        <v>168</v>
      </c>
      <c r="B47" t="s">
        <v>169</v>
      </c>
      <c r="C47" s="5">
        <v>75</v>
      </c>
      <c r="D47" s="5">
        <v>2.05375</v>
      </c>
      <c r="E47" s="5">
        <v>154</v>
      </c>
      <c r="F47" s="5">
        <v>75</v>
      </c>
      <c r="G47" s="5">
        <v>2.0933333333333337</v>
      </c>
      <c r="H47" s="5">
        <v>156.85</v>
      </c>
      <c r="I47" s="36">
        <f t="shared" si="9"/>
        <v>2.0533333333333332</v>
      </c>
      <c r="J47" s="36">
        <f t="shared" si="10"/>
        <v>2.091333333333333</v>
      </c>
      <c r="K47" s="34">
        <f t="shared" si="11"/>
        <v>0</v>
      </c>
      <c r="L47" s="34">
        <f t="shared" si="12"/>
        <v>2.8499999999999943</v>
      </c>
      <c r="M47" s="37">
        <f t="shared" si="13"/>
        <v>3.7999999999999812E-2</v>
      </c>
      <c r="N47" s="34">
        <f t="shared" si="14"/>
        <v>2.8499999999999859</v>
      </c>
      <c r="O47" s="34">
        <f t="shared" si="15"/>
        <v>0</v>
      </c>
      <c r="P47" s="34">
        <f t="shared" si="16"/>
        <v>0</v>
      </c>
      <c r="Q47" s="35" t="str">
        <f t="shared" si="17"/>
        <v/>
      </c>
    </row>
    <row r="48" spans="1:17" x14ac:dyDescent="0.2">
      <c r="A48" t="s">
        <v>255</v>
      </c>
      <c r="B48" t="s">
        <v>256</v>
      </c>
      <c r="C48" s="5">
        <v>248</v>
      </c>
      <c r="D48" s="5">
        <v>13.31</v>
      </c>
      <c r="E48" s="5">
        <v>3300.8700000000003</v>
      </c>
      <c r="F48" s="5">
        <v>285</v>
      </c>
      <c r="G48" s="5">
        <v>13.310833333333335</v>
      </c>
      <c r="H48" s="5">
        <v>3793.55</v>
      </c>
      <c r="I48" s="36">
        <f t="shared" si="9"/>
        <v>13.309959677419355</v>
      </c>
      <c r="J48" s="36">
        <f t="shared" si="10"/>
        <v>13.310701754385965</v>
      </c>
      <c r="K48" s="34">
        <f t="shared" si="11"/>
        <v>37</v>
      </c>
      <c r="L48" s="34">
        <f t="shared" si="12"/>
        <v>492.67999999999984</v>
      </c>
      <c r="M48" s="37">
        <f t="shared" si="13"/>
        <v>7.4207696660977263E-4</v>
      </c>
      <c r="N48" s="34">
        <f t="shared" si="14"/>
        <v>0.2114919354837852</v>
      </c>
      <c r="O48" s="34">
        <f t="shared" si="15"/>
        <v>37</v>
      </c>
      <c r="P48" s="34">
        <f t="shared" si="16"/>
        <v>492.46850806451613</v>
      </c>
      <c r="Q48" s="35" t="str">
        <f t="shared" si="17"/>
        <v/>
      </c>
    </row>
    <row r="49" spans="1:17" x14ac:dyDescent="0.2">
      <c r="A49" t="s">
        <v>186</v>
      </c>
      <c r="B49" t="s">
        <v>187</v>
      </c>
      <c r="C49" s="5">
        <v>300</v>
      </c>
      <c r="D49" s="5">
        <v>2.5166666666666666</v>
      </c>
      <c r="E49" s="5">
        <v>755</v>
      </c>
      <c r="F49" s="5">
        <v>350</v>
      </c>
      <c r="G49" s="5">
        <v>2.5139999999999998</v>
      </c>
      <c r="H49" s="5">
        <v>880</v>
      </c>
      <c r="I49" s="36">
        <f t="shared" si="9"/>
        <v>2.5166666666666666</v>
      </c>
      <c r="J49" s="36">
        <f t="shared" si="10"/>
        <v>2.5142857142857142</v>
      </c>
      <c r="K49" s="34">
        <f t="shared" si="11"/>
        <v>50</v>
      </c>
      <c r="L49" s="34">
        <f t="shared" si="12"/>
        <v>125</v>
      </c>
      <c r="M49" s="37">
        <f t="shared" si="13"/>
        <v>-2.3809523809523725E-3</v>
      </c>
      <c r="N49" s="34">
        <f t="shared" si="14"/>
        <v>-0.83333333333333037</v>
      </c>
      <c r="O49" s="34">
        <f t="shared" si="15"/>
        <v>50</v>
      </c>
      <c r="P49" s="34">
        <f t="shared" si="16"/>
        <v>125.83333333333333</v>
      </c>
      <c r="Q49" s="35" t="str">
        <f t="shared" si="17"/>
        <v/>
      </c>
    </row>
    <row r="50" spans="1:17" x14ac:dyDescent="0.2">
      <c r="A50" t="s">
        <v>1705</v>
      </c>
      <c r="B50" t="s">
        <v>1706</v>
      </c>
      <c r="C50" s="5"/>
      <c r="D50" s="5"/>
      <c r="E50" s="5"/>
      <c r="F50" s="5">
        <v>4</v>
      </c>
      <c r="G50" s="5">
        <v>1003.09</v>
      </c>
      <c r="H50" s="5">
        <v>4012.36</v>
      </c>
      <c r="I50" s="36" t="str">
        <f t="shared" si="9"/>
        <v/>
      </c>
      <c r="J50" s="36">
        <f t="shared" si="10"/>
        <v>1003.09</v>
      </c>
      <c r="K50" s="34">
        <f t="shared" si="11"/>
        <v>4</v>
      </c>
      <c r="L50" s="34">
        <f t="shared" si="12"/>
        <v>4012.36</v>
      </c>
      <c r="M50" s="37" t="str">
        <f t="shared" si="13"/>
        <v/>
      </c>
      <c r="N50" s="34" t="str">
        <f t="shared" si="14"/>
        <v/>
      </c>
      <c r="O50" s="34" t="str">
        <f t="shared" si="15"/>
        <v/>
      </c>
      <c r="P50" s="34" t="str">
        <f t="shared" si="16"/>
        <v/>
      </c>
      <c r="Q50" s="35">
        <f t="shared" si="17"/>
        <v>4012.36</v>
      </c>
    </row>
    <row r="51" spans="1:17" x14ac:dyDescent="0.2">
      <c r="A51" t="s">
        <v>273</v>
      </c>
      <c r="B51" t="s">
        <v>274</v>
      </c>
      <c r="C51" s="5">
        <v>70</v>
      </c>
      <c r="D51" s="5">
        <v>21.236250000000002</v>
      </c>
      <c r="E51" s="5">
        <v>1486.6000000000001</v>
      </c>
      <c r="F51" s="5">
        <v>127</v>
      </c>
      <c r="G51" s="5">
        <v>21.235833333333332</v>
      </c>
      <c r="H51" s="5">
        <v>2696.94</v>
      </c>
      <c r="I51" s="36">
        <f t="shared" si="9"/>
        <v>21.23714285714286</v>
      </c>
      <c r="J51" s="36">
        <f t="shared" si="10"/>
        <v>21.235748031496062</v>
      </c>
      <c r="K51" s="34">
        <f t="shared" si="11"/>
        <v>57</v>
      </c>
      <c r="L51" s="34">
        <f t="shared" si="12"/>
        <v>1210.3399999999999</v>
      </c>
      <c r="M51" s="37">
        <f t="shared" si="13"/>
        <v>-1.3948256467983811E-3</v>
      </c>
      <c r="N51" s="34">
        <f t="shared" si="14"/>
        <v>-0.17714285714339439</v>
      </c>
      <c r="O51" s="34">
        <f t="shared" si="15"/>
        <v>57</v>
      </c>
      <c r="P51" s="34">
        <f t="shared" si="16"/>
        <v>1210.517142857143</v>
      </c>
      <c r="Q51" s="35" t="str">
        <f t="shared" si="17"/>
        <v/>
      </c>
    </row>
    <row r="52" spans="1:17" x14ac:dyDescent="0.2">
      <c r="A52" t="s">
        <v>267</v>
      </c>
      <c r="B52" t="s">
        <v>268</v>
      </c>
      <c r="C52" s="5">
        <v>140</v>
      </c>
      <c r="D52" s="5">
        <v>21.234999999999999</v>
      </c>
      <c r="E52" s="5">
        <v>2973</v>
      </c>
      <c r="F52" s="5">
        <v>300</v>
      </c>
      <c r="G52" s="5">
        <v>21.235833333333328</v>
      </c>
      <c r="H52" s="5">
        <v>6371.0000000000018</v>
      </c>
      <c r="I52" s="36">
        <f t="shared" si="9"/>
        <v>21.235714285714284</v>
      </c>
      <c r="J52" s="36">
        <f t="shared" si="10"/>
        <v>21.236666666666672</v>
      </c>
      <c r="K52" s="34">
        <f t="shared" si="11"/>
        <v>160</v>
      </c>
      <c r="L52" s="34">
        <f t="shared" si="12"/>
        <v>3398.0000000000018</v>
      </c>
      <c r="M52" s="37">
        <f t="shared" si="13"/>
        <v>9.5238095238769915E-4</v>
      </c>
      <c r="N52" s="34">
        <f t="shared" si="14"/>
        <v>0.28571428571630975</v>
      </c>
      <c r="O52" s="34">
        <f t="shared" si="15"/>
        <v>160</v>
      </c>
      <c r="P52" s="34">
        <f t="shared" si="16"/>
        <v>3397.7142857142853</v>
      </c>
      <c r="Q52" s="35" t="str">
        <f t="shared" si="17"/>
        <v/>
      </c>
    </row>
    <row r="53" spans="1:17" x14ac:dyDescent="0.2">
      <c r="A53" t="s">
        <v>1428</v>
      </c>
      <c r="B53" t="s">
        <v>1429</v>
      </c>
      <c r="C53" s="5"/>
      <c r="D53" s="5"/>
      <c r="E53" s="5"/>
      <c r="F53" s="5">
        <v>2</v>
      </c>
      <c r="G53" s="5">
        <v>735.68</v>
      </c>
      <c r="H53" s="5">
        <v>1471.36</v>
      </c>
      <c r="I53" s="36" t="str">
        <f t="shared" si="9"/>
        <v/>
      </c>
      <c r="J53" s="36">
        <f t="shared" si="10"/>
        <v>735.68</v>
      </c>
      <c r="K53" s="34">
        <f t="shared" si="11"/>
        <v>2</v>
      </c>
      <c r="L53" s="34">
        <f t="shared" si="12"/>
        <v>1471.36</v>
      </c>
      <c r="M53" s="37" t="str">
        <f t="shared" si="13"/>
        <v/>
      </c>
      <c r="N53" s="34" t="str">
        <f t="shared" si="14"/>
        <v/>
      </c>
      <c r="O53" s="34" t="str">
        <f t="shared" si="15"/>
        <v/>
      </c>
      <c r="P53" s="34" t="str">
        <f t="shared" si="16"/>
        <v/>
      </c>
      <c r="Q53" s="35">
        <f t="shared" si="17"/>
        <v>1471.36</v>
      </c>
    </row>
    <row r="54" spans="1:17" x14ac:dyDescent="0.2">
      <c r="A54" t="s">
        <v>1619</v>
      </c>
      <c r="B54" t="s">
        <v>1620</v>
      </c>
      <c r="C54" s="5"/>
      <c r="D54" s="5"/>
      <c r="E54" s="5"/>
      <c r="F54" s="5">
        <v>1750</v>
      </c>
      <c r="G54" s="5">
        <v>5.8085714285714278</v>
      </c>
      <c r="H54" s="5">
        <v>10165</v>
      </c>
      <c r="I54" s="36" t="str">
        <f t="shared" si="9"/>
        <v/>
      </c>
      <c r="J54" s="36">
        <f t="shared" si="10"/>
        <v>5.8085714285714287</v>
      </c>
      <c r="K54" s="34">
        <f t="shared" si="11"/>
        <v>1750</v>
      </c>
      <c r="L54" s="34">
        <f t="shared" si="12"/>
        <v>10165</v>
      </c>
      <c r="M54" s="37" t="str">
        <f t="shared" si="13"/>
        <v/>
      </c>
      <c r="N54" s="34" t="str">
        <f t="shared" si="14"/>
        <v/>
      </c>
      <c r="O54" s="34" t="str">
        <f t="shared" si="15"/>
        <v/>
      </c>
      <c r="P54" s="34" t="str">
        <f t="shared" si="16"/>
        <v/>
      </c>
      <c r="Q54" s="35">
        <f t="shared" si="17"/>
        <v>10165</v>
      </c>
    </row>
    <row r="55" spans="1:17" x14ac:dyDescent="0.2">
      <c r="A55" t="s">
        <v>1773</v>
      </c>
      <c r="B55" t="s">
        <v>1774</v>
      </c>
      <c r="C55" s="5"/>
      <c r="D55" s="5"/>
      <c r="E55" s="5"/>
      <c r="F55" s="5">
        <v>4</v>
      </c>
      <c r="G55" s="5">
        <v>43.44</v>
      </c>
      <c r="H55" s="5">
        <v>173.76</v>
      </c>
      <c r="I55" s="36" t="str">
        <f t="shared" si="9"/>
        <v/>
      </c>
      <c r="J55" s="36">
        <f t="shared" si="10"/>
        <v>43.44</v>
      </c>
      <c r="K55" s="34">
        <f t="shared" si="11"/>
        <v>4</v>
      </c>
      <c r="L55" s="34">
        <f t="shared" si="12"/>
        <v>173.76</v>
      </c>
      <c r="M55" s="37" t="str">
        <f t="shared" si="13"/>
        <v/>
      </c>
      <c r="N55" s="34" t="str">
        <f t="shared" si="14"/>
        <v/>
      </c>
      <c r="O55" s="34" t="str">
        <f t="shared" si="15"/>
        <v/>
      </c>
      <c r="P55" s="34" t="str">
        <f t="shared" si="16"/>
        <v/>
      </c>
      <c r="Q55" s="35">
        <f t="shared" si="17"/>
        <v>173.76</v>
      </c>
    </row>
    <row r="56" spans="1:17" x14ac:dyDescent="0.2">
      <c r="A56" t="s">
        <v>598</v>
      </c>
      <c r="B56" t="s">
        <v>599</v>
      </c>
      <c r="C56" s="5">
        <v>4</v>
      </c>
      <c r="D56" s="5">
        <v>6.79</v>
      </c>
      <c r="E56" s="5">
        <v>27.16</v>
      </c>
      <c r="F56" s="5">
        <v>2</v>
      </c>
      <c r="G56" s="5">
        <v>13.08</v>
      </c>
      <c r="H56" s="5">
        <v>26.16</v>
      </c>
      <c r="I56" s="36">
        <f t="shared" si="9"/>
        <v>6.79</v>
      </c>
      <c r="J56" s="36">
        <f t="shared" si="10"/>
        <v>13.08</v>
      </c>
      <c r="K56" s="34">
        <f t="shared" si="11"/>
        <v>-2</v>
      </c>
      <c r="L56" s="34">
        <f t="shared" si="12"/>
        <v>-1</v>
      </c>
      <c r="M56" s="37">
        <f t="shared" si="13"/>
        <v>6.29</v>
      </c>
      <c r="N56" s="34">
        <f t="shared" si="14"/>
        <v>12.58</v>
      </c>
      <c r="O56" s="34">
        <f t="shared" si="15"/>
        <v>-2</v>
      </c>
      <c r="P56" s="34">
        <f t="shared" si="16"/>
        <v>-13.58</v>
      </c>
      <c r="Q56" s="35" t="str">
        <f t="shared" si="17"/>
        <v/>
      </c>
    </row>
    <row r="57" spans="1:17" x14ac:dyDescent="0.2">
      <c r="A57" t="s">
        <v>413</v>
      </c>
      <c r="B57" t="s">
        <v>414</v>
      </c>
      <c r="C57" s="5"/>
      <c r="D57" s="5"/>
      <c r="E57" s="5"/>
      <c r="F57" s="5">
        <v>8</v>
      </c>
      <c r="G57" s="5">
        <v>25.875000000000004</v>
      </c>
      <c r="H57" s="5">
        <v>207.00000000000003</v>
      </c>
      <c r="I57" s="36" t="str">
        <f t="shared" si="9"/>
        <v/>
      </c>
      <c r="J57" s="36">
        <f t="shared" si="10"/>
        <v>25.875000000000004</v>
      </c>
      <c r="K57" s="34">
        <f t="shared" si="11"/>
        <v>8</v>
      </c>
      <c r="L57" s="34">
        <f t="shared" si="12"/>
        <v>207.00000000000003</v>
      </c>
      <c r="M57" s="37" t="str">
        <f t="shared" si="13"/>
        <v/>
      </c>
      <c r="N57" s="34" t="str">
        <f t="shared" si="14"/>
        <v/>
      </c>
      <c r="O57" s="34" t="str">
        <f t="shared" si="15"/>
        <v/>
      </c>
      <c r="P57" s="34" t="str">
        <f t="shared" si="16"/>
        <v/>
      </c>
      <c r="Q57" s="35">
        <f t="shared" si="17"/>
        <v>207.00000000000003</v>
      </c>
    </row>
    <row r="58" spans="1:17" x14ac:dyDescent="0.2">
      <c r="A58" t="s">
        <v>602</v>
      </c>
      <c r="B58" t="s">
        <v>603</v>
      </c>
      <c r="C58" s="5">
        <v>4</v>
      </c>
      <c r="D58" s="5">
        <v>6.83</v>
      </c>
      <c r="E58" s="5">
        <v>27.32</v>
      </c>
      <c r="F58" s="5">
        <v>2</v>
      </c>
      <c r="G58" s="5">
        <v>13.36</v>
      </c>
      <c r="H58" s="5">
        <v>26.72</v>
      </c>
      <c r="I58" s="36">
        <f t="shared" si="9"/>
        <v>6.83</v>
      </c>
      <c r="J58" s="36">
        <f t="shared" si="10"/>
        <v>13.36</v>
      </c>
      <c r="K58" s="34">
        <f t="shared" si="11"/>
        <v>-2</v>
      </c>
      <c r="L58" s="34">
        <f t="shared" si="12"/>
        <v>-0.60000000000000142</v>
      </c>
      <c r="M58" s="37">
        <f t="shared" si="13"/>
        <v>6.5299999999999994</v>
      </c>
      <c r="N58" s="34">
        <f t="shared" si="14"/>
        <v>13.059999999999999</v>
      </c>
      <c r="O58" s="34">
        <f t="shared" si="15"/>
        <v>-2</v>
      </c>
      <c r="P58" s="34">
        <f t="shared" si="16"/>
        <v>-13.66</v>
      </c>
      <c r="Q58" s="35" t="str">
        <f t="shared" si="17"/>
        <v/>
      </c>
    </row>
    <row r="59" spans="1:17" x14ac:dyDescent="0.2">
      <c r="A59" t="s">
        <v>1264</v>
      </c>
      <c r="B59" t="s">
        <v>1265</v>
      </c>
      <c r="C59" s="5"/>
      <c r="D59" s="5"/>
      <c r="E59" s="5"/>
      <c r="F59" s="5">
        <v>2</v>
      </c>
      <c r="G59" s="5">
        <v>13.31</v>
      </c>
      <c r="H59" s="5">
        <v>26.62</v>
      </c>
      <c r="I59" s="36" t="str">
        <f t="shared" si="9"/>
        <v/>
      </c>
      <c r="J59" s="36">
        <f t="shared" si="10"/>
        <v>13.31</v>
      </c>
      <c r="K59" s="34">
        <f t="shared" si="11"/>
        <v>2</v>
      </c>
      <c r="L59" s="34">
        <f t="shared" si="12"/>
        <v>26.62</v>
      </c>
      <c r="M59" s="37" t="str">
        <f t="shared" si="13"/>
        <v/>
      </c>
      <c r="N59" s="34" t="str">
        <f t="shared" si="14"/>
        <v/>
      </c>
      <c r="O59" s="34" t="str">
        <f t="shared" si="15"/>
        <v/>
      </c>
      <c r="P59" s="34" t="str">
        <f t="shared" si="16"/>
        <v/>
      </c>
      <c r="Q59" s="35">
        <f t="shared" si="17"/>
        <v>26.62</v>
      </c>
    </row>
    <row r="60" spans="1:17" x14ac:dyDescent="0.2">
      <c r="A60" t="s">
        <v>122</v>
      </c>
      <c r="B60" t="s">
        <v>123</v>
      </c>
      <c r="C60" s="5">
        <v>300</v>
      </c>
      <c r="D60" s="5">
        <v>0.47</v>
      </c>
      <c r="E60" s="5">
        <v>141</v>
      </c>
      <c r="F60" s="5">
        <v>800</v>
      </c>
      <c r="G60" s="5">
        <v>0.46999999999999992</v>
      </c>
      <c r="H60" s="5">
        <v>376</v>
      </c>
      <c r="I60" s="36">
        <f t="shared" si="9"/>
        <v>0.47</v>
      </c>
      <c r="J60" s="36">
        <f t="shared" si="10"/>
        <v>0.47</v>
      </c>
      <c r="K60" s="34">
        <f t="shared" si="11"/>
        <v>500</v>
      </c>
      <c r="L60" s="34">
        <f t="shared" si="12"/>
        <v>235</v>
      </c>
      <c r="M60" s="37">
        <f t="shared" si="13"/>
        <v>0</v>
      </c>
      <c r="N60" s="34">
        <f t="shared" si="14"/>
        <v>0</v>
      </c>
      <c r="O60" s="34">
        <f t="shared" si="15"/>
        <v>500</v>
      </c>
      <c r="P60" s="34">
        <f t="shared" si="16"/>
        <v>235</v>
      </c>
      <c r="Q60" s="35" t="str">
        <f t="shared" si="17"/>
        <v/>
      </c>
    </row>
    <row r="61" spans="1:17" x14ac:dyDescent="0.2">
      <c r="A61" t="s">
        <v>1017</v>
      </c>
      <c r="B61" t="s">
        <v>1018</v>
      </c>
      <c r="C61" s="5"/>
      <c r="D61" s="5"/>
      <c r="E61" s="5"/>
      <c r="F61" s="5">
        <v>2</v>
      </c>
      <c r="G61" s="5">
        <v>571.12</v>
      </c>
      <c r="H61" s="5">
        <v>1142.24</v>
      </c>
      <c r="I61" s="36" t="str">
        <f t="shared" si="9"/>
        <v/>
      </c>
      <c r="J61" s="36">
        <f t="shared" si="10"/>
        <v>571.12</v>
      </c>
      <c r="K61" s="34">
        <f t="shared" si="11"/>
        <v>2</v>
      </c>
      <c r="L61" s="34">
        <f t="shared" si="12"/>
        <v>1142.24</v>
      </c>
      <c r="M61" s="37" t="str">
        <f t="shared" si="13"/>
        <v/>
      </c>
      <c r="N61" s="34" t="str">
        <f t="shared" si="14"/>
        <v/>
      </c>
      <c r="O61" s="34" t="str">
        <f t="shared" si="15"/>
        <v/>
      </c>
      <c r="P61" s="34" t="str">
        <f t="shared" si="16"/>
        <v/>
      </c>
      <c r="Q61" s="35">
        <f t="shared" si="17"/>
        <v>1142.24</v>
      </c>
    </row>
    <row r="62" spans="1:17" x14ac:dyDescent="0.2">
      <c r="A62" t="s">
        <v>29</v>
      </c>
      <c r="B62" t="s">
        <v>30</v>
      </c>
      <c r="C62" s="5"/>
      <c r="D62" s="5"/>
      <c r="E62" s="5"/>
      <c r="F62" s="5">
        <v>70</v>
      </c>
      <c r="G62" s="5">
        <v>4.03</v>
      </c>
      <c r="H62" s="5">
        <v>282.10000000000002</v>
      </c>
      <c r="I62" s="36" t="str">
        <f t="shared" si="9"/>
        <v/>
      </c>
      <c r="J62" s="36">
        <f t="shared" si="10"/>
        <v>4.03</v>
      </c>
      <c r="K62" s="34">
        <f t="shared" si="11"/>
        <v>70</v>
      </c>
      <c r="L62" s="34">
        <f t="shared" si="12"/>
        <v>282.10000000000002</v>
      </c>
      <c r="M62" s="37" t="str">
        <f t="shared" si="13"/>
        <v/>
      </c>
      <c r="N62" s="34" t="str">
        <f t="shared" si="14"/>
        <v/>
      </c>
      <c r="O62" s="34" t="str">
        <f t="shared" si="15"/>
        <v/>
      </c>
      <c r="P62" s="34" t="str">
        <f t="shared" si="16"/>
        <v/>
      </c>
      <c r="Q62" s="35">
        <f t="shared" si="17"/>
        <v>282.10000000000002</v>
      </c>
    </row>
    <row r="63" spans="1:17" x14ac:dyDescent="0.2">
      <c r="A63" t="s">
        <v>2096</v>
      </c>
      <c r="B63" t="s">
        <v>2097</v>
      </c>
      <c r="C63" s="5"/>
      <c r="D63" s="5"/>
      <c r="E63" s="5"/>
      <c r="F63" s="5">
        <v>100</v>
      </c>
      <c r="G63" s="5">
        <v>2.36</v>
      </c>
      <c r="H63" s="5">
        <v>236</v>
      </c>
      <c r="I63" s="36" t="str">
        <f t="shared" si="9"/>
        <v/>
      </c>
      <c r="J63" s="36">
        <f t="shared" si="10"/>
        <v>2.36</v>
      </c>
      <c r="K63" s="34">
        <f t="shared" si="11"/>
        <v>100</v>
      </c>
      <c r="L63" s="34">
        <f t="shared" si="12"/>
        <v>236</v>
      </c>
      <c r="M63" s="37" t="str">
        <f t="shared" si="13"/>
        <v/>
      </c>
      <c r="N63" s="34" t="str">
        <f t="shared" si="14"/>
        <v/>
      </c>
      <c r="O63" s="34" t="str">
        <f t="shared" si="15"/>
        <v/>
      </c>
      <c r="P63" s="34" t="str">
        <f t="shared" si="16"/>
        <v/>
      </c>
      <c r="Q63" s="35">
        <f t="shared" si="17"/>
        <v>236</v>
      </c>
    </row>
    <row r="64" spans="1:17" x14ac:dyDescent="0.2">
      <c r="A64" t="s">
        <v>426</v>
      </c>
      <c r="B64" t="s">
        <v>427</v>
      </c>
      <c r="C64" s="5"/>
      <c r="D64" s="5"/>
      <c r="E64" s="5"/>
      <c r="F64" s="5">
        <v>100</v>
      </c>
      <c r="G64" s="5">
        <v>2.36</v>
      </c>
      <c r="H64" s="5">
        <v>236</v>
      </c>
      <c r="I64" s="36" t="str">
        <f t="shared" si="9"/>
        <v/>
      </c>
      <c r="J64" s="36">
        <f t="shared" si="10"/>
        <v>2.36</v>
      </c>
      <c r="K64" s="34">
        <f t="shared" si="11"/>
        <v>100</v>
      </c>
      <c r="L64" s="34">
        <f t="shared" si="12"/>
        <v>236</v>
      </c>
      <c r="M64" s="37" t="str">
        <f t="shared" si="13"/>
        <v/>
      </c>
      <c r="N64" s="34" t="str">
        <f t="shared" si="14"/>
        <v/>
      </c>
      <c r="O64" s="34" t="str">
        <f t="shared" si="15"/>
        <v/>
      </c>
      <c r="P64" s="34" t="str">
        <f t="shared" si="16"/>
        <v/>
      </c>
      <c r="Q64" s="35">
        <f t="shared" si="17"/>
        <v>236</v>
      </c>
    </row>
    <row r="65" spans="1:17" x14ac:dyDescent="0.2">
      <c r="A65" t="s">
        <v>192</v>
      </c>
      <c r="B65" t="s">
        <v>193</v>
      </c>
      <c r="C65" s="5">
        <v>40</v>
      </c>
      <c r="D65" s="5">
        <v>2.7300000000000004</v>
      </c>
      <c r="E65" s="5">
        <v>105.7</v>
      </c>
      <c r="F65" s="5">
        <v>20</v>
      </c>
      <c r="G65" s="5">
        <v>2.36</v>
      </c>
      <c r="H65" s="5">
        <v>47.2</v>
      </c>
      <c r="I65" s="36">
        <f t="shared" si="9"/>
        <v>2.6425000000000001</v>
      </c>
      <c r="J65" s="36">
        <f t="shared" si="10"/>
        <v>2.3600000000000003</v>
      </c>
      <c r="K65" s="34">
        <f t="shared" si="11"/>
        <v>-20</v>
      </c>
      <c r="L65" s="34">
        <f t="shared" si="12"/>
        <v>-58.5</v>
      </c>
      <c r="M65" s="37">
        <f t="shared" si="13"/>
        <v>-0.28249999999999975</v>
      </c>
      <c r="N65" s="34">
        <f t="shared" si="14"/>
        <v>-5.649999999999995</v>
      </c>
      <c r="O65" s="34">
        <f t="shared" si="15"/>
        <v>-20</v>
      </c>
      <c r="P65" s="34">
        <f t="shared" si="16"/>
        <v>-52.85</v>
      </c>
      <c r="Q65" s="35" t="str">
        <f t="shared" si="17"/>
        <v/>
      </c>
    </row>
    <row r="66" spans="1:17" x14ac:dyDescent="0.2">
      <c r="A66" t="s">
        <v>589</v>
      </c>
      <c r="B66" t="s">
        <v>590</v>
      </c>
      <c r="C66" s="5">
        <v>30</v>
      </c>
      <c r="D66" s="5">
        <v>2.68</v>
      </c>
      <c r="E66" s="5">
        <v>78.099999999999994</v>
      </c>
      <c r="F66" s="5"/>
      <c r="G66" s="5"/>
      <c r="H66" s="5"/>
      <c r="I66" s="36">
        <f t="shared" si="9"/>
        <v>2.6033333333333331</v>
      </c>
      <c r="J66" s="36" t="str">
        <f t="shared" si="10"/>
        <v/>
      </c>
      <c r="K66" s="34">
        <f t="shared" si="11"/>
        <v>-30</v>
      </c>
      <c r="L66" s="34">
        <f t="shared" si="12"/>
        <v>-78.099999999999994</v>
      </c>
      <c r="M66" s="37" t="str">
        <f t="shared" si="13"/>
        <v/>
      </c>
      <c r="N66" s="34" t="str">
        <f t="shared" si="14"/>
        <v/>
      </c>
      <c r="O66" s="34" t="str">
        <f t="shared" si="15"/>
        <v/>
      </c>
      <c r="P66" s="34" t="str">
        <f t="shared" si="16"/>
        <v/>
      </c>
      <c r="Q66" s="35">
        <f t="shared" si="17"/>
        <v>-78.099999999999994</v>
      </c>
    </row>
    <row r="67" spans="1:17" x14ac:dyDescent="0.2">
      <c r="A67" t="s">
        <v>233</v>
      </c>
      <c r="B67" t="s">
        <v>234</v>
      </c>
      <c r="C67" s="5">
        <v>1800</v>
      </c>
      <c r="D67" s="5">
        <v>9.2000000000000011</v>
      </c>
      <c r="E67" s="5">
        <v>16560</v>
      </c>
      <c r="F67" s="5">
        <v>2500</v>
      </c>
      <c r="G67" s="5">
        <v>9.2000000000000011</v>
      </c>
      <c r="H67" s="5">
        <v>23000</v>
      </c>
      <c r="I67" s="36">
        <f t="shared" si="9"/>
        <v>9.1999999999999993</v>
      </c>
      <c r="J67" s="36">
        <f t="shared" si="10"/>
        <v>9.1999999999999993</v>
      </c>
      <c r="K67" s="34">
        <f t="shared" si="11"/>
        <v>700</v>
      </c>
      <c r="L67" s="34">
        <f t="shared" si="12"/>
        <v>6440</v>
      </c>
      <c r="M67" s="37">
        <f t="shared" si="13"/>
        <v>0</v>
      </c>
      <c r="N67" s="34">
        <f t="shared" si="14"/>
        <v>0</v>
      </c>
      <c r="O67" s="34">
        <f t="shared" si="15"/>
        <v>700</v>
      </c>
      <c r="P67" s="34">
        <f t="shared" si="16"/>
        <v>6439.9999999999991</v>
      </c>
      <c r="Q67" s="35" t="str">
        <f t="shared" si="17"/>
        <v/>
      </c>
    </row>
    <row r="68" spans="1:17" x14ac:dyDescent="0.2">
      <c r="A68" t="s">
        <v>285</v>
      </c>
      <c r="B68" t="s">
        <v>286</v>
      </c>
      <c r="C68" s="5">
        <v>5</v>
      </c>
      <c r="D68" s="5">
        <v>172.5</v>
      </c>
      <c r="E68" s="5">
        <v>862.5</v>
      </c>
      <c r="F68" s="5">
        <v>5</v>
      </c>
      <c r="G68" s="5">
        <v>172.5</v>
      </c>
      <c r="H68" s="5">
        <v>862.5</v>
      </c>
      <c r="I68" s="36">
        <f t="shared" si="9"/>
        <v>172.5</v>
      </c>
      <c r="J68" s="36">
        <f t="shared" si="10"/>
        <v>172.5</v>
      </c>
      <c r="K68" s="34">
        <f t="shared" si="11"/>
        <v>0</v>
      </c>
      <c r="L68" s="34">
        <f t="shared" si="12"/>
        <v>0</v>
      </c>
      <c r="M68" s="37">
        <f t="shared" si="13"/>
        <v>0</v>
      </c>
      <c r="N68" s="34">
        <f t="shared" si="14"/>
        <v>0</v>
      </c>
      <c r="O68" s="34">
        <f t="shared" si="15"/>
        <v>0</v>
      </c>
      <c r="P68" s="34">
        <f t="shared" si="16"/>
        <v>0</v>
      </c>
      <c r="Q68" s="35" t="str">
        <f t="shared" si="17"/>
        <v/>
      </c>
    </row>
    <row r="69" spans="1:17" x14ac:dyDescent="0.2">
      <c r="A69" t="s">
        <v>210</v>
      </c>
      <c r="B69" t="s">
        <v>211</v>
      </c>
      <c r="C69" s="5">
        <v>120</v>
      </c>
      <c r="D69" s="5">
        <v>3.456666666666667</v>
      </c>
      <c r="E69" s="5">
        <v>414.8</v>
      </c>
      <c r="F69" s="5"/>
      <c r="G69" s="5"/>
      <c r="H69" s="5"/>
      <c r="I69" s="36">
        <f t="shared" si="9"/>
        <v>3.4566666666666666</v>
      </c>
      <c r="J69" s="36" t="str">
        <f t="shared" si="10"/>
        <v/>
      </c>
      <c r="K69" s="34">
        <f t="shared" si="11"/>
        <v>-120</v>
      </c>
      <c r="L69" s="34">
        <f t="shared" si="12"/>
        <v>-414.8</v>
      </c>
      <c r="M69" s="37" t="str">
        <f t="shared" si="13"/>
        <v/>
      </c>
      <c r="N69" s="34" t="str">
        <f t="shared" si="14"/>
        <v/>
      </c>
      <c r="O69" s="34" t="str">
        <f t="shared" si="15"/>
        <v/>
      </c>
      <c r="P69" s="34" t="str">
        <f t="shared" si="16"/>
        <v/>
      </c>
      <c r="Q69" s="35">
        <f t="shared" si="17"/>
        <v>-414.8</v>
      </c>
    </row>
    <row r="70" spans="1:17" x14ac:dyDescent="0.2">
      <c r="A70" t="s">
        <v>565</v>
      </c>
      <c r="B70" t="s">
        <v>566</v>
      </c>
      <c r="C70" s="5">
        <v>20</v>
      </c>
      <c r="D70" s="5">
        <v>6.15</v>
      </c>
      <c r="E70" s="5">
        <v>123</v>
      </c>
      <c r="F70" s="5"/>
      <c r="G70" s="5"/>
      <c r="H70" s="5"/>
      <c r="I70" s="36">
        <f t="shared" si="9"/>
        <v>6.15</v>
      </c>
      <c r="J70" s="36" t="str">
        <f t="shared" si="10"/>
        <v/>
      </c>
      <c r="K70" s="34">
        <f t="shared" si="11"/>
        <v>-20</v>
      </c>
      <c r="L70" s="34">
        <f t="shared" si="12"/>
        <v>-123</v>
      </c>
      <c r="M70" s="37" t="str">
        <f t="shared" si="13"/>
        <v/>
      </c>
      <c r="N70" s="34" t="str">
        <f t="shared" si="14"/>
        <v/>
      </c>
      <c r="O70" s="34" t="str">
        <f t="shared" si="15"/>
        <v/>
      </c>
      <c r="P70" s="34" t="str">
        <f t="shared" si="16"/>
        <v/>
      </c>
      <c r="Q70" s="35">
        <f t="shared" si="17"/>
        <v>-123</v>
      </c>
    </row>
    <row r="71" spans="1:17" x14ac:dyDescent="0.2">
      <c r="A71" t="s">
        <v>478</v>
      </c>
      <c r="B71" t="s">
        <v>479</v>
      </c>
      <c r="C71" s="5">
        <v>30</v>
      </c>
      <c r="D71" s="5">
        <v>22.99</v>
      </c>
      <c r="E71" s="5">
        <v>689.7</v>
      </c>
      <c r="F71" s="5">
        <v>20</v>
      </c>
      <c r="G71" s="5">
        <v>22.99</v>
      </c>
      <c r="H71" s="5">
        <v>459.8</v>
      </c>
      <c r="I71" s="36">
        <f t="shared" si="9"/>
        <v>22.990000000000002</v>
      </c>
      <c r="J71" s="36">
        <f t="shared" si="10"/>
        <v>22.990000000000002</v>
      </c>
      <c r="K71" s="34">
        <f t="shared" si="11"/>
        <v>-10</v>
      </c>
      <c r="L71" s="34">
        <f t="shared" si="12"/>
        <v>-229.90000000000003</v>
      </c>
      <c r="M71" s="37">
        <f t="shared" si="13"/>
        <v>0</v>
      </c>
      <c r="N71" s="34">
        <f t="shared" si="14"/>
        <v>0</v>
      </c>
      <c r="O71" s="34">
        <f t="shared" si="15"/>
        <v>-10</v>
      </c>
      <c r="P71" s="34">
        <f t="shared" si="16"/>
        <v>-229.90000000000003</v>
      </c>
      <c r="Q71" s="35" t="str">
        <f t="shared" si="17"/>
        <v/>
      </c>
    </row>
    <row r="72" spans="1:17" x14ac:dyDescent="0.2">
      <c r="A72" t="s">
        <v>473</v>
      </c>
      <c r="B72" t="s">
        <v>474</v>
      </c>
      <c r="C72" s="5">
        <v>80</v>
      </c>
      <c r="D72" s="5">
        <v>22.99</v>
      </c>
      <c r="E72" s="5">
        <v>1839.2000000000003</v>
      </c>
      <c r="F72" s="5">
        <v>80</v>
      </c>
      <c r="G72" s="5">
        <v>22.990000000000002</v>
      </c>
      <c r="H72" s="5">
        <v>1839.2000000000003</v>
      </c>
      <c r="I72" s="36">
        <f t="shared" si="9"/>
        <v>22.990000000000002</v>
      </c>
      <c r="J72" s="36">
        <f t="shared" si="10"/>
        <v>22.990000000000002</v>
      </c>
      <c r="K72" s="34">
        <f t="shared" si="11"/>
        <v>0</v>
      </c>
      <c r="L72" s="34">
        <f t="shared" si="12"/>
        <v>0</v>
      </c>
      <c r="M72" s="37">
        <f t="shared" si="13"/>
        <v>0</v>
      </c>
      <c r="N72" s="34">
        <f t="shared" si="14"/>
        <v>0</v>
      </c>
      <c r="O72" s="34">
        <f t="shared" si="15"/>
        <v>0</v>
      </c>
      <c r="P72" s="34">
        <f t="shared" si="16"/>
        <v>0</v>
      </c>
      <c r="Q72" s="35" t="str">
        <f t="shared" si="17"/>
        <v/>
      </c>
    </row>
    <row r="73" spans="1:17" x14ac:dyDescent="0.2">
      <c r="A73" t="s">
        <v>481</v>
      </c>
      <c r="B73" t="s">
        <v>482</v>
      </c>
      <c r="C73" s="5">
        <v>50</v>
      </c>
      <c r="D73" s="5">
        <v>22.99</v>
      </c>
      <c r="E73" s="5">
        <v>1149.5</v>
      </c>
      <c r="F73" s="5">
        <v>90</v>
      </c>
      <c r="G73" s="5">
        <v>22.99</v>
      </c>
      <c r="H73" s="5">
        <v>2069.1000000000004</v>
      </c>
      <c r="I73" s="36">
        <f t="shared" si="9"/>
        <v>22.99</v>
      </c>
      <c r="J73" s="36">
        <f t="shared" si="10"/>
        <v>22.990000000000006</v>
      </c>
      <c r="K73" s="34">
        <f t="shared" si="11"/>
        <v>40</v>
      </c>
      <c r="L73" s="34">
        <f t="shared" si="12"/>
        <v>919.60000000000036</v>
      </c>
      <c r="M73" s="37">
        <f t="shared" si="13"/>
        <v>7.1054273576010019E-15</v>
      </c>
      <c r="N73" s="34">
        <f t="shared" si="14"/>
        <v>6.3948846218409017E-13</v>
      </c>
      <c r="O73" s="34">
        <f t="shared" si="15"/>
        <v>40</v>
      </c>
      <c r="P73" s="34">
        <f t="shared" si="16"/>
        <v>919.59999999999991</v>
      </c>
      <c r="Q73" s="35" t="str">
        <f t="shared" si="17"/>
        <v/>
      </c>
    </row>
    <row r="74" spans="1:17" x14ac:dyDescent="0.2">
      <c r="A74" t="s">
        <v>752</v>
      </c>
      <c r="B74" t="s">
        <v>753</v>
      </c>
      <c r="C74" s="5">
        <v>20</v>
      </c>
      <c r="D74" s="5">
        <v>22.99</v>
      </c>
      <c r="E74" s="5">
        <v>459.8</v>
      </c>
      <c r="F74" s="5">
        <v>20</v>
      </c>
      <c r="G74" s="5">
        <v>22.99</v>
      </c>
      <c r="H74" s="5">
        <v>459.8</v>
      </c>
      <c r="I74" s="36">
        <f t="shared" si="9"/>
        <v>22.990000000000002</v>
      </c>
      <c r="J74" s="36">
        <f t="shared" si="10"/>
        <v>22.990000000000002</v>
      </c>
      <c r="K74" s="34">
        <f t="shared" si="11"/>
        <v>0</v>
      </c>
      <c r="L74" s="34">
        <f t="shared" si="12"/>
        <v>0</v>
      </c>
      <c r="M74" s="37">
        <f t="shared" si="13"/>
        <v>0</v>
      </c>
      <c r="N74" s="34">
        <f t="shared" si="14"/>
        <v>0</v>
      </c>
      <c r="O74" s="34">
        <f t="shared" si="15"/>
        <v>0</v>
      </c>
      <c r="P74" s="34">
        <f t="shared" si="16"/>
        <v>0</v>
      </c>
      <c r="Q74" s="35" t="str">
        <f t="shared" si="17"/>
        <v/>
      </c>
    </row>
    <row r="75" spans="1:17" x14ac:dyDescent="0.2">
      <c r="A75" t="s">
        <v>223</v>
      </c>
      <c r="B75" t="s">
        <v>224</v>
      </c>
      <c r="C75" s="5">
        <v>60</v>
      </c>
      <c r="D75" s="5">
        <v>6.291666666666667</v>
      </c>
      <c r="E75" s="5">
        <v>377.5</v>
      </c>
      <c r="F75" s="5">
        <v>70</v>
      </c>
      <c r="G75" s="5">
        <v>6.29</v>
      </c>
      <c r="H75" s="5">
        <v>440.29999999999995</v>
      </c>
      <c r="I75" s="36">
        <f t="shared" si="9"/>
        <v>6.291666666666667</v>
      </c>
      <c r="J75" s="36">
        <f t="shared" si="10"/>
        <v>6.2899999999999991</v>
      </c>
      <c r="K75" s="34">
        <f t="shared" si="11"/>
        <v>10</v>
      </c>
      <c r="L75" s="34">
        <f t="shared" si="12"/>
        <v>62.799999999999955</v>
      </c>
      <c r="M75" s="37">
        <f t="shared" si="13"/>
        <v>-1.6666666666678154E-3</v>
      </c>
      <c r="N75" s="34">
        <f t="shared" si="14"/>
        <v>-0.11666666666674708</v>
      </c>
      <c r="O75" s="34">
        <f t="shared" si="15"/>
        <v>10</v>
      </c>
      <c r="P75" s="34">
        <f t="shared" si="16"/>
        <v>62.916666666666671</v>
      </c>
      <c r="Q75" s="35" t="str">
        <f t="shared" si="17"/>
        <v/>
      </c>
    </row>
    <row r="76" spans="1:17" x14ac:dyDescent="0.2">
      <c r="A76" t="s">
        <v>1050</v>
      </c>
      <c r="B76" t="s">
        <v>1051</v>
      </c>
      <c r="C76" s="5"/>
      <c r="D76" s="5"/>
      <c r="E76" s="5"/>
      <c r="F76" s="5">
        <v>2</v>
      </c>
      <c r="G76" s="5">
        <v>62.69</v>
      </c>
      <c r="H76" s="5">
        <v>125.38</v>
      </c>
      <c r="I76" s="36" t="str">
        <f t="shared" si="9"/>
        <v/>
      </c>
      <c r="J76" s="36">
        <f t="shared" si="10"/>
        <v>62.69</v>
      </c>
      <c r="K76" s="34">
        <f t="shared" si="11"/>
        <v>2</v>
      </c>
      <c r="L76" s="34">
        <f t="shared" si="12"/>
        <v>125.38</v>
      </c>
      <c r="M76" s="37" t="str">
        <f t="shared" si="13"/>
        <v/>
      </c>
      <c r="N76" s="34" t="str">
        <f t="shared" si="14"/>
        <v/>
      </c>
      <c r="O76" s="34" t="str">
        <f t="shared" si="15"/>
        <v/>
      </c>
      <c r="P76" s="34" t="str">
        <f t="shared" si="16"/>
        <v/>
      </c>
      <c r="Q76" s="35">
        <f t="shared" si="17"/>
        <v>125.38</v>
      </c>
    </row>
    <row r="77" spans="1:17" x14ac:dyDescent="0.2">
      <c r="A77" t="s">
        <v>577</v>
      </c>
      <c r="B77" t="s">
        <v>578</v>
      </c>
      <c r="C77" s="5">
        <v>22</v>
      </c>
      <c r="D77" s="5">
        <v>8.8360000000000003</v>
      </c>
      <c r="E77" s="5">
        <v>194.4</v>
      </c>
      <c r="F77" s="5">
        <v>10</v>
      </c>
      <c r="G77" s="5">
        <v>8.8333333333333339</v>
      </c>
      <c r="H77" s="5">
        <v>88.35</v>
      </c>
      <c r="I77" s="36">
        <f t="shared" ref="I77:I113" si="18">IF(E77=0,"",E77/C77)</f>
        <v>8.836363636363636</v>
      </c>
      <c r="J77" s="36">
        <f t="shared" ref="J77:J113" si="19">IF(F77=0,"",H77/F77)</f>
        <v>8.8349999999999991</v>
      </c>
      <c r="K77" s="34">
        <f t="shared" ref="K77:K113" si="20">F77-C77</f>
        <v>-12</v>
      </c>
      <c r="L77" s="34">
        <f t="shared" ref="L77:L113" si="21">H77-E77</f>
        <v>-106.05000000000001</v>
      </c>
      <c r="M77" s="37">
        <f t="shared" ref="M77:M113" si="22">IF(OR(C77=0,F77=0),"",J77-I77)</f>
        <v>-1.3636363636368998E-3</v>
      </c>
      <c r="N77" s="34">
        <f t="shared" ref="N77:N113" si="23">IF(M77="","",F77*M77)</f>
        <v>-1.3636363636368998E-2</v>
      </c>
      <c r="O77" s="34">
        <f t="shared" ref="O77:O113" si="24">IF(M77="","",F77-C77)</f>
        <v>-12</v>
      </c>
      <c r="P77" s="34">
        <f t="shared" ref="P77:P113" si="25">IF(M77="","",(F77-C77)*I77)</f>
        <v>-106.03636363636363</v>
      </c>
      <c r="Q77" s="35" t="str">
        <f t="shared" ref="Q77:Q113" si="26">IF(M77="",H77-E77,"")</f>
        <v/>
      </c>
    </row>
    <row r="78" spans="1:17" x14ac:dyDescent="0.2">
      <c r="A78" t="s">
        <v>1479</v>
      </c>
      <c r="B78" t="s">
        <v>1480</v>
      </c>
      <c r="C78" s="5"/>
      <c r="D78" s="5"/>
      <c r="E78" s="5"/>
      <c r="F78" s="5">
        <v>30</v>
      </c>
      <c r="G78" s="5">
        <v>10.08</v>
      </c>
      <c r="H78" s="5">
        <v>302.27</v>
      </c>
      <c r="I78" s="36" t="str">
        <f t="shared" si="18"/>
        <v/>
      </c>
      <c r="J78" s="36">
        <f t="shared" si="19"/>
        <v>10.075666666666667</v>
      </c>
      <c r="K78" s="34">
        <f t="shared" si="20"/>
        <v>30</v>
      </c>
      <c r="L78" s="34">
        <f t="shared" si="21"/>
        <v>302.27</v>
      </c>
      <c r="M78" s="37" t="str">
        <f t="shared" si="22"/>
        <v/>
      </c>
      <c r="N78" s="34" t="str">
        <f t="shared" si="23"/>
        <v/>
      </c>
      <c r="O78" s="34" t="str">
        <f t="shared" si="24"/>
        <v/>
      </c>
      <c r="P78" s="34" t="str">
        <f t="shared" si="25"/>
        <v/>
      </c>
      <c r="Q78" s="35">
        <f t="shared" si="26"/>
        <v>302.27</v>
      </c>
    </row>
    <row r="79" spans="1:17" x14ac:dyDescent="0.2">
      <c r="A79" t="s">
        <v>1483</v>
      </c>
      <c r="B79" t="s">
        <v>1484</v>
      </c>
      <c r="C79" s="5"/>
      <c r="D79" s="5"/>
      <c r="E79" s="5"/>
      <c r="F79" s="5">
        <v>30</v>
      </c>
      <c r="G79" s="5">
        <v>10.08</v>
      </c>
      <c r="H79" s="5">
        <v>302.39999999999998</v>
      </c>
      <c r="I79" s="36" t="str">
        <f t="shared" si="18"/>
        <v/>
      </c>
      <c r="J79" s="36">
        <f t="shared" si="19"/>
        <v>10.08</v>
      </c>
      <c r="K79" s="34">
        <f t="shared" si="20"/>
        <v>30</v>
      </c>
      <c r="L79" s="34">
        <f t="shared" si="21"/>
        <v>302.39999999999998</v>
      </c>
      <c r="M79" s="37" t="str">
        <f t="shared" si="22"/>
        <v/>
      </c>
      <c r="N79" s="34" t="str">
        <f t="shared" si="23"/>
        <v/>
      </c>
      <c r="O79" s="34" t="str">
        <f t="shared" si="24"/>
        <v/>
      </c>
      <c r="P79" s="34" t="str">
        <f t="shared" si="25"/>
        <v/>
      </c>
      <c r="Q79" s="35">
        <f t="shared" si="26"/>
        <v>302.39999999999998</v>
      </c>
    </row>
    <row r="80" spans="1:17" x14ac:dyDescent="0.2">
      <c r="A80" t="s">
        <v>240</v>
      </c>
      <c r="B80" t="s">
        <v>241</v>
      </c>
      <c r="C80" s="5">
        <v>590</v>
      </c>
      <c r="D80" s="5">
        <v>9.5287499999999987</v>
      </c>
      <c r="E80" s="5">
        <v>5641.1</v>
      </c>
      <c r="F80" s="5">
        <v>604</v>
      </c>
      <c r="G80" s="5">
        <v>8.24</v>
      </c>
      <c r="H80" s="5">
        <v>5025.68</v>
      </c>
      <c r="I80" s="36">
        <f t="shared" si="18"/>
        <v>9.5611864406779663</v>
      </c>
      <c r="J80" s="36">
        <f t="shared" si="19"/>
        <v>8.3206622516556301</v>
      </c>
      <c r="K80" s="34">
        <f t="shared" si="20"/>
        <v>14</v>
      </c>
      <c r="L80" s="34">
        <f t="shared" si="21"/>
        <v>-615.42000000000007</v>
      </c>
      <c r="M80" s="37">
        <f t="shared" si="22"/>
        <v>-1.2405241890223362</v>
      </c>
      <c r="N80" s="34">
        <f t="shared" si="23"/>
        <v>-749.27661016949105</v>
      </c>
      <c r="O80" s="34">
        <f t="shared" si="24"/>
        <v>14</v>
      </c>
      <c r="P80" s="34">
        <f t="shared" si="25"/>
        <v>133.85661016949152</v>
      </c>
      <c r="Q80" s="35" t="str">
        <f t="shared" si="26"/>
        <v/>
      </c>
    </row>
    <row r="81" spans="1:17" x14ac:dyDescent="0.2">
      <c r="A81" t="s">
        <v>227</v>
      </c>
      <c r="B81" t="s">
        <v>228</v>
      </c>
      <c r="C81" s="5">
        <v>4800</v>
      </c>
      <c r="D81" s="5">
        <v>8.4700000000000006</v>
      </c>
      <c r="E81" s="5">
        <v>40655.999999999993</v>
      </c>
      <c r="F81" s="5">
        <v>6390</v>
      </c>
      <c r="G81" s="5">
        <v>8.4700000000000006</v>
      </c>
      <c r="H81" s="5">
        <v>54123.299999999996</v>
      </c>
      <c r="I81" s="36">
        <f t="shared" si="18"/>
        <v>8.4699999999999989</v>
      </c>
      <c r="J81" s="36">
        <f t="shared" si="19"/>
        <v>8.4699999999999989</v>
      </c>
      <c r="K81" s="34">
        <f t="shared" si="20"/>
        <v>1590</v>
      </c>
      <c r="L81" s="34">
        <f t="shared" si="21"/>
        <v>13467.300000000003</v>
      </c>
      <c r="M81" s="37">
        <f t="shared" si="22"/>
        <v>0</v>
      </c>
      <c r="N81" s="34">
        <f t="shared" si="23"/>
        <v>0</v>
      </c>
      <c r="O81" s="34">
        <f t="shared" si="24"/>
        <v>1590</v>
      </c>
      <c r="P81" s="34">
        <f t="shared" si="25"/>
        <v>13467.299999999997</v>
      </c>
      <c r="Q81" s="35" t="str">
        <f t="shared" si="26"/>
        <v/>
      </c>
    </row>
    <row r="82" spans="1:17" x14ac:dyDescent="0.2">
      <c r="A82" t="s">
        <v>1304</v>
      </c>
      <c r="B82" t="s">
        <v>1305</v>
      </c>
      <c r="C82" s="5">
        <v>500</v>
      </c>
      <c r="D82" s="5">
        <v>9.44</v>
      </c>
      <c r="E82" s="5">
        <v>4720</v>
      </c>
      <c r="F82" s="5">
        <v>1500</v>
      </c>
      <c r="G82" s="5">
        <v>9.44</v>
      </c>
      <c r="H82" s="5">
        <v>14160</v>
      </c>
      <c r="I82" s="36">
        <f t="shared" si="18"/>
        <v>9.44</v>
      </c>
      <c r="J82" s="36">
        <f t="shared" si="19"/>
        <v>9.44</v>
      </c>
      <c r="K82" s="34">
        <f t="shared" si="20"/>
        <v>1000</v>
      </c>
      <c r="L82" s="34">
        <f t="shared" si="21"/>
        <v>9440</v>
      </c>
      <c r="M82" s="37">
        <f t="shared" si="22"/>
        <v>0</v>
      </c>
      <c r="N82" s="34">
        <f t="shared" si="23"/>
        <v>0</v>
      </c>
      <c r="O82" s="34">
        <f t="shared" si="24"/>
        <v>1000</v>
      </c>
      <c r="P82" s="34">
        <f t="shared" si="25"/>
        <v>9440</v>
      </c>
      <c r="Q82" s="35" t="str">
        <f t="shared" si="26"/>
        <v/>
      </c>
    </row>
    <row r="83" spans="1:17" x14ac:dyDescent="0.2">
      <c r="A83" t="s">
        <v>355</v>
      </c>
      <c r="B83" t="s">
        <v>356</v>
      </c>
      <c r="C83" s="5">
        <v>20</v>
      </c>
      <c r="D83" s="5">
        <v>3.14</v>
      </c>
      <c r="E83" s="5">
        <v>62.8</v>
      </c>
      <c r="F83" s="5">
        <v>70</v>
      </c>
      <c r="G83" s="5">
        <v>3.1420000000000003</v>
      </c>
      <c r="H83" s="5">
        <v>219.9</v>
      </c>
      <c r="I83" s="36">
        <f t="shared" si="18"/>
        <v>3.1399999999999997</v>
      </c>
      <c r="J83" s="36">
        <f t="shared" si="19"/>
        <v>3.1414285714285715</v>
      </c>
      <c r="K83" s="34">
        <f t="shared" si="20"/>
        <v>50</v>
      </c>
      <c r="L83" s="34">
        <f t="shared" si="21"/>
        <v>157.10000000000002</v>
      </c>
      <c r="M83" s="37">
        <f t="shared" si="22"/>
        <v>1.4285714285717788E-3</v>
      </c>
      <c r="N83" s="34">
        <f t="shared" si="23"/>
        <v>0.10000000000002451</v>
      </c>
      <c r="O83" s="34">
        <f t="shared" si="24"/>
        <v>50</v>
      </c>
      <c r="P83" s="34">
        <f t="shared" si="25"/>
        <v>156.99999999999997</v>
      </c>
      <c r="Q83" s="35" t="str">
        <f t="shared" si="26"/>
        <v/>
      </c>
    </row>
    <row r="84" spans="1:17" x14ac:dyDescent="0.2">
      <c r="A84" t="s">
        <v>1136</v>
      </c>
      <c r="B84" t="s">
        <v>1137</v>
      </c>
      <c r="C84" s="5"/>
      <c r="D84" s="5"/>
      <c r="E84" s="5"/>
      <c r="F84" s="5">
        <v>2</v>
      </c>
      <c r="G84" s="5">
        <v>35.090000000000003</v>
      </c>
      <c r="H84" s="5">
        <v>70.180000000000007</v>
      </c>
      <c r="I84" s="36" t="str">
        <f t="shared" si="18"/>
        <v/>
      </c>
      <c r="J84" s="36">
        <f t="shared" si="19"/>
        <v>35.090000000000003</v>
      </c>
      <c r="K84" s="34">
        <f t="shared" si="20"/>
        <v>2</v>
      </c>
      <c r="L84" s="34">
        <f t="shared" si="21"/>
        <v>70.180000000000007</v>
      </c>
      <c r="M84" s="37" t="str">
        <f t="shared" si="22"/>
        <v/>
      </c>
      <c r="N84" s="34" t="str">
        <f t="shared" si="23"/>
        <v/>
      </c>
      <c r="O84" s="34" t="str">
        <f t="shared" si="24"/>
        <v/>
      </c>
      <c r="P84" s="34" t="str">
        <f t="shared" si="25"/>
        <v/>
      </c>
      <c r="Q84" s="35">
        <f t="shared" si="26"/>
        <v>70.180000000000007</v>
      </c>
    </row>
    <row r="85" spans="1:17" x14ac:dyDescent="0.2">
      <c r="A85" t="s">
        <v>145</v>
      </c>
      <c r="B85" t="s">
        <v>146</v>
      </c>
      <c r="C85" s="5">
        <v>825</v>
      </c>
      <c r="D85" s="5">
        <v>1.03</v>
      </c>
      <c r="E85" s="5">
        <v>849.75</v>
      </c>
      <c r="F85" s="5">
        <v>600</v>
      </c>
      <c r="G85" s="5">
        <v>1.03</v>
      </c>
      <c r="H85" s="5">
        <v>617.25</v>
      </c>
      <c r="I85" s="36">
        <f t="shared" si="18"/>
        <v>1.03</v>
      </c>
      <c r="J85" s="36">
        <f t="shared" si="19"/>
        <v>1.0287500000000001</v>
      </c>
      <c r="K85" s="34">
        <f t="shared" si="20"/>
        <v>-225</v>
      </c>
      <c r="L85" s="34">
        <f t="shared" si="21"/>
        <v>-232.5</v>
      </c>
      <c r="M85" s="37">
        <f t="shared" si="22"/>
        <v>-1.2499999999999734E-3</v>
      </c>
      <c r="N85" s="34">
        <f t="shared" si="23"/>
        <v>-0.74999999999998401</v>
      </c>
      <c r="O85" s="34">
        <f t="shared" si="24"/>
        <v>-225</v>
      </c>
      <c r="P85" s="34">
        <f t="shared" si="25"/>
        <v>-231.75</v>
      </c>
      <c r="Q85" s="35" t="str">
        <f t="shared" si="26"/>
        <v/>
      </c>
    </row>
    <row r="86" spans="1:17" x14ac:dyDescent="0.2">
      <c r="A86" t="s">
        <v>552</v>
      </c>
      <c r="B86" t="s">
        <v>553</v>
      </c>
      <c r="C86" s="5">
        <v>100</v>
      </c>
      <c r="D86" s="5">
        <v>1.51</v>
      </c>
      <c r="E86" s="5">
        <v>151</v>
      </c>
      <c r="F86" s="5">
        <v>700</v>
      </c>
      <c r="G86" s="5">
        <v>1.5</v>
      </c>
      <c r="H86" s="5">
        <v>1050</v>
      </c>
      <c r="I86" s="36">
        <f t="shared" si="18"/>
        <v>1.51</v>
      </c>
      <c r="J86" s="36">
        <f t="shared" si="19"/>
        <v>1.5</v>
      </c>
      <c r="K86" s="34">
        <f t="shared" si="20"/>
        <v>600</v>
      </c>
      <c r="L86" s="34">
        <f t="shared" si="21"/>
        <v>899</v>
      </c>
      <c r="M86" s="37">
        <f t="shared" si="22"/>
        <v>-1.0000000000000009E-2</v>
      </c>
      <c r="N86" s="34">
        <f t="shared" si="23"/>
        <v>-7.0000000000000062</v>
      </c>
      <c r="O86" s="34">
        <f t="shared" si="24"/>
        <v>600</v>
      </c>
      <c r="P86" s="34">
        <f t="shared" si="25"/>
        <v>906</v>
      </c>
      <c r="Q86" s="35" t="str">
        <f t="shared" si="26"/>
        <v/>
      </c>
    </row>
    <row r="87" spans="1:17" x14ac:dyDescent="0.2">
      <c r="A87" t="s">
        <v>771</v>
      </c>
      <c r="B87" t="s">
        <v>772</v>
      </c>
      <c r="C87" s="5">
        <v>2500</v>
      </c>
      <c r="D87" s="5">
        <v>5.942222222222223</v>
      </c>
      <c r="E87" s="5">
        <v>14692.5</v>
      </c>
      <c r="F87" s="5">
        <v>500</v>
      </c>
      <c r="G87" s="5">
        <v>5.836666666666666</v>
      </c>
      <c r="H87" s="5">
        <v>2910.02</v>
      </c>
      <c r="I87" s="36">
        <f t="shared" si="18"/>
        <v>5.8769999999999998</v>
      </c>
      <c r="J87" s="36">
        <f t="shared" si="19"/>
        <v>5.8200399999999997</v>
      </c>
      <c r="K87" s="34">
        <f t="shared" si="20"/>
        <v>-2000</v>
      </c>
      <c r="L87" s="34">
        <f t="shared" si="21"/>
        <v>-11782.48</v>
      </c>
      <c r="M87" s="37">
        <f t="shared" si="22"/>
        <v>-5.6960000000000122E-2</v>
      </c>
      <c r="N87" s="34">
        <f t="shared" si="23"/>
        <v>-28.480000000000061</v>
      </c>
      <c r="O87" s="34">
        <f t="shared" si="24"/>
        <v>-2000</v>
      </c>
      <c r="P87" s="34">
        <f t="shared" si="25"/>
        <v>-11754</v>
      </c>
      <c r="Q87" s="35" t="str">
        <f t="shared" si="26"/>
        <v/>
      </c>
    </row>
    <row r="88" spans="1:17" x14ac:dyDescent="0.2">
      <c r="A88" t="s">
        <v>877</v>
      </c>
      <c r="B88" t="s">
        <v>878</v>
      </c>
      <c r="C88" s="5">
        <v>320</v>
      </c>
      <c r="D88" s="5">
        <v>3.3959999999999999</v>
      </c>
      <c r="E88" s="5">
        <v>1086.8</v>
      </c>
      <c r="F88" s="5">
        <v>650</v>
      </c>
      <c r="G88" s="5">
        <v>3.4509090909090911</v>
      </c>
      <c r="H88" s="5">
        <v>2242.8000000000002</v>
      </c>
      <c r="I88" s="36">
        <f t="shared" si="18"/>
        <v>3.3962499999999998</v>
      </c>
      <c r="J88" s="36">
        <f t="shared" si="19"/>
        <v>3.4504615384615387</v>
      </c>
      <c r="K88" s="34">
        <f t="shared" si="20"/>
        <v>330</v>
      </c>
      <c r="L88" s="34">
        <f t="shared" si="21"/>
        <v>1156.0000000000002</v>
      </c>
      <c r="M88" s="37">
        <f t="shared" si="22"/>
        <v>5.4211538461538922E-2</v>
      </c>
      <c r="N88" s="34">
        <f t="shared" si="23"/>
        <v>35.237500000000296</v>
      </c>
      <c r="O88" s="34">
        <f t="shared" si="24"/>
        <v>330</v>
      </c>
      <c r="P88" s="34">
        <f t="shared" si="25"/>
        <v>1120.7624999999998</v>
      </c>
      <c r="Q88" s="35" t="str">
        <f t="shared" si="26"/>
        <v/>
      </c>
    </row>
    <row r="89" spans="1:17" x14ac:dyDescent="0.2">
      <c r="A89" t="s">
        <v>881</v>
      </c>
      <c r="B89" t="s">
        <v>882</v>
      </c>
      <c r="C89" s="5">
        <v>20</v>
      </c>
      <c r="D89" s="5">
        <v>5.45</v>
      </c>
      <c r="E89" s="5">
        <v>109</v>
      </c>
      <c r="F89" s="5">
        <v>130</v>
      </c>
      <c r="G89" s="5">
        <v>5.2639999999999993</v>
      </c>
      <c r="H89" s="5">
        <v>684.5</v>
      </c>
      <c r="I89" s="36">
        <f t="shared" si="18"/>
        <v>5.45</v>
      </c>
      <c r="J89" s="36">
        <f t="shared" si="19"/>
        <v>5.2653846153846153</v>
      </c>
      <c r="K89" s="34">
        <f t="shared" si="20"/>
        <v>110</v>
      </c>
      <c r="L89" s="34">
        <f t="shared" si="21"/>
        <v>575.5</v>
      </c>
      <c r="M89" s="37">
        <f t="shared" si="22"/>
        <v>-0.18461538461538485</v>
      </c>
      <c r="N89" s="34">
        <f t="shared" si="23"/>
        <v>-24.000000000000028</v>
      </c>
      <c r="O89" s="34">
        <f t="shared" si="24"/>
        <v>110</v>
      </c>
      <c r="P89" s="34">
        <f t="shared" si="25"/>
        <v>599.5</v>
      </c>
      <c r="Q89" s="35" t="str">
        <f t="shared" si="26"/>
        <v/>
      </c>
    </row>
    <row r="90" spans="1:17" x14ac:dyDescent="0.2">
      <c r="A90" t="s">
        <v>1344</v>
      </c>
      <c r="B90" t="s">
        <v>1345</v>
      </c>
      <c r="C90" s="5"/>
      <c r="D90" s="5"/>
      <c r="E90" s="5"/>
      <c r="F90" s="5">
        <v>100</v>
      </c>
      <c r="G90" s="5">
        <v>1.55</v>
      </c>
      <c r="H90" s="5">
        <v>155</v>
      </c>
      <c r="I90" s="36" t="str">
        <f t="shared" si="18"/>
        <v/>
      </c>
      <c r="J90" s="36">
        <f t="shared" si="19"/>
        <v>1.55</v>
      </c>
      <c r="K90" s="34">
        <f t="shared" si="20"/>
        <v>100</v>
      </c>
      <c r="L90" s="34">
        <f t="shared" si="21"/>
        <v>155</v>
      </c>
      <c r="M90" s="37" t="str">
        <f t="shared" si="22"/>
        <v/>
      </c>
      <c r="N90" s="34" t="str">
        <f t="shared" si="23"/>
        <v/>
      </c>
      <c r="O90" s="34" t="str">
        <f t="shared" si="24"/>
        <v/>
      </c>
      <c r="P90" s="34" t="str">
        <f t="shared" si="25"/>
        <v/>
      </c>
      <c r="Q90" s="35">
        <f t="shared" si="26"/>
        <v>155</v>
      </c>
    </row>
    <row r="91" spans="1:17" x14ac:dyDescent="0.2">
      <c r="A91" t="s">
        <v>1072</v>
      </c>
      <c r="B91" t="s">
        <v>1073</v>
      </c>
      <c r="C91" s="5">
        <v>200</v>
      </c>
      <c r="D91" s="5">
        <v>7.5</v>
      </c>
      <c r="E91" s="5">
        <v>1500.6</v>
      </c>
      <c r="F91" s="5">
        <v>370</v>
      </c>
      <c r="G91" s="5">
        <v>7.5036363636363639</v>
      </c>
      <c r="H91" s="5">
        <v>2776</v>
      </c>
      <c r="I91" s="36">
        <f t="shared" si="18"/>
        <v>7.5029999999999992</v>
      </c>
      <c r="J91" s="36">
        <f t="shared" si="19"/>
        <v>7.5027027027027025</v>
      </c>
      <c r="K91" s="34">
        <f t="shared" si="20"/>
        <v>170</v>
      </c>
      <c r="L91" s="34">
        <f t="shared" si="21"/>
        <v>1275.4000000000001</v>
      </c>
      <c r="M91" s="37">
        <f t="shared" si="22"/>
        <v>-2.9729729729677246E-4</v>
      </c>
      <c r="N91" s="34">
        <f t="shared" si="23"/>
        <v>-0.10999999999980581</v>
      </c>
      <c r="O91" s="34">
        <f t="shared" si="24"/>
        <v>170</v>
      </c>
      <c r="P91" s="34">
        <f t="shared" si="25"/>
        <v>1275.5099999999998</v>
      </c>
      <c r="Q91" s="35" t="str">
        <f t="shared" si="26"/>
        <v/>
      </c>
    </row>
    <row r="92" spans="1:17" x14ac:dyDescent="0.2">
      <c r="A92" s="13" t="s">
        <v>1576</v>
      </c>
      <c r="B92" s="13" t="s">
        <v>1577</v>
      </c>
      <c r="C92" s="14"/>
      <c r="D92" s="14"/>
      <c r="E92" s="14"/>
      <c r="F92" s="14">
        <v>2</v>
      </c>
      <c r="G92" s="14">
        <v>1299.54</v>
      </c>
      <c r="H92" s="14">
        <v>2599.08</v>
      </c>
      <c r="I92" s="46" t="str">
        <f t="shared" si="18"/>
        <v/>
      </c>
      <c r="J92" s="46">
        <f t="shared" si="19"/>
        <v>1299.54</v>
      </c>
      <c r="K92" s="47">
        <f t="shared" si="20"/>
        <v>2</v>
      </c>
      <c r="L92" s="47">
        <f t="shared" si="21"/>
        <v>2599.08</v>
      </c>
      <c r="M92" s="48" t="str">
        <f t="shared" si="22"/>
        <v/>
      </c>
      <c r="N92" s="47" t="str">
        <f t="shared" si="23"/>
        <v/>
      </c>
      <c r="O92" s="47" t="str">
        <f t="shared" si="24"/>
        <v/>
      </c>
      <c r="P92" s="47" t="str">
        <f t="shared" si="25"/>
        <v/>
      </c>
      <c r="Q92" s="49">
        <f t="shared" si="26"/>
        <v>2599.08</v>
      </c>
    </row>
    <row r="93" spans="1:17" x14ac:dyDescent="0.2">
      <c r="A93" s="13" t="s">
        <v>1567</v>
      </c>
      <c r="B93" s="13" t="s">
        <v>1568</v>
      </c>
      <c r="C93" s="14"/>
      <c r="D93" s="14"/>
      <c r="E93" s="14"/>
      <c r="F93" s="14">
        <v>4</v>
      </c>
      <c r="G93" s="14">
        <v>924.44</v>
      </c>
      <c r="H93" s="14">
        <v>3697.76</v>
      </c>
      <c r="I93" s="46" t="str">
        <f t="shared" si="18"/>
        <v/>
      </c>
      <c r="J93" s="46">
        <f t="shared" si="19"/>
        <v>924.44</v>
      </c>
      <c r="K93" s="47">
        <f t="shared" si="20"/>
        <v>4</v>
      </c>
      <c r="L93" s="47">
        <f t="shared" si="21"/>
        <v>3697.76</v>
      </c>
      <c r="M93" s="48" t="str">
        <f t="shared" si="22"/>
        <v/>
      </c>
      <c r="N93" s="47" t="str">
        <f t="shared" si="23"/>
        <v/>
      </c>
      <c r="O93" s="47" t="str">
        <f t="shared" si="24"/>
        <v/>
      </c>
      <c r="P93" s="47" t="str">
        <f t="shared" si="25"/>
        <v/>
      </c>
      <c r="Q93" s="49">
        <f t="shared" si="26"/>
        <v>3697.76</v>
      </c>
    </row>
    <row r="94" spans="1:17" x14ac:dyDescent="0.2">
      <c r="A94" s="13" t="s">
        <v>1561</v>
      </c>
      <c r="B94" s="13" t="s">
        <v>1562</v>
      </c>
      <c r="C94" s="14"/>
      <c r="D94" s="14"/>
      <c r="E94" s="14"/>
      <c r="F94" s="14">
        <v>2</v>
      </c>
      <c r="G94" s="14">
        <v>713.9</v>
      </c>
      <c r="H94" s="14">
        <v>1427.8</v>
      </c>
      <c r="I94" s="46" t="str">
        <f t="shared" si="18"/>
        <v/>
      </c>
      <c r="J94" s="46">
        <f t="shared" si="19"/>
        <v>713.9</v>
      </c>
      <c r="K94" s="47">
        <f t="shared" si="20"/>
        <v>2</v>
      </c>
      <c r="L94" s="47">
        <f t="shared" si="21"/>
        <v>1427.8</v>
      </c>
      <c r="M94" s="48" t="str">
        <f t="shared" si="22"/>
        <v/>
      </c>
      <c r="N94" s="47" t="str">
        <f t="shared" si="23"/>
        <v/>
      </c>
      <c r="O94" s="47" t="str">
        <f t="shared" si="24"/>
        <v/>
      </c>
      <c r="P94" s="47" t="str">
        <f t="shared" si="25"/>
        <v/>
      </c>
      <c r="Q94" s="49">
        <f t="shared" si="26"/>
        <v>1427.8</v>
      </c>
    </row>
    <row r="95" spans="1:17" x14ac:dyDescent="0.2">
      <c r="A95" s="13" t="s">
        <v>1558</v>
      </c>
      <c r="B95" s="13" t="s">
        <v>1559</v>
      </c>
      <c r="C95" s="14"/>
      <c r="D95" s="14"/>
      <c r="E95" s="14"/>
      <c r="F95" s="14">
        <v>10</v>
      </c>
      <c r="G95" s="14">
        <v>619.52</v>
      </c>
      <c r="H95" s="14">
        <v>6195.2</v>
      </c>
      <c r="I95" s="46" t="str">
        <f t="shared" si="18"/>
        <v/>
      </c>
      <c r="J95" s="46">
        <f t="shared" si="19"/>
        <v>619.52</v>
      </c>
      <c r="K95" s="47">
        <f t="shared" si="20"/>
        <v>10</v>
      </c>
      <c r="L95" s="47">
        <f t="shared" si="21"/>
        <v>6195.2</v>
      </c>
      <c r="M95" s="48" t="str">
        <f t="shared" si="22"/>
        <v/>
      </c>
      <c r="N95" s="47" t="str">
        <f t="shared" si="23"/>
        <v/>
      </c>
      <c r="O95" s="47" t="str">
        <f t="shared" si="24"/>
        <v/>
      </c>
      <c r="P95" s="47" t="str">
        <f t="shared" si="25"/>
        <v/>
      </c>
      <c r="Q95" s="49">
        <f t="shared" si="26"/>
        <v>6195.2</v>
      </c>
    </row>
    <row r="96" spans="1:17" x14ac:dyDescent="0.2">
      <c r="A96" s="13" t="s">
        <v>1588</v>
      </c>
      <c r="B96" s="13" t="s">
        <v>1589</v>
      </c>
      <c r="C96" s="14"/>
      <c r="D96" s="14"/>
      <c r="E96" s="14"/>
      <c r="F96" s="14">
        <v>2</v>
      </c>
      <c r="G96" s="14">
        <v>3377.11</v>
      </c>
      <c r="H96" s="14">
        <v>6754.22</v>
      </c>
      <c r="I96" s="46" t="str">
        <f t="shared" si="18"/>
        <v/>
      </c>
      <c r="J96" s="46">
        <f t="shared" si="19"/>
        <v>3377.11</v>
      </c>
      <c r="K96" s="47">
        <f t="shared" si="20"/>
        <v>2</v>
      </c>
      <c r="L96" s="47">
        <f t="shared" si="21"/>
        <v>6754.22</v>
      </c>
      <c r="M96" s="48" t="str">
        <f t="shared" si="22"/>
        <v/>
      </c>
      <c r="N96" s="47" t="str">
        <f t="shared" si="23"/>
        <v/>
      </c>
      <c r="O96" s="47" t="str">
        <f t="shared" si="24"/>
        <v/>
      </c>
      <c r="P96" s="47" t="str">
        <f t="shared" si="25"/>
        <v/>
      </c>
      <c r="Q96" s="49">
        <f t="shared" si="26"/>
        <v>6754.22</v>
      </c>
    </row>
    <row r="97" spans="1:17" x14ac:dyDescent="0.2">
      <c r="A97" s="13" t="s">
        <v>1585</v>
      </c>
      <c r="B97" s="13" t="s">
        <v>1586</v>
      </c>
      <c r="C97" s="14"/>
      <c r="D97" s="14"/>
      <c r="E97" s="14"/>
      <c r="F97" s="14">
        <v>6</v>
      </c>
      <c r="G97" s="14">
        <v>3025</v>
      </c>
      <c r="H97" s="14">
        <v>18150</v>
      </c>
      <c r="I97" s="46" t="str">
        <f t="shared" si="18"/>
        <v/>
      </c>
      <c r="J97" s="46">
        <f t="shared" si="19"/>
        <v>3025</v>
      </c>
      <c r="K97" s="47">
        <f t="shared" si="20"/>
        <v>6</v>
      </c>
      <c r="L97" s="47">
        <f t="shared" si="21"/>
        <v>18150</v>
      </c>
      <c r="M97" s="48" t="str">
        <f t="shared" si="22"/>
        <v/>
      </c>
      <c r="N97" s="47" t="str">
        <f t="shared" si="23"/>
        <v/>
      </c>
      <c r="O97" s="47" t="str">
        <f t="shared" si="24"/>
        <v/>
      </c>
      <c r="P97" s="47" t="str">
        <f t="shared" si="25"/>
        <v/>
      </c>
      <c r="Q97" s="49">
        <f t="shared" si="26"/>
        <v>18150</v>
      </c>
    </row>
    <row r="98" spans="1:17" x14ac:dyDescent="0.2">
      <c r="A98" s="13" t="s">
        <v>1591</v>
      </c>
      <c r="B98" s="13" t="s">
        <v>1592</v>
      </c>
      <c r="C98" s="14"/>
      <c r="D98" s="14"/>
      <c r="E98" s="14"/>
      <c r="F98" s="14">
        <v>2</v>
      </c>
      <c r="G98" s="14">
        <v>3377.11</v>
      </c>
      <c r="H98" s="14">
        <v>6754.22</v>
      </c>
      <c r="I98" s="46" t="str">
        <f t="shared" si="18"/>
        <v/>
      </c>
      <c r="J98" s="46">
        <f t="shared" si="19"/>
        <v>3377.11</v>
      </c>
      <c r="K98" s="47">
        <f t="shared" si="20"/>
        <v>2</v>
      </c>
      <c r="L98" s="47">
        <f t="shared" si="21"/>
        <v>6754.22</v>
      </c>
      <c r="M98" s="48" t="str">
        <f t="shared" si="22"/>
        <v/>
      </c>
      <c r="N98" s="47" t="str">
        <f t="shared" si="23"/>
        <v/>
      </c>
      <c r="O98" s="47" t="str">
        <f t="shared" si="24"/>
        <v/>
      </c>
      <c r="P98" s="47" t="str">
        <f t="shared" si="25"/>
        <v/>
      </c>
      <c r="Q98" s="49">
        <f t="shared" si="26"/>
        <v>6754.22</v>
      </c>
    </row>
    <row r="99" spans="1:17" x14ac:dyDescent="0.2">
      <c r="A99" s="13" t="s">
        <v>1582</v>
      </c>
      <c r="B99" s="13" t="s">
        <v>1583</v>
      </c>
      <c r="C99" s="14"/>
      <c r="D99" s="14"/>
      <c r="E99" s="14"/>
      <c r="F99" s="14">
        <v>2</v>
      </c>
      <c r="G99" s="14">
        <v>2902.79</v>
      </c>
      <c r="H99" s="14">
        <v>5805.58</v>
      </c>
      <c r="I99" s="46" t="str">
        <f t="shared" si="18"/>
        <v/>
      </c>
      <c r="J99" s="46">
        <f t="shared" si="19"/>
        <v>2902.79</v>
      </c>
      <c r="K99" s="47">
        <f t="shared" si="20"/>
        <v>2</v>
      </c>
      <c r="L99" s="47">
        <f t="shared" si="21"/>
        <v>5805.58</v>
      </c>
      <c r="M99" s="48" t="str">
        <f t="shared" si="22"/>
        <v/>
      </c>
      <c r="N99" s="47" t="str">
        <f t="shared" si="23"/>
        <v/>
      </c>
      <c r="O99" s="47" t="str">
        <f t="shared" si="24"/>
        <v/>
      </c>
      <c r="P99" s="47" t="str">
        <f t="shared" si="25"/>
        <v/>
      </c>
      <c r="Q99" s="49">
        <f t="shared" si="26"/>
        <v>5805.58</v>
      </c>
    </row>
    <row r="100" spans="1:17" x14ac:dyDescent="0.2">
      <c r="A100" s="13" t="s">
        <v>1579</v>
      </c>
      <c r="B100" s="13" t="s">
        <v>1580</v>
      </c>
      <c r="C100" s="14"/>
      <c r="D100" s="14"/>
      <c r="E100" s="14"/>
      <c r="F100" s="14">
        <v>2</v>
      </c>
      <c r="G100" s="14">
        <v>1393.92</v>
      </c>
      <c r="H100" s="14">
        <v>2787.84</v>
      </c>
      <c r="I100" s="46" t="str">
        <f t="shared" si="18"/>
        <v/>
      </c>
      <c r="J100" s="46">
        <f t="shared" si="19"/>
        <v>1393.92</v>
      </c>
      <c r="K100" s="47">
        <f t="shared" si="20"/>
        <v>2</v>
      </c>
      <c r="L100" s="47">
        <f t="shared" si="21"/>
        <v>2787.84</v>
      </c>
      <c r="M100" s="48" t="str">
        <f t="shared" si="22"/>
        <v/>
      </c>
      <c r="N100" s="47" t="str">
        <f t="shared" si="23"/>
        <v/>
      </c>
      <c r="O100" s="47" t="str">
        <f t="shared" si="24"/>
        <v/>
      </c>
      <c r="P100" s="47" t="str">
        <f t="shared" si="25"/>
        <v/>
      </c>
      <c r="Q100" s="49">
        <f t="shared" si="26"/>
        <v>2787.84</v>
      </c>
    </row>
    <row r="101" spans="1:17" x14ac:dyDescent="0.2">
      <c r="A101" s="13" t="s">
        <v>1573</v>
      </c>
      <c r="B101" s="13" t="s">
        <v>1574</v>
      </c>
      <c r="C101" s="14"/>
      <c r="D101" s="14"/>
      <c r="E101" s="14"/>
      <c r="F101" s="14">
        <v>2</v>
      </c>
      <c r="G101" s="14">
        <v>1278.94</v>
      </c>
      <c r="H101" s="14">
        <v>2557.88</v>
      </c>
      <c r="I101" s="46" t="str">
        <f t="shared" si="18"/>
        <v/>
      </c>
      <c r="J101" s="46">
        <f t="shared" si="19"/>
        <v>1278.94</v>
      </c>
      <c r="K101" s="47">
        <f t="shared" si="20"/>
        <v>2</v>
      </c>
      <c r="L101" s="47">
        <f t="shared" si="21"/>
        <v>2557.88</v>
      </c>
      <c r="M101" s="48" t="str">
        <f t="shared" si="22"/>
        <v/>
      </c>
      <c r="N101" s="47" t="str">
        <f t="shared" si="23"/>
        <v/>
      </c>
      <c r="O101" s="47" t="str">
        <f t="shared" si="24"/>
        <v/>
      </c>
      <c r="P101" s="47" t="str">
        <f t="shared" si="25"/>
        <v/>
      </c>
      <c r="Q101" s="49">
        <f t="shared" si="26"/>
        <v>2557.88</v>
      </c>
    </row>
    <row r="102" spans="1:17" x14ac:dyDescent="0.2">
      <c r="A102" s="13" t="s">
        <v>1553</v>
      </c>
      <c r="B102" s="13" t="s">
        <v>1554</v>
      </c>
      <c r="C102" s="14"/>
      <c r="D102" s="14"/>
      <c r="E102" s="14"/>
      <c r="F102" s="14">
        <v>8</v>
      </c>
      <c r="G102" s="14">
        <v>459.8</v>
      </c>
      <c r="H102" s="14">
        <v>3678.4</v>
      </c>
      <c r="I102" s="46" t="str">
        <f t="shared" si="18"/>
        <v/>
      </c>
      <c r="J102" s="46">
        <f t="shared" si="19"/>
        <v>459.8</v>
      </c>
      <c r="K102" s="47">
        <f t="shared" si="20"/>
        <v>8</v>
      </c>
      <c r="L102" s="47">
        <f t="shared" si="21"/>
        <v>3678.4</v>
      </c>
      <c r="M102" s="48" t="str">
        <f t="shared" si="22"/>
        <v/>
      </c>
      <c r="N102" s="47" t="str">
        <f t="shared" si="23"/>
        <v/>
      </c>
      <c r="O102" s="47" t="str">
        <f t="shared" si="24"/>
        <v/>
      </c>
      <c r="P102" s="47" t="str">
        <f t="shared" si="25"/>
        <v/>
      </c>
      <c r="Q102" s="49">
        <f t="shared" si="26"/>
        <v>3678.4</v>
      </c>
    </row>
    <row r="103" spans="1:17" x14ac:dyDescent="0.2">
      <c r="A103" s="13" t="s">
        <v>1570</v>
      </c>
      <c r="B103" s="13" t="s">
        <v>1571</v>
      </c>
      <c r="C103" s="14"/>
      <c r="D103" s="14"/>
      <c r="E103" s="14"/>
      <c r="F103" s="14">
        <v>2</v>
      </c>
      <c r="G103" s="14">
        <v>1018.82</v>
      </c>
      <c r="H103" s="14">
        <v>2037.64</v>
      </c>
      <c r="I103" s="46" t="str">
        <f t="shared" si="18"/>
        <v/>
      </c>
      <c r="J103" s="46">
        <f t="shared" si="19"/>
        <v>1018.82</v>
      </c>
      <c r="K103" s="47">
        <f t="shared" si="20"/>
        <v>2</v>
      </c>
      <c r="L103" s="47">
        <f t="shared" si="21"/>
        <v>2037.64</v>
      </c>
      <c r="M103" s="48" t="str">
        <f t="shared" si="22"/>
        <v/>
      </c>
      <c r="N103" s="47" t="str">
        <f t="shared" si="23"/>
        <v/>
      </c>
      <c r="O103" s="47" t="str">
        <f t="shared" si="24"/>
        <v/>
      </c>
      <c r="P103" s="47" t="str">
        <f t="shared" si="25"/>
        <v/>
      </c>
      <c r="Q103" s="49">
        <f t="shared" si="26"/>
        <v>2037.64</v>
      </c>
    </row>
    <row r="104" spans="1:17" x14ac:dyDescent="0.2">
      <c r="A104" s="13" t="s">
        <v>1564</v>
      </c>
      <c r="B104" s="13" t="s">
        <v>1565</v>
      </c>
      <c r="C104" s="14"/>
      <c r="D104" s="14"/>
      <c r="E104" s="14"/>
      <c r="F104" s="14">
        <v>2</v>
      </c>
      <c r="G104" s="14">
        <v>750.2</v>
      </c>
      <c r="H104" s="14">
        <v>1500.4</v>
      </c>
      <c r="I104" s="46" t="str">
        <f t="shared" si="18"/>
        <v/>
      </c>
      <c r="J104" s="46">
        <f t="shared" si="19"/>
        <v>750.2</v>
      </c>
      <c r="K104" s="47">
        <f t="shared" si="20"/>
        <v>2</v>
      </c>
      <c r="L104" s="47">
        <f t="shared" si="21"/>
        <v>1500.4</v>
      </c>
      <c r="M104" s="48" t="str">
        <f t="shared" si="22"/>
        <v/>
      </c>
      <c r="N104" s="47" t="str">
        <f t="shared" si="23"/>
        <v/>
      </c>
      <c r="O104" s="47" t="str">
        <f t="shared" si="24"/>
        <v/>
      </c>
      <c r="P104" s="47" t="str">
        <f t="shared" si="25"/>
        <v/>
      </c>
      <c r="Q104" s="49">
        <f t="shared" si="26"/>
        <v>1500.4</v>
      </c>
    </row>
    <row r="105" spans="1:17" x14ac:dyDescent="0.2">
      <c r="A105" s="13" t="s">
        <v>1711</v>
      </c>
      <c r="B105" s="13" t="s">
        <v>1712</v>
      </c>
      <c r="C105" s="14"/>
      <c r="D105" s="14"/>
      <c r="E105" s="14"/>
      <c r="F105" s="14">
        <v>4</v>
      </c>
      <c r="G105" s="14">
        <v>1712.15</v>
      </c>
      <c r="H105" s="14">
        <v>6848.6</v>
      </c>
      <c r="I105" s="46" t="str">
        <f t="shared" si="18"/>
        <v/>
      </c>
      <c r="J105" s="46">
        <f t="shared" si="19"/>
        <v>1712.15</v>
      </c>
      <c r="K105" s="47">
        <f t="shared" si="20"/>
        <v>4</v>
      </c>
      <c r="L105" s="47">
        <f t="shared" si="21"/>
        <v>6848.6</v>
      </c>
      <c r="M105" s="48" t="str">
        <f t="shared" si="22"/>
        <v/>
      </c>
      <c r="N105" s="47" t="str">
        <f t="shared" si="23"/>
        <v/>
      </c>
      <c r="O105" s="47" t="str">
        <f t="shared" si="24"/>
        <v/>
      </c>
      <c r="P105" s="47" t="str">
        <f t="shared" si="25"/>
        <v/>
      </c>
      <c r="Q105" s="49">
        <f t="shared" si="26"/>
        <v>6848.6</v>
      </c>
    </row>
    <row r="106" spans="1:17" x14ac:dyDescent="0.2">
      <c r="A106" s="13" t="s">
        <v>1714</v>
      </c>
      <c r="B106" s="13" t="s">
        <v>1715</v>
      </c>
      <c r="C106" s="14"/>
      <c r="D106" s="14"/>
      <c r="E106" s="14"/>
      <c r="F106" s="14">
        <v>4</v>
      </c>
      <c r="G106" s="14">
        <v>2573.67</v>
      </c>
      <c r="H106" s="14">
        <v>10294.68</v>
      </c>
      <c r="I106" s="46" t="str">
        <f t="shared" si="18"/>
        <v/>
      </c>
      <c r="J106" s="46">
        <f t="shared" si="19"/>
        <v>2573.67</v>
      </c>
      <c r="K106" s="47">
        <f t="shared" si="20"/>
        <v>4</v>
      </c>
      <c r="L106" s="47">
        <f t="shared" si="21"/>
        <v>10294.68</v>
      </c>
      <c r="M106" s="48" t="str">
        <f t="shared" si="22"/>
        <v/>
      </c>
      <c r="N106" s="47" t="str">
        <f t="shared" si="23"/>
        <v/>
      </c>
      <c r="O106" s="47" t="str">
        <f t="shared" si="24"/>
        <v/>
      </c>
      <c r="P106" s="47" t="str">
        <f t="shared" si="25"/>
        <v/>
      </c>
      <c r="Q106" s="49">
        <f t="shared" si="26"/>
        <v>10294.68</v>
      </c>
    </row>
    <row r="107" spans="1:17" x14ac:dyDescent="0.2">
      <c r="A107" s="13" t="s">
        <v>1708</v>
      </c>
      <c r="B107" s="13" t="s">
        <v>1709</v>
      </c>
      <c r="C107" s="14"/>
      <c r="D107" s="14"/>
      <c r="E107" s="14"/>
      <c r="F107" s="14">
        <v>5</v>
      </c>
      <c r="G107" s="14">
        <v>1491.93</v>
      </c>
      <c r="H107" s="14">
        <v>7459.65</v>
      </c>
      <c r="I107" s="46" t="str">
        <f t="shared" si="18"/>
        <v/>
      </c>
      <c r="J107" s="46">
        <f t="shared" si="19"/>
        <v>1491.9299999999998</v>
      </c>
      <c r="K107" s="47">
        <f t="shared" si="20"/>
        <v>5</v>
      </c>
      <c r="L107" s="47">
        <f t="shared" si="21"/>
        <v>7459.65</v>
      </c>
      <c r="M107" s="48" t="str">
        <f t="shared" si="22"/>
        <v/>
      </c>
      <c r="N107" s="47" t="str">
        <f t="shared" si="23"/>
        <v/>
      </c>
      <c r="O107" s="47" t="str">
        <f t="shared" si="24"/>
        <v/>
      </c>
      <c r="P107" s="47" t="str">
        <f t="shared" si="25"/>
        <v/>
      </c>
      <c r="Q107" s="49">
        <f t="shared" si="26"/>
        <v>7459.65</v>
      </c>
    </row>
    <row r="108" spans="1:17" x14ac:dyDescent="0.2">
      <c r="A108" s="13" t="s">
        <v>1701</v>
      </c>
      <c r="B108" s="13" t="s">
        <v>1702</v>
      </c>
      <c r="C108" s="14"/>
      <c r="D108" s="14"/>
      <c r="E108" s="14"/>
      <c r="F108" s="14">
        <v>8</v>
      </c>
      <c r="G108" s="14">
        <v>248.05</v>
      </c>
      <c r="H108" s="14">
        <v>1984.4</v>
      </c>
      <c r="I108" s="46" t="str">
        <f t="shared" si="18"/>
        <v/>
      </c>
      <c r="J108" s="46">
        <f t="shared" si="19"/>
        <v>248.05</v>
      </c>
      <c r="K108" s="47">
        <f t="shared" si="20"/>
        <v>8</v>
      </c>
      <c r="L108" s="47">
        <f t="shared" si="21"/>
        <v>1984.4</v>
      </c>
      <c r="M108" s="48" t="str">
        <f t="shared" si="22"/>
        <v/>
      </c>
      <c r="N108" s="47" t="str">
        <f t="shared" si="23"/>
        <v/>
      </c>
      <c r="O108" s="47" t="str">
        <f t="shared" si="24"/>
        <v/>
      </c>
      <c r="P108" s="47" t="str">
        <f t="shared" si="25"/>
        <v/>
      </c>
      <c r="Q108" s="49">
        <f t="shared" si="26"/>
        <v>1984.4</v>
      </c>
    </row>
    <row r="109" spans="1:17" x14ac:dyDescent="0.2">
      <c r="A109" s="13" t="s">
        <v>1676</v>
      </c>
      <c r="B109" s="13" t="s">
        <v>1677</v>
      </c>
      <c r="C109" s="14"/>
      <c r="D109" s="14"/>
      <c r="E109" s="14"/>
      <c r="F109" s="14">
        <v>1050</v>
      </c>
      <c r="G109" s="14">
        <v>1.2099999999999997</v>
      </c>
      <c r="H109" s="14">
        <v>1270.5</v>
      </c>
      <c r="I109" s="46" t="str">
        <f t="shared" si="18"/>
        <v/>
      </c>
      <c r="J109" s="46">
        <f t="shared" si="19"/>
        <v>1.21</v>
      </c>
      <c r="K109" s="47">
        <f t="shared" si="20"/>
        <v>1050</v>
      </c>
      <c r="L109" s="47">
        <f t="shared" si="21"/>
        <v>1270.5</v>
      </c>
      <c r="M109" s="48" t="str">
        <f t="shared" si="22"/>
        <v/>
      </c>
      <c r="N109" s="47" t="str">
        <f t="shared" si="23"/>
        <v/>
      </c>
      <c r="O109" s="47" t="str">
        <f t="shared" si="24"/>
        <v/>
      </c>
      <c r="P109" s="47" t="str">
        <f t="shared" si="25"/>
        <v/>
      </c>
      <c r="Q109" s="49">
        <f t="shared" si="26"/>
        <v>1270.5</v>
      </c>
    </row>
    <row r="110" spans="1:17" x14ac:dyDescent="0.2">
      <c r="A110" t="s">
        <v>1871</v>
      </c>
      <c r="B110" t="s">
        <v>1872</v>
      </c>
      <c r="C110" s="5"/>
      <c r="D110" s="5"/>
      <c r="E110" s="5"/>
      <c r="F110" s="5">
        <v>200</v>
      </c>
      <c r="G110" s="5">
        <v>0.435</v>
      </c>
      <c r="H110" s="5">
        <v>87</v>
      </c>
      <c r="I110" s="36" t="str">
        <f t="shared" si="18"/>
        <v/>
      </c>
      <c r="J110" s="36">
        <f t="shared" si="19"/>
        <v>0.435</v>
      </c>
      <c r="K110" s="34">
        <f t="shared" si="20"/>
        <v>200</v>
      </c>
      <c r="L110" s="34">
        <f t="shared" si="21"/>
        <v>87</v>
      </c>
      <c r="M110" s="37" t="str">
        <f t="shared" si="22"/>
        <v/>
      </c>
      <c r="N110" s="34" t="str">
        <f t="shared" si="23"/>
        <v/>
      </c>
      <c r="O110" s="34" t="str">
        <f t="shared" si="24"/>
        <v/>
      </c>
      <c r="P110" s="34" t="str">
        <f t="shared" si="25"/>
        <v/>
      </c>
      <c r="Q110" s="35">
        <f t="shared" si="26"/>
        <v>87</v>
      </c>
    </row>
    <row r="111" spans="1:17" x14ac:dyDescent="0.2">
      <c r="A111" t="s">
        <v>1840</v>
      </c>
      <c r="B111" t="s">
        <v>1841</v>
      </c>
      <c r="C111" s="5"/>
      <c r="D111" s="5"/>
      <c r="E111" s="5"/>
      <c r="F111" s="5">
        <v>100</v>
      </c>
      <c r="G111" s="5">
        <v>0.57999999999999996</v>
      </c>
      <c r="H111" s="5">
        <v>58</v>
      </c>
      <c r="I111" s="36" t="str">
        <f t="shared" si="18"/>
        <v/>
      </c>
      <c r="J111" s="36">
        <f t="shared" si="19"/>
        <v>0.57999999999999996</v>
      </c>
      <c r="K111" s="34">
        <f t="shared" si="20"/>
        <v>100</v>
      </c>
      <c r="L111" s="34">
        <f t="shared" si="21"/>
        <v>58</v>
      </c>
      <c r="M111" s="37" t="str">
        <f t="shared" si="22"/>
        <v/>
      </c>
      <c r="N111" s="34" t="str">
        <f t="shared" si="23"/>
        <v/>
      </c>
      <c r="O111" s="34" t="str">
        <f t="shared" si="24"/>
        <v/>
      </c>
      <c r="P111" s="34" t="str">
        <f t="shared" si="25"/>
        <v/>
      </c>
      <c r="Q111" s="35">
        <f t="shared" si="26"/>
        <v>58</v>
      </c>
    </row>
    <row r="112" spans="1:17" x14ac:dyDescent="0.2">
      <c r="A112" t="s">
        <v>1834</v>
      </c>
      <c r="B112" t="s">
        <v>1835</v>
      </c>
      <c r="C112" s="5"/>
      <c r="D112" s="5"/>
      <c r="E112" s="5"/>
      <c r="F112" s="5">
        <v>100</v>
      </c>
      <c r="G112" s="5">
        <v>0.83</v>
      </c>
      <c r="H112" s="5">
        <v>83</v>
      </c>
      <c r="I112" s="36" t="str">
        <f t="shared" si="18"/>
        <v/>
      </c>
      <c r="J112" s="36">
        <f t="shared" si="19"/>
        <v>0.83</v>
      </c>
      <c r="K112" s="34">
        <f t="shared" si="20"/>
        <v>100</v>
      </c>
      <c r="L112" s="34">
        <f t="shared" si="21"/>
        <v>83</v>
      </c>
      <c r="M112" s="37" t="str">
        <f t="shared" si="22"/>
        <v/>
      </c>
      <c r="N112" s="34" t="str">
        <f t="shared" si="23"/>
        <v/>
      </c>
      <c r="O112" s="34" t="str">
        <f t="shared" si="24"/>
        <v/>
      </c>
      <c r="P112" s="34" t="str">
        <f t="shared" si="25"/>
        <v/>
      </c>
      <c r="Q112" s="35">
        <f t="shared" si="26"/>
        <v>83</v>
      </c>
    </row>
    <row r="113" spans="1:17" x14ac:dyDescent="0.2">
      <c r="A113" t="s">
        <v>1886</v>
      </c>
      <c r="B113" t="s">
        <v>1887</v>
      </c>
      <c r="C113" s="5"/>
      <c r="D113" s="5"/>
      <c r="E113" s="5"/>
      <c r="F113" s="5">
        <v>240</v>
      </c>
      <c r="G113" s="5">
        <v>1.1299999999999999</v>
      </c>
      <c r="H113" s="5">
        <v>271.2</v>
      </c>
      <c r="I113" s="36" t="str">
        <f t="shared" si="18"/>
        <v/>
      </c>
      <c r="J113" s="36">
        <f t="shared" si="19"/>
        <v>1.1299999999999999</v>
      </c>
      <c r="K113" s="34">
        <f t="shared" si="20"/>
        <v>240</v>
      </c>
      <c r="L113" s="34">
        <f t="shared" si="21"/>
        <v>271.2</v>
      </c>
      <c r="M113" s="37" t="str">
        <f t="shared" si="22"/>
        <v/>
      </c>
      <c r="N113" s="34" t="str">
        <f t="shared" si="23"/>
        <v/>
      </c>
      <c r="O113" s="34" t="str">
        <f t="shared" si="24"/>
        <v/>
      </c>
      <c r="P113" s="34" t="str">
        <f t="shared" si="25"/>
        <v/>
      </c>
      <c r="Q113" s="35">
        <f t="shared" si="26"/>
        <v>271.2</v>
      </c>
    </row>
    <row r="114" spans="1:17" x14ac:dyDescent="0.2">
      <c r="A114" t="s">
        <v>2101</v>
      </c>
      <c r="C114" s="5">
        <v>25016</v>
      </c>
      <c r="D114" s="5">
        <v>18.569186440677949</v>
      </c>
      <c r="E114" s="5">
        <v>157877.72000000003</v>
      </c>
      <c r="F114" s="5">
        <v>36962</v>
      </c>
      <c r="G114" s="5">
        <v>93.034884259259272</v>
      </c>
      <c r="H114" s="5">
        <v>304042.14999999997</v>
      </c>
      <c r="I114" s="45"/>
      <c r="J114" s="45"/>
      <c r="K114" s="45"/>
      <c r="L114" s="12">
        <f>SUM(L7:L113)</f>
        <v>146164.43</v>
      </c>
      <c r="M114" s="12">
        <f t="shared" ref="M114:Q114" si="27">SUM(M7:M113)</f>
        <v>11.539077507787617</v>
      </c>
      <c r="N114" s="12">
        <f t="shared" si="27"/>
        <v>-664.34628964103092</v>
      </c>
      <c r="O114" s="12">
        <f t="shared" si="27"/>
        <v>8174</v>
      </c>
      <c r="P114" s="12">
        <f t="shared" si="27"/>
        <v>37740.396289641023</v>
      </c>
      <c r="Q114" s="12">
        <f t="shared" si="27"/>
        <v>109088.37999999999</v>
      </c>
    </row>
  </sheetData>
  <mergeCells count="4">
    <mergeCell ref="I5:J5"/>
    <mergeCell ref="K5:L5"/>
    <mergeCell ref="M5:N5"/>
    <mergeCell ref="O5:P5"/>
  </mergeCells>
  <pageMargins left="0.15748031496062992" right="0.15748031496062992" top="0.11811023622047245" bottom="0.15748031496062992" header="0.11811023622047245" footer="0.15748031496062992"/>
  <pageSetup paperSize="9" scale="55" fitToHeight="2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752"/>
  <sheetViews>
    <sheetView workbookViewId="0">
      <selection activeCell="A3" sqref="A3"/>
    </sheetView>
  </sheetViews>
  <sheetFormatPr defaultColWidth="11.42578125" defaultRowHeight="12.75" customHeight="1" x14ac:dyDescent="0.2"/>
  <cols>
    <col min="1" max="28" width="11.42578125" style="1" customWidth="1"/>
    <col min="29" max="16384" width="11.42578125" style="1"/>
  </cols>
  <sheetData>
    <row r="1" spans="1:30" ht="12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2099</v>
      </c>
      <c r="AD1" s="1" t="s">
        <v>2100</v>
      </c>
    </row>
    <row r="2" spans="1:30" ht="12.75" customHeight="1" x14ac:dyDescent="0.2">
      <c r="A2" s="2">
        <v>43108.423409490701</v>
      </c>
      <c r="B2" s="1" t="s">
        <v>28</v>
      </c>
      <c r="C2" s="1" t="s">
        <v>29</v>
      </c>
      <c r="D2" s="1" t="s">
        <v>30</v>
      </c>
      <c r="E2" s="3">
        <v>50</v>
      </c>
      <c r="F2" s="1" t="s">
        <v>31</v>
      </c>
      <c r="G2" s="3">
        <v>4.03</v>
      </c>
      <c r="H2" s="3">
        <v>201.5</v>
      </c>
      <c r="I2" s="1" t="s">
        <v>32</v>
      </c>
      <c r="K2" s="1" t="s">
        <v>33</v>
      </c>
      <c r="L2" s="1" t="s">
        <v>34</v>
      </c>
      <c r="M2" s="1" t="s">
        <v>35</v>
      </c>
      <c r="N2" s="1" t="s">
        <v>36</v>
      </c>
      <c r="O2" s="1" t="s">
        <v>37</v>
      </c>
      <c r="P2" s="1" t="s">
        <v>38</v>
      </c>
      <c r="Q2" s="1" t="s">
        <v>39</v>
      </c>
      <c r="T2" s="1" t="s">
        <v>40</v>
      </c>
      <c r="X2" s="1" t="s">
        <v>41</v>
      </c>
      <c r="Y2" s="1" t="s">
        <v>42</v>
      </c>
      <c r="Z2" s="3">
        <v>0</v>
      </c>
      <c r="AC2" s="1">
        <f>YEAR(A2)</f>
        <v>2018</v>
      </c>
      <c r="AD2" s="1">
        <f>MONTH(A2)</f>
        <v>1</v>
      </c>
    </row>
    <row r="3" spans="1:30" ht="12.75" customHeight="1" x14ac:dyDescent="0.2">
      <c r="A3" s="2">
        <v>43108.423409490701</v>
      </c>
      <c r="B3" s="1" t="s">
        <v>28</v>
      </c>
      <c r="C3" s="1" t="s">
        <v>43</v>
      </c>
      <c r="D3" s="1" t="s">
        <v>44</v>
      </c>
      <c r="E3" s="3">
        <v>20</v>
      </c>
      <c r="F3" s="1" t="s">
        <v>31</v>
      </c>
      <c r="G3" s="3">
        <v>7.01</v>
      </c>
      <c r="H3" s="3">
        <v>140.19999999999999</v>
      </c>
      <c r="I3" s="1" t="s">
        <v>32</v>
      </c>
      <c r="K3" s="1" t="s">
        <v>33</v>
      </c>
      <c r="L3" s="1" t="s">
        <v>45</v>
      </c>
      <c r="M3" s="1" t="s">
        <v>35</v>
      </c>
      <c r="N3" s="1" t="s">
        <v>36</v>
      </c>
      <c r="O3" s="1" t="s">
        <v>37</v>
      </c>
      <c r="P3" s="1" t="s">
        <v>46</v>
      </c>
      <c r="Q3" s="1" t="s">
        <v>47</v>
      </c>
      <c r="T3" s="1" t="s">
        <v>48</v>
      </c>
      <c r="X3" s="1" t="s">
        <v>41</v>
      </c>
      <c r="Y3" s="1" t="s">
        <v>49</v>
      </c>
      <c r="Z3" s="3">
        <v>0</v>
      </c>
      <c r="AC3" s="1">
        <f t="shared" ref="AC3:AC66" si="0">YEAR(A3)</f>
        <v>2018</v>
      </c>
      <c r="AD3" s="1">
        <f t="shared" ref="AD3:AD66" si="1">MONTH(A3)</f>
        <v>1</v>
      </c>
    </row>
    <row r="4" spans="1:30" ht="12.75" customHeight="1" x14ac:dyDescent="0.2">
      <c r="A4" s="2">
        <v>43108.423409490701</v>
      </c>
      <c r="B4" s="1" t="s">
        <v>28</v>
      </c>
      <c r="C4" s="1" t="s">
        <v>50</v>
      </c>
      <c r="D4" s="1" t="s">
        <v>51</v>
      </c>
      <c r="E4" s="3">
        <v>50</v>
      </c>
      <c r="F4" s="1" t="s">
        <v>31</v>
      </c>
      <c r="G4" s="3">
        <v>17.98</v>
      </c>
      <c r="H4" s="3">
        <v>899</v>
      </c>
      <c r="I4" s="1" t="s">
        <v>32</v>
      </c>
      <c r="K4" s="1" t="s">
        <v>33</v>
      </c>
      <c r="L4" s="1" t="s">
        <v>52</v>
      </c>
      <c r="M4" s="1" t="s">
        <v>35</v>
      </c>
      <c r="N4" s="1" t="s">
        <v>36</v>
      </c>
      <c r="O4" s="1" t="s">
        <v>37</v>
      </c>
      <c r="P4" s="1" t="s">
        <v>53</v>
      </c>
      <c r="Q4" s="1" t="s">
        <v>54</v>
      </c>
      <c r="T4" s="1" t="s">
        <v>40</v>
      </c>
      <c r="X4" s="1" t="s">
        <v>41</v>
      </c>
      <c r="Y4" s="1" t="s">
        <v>42</v>
      </c>
      <c r="Z4" s="3">
        <v>0</v>
      </c>
      <c r="AC4" s="1">
        <f t="shared" si="0"/>
        <v>2018</v>
      </c>
      <c r="AD4" s="1">
        <f t="shared" si="1"/>
        <v>1</v>
      </c>
    </row>
    <row r="5" spans="1:30" ht="12.75" customHeight="1" x14ac:dyDescent="0.2">
      <c r="A5" s="2">
        <v>43109.289780983803</v>
      </c>
      <c r="B5" s="1" t="s">
        <v>55</v>
      </c>
      <c r="C5" s="1" t="s">
        <v>56</v>
      </c>
      <c r="D5" s="1" t="s">
        <v>57</v>
      </c>
      <c r="E5" s="3">
        <v>1000</v>
      </c>
      <c r="F5" s="1" t="s">
        <v>31</v>
      </c>
      <c r="G5" s="3">
        <v>0.63</v>
      </c>
      <c r="H5" s="3">
        <v>630</v>
      </c>
      <c r="I5" s="1" t="s">
        <v>58</v>
      </c>
      <c r="K5" s="1" t="s">
        <v>59</v>
      </c>
      <c r="L5" s="1" t="s">
        <v>60</v>
      </c>
      <c r="M5" s="1" t="s">
        <v>35</v>
      </c>
      <c r="N5" s="1" t="s">
        <v>61</v>
      </c>
      <c r="O5" s="1" t="s">
        <v>37</v>
      </c>
      <c r="P5" s="1" t="s">
        <v>62</v>
      </c>
      <c r="Q5" s="1" t="s">
        <v>63</v>
      </c>
      <c r="R5" s="1" t="s">
        <v>64</v>
      </c>
      <c r="T5" s="1" t="s">
        <v>65</v>
      </c>
      <c r="X5" s="1" t="s">
        <v>41</v>
      </c>
      <c r="Y5" s="1" t="s">
        <v>66</v>
      </c>
      <c r="Z5" s="3">
        <v>0</v>
      </c>
      <c r="AA5" s="1" t="s">
        <v>67</v>
      </c>
      <c r="AB5" s="1" t="s">
        <v>67</v>
      </c>
      <c r="AC5" s="1">
        <f t="shared" si="0"/>
        <v>2018</v>
      </c>
      <c r="AD5" s="1">
        <f t="shared" si="1"/>
        <v>1</v>
      </c>
    </row>
    <row r="6" spans="1:30" ht="12.75" customHeight="1" x14ac:dyDescent="0.2">
      <c r="A6" s="2">
        <v>43109.289780983803</v>
      </c>
      <c r="B6" s="1" t="s">
        <v>55</v>
      </c>
      <c r="C6" s="1" t="s">
        <v>68</v>
      </c>
      <c r="D6" s="1" t="s">
        <v>69</v>
      </c>
      <c r="E6" s="3">
        <v>40</v>
      </c>
      <c r="F6" s="1" t="s">
        <v>31</v>
      </c>
      <c r="G6" s="3">
        <v>4.49</v>
      </c>
      <c r="H6" s="3">
        <v>179.6</v>
      </c>
      <c r="I6" s="1" t="s">
        <v>58</v>
      </c>
      <c r="K6" s="1" t="s">
        <v>59</v>
      </c>
      <c r="L6" s="1" t="s">
        <v>70</v>
      </c>
      <c r="M6" s="1" t="s">
        <v>35</v>
      </c>
      <c r="N6" s="1" t="s">
        <v>61</v>
      </c>
      <c r="O6" s="1" t="s">
        <v>37</v>
      </c>
      <c r="P6" s="1" t="s">
        <v>71</v>
      </c>
      <c r="Q6" s="1" t="s">
        <v>72</v>
      </c>
      <c r="R6" s="1" t="s">
        <v>73</v>
      </c>
      <c r="T6" s="1" t="s">
        <v>73</v>
      </c>
      <c r="X6" s="1" t="s">
        <v>41</v>
      </c>
      <c r="Y6" s="1" t="s">
        <v>74</v>
      </c>
      <c r="Z6" s="3">
        <v>0</v>
      </c>
      <c r="AC6" s="1">
        <f t="shared" si="0"/>
        <v>2018</v>
      </c>
      <c r="AD6" s="1">
        <f t="shared" si="1"/>
        <v>1</v>
      </c>
    </row>
    <row r="7" spans="1:30" ht="12.75" customHeight="1" x14ac:dyDescent="0.2">
      <c r="A7" s="2">
        <v>43109.298451967603</v>
      </c>
      <c r="B7" s="1" t="s">
        <v>75</v>
      </c>
      <c r="C7" s="1" t="s">
        <v>56</v>
      </c>
      <c r="D7" s="1" t="s">
        <v>57</v>
      </c>
      <c r="E7" s="3">
        <v>4000</v>
      </c>
      <c r="F7" s="1" t="s">
        <v>31</v>
      </c>
      <c r="G7" s="3">
        <v>0.63</v>
      </c>
      <c r="H7" s="3">
        <v>2520</v>
      </c>
      <c r="I7" s="1" t="s">
        <v>32</v>
      </c>
      <c r="K7" s="1" t="s">
        <v>33</v>
      </c>
      <c r="L7" s="1" t="s">
        <v>60</v>
      </c>
      <c r="M7" s="1" t="s">
        <v>35</v>
      </c>
      <c r="N7" s="1" t="s">
        <v>61</v>
      </c>
      <c r="O7" s="1" t="s">
        <v>37</v>
      </c>
      <c r="P7" s="1" t="s">
        <v>62</v>
      </c>
      <c r="Q7" s="1" t="s">
        <v>63</v>
      </c>
      <c r="R7" s="1" t="s">
        <v>64</v>
      </c>
      <c r="T7" s="1" t="s">
        <v>65</v>
      </c>
      <c r="X7" s="1" t="s">
        <v>41</v>
      </c>
      <c r="Y7" s="1" t="s">
        <v>66</v>
      </c>
      <c r="Z7" s="3">
        <v>0</v>
      </c>
      <c r="AA7" s="1" t="s">
        <v>67</v>
      </c>
      <c r="AB7" s="1" t="s">
        <v>67</v>
      </c>
      <c r="AC7" s="1">
        <f t="shared" si="0"/>
        <v>2018</v>
      </c>
      <c r="AD7" s="1">
        <f t="shared" si="1"/>
        <v>1</v>
      </c>
    </row>
    <row r="8" spans="1:30" ht="12.75" customHeight="1" x14ac:dyDescent="0.2">
      <c r="A8" s="2">
        <v>43109.298451967603</v>
      </c>
      <c r="B8" s="1" t="s">
        <v>75</v>
      </c>
      <c r="C8" s="1" t="s">
        <v>76</v>
      </c>
      <c r="D8" s="1" t="s">
        <v>77</v>
      </c>
      <c r="E8" s="3">
        <v>1080</v>
      </c>
      <c r="F8" s="1" t="s">
        <v>31</v>
      </c>
      <c r="G8" s="3">
        <v>0.69</v>
      </c>
      <c r="H8" s="3">
        <v>745.2</v>
      </c>
      <c r="I8" s="1" t="s">
        <v>32</v>
      </c>
      <c r="K8" s="1" t="s">
        <v>33</v>
      </c>
      <c r="L8" s="1" t="s">
        <v>78</v>
      </c>
      <c r="M8" s="1" t="s">
        <v>35</v>
      </c>
      <c r="N8" s="1" t="s">
        <v>61</v>
      </c>
      <c r="O8" s="1" t="s">
        <v>37</v>
      </c>
      <c r="P8" s="1" t="s">
        <v>62</v>
      </c>
      <c r="Q8" s="1" t="s">
        <v>63</v>
      </c>
      <c r="R8" s="1" t="s">
        <v>79</v>
      </c>
      <c r="T8" s="1" t="s">
        <v>79</v>
      </c>
      <c r="X8" s="1" t="s">
        <v>41</v>
      </c>
      <c r="Y8" s="1" t="s">
        <v>66</v>
      </c>
      <c r="Z8" s="3">
        <v>0</v>
      </c>
      <c r="AC8" s="1">
        <f t="shared" si="0"/>
        <v>2018</v>
      </c>
      <c r="AD8" s="1">
        <f t="shared" si="1"/>
        <v>1</v>
      </c>
    </row>
    <row r="9" spans="1:30" ht="12.75" customHeight="1" x14ac:dyDescent="0.2">
      <c r="A9" s="2">
        <v>43109.298451967603</v>
      </c>
      <c r="B9" s="1" t="s">
        <v>75</v>
      </c>
      <c r="C9" s="1" t="s">
        <v>68</v>
      </c>
      <c r="D9" s="1" t="s">
        <v>69</v>
      </c>
      <c r="E9" s="3">
        <v>120</v>
      </c>
      <c r="F9" s="1" t="s">
        <v>31</v>
      </c>
      <c r="G9" s="3">
        <v>4.49</v>
      </c>
      <c r="H9" s="3">
        <v>538.79999999999995</v>
      </c>
      <c r="I9" s="1" t="s">
        <v>32</v>
      </c>
      <c r="K9" s="1" t="s">
        <v>33</v>
      </c>
      <c r="L9" s="1" t="s">
        <v>70</v>
      </c>
      <c r="M9" s="1" t="s">
        <v>35</v>
      </c>
      <c r="N9" s="1" t="s">
        <v>61</v>
      </c>
      <c r="O9" s="1" t="s">
        <v>37</v>
      </c>
      <c r="P9" s="1" t="s">
        <v>71</v>
      </c>
      <c r="Q9" s="1" t="s">
        <v>72</v>
      </c>
      <c r="R9" s="1" t="s">
        <v>73</v>
      </c>
      <c r="T9" s="1" t="s">
        <v>73</v>
      </c>
      <c r="X9" s="1" t="s">
        <v>41</v>
      </c>
      <c r="Y9" s="1" t="s">
        <v>74</v>
      </c>
      <c r="Z9" s="3">
        <v>0</v>
      </c>
      <c r="AC9" s="1">
        <f t="shared" si="0"/>
        <v>2018</v>
      </c>
      <c r="AD9" s="1">
        <f t="shared" si="1"/>
        <v>1</v>
      </c>
    </row>
    <row r="10" spans="1:30" ht="12.75" customHeight="1" x14ac:dyDescent="0.2">
      <c r="A10" s="2">
        <v>43109.501829664398</v>
      </c>
      <c r="B10" s="1" t="s">
        <v>80</v>
      </c>
      <c r="C10" s="1" t="s">
        <v>81</v>
      </c>
      <c r="D10" s="1" t="s">
        <v>82</v>
      </c>
      <c r="E10" s="3">
        <v>1</v>
      </c>
      <c r="F10" s="1" t="s">
        <v>31</v>
      </c>
      <c r="G10" s="3">
        <v>12.17</v>
      </c>
      <c r="H10" s="3">
        <v>12.17</v>
      </c>
      <c r="I10" s="1" t="s">
        <v>58</v>
      </c>
      <c r="K10" s="1" t="s">
        <v>59</v>
      </c>
      <c r="L10" s="1" t="s">
        <v>83</v>
      </c>
      <c r="M10" s="1" t="s">
        <v>35</v>
      </c>
      <c r="N10" s="1" t="s">
        <v>84</v>
      </c>
      <c r="O10" s="1" t="s">
        <v>37</v>
      </c>
      <c r="P10" s="1" t="s">
        <v>71</v>
      </c>
      <c r="Q10" s="1" t="s">
        <v>72</v>
      </c>
      <c r="T10" s="1" t="s">
        <v>85</v>
      </c>
      <c r="X10" s="1" t="s">
        <v>41</v>
      </c>
      <c r="Y10" s="1" t="s">
        <v>74</v>
      </c>
      <c r="Z10" s="3">
        <v>0</v>
      </c>
      <c r="AC10" s="1">
        <f t="shared" si="0"/>
        <v>2018</v>
      </c>
      <c r="AD10" s="1">
        <f t="shared" si="1"/>
        <v>1</v>
      </c>
    </row>
    <row r="11" spans="1:30" ht="12.75" customHeight="1" x14ac:dyDescent="0.2">
      <c r="A11" s="2">
        <v>43109.501829664398</v>
      </c>
      <c r="B11" s="1" t="s">
        <v>80</v>
      </c>
      <c r="C11" s="1" t="s">
        <v>86</v>
      </c>
      <c r="D11" s="1" t="s">
        <v>87</v>
      </c>
      <c r="E11" s="3">
        <v>1</v>
      </c>
      <c r="F11" s="1" t="s">
        <v>31</v>
      </c>
      <c r="G11" s="3">
        <v>15.73</v>
      </c>
      <c r="H11" s="3">
        <v>15.73</v>
      </c>
      <c r="I11" s="1" t="s">
        <v>58</v>
      </c>
      <c r="K11" s="1" t="s">
        <v>59</v>
      </c>
      <c r="L11" s="1" t="s">
        <v>88</v>
      </c>
      <c r="M11" s="1" t="s">
        <v>35</v>
      </c>
      <c r="N11" s="1" t="s">
        <v>84</v>
      </c>
      <c r="O11" s="1" t="s">
        <v>37</v>
      </c>
      <c r="P11" s="1" t="s">
        <v>89</v>
      </c>
      <c r="Q11" s="1" t="s">
        <v>90</v>
      </c>
      <c r="T11" s="1" t="s">
        <v>85</v>
      </c>
      <c r="X11" s="1" t="s">
        <v>41</v>
      </c>
      <c r="Y11" s="1" t="s">
        <v>74</v>
      </c>
      <c r="Z11" s="3">
        <v>0</v>
      </c>
      <c r="AC11" s="1">
        <f t="shared" si="0"/>
        <v>2018</v>
      </c>
      <c r="AD11" s="1">
        <f t="shared" si="1"/>
        <v>1</v>
      </c>
    </row>
    <row r="12" spans="1:30" ht="12.75" customHeight="1" x14ac:dyDescent="0.2">
      <c r="A12" s="2">
        <v>43110.365439814799</v>
      </c>
      <c r="B12" s="1" t="s">
        <v>91</v>
      </c>
      <c r="C12" s="1" t="s">
        <v>92</v>
      </c>
      <c r="D12" s="1" t="s">
        <v>93</v>
      </c>
      <c r="E12" s="3">
        <v>100</v>
      </c>
      <c r="F12" s="1" t="s">
        <v>31</v>
      </c>
      <c r="G12" s="3">
        <v>0.01</v>
      </c>
      <c r="H12" s="3">
        <v>1</v>
      </c>
      <c r="I12" s="1" t="s">
        <v>58</v>
      </c>
      <c r="K12" s="1" t="s">
        <v>59</v>
      </c>
      <c r="L12" s="1" t="s">
        <v>94</v>
      </c>
      <c r="M12" s="1" t="s">
        <v>35</v>
      </c>
      <c r="N12" s="1" t="s">
        <v>36</v>
      </c>
      <c r="O12" s="1" t="s">
        <v>37</v>
      </c>
      <c r="P12" s="1" t="s">
        <v>95</v>
      </c>
      <c r="Q12" s="1" t="s">
        <v>96</v>
      </c>
      <c r="T12" s="1" t="s">
        <v>97</v>
      </c>
      <c r="X12" s="1" t="s">
        <v>41</v>
      </c>
      <c r="Y12" s="1" t="s">
        <v>42</v>
      </c>
      <c r="Z12" s="3">
        <v>0</v>
      </c>
      <c r="AC12" s="1">
        <f t="shared" si="0"/>
        <v>2018</v>
      </c>
      <c r="AD12" s="1">
        <f t="shared" si="1"/>
        <v>1</v>
      </c>
    </row>
    <row r="13" spans="1:30" ht="12.75" customHeight="1" x14ac:dyDescent="0.2">
      <c r="A13" s="2">
        <v>43110.365439814799</v>
      </c>
      <c r="B13" s="1" t="s">
        <v>91</v>
      </c>
      <c r="C13" s="1" t="s">
        <v>98</v>
      </c>
      <c r="D13" s="1" t="s">
        <v>99</v>
      </c>
      <c r="E13" s="3">
        <v>100</v>
      </c>
      <c r="F13" s="1" t="s">
        <v>31</v>
      </c>
      <c r="G13" s="3">
        <v>0.25</v>
      </c>
      <c r="H13" s="3">
        <v>25</v>
      </c>
      <c r="I13" s="1" t="s">
        <v>58</v>
      </c>
      <c r="K13" s="1" t="s">
        <v>59</v>
      </c>
      <c r="L13" s="1" t="s">
        <v>100</v>
      </c>
      <c r="M13" s="1" t="s">
        <v>35</v>
      </c>
      <c r="N13" s="1" t="s">
        <v>36</v>
      </c>
      <c r="O13" s="1" t="s">
        <v>37</v>
      </c>
      <c r="P13" s="1" t="s">
        <v>38</v>
      </c>
      <c r="Q13" s="1" t="s">
        <v>39</v>
      </c>
      <c r="T13" s="1" t="s">
        <v>73</v>
      </c>
      <c r="X13" s="1" t="s">
        <v>41</v>
      </c>
      <c r="Y13" s="1" t="s">
        <v>42</v>
      </c>
      <c r="Z13" s="3">
        <v>0</v>
      </c>
      <c r="AC13" s="1">
        <f t="shared" si="0"/>
        <v>2018</v>
      </c>
      <c r="AD13" s="1">
        <f t="shared" si="1"/>
        <v>1</v>
      </c>
    </row>
    <row r="14" spans="1:30" ht="12.75" customHeight="1" x14ac:dyDescent="0.2">
      <c r="A14" s="2">
        <v>43110.365439814799</v>
      </c>
      <c r="B14" s="1" t="s">
        <v>91</v>
      </c>
      <c r="C14" s="1" t="s">
        <v>101</v>
      </c>
      <c r="D14" s="1" t="s">
        <v>102</v>
      </c>
      <c r="E14" s="3">
        <v>100</v>
      </c>
      <c r="F14" s="1" t="s">
        <v>31</v>
      </c>
      <c r="G14" s="3">
        <v>0.26</v>
      </c>
      <c r="H14" s="3">
        <v>26</v>
      </c>
      <c r="I14" s="1" t="s">
        <v>58</v>
      </c>
      <c r="K14" s="1" t="s">
        <v>59</v>
      </c>
      <c r="L14" s="1" t="s">
        <v>103</v>
      </c>
      <c r="M14" s="1" t="s">
        <v>35</v>
      </c>
      <c r="N14" s="1" t="s">
        <v>36</v>
      </c>
      <c r="O14" s="1" t="s">
        <v>37</v>
      </c>
      <c r="P14" s="1" t="s">
        <v>104</v>
      </c>
      <c r="Q14" s="1" t="s">
        <v>105</v>
      </c>
      <c r="T14" s="1" t="s">
        <v>40</v>
      </c>
      <c r="X14" s="1" t="s">
        <v>41</v>
      </c>
      <c r="Y14" s="1" t="s">
        <v>106</v>
      </c>
      <c r="Z14" s="3">
        <v>0</v>
      </c>
      <c r="AC14" s="1">
        <f t="shared" si="0"/>
        <v>2018</v>
      </c>
      <c r="AD14" s="1">
        <f t="shared" si="1"/>
        <v>1</v>
      </c>
    </row>
    <row r="15" spans="1:30" ht="12.75" customHeight="1" x14ac:dyDescent="0.2">
      <c r="A15" s="2">
        <v>43110.365439814799</v>
      </c>
      <c r="B15" s="1" t="s">
        <v>91</v>
      </c>
      <c r="C15" s="1" t="s">
        <v>107</v>
      </c>
      <c r="D15" s="1" t="s">
        <v>108</v>
      </c>
      <c r="E15" s="3">
        <v>100</v>
      </c>
      <c r="F15" s="1" t="s">
        <v>31</v>
      </c>
      <c r="G15" s="3">
        <v>0.3</v>
      </c>
      <c r="H15" s="3">
        <v>30</v>
      </c>
      <c r="I15" s="1" t="s">
        <v>58</v>
      </c>
      <c r="K15" s="1" t="s">
        <v>59</v>
      </c>
      <c r="L15" s="1" t="s">
        <v>109</v>
      </c>
      <c r="M15" s="1" t="s">
        <v>35</v>
      </c>
      <c r="N15" s="1" t="s">
        <v>36</v>
      </c>
      <c r="O15" s="1" t="s">
        <v>37</v>
      </c>
      <c r="P15" s="1" t="s">
        <v>104</v>
      </c>
      <c r="Q15" s="1" t="s">
        <v>105</v>
      </c>
      <c r="T15" s="1" t="s">
        <v>40</v>
      </c>
      <c r="X15" s="1" t="s">
        <v>41</v>
      </c>
      <c r="Y15" s="1" t="s">
        <v>106</v>
      </c>
      <c r="Z15" s="3">
        <v>0</v>
      </c>
      <c r="AC15" s="1">
        <f t="shared" si="0"/>
        <v>2018</v>
      </c>
      <c r="AD15" s="1">
        <f t="shared" si="1"/>
        <v>1</v>
      </c>
    </row>
    <row r="16" spans="1:30" ht="12.75" customHeight="1" x14ac:dyDescent="0.2">
      <c r="A16" s="2">
        <v>43110.365439814799</v>
      </c>
      <c r="B16" s="1" t="s">
        <v>91</v>
      </c>
      <c r="C16" s="1" t="s">
        <v>110</v>
      </c>
      <c r="D16" s="1" t="s">
        <v>111</v>
      </c>
      <c r="E16" s="3">
        <v>100</v>
      </c>
      <c r="F16" s="1" t="s">
        <v>31</v>
      </c>
      <c r="G16" s="3">
        <v>0.3</v>
      </c>
      <c r="H16" s="3">
        <v>30</v>
      </c>
      <c r="I16" s="1" t="s">
        <v>58</v>
      </c>
      <c r="K16" s="1" t="s">
        <v>59</v>
      </c>
      <c r="L16" s="1" t="s">
        <v>112</v>
      </c>
      <c r="M16" s="1" t="s">
        <v>35</v>
      </c>
      <c r="N16" s="1" t="s">
        <v>36</v>
      </c>
      <c r="O16" s="1" t="s">
        <v>37</v>
      </c>
      <c r="P16" s="1" t="s">
        <v>104</v>
      </c>
      <c r="Q16" s="1" t="s">
        <v>105</v>
      </c>
      <c r="T16" s="1" t="s">
        <v>40</v>
      </c>
      <c r="X16" s="1" t="s">
        <v>41</v>
      </c>
      <c r="Y16" s="1" t="s">
        <v>106</v>
      </c>
      <c r="Z16" s="3">
        <v>0</v>
      </c>
      <c r="AC16" s="1">
        <f t="shared" si="0"/>
        <v>2018</v>
      </c>
      <c r="AD16" s="1">
        <f t="shared" si="1"/>
        <v>1</v>
      </c>
    </row>
    <row r="17" spans="1:30" ht="12.75" customHeight="1" x14ac:dyDescent="0.2">
      <c r="A17" s="2">
        <v>43110.365439814799</v>
      </c>
      <c r="B17" s="1" t="s">
        <v>91</v>
      </c>
      <c r="C17" s="1" t="s">
        <v>113</v>
      </c>
      <c r="D17" s="1" t="s">
        <v>114</v>
      </c>
      <c r="E17" s="3">
        <v>200</v>
      </c>
      <c r="F17" s="1" t="s">
        <v>31</v>
      </c>
      <c r="G17" s="3">
        <v>0.44</v>
      </c>
      <c r="H17" s="3">
        <v>88</v>
      </c>
      <c r="I17" s="1" t="s">
        <v>58</v>
      </c>
      <c r="K17" s="1" t="s">
        <v>59</v>
      </c>
      <c r="L17" s="1" t="s">
        <v>115</v>
      </c>
      <c r="M17" s="1" t="s">
        <v>35</v>
      </c>
      <c r="N17" s="1" t="s">
        <v>36</v>
      </c>
      <c r="O17" s="1" t="s">
        <v>37</v>
      </c>
      <c r="P17" s="1" t="s">
        <v>89</v>
      </c>
      <c r="Q17" s="1" t="s">
        <v>90</v>
      </c>
      <c r="T17" s="1" t="s">
        <v>116</v>
      </c>
      <c r="X17" s="1" t="s">
        <v>41</v>
      </c>
      <c r="Y17" s="1" t="s">
        <v>74</v>
      </c>
      <c r="Z17" s="3">
        <v>0</v>
      </c>
      <c r="AC17" s="1">
        <f t="shared" si="0"/>
        <v>2018</v>
      </c>
      <c r="AD17" s="1">
        <f t="shared" si="1"/>
        <v>1</v>
      </c>
    </row>
    <row r="18" spans="1:30" ht="12.75" customHeight="1" x14ac:dyDescent="0.2">
      <c r="A18" s="2">
        <v>43110.365439814799</v>
      </c>
      <c r="B18" s="1" t="s">
        <v>91</v>
      </c>
      <c r="C18" s="1" t="s">
        <v>117</v>
      </c>
      <c r="D18" s="1" t="s">
        <v>118</v>
      </c>
      <c r="E18" s="3">
        <v>100</v>
      </c>
      <c r="F18" s="1" t="s">
        <v>31</v>
      </c>
      <c r="G18" s="3">
        <v>0.47</v>
      </c>
      <c r="H18" s="3">
        <v>47</v>
      </c>
      <c r="I18" s="1" t="s">
        <v>58</v>
      </c>
      <c r="K18" s="1" t="s">
        <v>59</v>
      </c>
      <c r="L18" s="1" t="s">
        <v>119</v>
      </c>
      <c r="M18" s="1" t="s">
        <v>35</v>
      </c>
      <c r="N18" s="1" t="s">
        <v>36</v>
      </c>
      <c r="O18" s="1" t="s">
        <v>37</v>
      </c>
      <c r="P18" s="1" t="s">
        <v>120</v>
      </c>
      <c r="Q18" s="1" t="s">
        <v>121</v>
      </c>
      <c r="T18" s="1" t="s">
        <v>40</v>
      </c>
      <c r="X18" s="1" t="s">
        <v>41</v>
      </c>
      <c r="Y18" s="1" t="s">
        <v>42</v>
      </c>
      <c r="Z18" s="3">
        <v>0</v>
      </c>
      <c r="AC18" s="1">
        <f t="shared" si="0"/>
        <v>2018</v>
      </c>
      <c r="AD18" s="1">
        <f t="shared" si="1"/>
        <v>1</v>
      </c>
    </row>
    <row r="19" spans="1:30" ht="12.75" customHeight="1" x14ac:dyDescent="0.2">
      <c r="A19" s="2">
        <v>43110.365439814799</v>
      </c>
      <c r="B19" s="1" t="s">
        <v>91</v>
      </c>
      <c r="C19" s="1" t="s">
        <v>122</v>
      </c>
      <c r="D19" s="1" t="s">
        <v>123</v>
      </c>
      <c r="E19" s="3">
        <v>100</v>
      </c>
      <c r="F19" s="1" t="s">
        <v>31</v>
      </c>
      <c r="G19" s="3">
        <v>0.47</v>
      </c>
      <c r="H19" s="3">
        <v>47</v>
      </c>
      <c r="I19" s="1" t="s">
        <v>58</v>
      </c>
      <c r="K19" s="1" t="s">
        <v>59</v>
      </c>
      <c r="L19" s="1" t="s">
        <v>124</v>
      </c>
      <c r="M19" s="1" t="s">
        <v>35</v>
      </c>
      <c r="N19" s="1" t="s">
        <v>36</v>
      </c>
      <c r="O19" s="1" t="s">
        <v>37</v>
      </c>
      <c r="P19" s="1" t="s">
        <v>38</v>
      </c>
      <c r="Q19" s="1" t="s">
        <v>39</v>
      </c>
      <c r="T19" s="1" t="s">
        <v>40</v>
      </c>
      <c r="X19" s="1" t="s">
        <v>41</v>
      </c>
      <c r="Y19" s="1" t="s">
        <v>42</v>
      </c>
      <c r="Z19" s="3">
        <v>0</v>
      </c>
      <c r="AC19" s="1">
        <f t="shared" si="0"/>
        <v>2018</v>
      </c>
      <c r="AD19" s="1">
        <f t="shared" si="1"/>
        <v>1</v>
      </c>
    </row>
    <row r="20" spans="1:30" ht="12.75" customHeight="1" x14ac:dyDescent="0.2">
      <c r="A20" s="2">
        <v>43110.365439814799</v>
      </c>
      <c r="B20" s="1" t="s">
        <v>91</v>
      </c>
      <c r="C20" s="1" t="s">
        <v>125</v>
      </c>
      <c r="D20" s="1" t="s">
        <v>126</v>
      </c>
      <c r="E20" s="3">
        <v>200</v>
      </c>
      <c r="F20" s="1" t="s">
        <v>31</v>
      </c>
      <c r="G20" s="3">
        <v>0.55000000000000004</v>
      </c>
      <c r="H20" s="3">
        <v>110</v>
      </c>
      <c r="I20" s="1" t="s">
        <v>58</v>
      </c>
      <c r="K20" s="1" t="s">
        <v>59</v>
      </c>
      <c r="L20" s="1" t="s">
        <v>127</v>
      </c>
      <c r="M20" s="1" t="s">
        <v>35</v>
      </c>
      <c r="N20" s="1" t="s">
        <v>36</v>
      </c>
      <c r="O20" s="1" t="s">
        <v>37</v>
      </c>
      <c r="P20" s="1" t="s">
        <v>104</v>
      </c>
      <c r="Q20" s="1" t="s">
        <v>105</v>
      </c>
      <c r="T20" s="1" t="s">
        <v>40</v>
      </c>
      <c r="X20" s="1" t="s">
        <v>41</v>
      </c>
      <c r="Y20" s="1" t="s">
        <v>106</v>
      </c>
      <c r="Z20" s="3">
        <v>0</v>
      </c>
      <c r="AC20" s="1">
        <f t="shared" si="0"/>
        <v>2018</v>
      </c>
      <c r="AD20" s="1">
        <f t="shared" si="1"/>
        <v>1</v>
      </c>
    </row>
    <row r="21" spans="1:30" ht="12.75" customHeight="1" x14ac:dyDescent="0.2">
      <c r="A21" s="2">
        <v>43110.365439814799</v>
      </c>
      <c r="B21" s="1" t="s">
        <v>91</v>
      </c>
      <c r="C21" s="1" t="s">
        <v>128</v>
      </c>
      <c r="D21" s="1" t="s">
        <v>129</v>
      </c>
      <c r="E21" s="3">
        <v>500</v>
      </c>
      <c r="F21" s="1" t="s">
        <v>31</v>
      </c>
      <c r="G21" s="3">
        <v>0.63</v>
      </c>
      <c r="H21" s="3">
        <v>315</v>
      </c>
      <c r="I21" s="1" t="s">
        <v>58</v>
      </c>
      <c r="K21" s="1" t="s">
        <v>59</v>
      </c>
      <c r="L21" s="1" t="s">
        <v>130</v>
      </c>
      <c r="M21" s="1" t="s">
        <v>35</v>
      </c>
      <c r="N21" s="1" t="s">
        <v>36</v>
      </c>
      <c r="O21" s="1" t="s">
        <v>37</v>
      </c>
      <c r="P21" s="1" t="s">
        <v>131</v>
      </c>
      <c r="Q21" s="1" t="s">
        <v>132</v>
      </c>
      <c r="T21" s="1" t="s">
        <v>73</v>
      </c>
      <c r="X21" s="1" t="s">
        <v>41</v>
      </c>
      <c r="Y21" s="1" t="s">
        <v>74</v>
      </c>
      <c r="Z21" s="3">
        <v>0</v>
      </c>
      <c r="AC21" s="1">
        <f t="shared" si="0"/>
        <v>2018</v>
      </c>
      <c r="AD21" s="1">
        <f t="shared" si="1"/>
        <v>1</v>
      </c>
    </row>
    <row r="22" spans="1:30" ht="12.75" customHeight="1" x14ac:dyDescent="0.2">
      <c r="A22" s="2">
        <v>43110.365439814799</v>
      </c>
      <c r="B22" s="1" t="s">
        <v>91</v>
      </c>
      <c r="C22" s="1" t="s">
        <v>133</v>
      </c>
      <c r="D22" s="1" t="s">
        <v>134</v>
      </c>
      <c r="E22" s="3">
        <v>2000</v>
      </c>
      <c r="F22" s="1" t="s">
        <v>31</v>
      </c>
      <c r="G22" s="3">
        <v>0.63</v>
      </c>
      <c r="H22" s="3">
        <v>1260</v>
      </c>
      <c r="I22" s="1" t="s">
        <v>58</v>
      </c>
      <c r="K22" s="1" t="s">
        <v>59</v>
      </c>
      <c r="L22" s="1" t="s">
        <v>135</v>
      </c>
      <c r="M22" s="1" t="s">
        <v>35</v>
      </c>
      <c r="N22" s="1" t="s">
        <v>36</v>
      </c>
      <c r="O22" s="1" t="s">
        <v>37</v>
      </c>
      <c r="P22" s="1" t="s">
        <v>62</v>
      </c>
      <c r="Q22" s="1" t="s">
        <v>63</v>
      </c>
      <c r="T22" s="1" t="s">
        <v>65</v>
      </c>
      <c r="X22" s="1" t="s">
        <v>41</v>
      </c>
      <c r="Y22" s="1" t="s">
        <v>66</v>
      </c>
      <c r="Z22" s="3">
        <v>0</v>
      </c>
      <c r="AA22" s="1" t="s">
        <v>67</v>
      </c>
      <c r="AB22" s="1" t="s">
        <v>67</v>
      </c>
      <c r="AC22" s="1">
        <f t="shared" si="0"/>
        <v>2018</v>
      </c>
      <c r="AD22" s="1">
        <f t="shared" si="1"/>
        <v>1</v>
      </c>
    </row>
    <row r="23" spans="1:30" ht="12.75" customHeight="1" x14ac:dyDescent="0.2">
      <c r="A23" s="2">
        <v>43110.365439814799</v>
      </c>
      <c r="B23" s="1" t="s">
        <v>91</v>
      </c>
      <c r="C23" s="1" t="s">
        <v>136</v>
      </c>
      <c r="D23" s="1" t="s">
        <v>137</v>
      </c>
      <c r="E23" s="3">
        <v>4000</v>
      </c>
      <c r="F23" s="1" t="s">
        <v>31</v>
      </c>
      <c r="G23" s="3">
        <v>0.63</v>
      </c>
      <c r="H23" s="3">
        <v>2520</v>
      </c>
      <c r="I23" s="1" t="s">
        <v>58</v>
      </c>
      <c r="K23" s="1" t="s">
        <v>59</v>
      </c>
      <c r="L23" s="1" t="s">
        <v>138</v>
      </c>
      <c r="M23" s="1" t="s">
        <v>35</v>
      </c>
      <c r="N23" s="1" t="s">
        <v>36</v>
      </c>
      <c r="O23" s="1" t="s">
        <v>37</v>
      </c>
      <c r="P23" s="1" t="s">
        <v>62</v>
      </c>
      <c r="Q23" s="1" t="s">
        <v>63</v>
      </c>
      <c r="T23" s="1" t="s">
        <v>65</v>
      </c>
      <c r="X23" s="1" t="s">
        <v>41</v>
      </c>
      <c r="Y23" s="1" t="s">
        <v>66</v>
      </c>
      <c r="Z23" s="3">
        <v>0</v>
      </c>
      <c r="AA23" s="1" t="s">
        <v>67</v>
      </c>
      <c r="AB23" s="1" t="s">
        <v>67</v>
      </c>
      <c r="AC23" s="1">
        <f t="shared" si="0"/>
        <v>2018</v>
      </c>
      <c r="AD23" s="1">
        <f t="shared" si="1"/>
        <v>1</v>
      </c>
    </row>
    <row r="24" spans="1:30" ht="12.75" customHeight="1" x14ac:dyDescent="0.2">
      <c r="A24" s="2">
        <v>43110.365439814799</v>
      </c>
      <c r="B24" s="1" t="s">
        <v>91</v>
      </c>
      <c r="C24" s="1" t="s">
        <v>139</v>
      </c>
      <c r="D24" s="1" t="s">
        <v>140</v>
      </c>
      <c r="E24" s="3">
        <v>100</v>
      </c>
      <c r="F24" s="1" t="s">
        <v>31</v>
      </c>
      <c r="G24" s="3">
        <v>0.67</v>
      </c>
      <c r="H24" s="3">
        <v>67</v>
      </c>
      <c r="I24" s="1" t="s">
        <v>58</v>
      </c>
      <c r="K24" s="1" t="s">
        <v>59</v>
      </c>
      <c r="L24" s="1" t="s">
        <v>141</v>
      </c>
      <c r="M24" s="1" t="s">
        <v>35</v>
      </c>
      <c r="N24" s="1" t="s">
        <v>36</v>
      </c>
      <c r="O24" s="1" t="s">
        <v>37</v>
      </c>
      <c r="P24" s="1" t="s">
        <v>120</v>
      </c>
      <c r="Q24" s="1" t="s">
        <v>121</v>
      </c>
      <c r="T24" s="1" t="s">
        <v>40</v>
      </c>
      <c r="X24" s="1" t="s">
        <v>41</v>
      </c>
      <c r="Y24" s="1" t="s">
        <v>42</v>
      </c>
      <c r="Z24" s="3">
        <v>0</v>
      </c>
      <c r="AC24" s="1">
        <f t="shared" si="0"/>
        <v>2018</v>
      </c>
      <c r="AD24" s="1">
        <f t="shared" si="1"/>
        <v>1</v>
      </c>
    </row>
    <row r="25" spans="1:30" ht="12.75" customHeight="1" x14ac:dyDescent="0.2">
      <c r="A25" s="2">
        <v>43110.365439814799</v>
      </c>
      <c r="B25" s="1" t="s">
        <v>91</v>
      </c>
      <c r="C25" s="1" t="s">
        <v>142</v>
      </c>
      <c r="D25" s="1" t="s">
        <v>143</v>
      </c>
      <c r="E25" s="3">
        <v>500</v>
      </c>
      <c r="F25" s="1" t="s">
        <v>31</v>
      </c>
      <c r="G25" s="3">
        <v>0.67</v>
      </c>
      <c r="H25" s="3">
        <v>335</v>
      </c>
      <c r="I25" s="1" t="s">
        <v>58</v>
      </c>
      <c r="K25" s="1" t="s">
        <v>59</v>
      </c>
      <c r="L25" s="1" t="s">
        <v>144</v>
      </c>
      <c r="M25" s="1" t="s">
        <v>35</v>
      </c>
      <c r="N25" s="1" t="s">
        <v>36</v>
      </c>
      <c r="O25" s="1" t="s">
        <v>37</v>
      </c>
      <c r="P25" s="1" t="s">
        <v>89</v>
      </c>
      <c r="Q25" s="1" t="s">
        <v>90</v>
      </c>
      <c r="T25" s="1" t="s">
        <v>116</v>
      </c>
      <c r="X25" s="1" t="s">
        <v>41</v>
      </c>
      <c r="Y25" s="1" t="s">
        <v>74</v>
      </c>
      <c r="Z25" s="3">
        <v>0</v>
      </c>
      <c r="AC25" s="1">
        <f t="shared" si="0"/>
        <v>2018</v>
      </c>
      <c r="AD25" s="1">
        <f t="shared" si="1"/>
        <v>1</v>
      </c>
    </row>
    <row r="26" spans="1:30" ht="12.75" customHeight="1" x14ac:dyDescent="0.2">
      <c r="A26" s="2">
        <v>43110.365439814799</v>
      </c>
      <c r="B26" s="1" t="s">
        <v>91</v>
      </c>
      <c r="C26" s="1" t="s">
        <v>145</v>
      </c>
      <c r="D26" s="1" t="s">
        <v>146</v>
      </c>
      <c r="E26" s="3">
        <v>75</v>
      </c>
      <c r="F26" s="1" t="s">
        <v>31</v>
      </c>
      <c r="G26" s="3">
        <v>1.03</v>
      </c>
      <c r="H26" s="3">
        <v>77.25</v>
      </c>
      <c r="I26" s="1" t="s">
        <v>58</v>
      </c>
      <c r="K26" s="1" t="s">
        <v>59</v>
      </c>
      <c r="L26" s="1" t="s">
        <v>147</v>
      </c>
      <c r="M26" s="1" t="s">
        <v>35</v>
      </c>
      <c r="N26" s="1" t="s">
        <v>36</v>
      </c>
      <c r="O26" s="1" t="s">
        <v>37</v>
      </c>
      <c r="P26" s="1" t="s">
        <v>38</v>
      </c>
      <c r="Q26" s="1" t="s">
        <v>39</v>
      </c>
      <c r="T26" s="1" t="s">
        <v>148</v>
      </c>
      <c r="X26" s="1" t="s">
        <v>41</v>
      </c>
      <c r="Y26" s="1" t="s">
        <v>42</v>
      </c>
      <c r="Z26" s="3">
        <v>0</v>
      </c>
      <c r="AC26" s="1">
        <f t="shared" si="0"/>
        <v>2018</v>
      </c>
      <c r="AD26" s="1">
        <f t="shared" si="1"/>
        <v>1</v>
      </c>
    </row>
    <row r="27" spans="1:30" ht="12.75" customHeight="1" x14ac:dyDescent="0.2">
      <c r="A27" s="2">
        <v>43110.365439814799</v>
      </c>
      <c r="B27" s="1" t="s">
        <v>91</v>
      </c>
      <c r="C27" s="1" t="s">
        <v>149</v>
      </c>
      <c r="D27" s="1" t="s">
        <v>150</v>
      </c>
      <c r="E27" s="3">
        <v>200</v>
      </c>
      <c r="F27" s="1" t="s">
        <v>31</v>
      </c>
      <c r="G27" s="3">
        <v>1.0900000000000001</v>
      </c>
      <c r="H27" s="3">
        <v>218</v>
      </c>
      <c r="I27" s="1" t="s">
        <v>58</v>
      </c>
      <c r="K27" s="1" t="s">
        <v>59</v>
      </c>
      <c r="L27" s="1" t="s">
        <v>151</v>
      </c>
      <c r="M27" s="1" t="s">
        <v>35</v>
      </c>
      <c r="N27" s="1" t="s">
        <v>36</v>
      </c>
      <c r="O27" s="1" t="s">
        <v>37</v>
      </c>
      <c r="P27" s="1" t="s">
        <v>120</v>
      </c>
      <c r="Q27" s="1" t="s">
        <v>121</v>
      </c>
      <c r="T27" s="1" t="s">
        <v>40</v>
      </c>
      <c r="X27" s="1" t="s">
        <v>41</v>
      </c>
      <c r="Y27" s="1" t="s">
        <v>42</v>
      </c>
      <c r="Z27" s="3">
        <v>0</v>
      </c>
      <c r="AC27" s="1">
        <f t="shared" si="0"/>
        <v>2018</v>
      </c>
      <c r="AD27" s="1">
        <f t="shared" si="1"/>
        <v>1</v>
      </c>
    </row>
    <row r="28" spans="1:30" ht="12.75" customHeight="1" x14ac:dyDescent="0.2">
      <c r="A28" s="2">
        <v>43110.365439814799</v>
      </c>
      <c r="B28" s="1" t="s">
        <v>91</v>
      </c>
      <c r="C28" s="1" t="s">
        <v>152</v>
      </c>
      <c r="D28" s="1" t="s">
        <v>153</v>
      </c>
      <c r="E28" s="3">
        <v>50</v>
      </c>
      <c r="F28" s="1" t="s">
        <v>31</v>
      </c>
      <c r="G28" s="3">
        <v>1.51</v>
      </c>
      <c r="H28" s="3">
        <v>75.5</v>
      </c>
      <c r="I28" s="1" t="s">
        <v>58</v>
      </c>
      <c r="K28" s="1" t="s">
        <v>59</v>
      </c>
      <c r="L28" s="1" t="s">
        <v>154</v>
      </c>
      <c r="M28" s="1" t="s">
        <v>35</v>
      </c>
      <c r="N28" s="1" t="s">
        <v>36</v>
      </c>
      <c r="O28" s="1" t="s">
        <v>37</v>
      </c>
      <c r="P28" s="1" t="s">
        <v>89</v>
      </c>
      <c r="Q28" s="1" t="s">
        <v>90</v>
      </c>
      <c r="T28" s="1" t="s">
        <v>79</v>
      </c>
      <c r="X28" s="1" t="s">
        <v>155</v>
      </c>
      <c r="Y28" s="1" t="s">
        <v>74</v>
      </c>
      <c r="Z28" s="3">
        <v>0</v>
      </c>
      <c r="AC28" s="1">
        <f t="shared" si="0"/>
        <v>2018</v>
      </c>
      <c r="AD28" s="1">
        <f t="shared" si="1"/>
        <v>1</v>
      </c>
    </row>
    <row r="29" spans="1:30" ht="12.75" customHeight="1" x14ac:dyDescent="0.2">
      <c r="A29" s="2">
        <v>43110.365439814799</v>
      </c>
      <c r="B29" s="1" t="s">
        <v>91</v>
      </c>
      <c r="C29" s="1" t="s">
        <v>156</v>
      </c>
      <c r="D29" s="1" t="s">
        <v>157</v>
      </c>
      <c r="E29" s="3">
        <v>100</v>
      </c>
      <c r="F29" s="1" t="s">
        <v>31</v>
      </c>
      <c r="G29" s="3">
        <v>1.67</v>
      </c>
      <c r="H29" s="3">
        <v>167</v>
      </c>
      <c r="I29" s="1" t="s">
        <v>58</v>
      </c>
      <c r="K29" s="1" t="s">
        <v>59</v>
      </c>
      <c r="L29" s="1" t="s">
        <v>158</v>
      </c>
      <c r="M29" s="1" t="s">
        <v>35</v>
      </c>
      <c r="N29" s="1" t="s">
        <v>36</v>
      </c>
      <c r="O29" s="1" t="s">
        <v>37</v>
      </c>
      <c r="P29" s="1" t="s">
        <v>120</v>
      </c>
      <c r="Q29" s="1" t="s">
        <v>121</v>
      </c>
      <c r="T29" s="1" t="s">
        <v>40</v>
      </c>
      <c r="X29" s="1" t="s">
        <v>41</v>
      </c>
      <c r="Y29" s="1" t="s">
        <v>42</v>
      </c>
      <c r="Z29" s="3">
        <v>0</v>
      </c>
      <c r="AC29" s="1">
        <f t="shared" si="0"/>
        <v>2018</v>
      </c>
      <c r="AD29" s="1">
        <f t="shared" si="1"/>
        <v>1</v>
      </c>
    </row>
    <row r="30" spans="1:30" ht="12.75" customHeight="1" x14ac:dyDescent="0.2">
      <c r="A30" s="2">
        <v>43110.365439814799</v>
      </c>
      <c r="B30" s="1" t="s">
        <v>91</v>
      </c>
      <c r="C30" s="1" t="s">
        <v>159</v>
      </c>
      <c r="D30" s="1" t="s">
        <v>160</v>
      </c>
      <c r="E30" s="3">
        <v>100</v>
      </c>
      <c r="F30" s="1" t="s">
        <v>31</v>
      </c>
      <c r="G30" s="3">
        <v>1.8</v>
      </c>
      <c r="H30" s="3">
        <v>180</v>
      </c>
      <c r="I30" s="1" t="s">
        <v>58</v>
      </c>
      <c r="K30" s="1" t="s">
        <v>59</v>
      </c>
      <c r="L30" s="1" t="s">
        <v>161</v>
      </c>
      <c r="M30" s="1" t="s">
        <v>35</v>
      </c>
      <c r="N30" s="1" t="s">
        <v>36</v>
      </c>
      <c r="O30" s="1" t="s">
        <v>37</v>
      </c>
      <c r="P30" s="1" t="s">
        <v>104</v>
      </c>
      <c r="Q30" s="1" t="s">
        <v>105</v>
      </c>
      <c r="T30" s="1" t="s">
        <v>97</v>
      </c>
      <c r="X30" s="1" t="s">
        <v>41</v>
      </c>
      <c r="Y30" s="1" t="s">
        <v>106</v>
      </c>
      <c r="Z30" s="3">
        <v>0</v>
      </c>
      <c r="AC30" s="1">
        <f t="shared" si="0"/>
        <v>2018</v>
      </c>
      <c r="AD30" s="1">
        <f t="shared" si="1"/>
        <v>1</v>
      </c>
    </row>
    <row r="31" spans="1:30" ht="12.75" customHeight="1" x14ac:dyDescent="0.2">
      <c r="A31" s="2">
        <v>43110.365439814799</v>
      </c>
      <c r="B31" s="1" t="s">
        <v>91</v>
      </c>
      <c r="C31" s="1" t="s">
        <v>162</v>
      </c>
      <c r="D31" s="1" t="s">
        <v>163</v>
      </c>
      <c r="E31" s="3">
        <v>50</v>
      </c>
      <c r="F31" s="1" t="s">
        <v>31</v>
      </c>
      <c r="G31" s="3">
        <v>1.92</v>
      </c>
      <c r="H31" s="3">
        <v>96</v>
      </c>
      <c r="I31" s="1" t="s">
        <v>58</v>
      </c>
      <c r="K31" s="1" t="s">
        <v>59</v>
      </c>
      <c r="L31" s="1" t="s">
        <v>164</v>
      </c>
      <c r="M31" s="1" t="s">
        <v>35</v>
      </c>
      <c r="N31" s="1" t="s">
        <v>36</v>
      </c>
      <c r="O31" s="1" t="s">
        <v>37</v>
      </c>
      <c r="P31" s="1" t="s">
        <v>95</v>
      </c>
      <c r="Q31" s="1" t="s">
        <v>96</v>
      </c>
      <c r="T31" s="1" t="s">
        <v>97</v>
      </c>
      <c r="X31" s="1" t="s">
        <v>41</v>
      </c>
      <c r="Y31" s="1" t="s">
        <v>42</v>
      </c>
      <c r="Z31" s="3">
        <v>0</v>
      </c>
      <c r="AC31" s="1">
        <f t="shared" si="0"/>
        <v>2018</v>
      </c>
      <c r="AD31" s="1">
        <f t="shared" si="1"/>
        <v>1</v>
      </c>
    </row>
    <row r="32" spans="1:30" ht="12.75" customHeight="1" x14ac:dyDescent="0.2">
      <c r="A32" s="2">
        <v>43110.365439814799</v>
      </c>
      <c r="B32" s="1" t="s">
        <v>91</v>
      </c>
      <c r="C32" s="1" t="s">
        <v>165</v>
      </c>
      <c r="D32" s="1" t="s">
        <v>166</v>
      </c>
      <c r="E32" s="3">
        <v>50</v>
      </c>
      <c r="F32" s="1" t="s">
        <v>31</v>
      </c>
      <c r="G32" s="3">
        <v>1.92</v>
      </c>
      <c r="H32" s="3">
        <v>96</v>
      </c>
      <c r="I32" s="1" t="s">
        <v>58</v>
      </c>
      <c r="K32" s="1" t="s">
        <v>59</v>
      </c>
      <c r="L32" s="1" t="s">
        <v>167</v>
      </c>
      <c r="M32" s="1" t="s">
        <v>35</v>
      </c>
      <c r="N32" s="1" t="s">
        <v>36</v>
      </c>
      <c r="O32" s="1" t="s">
        <v>37</v>
      </c>
      <c r="P32" s="1" t="s">
        <v>95</v>
      </c>
      <c r="Q32" s="1" t="s">
        <v>96</v>
      </c>
      <c r="T32" s="1" t="s">
        <v>97</v>
      </c>
      <c r="X32" s="1" t="s">
        <v>41</v>
      </c>
      <c r="Y32" s="1" t="s">
        <v>42</v>
      </c>
      <c r="Z32" s="3">
        <v>0</v>
      </c>
      <c r="AC32" s="1">
        <f t="shared" si="0"/>
        <v>2018</v>
      </c>
      <c r="AD32" s="1">
        <f t="shared" si="1"/>
        <v>1</v>
      </c>
    </row>
    <row r="33" spans="1:30" ht="12.75" customHeight="1" x14ac:dyDescent="0.2">
      <c r="A33" s="2">
        <v>43110.365439814799</v>
      </c>
      <c r="B33" s="1" t="s">
        <v>91</v>
      </c>
      <c r="C33" s="1" t="s">
        <v>168</v>
      </c>
      <c r="D33" s="1" t="s">
        <v>169</v>
      </c>
      <c r="E33" s="3">
        <v>10</v>
      </c>
      <c r="F33" s="1" t="s">
        <v>31</v>
      </c>
      <c r="G33" s="3">
        <v>2.0499999999999998</v>
      </c>
      <c r="H33" s="3">
        <v>20.5</v>
      </c>
      <c r="I33" s="1" t="s">
        <v>58</v>
      </c>
      <c r="K33" s="1" t="s">
        <v>59</v>
      </c>
      <c r="L33" s="1" t="s">
        <v>170</v>
      </c>
      <c r="M33" s="1" t="s">
        <v>35</v>
      </c>
      <c r="N33" s="1" t="s">
        <v>36</v>
      </c>
      <c r="O33" s="1" t="s">
        <v>37</v>
      </c>
      <c r="P33" s="1" t="s">
        <v>95</v>
      </c>
      <c r="Q33" s="1" t="s">
        <v>96</v>
      </c>
      <c r="T33" s="1" t="s">
        <v>171</v>
      </c>
      <c r="X33" s="1" t="s">
        <v>41</v>
      </c>
      <c r="Y33" s="1" t="s">
        <v>42</v>
      </c>
      <c r="Z33" s="3">
        <v>0</v>
      </c>
      <c r="AA33" s="1" t="s">
        <v>172</v>
      </c>
      <c r="AB33" s="1" t="s">
        <v>172</v>
      </c>
      <c r="AC33" s="1">
        <f t="shared" si="0"/>
        <v>2018</v>
      </c>
      <c r="AD33" s="1">
        <f t="shared" si="1"/>
        <v>1</v>
      </c>
    </row>
    <row r="34" spans="1:30" ht="12.75" customHeight="1" x14ac:dyDescent="0.2">
      <c r="A34" s="2">
        <v>43110.365439814799</v>
      </c>
      <c r="B34" s="1" t="s">
        <v>91</v>
      </c>
      <c r="C34" s="1" t="s">
        <v>173</v>
      </c>
      <c r="D34" s="1" t="s">
        <v>174</v>
      </c>
      <c r="E34" s="3">
        <v>50</v>
      </c>
      <c r="F34" s="1" t="s">
        <v>31</v>
      </c>
      <c r="G34" s="3">
        <v>2.06</v>
      </c>
      <c r="H34" s="3">
        <v>103</v>
      </c>
      <c r="I34" s="1" t="s">
        <v>58</v>
      </c>
      <c r="K34" s="1" t="s">
        <v>59</v>
      </c>
      <c r="L34" s="1" t="s">
        <v>175</v>
      </c>
      <c r="M34" s="1" t="s">
        <v>35</v>
      </c>
      <c r="N34" s="1" t="s">
        <v>36</v>
      </c>
      <c r="O34" s="1" t="s">
        <v>37</v>
      </c>
      <c r="P34" s="1" t="s">
        <v>89</v>
      </c>
      <c r="Q34" s="1" t="s">
        <v>90</v>
      </c>
      <c r="T34" s="1" t="s">
        <v>79</v>
      </c>
      <c r="X34" s="1" t="s">
        <v>176</v>
      </c>
      <c r="Y34" s="1" t="s">
        <v>74</v>
      </c>
      <c r="Z34" s="3">
        <v>0</v>
      </c>
      <c r="AC34" s="1">
        <f t="shared" si="0"/>
        <v>2018</v>
      </c>
      <c r="AD34" s="1">
        <f t="shared" si="1"/>
        <v>1</v>
      </c>
    </row>
    <row r="35" spans="1:30" ht="12.75" customHeight="1" x14ac:dyDescent="0.2">
      <c r="A35" s="2">
        <v>43110.365439814799</v>
      </c>
      <c r="B35" s="1" t="s">
        <v>91</v>
      </c>
      <c r="C35" s="1" t="s">
        <v>177</v>
      </c>
      <c r="D35" s="1" t="s">
        <v>178</v>
      </c>
      <c r="E35" s="3">
        <v>50</v>
      </c>
      <c r="F35" s="1" t="s">
        <v>31</v>
      </c>
      <c r="G35" s="3">
        <v>2.16</v>
      </c>
      <c r="H35" s="3">
        <v>108</v>
      </c>
      <c r="I35" s="1" t="s">
        <v>58</v>
      </c>
      <c r="K35" s="1" t="s">
        <v>59</v>
      </c>
      <c r="L35" s="1" t="s">
        <v>179</v>
      </c>
      <c r="M35" s="1" t="s">
        <v>35</v>
      </c>
      <c r="N35" s="1" t="s">
        <v>36</v>
      </c>
      <c r="O35" s="1" t="s">
        <v>37</v>
      </c>
      <c r="P35" s="1" t="s">
        <v>95</v>
      </c>
      <c r="Q35" s="1" t="s">
        <v>96</v>
      </c>
      <c r="T35" s="1" t="s">
        <v>97</v>
      </c>
      <c r="X35" s="1" t="s">
        <v>41</v>
      </c>
      <c r="Y35" s="1" t="s">
        <v>42</v>
      </c>
      <c r="Z35" s="3">
        <v>0</v>
      </c>
      <c r="AC35" s="1">
        <f t="shared" si="0"/>
        <v>2018</v>
      </c>
      <c r="AD35" s="1">
        <f t="shared" si="1"/>
        <v>1</v>
      </c>
    </row>
    <row r="36" spans="1:30" ht="12.75" customHeight="1" x14ac:dyDescent="0.2">
      <c r="A36" s="2">
        <v>43110.365439814799</v>
      </c>
      <c r="B36" s="1" t="s">
        <v>91</v>
      </c>
      <c r="C36" s="1" t="s">
        <v>180</v>
      </c>
      <c r="D36" s="1" t="s">
        <v>181</v>
      </c>
      <c r="E36" s="3">
        <v>100</v>
      </c>
      <c r="F36" s="1" t="s">
        <v>31</v>
      </c>
      <c r="G36" s="3">
        <v>2.37</v>
      </c>
      <c r="H36" s="3">
        <v>237</v>
      </c>
      <c r="I36" s="1" t="s">
        <v>58</v>
      </c>
      <c r="K36" s="1" t="s">
        <v>59</v>
      </c>
      <c r="L36" s="1" t="s">
        <v>182</v>
      </c>
      <c r="M36" s="1" t="s">
        <v>35</v>
      </c>
      <c r="N36" s="1" t="s">
        <v>36</v>
      </c>
      <c r="O36" s="1" t="s">
        <v>37</v>
      </c>
      <c r="P36" s="1" t="s">
        <v>95</v>
      </c>
      <c r="Q36" s="1" t="s">
        <v>96</v>
      </c>
      <c r="T36" s="1" t="s">
        <v>97</v>
      </c>
      <c r="X36" s="1" t="s">
        <v>41</v>
      </c>
      <c r="Y36" s="1" t="s">
        <v>42</v>
      </c>
      <c r="Z36" s="3">
        <v>0</v>
      </c>
      <c r="AC36" s="1">
        <f t="shared" si="0"/>
        <v>2018</v>
      </c>
      <c r="AD36" s="1">
        <f t="shared" si="1"/>
        <v>1</v>
      </c>
    </row>
    <row r="37" spans="1:30" ht="12.75" customHeight="1" x14ac:dyDescent="0.2">
      <c r="A37" s="2">
        <v>43110.365439814799</v>
      </c>
      <c r="B37" s="1" t="s">
        <v>91</v>
      </c>
      <c r="C37" s="1" t="s">
        <v>183</v>
      </c>
      <c r="D37" s="1" t="s">
        <v>184</v>
      </c>
      <c r="E37" s="3">
        <v>100</v>
      </c>
      <c r="F37" s="1" t="s">
        <v>31</v>
      </c>
      <c r="G37" s="3">
        <v>2.46</v>
      </c>
      <c r="H37" s="3">
        <v>246</v>
      </c>
      <c r="I37" s="1" t="s">
        <v>58</v>
      </c>
      <c r="K37" s="1" t="s">
        <v>59</v>
      </c>
      <c r="L37" s="1" t="s">
        <v>185</v>
      </c>
      <c r="M37" s="1" t="s">
        <v>35</v>
      </c>
      <c r="N37" s="1" t="s">
        <v>36</v>
      </c>
      <c r="O37" s="1" t="s">
        <v>37</v>
      </c>
      <c r="P37" s="1" t="s">
        <v>95</v>
      </c>
      <c r="Q37" s="1" t="s">
        <v>96</v>
      </c>
      <c r="T37" s="1" t="s">
        <v>48</v>
      </c>
      <c r="X37" s="1" t="s">
        <v>41</v>
      </c>
      <c r="Y37" s="1" t="s">
        <v>42</v>
      </c>
      <c r="Z37" s="3">
        <v>0</v>
      </c>
      <c r="AC37" s="1">
        <f t="shared" si="0"/>
        <v>2018</v>
      </c>
      <c r="AD37" s="1">
        <f t="shared" si="1"/>
        <v>1</v>
      </c>
    </row>
    <row r="38" spans="1:30" ht="12.75" customHeight="1" x14ac:dyDescent="0.2">
      <c r="A38" s="2">
        <v>43110.365439814799</v>
      </c>
      <c r="B38" s="1" t="s">
        <v>91</v>
      </c>
      <c r="C38" s="1" t="s">
        <v>186</v>
      </c>
      <c r="D38" s="1" t="s">
        <v>187</v>
      </c>
      <c r="E38" s="3">
        <v>50</v>
      </c>
      <c r="F38" s="1" t="s">
        <v>31</v>
      </c>
      <c r="G38" s="3">
        <v>2.52</v>
      </c>
      <c r="H38" s="3">
        <v>126</v>
      </c>
      <c r="I38" s="1" t="s">
        <v>58</v>
      </c>
      <c r="K38" s="1" t="s">
        <v>59</v>
      </c>
      <c r="L38" s="1" t="s">
        <v>188</v>
      </c>
      <c r="M38" s="1" t="s">
        <v>35</v>
      </c>
      <c r="N38" s="1" t="s">
        <v>36</v>
      </c>
      <c r="O38" s="1" t="s">
        <v>37</v>
      </c>
      <c r="P38" s="1" t="s">
        <v>95</v>
      </c>
      <c r="Q38" s="1" t="s">
        <v>96</v>
      </c>
      <c r="T38" s="1" t="s">
        <v>97</v>
      </c>
      <c r="X38" s="1" t="s">
        <v>41</v>
      </c>
      <c r="Y38" s="1" t="s">
        <v>42</v>
      </c>
      <c r="Z38" s="3">
        <v>0</v>
      </c>
      <c r="AC38" s="1">
        <f t="shared" si="0"/>
        <v>2018</v>
      </c>
      <c r="AD38" s="1">
        <f t="shared" si="1"/>
        <v>1</v>
      </c>
    </row>
    <row r="39" spans="1:30" ht="12.75" customHeight="1" x14ac:dyDescent="0.2">
      <c r="A39" s="2">
        <v>43110.365439814799</v>
      </c>
      <c r="B39" s="1" t="s">
        <v>91</v>
      </c>
      <c r="C39" s="1" t="s">
        <v>189</v>
      </c>
      <c r="D39" s="1" t="s">
        <v>190</v>
      </c>
      <c r="E39" s="3">
        <v>100</v>
      </c>
      <c r="F39" s="1" t="s">
        <v>31</v>
      </c>
      <c r="G39" s="3">
        <v>2.7</v>
      </c>
      <c r="H39" s="3">
        <v>270</v>
      </c>
      <c r="I39" s="1" t="s">
        <v>58</v>
      </c>
      <c r="K39" s="1" t="s">
        <v>59</v>
      </c>
      <c r="L39" s="1" t="s">
        <v>191</v>
      </c>
      <c r="M39" s="1" t="s">
        <v>35</v>
      </c>
      <c r="N39" s="1" t="s">
        <v>36</v>
      </c>
      <c r="O39" s="1" t="s">
        <v>37</v>
      </c>
      <c r="P39" s="1" t="s">
        <v>95</v>
      </c>
      <c r="Q39" s="1" t="s">
        <v>96</v>
      </c>
      <c r="T39" s="1" t="s">
        <v>97</v>
      </c>
      <c r="X39" s="1" t="s">
        <v>41</v>
      </c>
      <c r="Y39" s="1" t="s">
        <v>42</v>
      </c>
      <c r="Z39" s="3">
        <v>0</v>
      </c>
      <c r="AC39" s="1">
        <f t="shared" si="0"/>
        <v>2018</v>
      </c>
      <c r="AD39" s="1">
        <f t="shared" si="1"/>
        <v>1</v>
      </c>
    </row>
    <row r="40" spans="1:30" ht="12.75" customHeight="1" x14ac:dyDescent="0.2">
      <c r="A40" s="2">
        <v>43110.365439814799</v>
      </c>
      <c r="B40" s="1" t="s">
        <v>91</v>
      </c>
      <c r="C40" s="1" t="s">
        <v>192</v>
      </c>
      <c r="D40" s="1" t="s">
        <v>193</v>
      </c>
      <c r="E40" s="3">
        <v>10</v>
      </c>
      <c r="F40" s="1" t="s">
        <v>31</v>
      </c>
      <c r="G40" s="3">
        <v>2.91</v>
      </c>
      <c r="H40" s="3">
        <v>29.1</v>
      </c>
      <c r="I40" s="1" t="s">
        <v>58</v>
      </c>
      <c r="K40" s="1" t="s">
        <v>59</v>
      </c>
      <c r="L40" s="1" t="s">
        <v>194</v>
      </c>
      <c r="M40" s="1" t="s">
        <v>35</v>
      </c>
      <c r="N40" s="1" t="s">
        <v>36</v>
      </c>
      <c r="O40" s="1" t="s">
        <v>37</v>
      </c>
      <c r="P40" s="1" t="s">
        <v>195</v>
      </c>
      <c r="Q40" s="1" t="s">
        <v>196</v>
      </c>
      <c r="T40" s="1" t="s">
        <v>197</v>
      </c>
      <c r="X40" s="1" t="s">
        <v>41</v>
      </c>
      <c r="Y40" s="1" t="s">
        <v>42</v>
      </c>
      <c r="Z40" s="3">
        <v>0</v>
      </c>
      <c r="AC40" s="1">
        <f t="shared" si="0"/>
        <v>2018</v>
      </c>
      <c r="AD40" s="1">
        <f t="shared" si="1"/>
        <v>1</v>
      </c>
    </row>
    <row r="41" spans="1:30" ht="12.75" customHeight="1" x14ac:dyDescent="0.2">
      <c r="A41" s="2">
        <v>43110.365439814799</v>
      </c>
      <c r="B41" s="1" t="s">
        <v>91</v>
      </c>
      <c r="C41" s="1" t="s">
        <v>198</v>
      </c>
      <c r="D41" s="1" t="s">
        <v>199</v>
      </c>
      <c r="E41" s="3">
        <v>50</v>
      </c>
      <c r="F41" s="1" t="s">
        <v>31</v>
      </c>
      <c r="G41" s="3">
        <v>3.1</v>
      </c>
      <c r="H41" s="3">
        <v>155</v>
      </c>
      <c r="I41" s="1" t="s">
        <v>58</v>
      </c>
      <c r="K41" s="1" t="s">
        <v>59</v>
      </c>
      <c r="L41" s="1" t="s">
        <v>200</v>
      </c>
      <c r="M41" s="1" t="s">
        <v>35</v>
      </c>
      <c r="N41" s="1" t="s">
        <v>36</v>
      </c>
      <c r="O41" s="1" t="s">
        <v>37</v>
      </c>
      <c r="P41" s="1" t="s">
        <v>95</v>
      </c>
      <c r="Q41" s="1" t="s">
        <v>96</v>
      </c>
      <c r="T41" s="1" t="s">
        <v>97</v>
      </c>
      <c r="X41" s="1" t="s">
        <v>41</v>
      </c>
      <c r="Y41" s="1" t="s">
        <v>42</v>
      </c>
      <c r="Z41" s="3">
        <v>0</v>
      </c>
      <c r="AC41" s="1">
        <f t="shared" si="0"/>
        <v>2018</v>
      </c>
      <c r="AD41" s="1">
        <f t="shared" si="1"/>
        <v>1</v>
      </c>
    </row>
    <row r="42" spans="1:30" ht="12.75" customHeight="1" x14ac:dyDescent="0.2">
      <c r="A42" s="2">
        <v>43110.365439814799</v>
      </c>
      <c r="B42" s="1" t="s">
        <v>91</v>
      </c>
      <c r="C42" s="1" t="s">
        <v>201</v>
      </c>
      <c r="D42" s="1" t="s">
        <v>202</v>
      </c>
      <c r="E42" s="3">
        <v>100</v>
      </c>
      <c r="F42" s="1" t="s">
        <v>31</v>
      </c>
      <c r="G42" s="3">
        <v>3.25</v>
      </c>
      <c r="H42" s="3">
        <v>325</v>
      </c>
      <c r="I42" s="1" t="s">
        <v>58</v>
      </c>
      <c r="K42" s="1" t="s">
        <v>59</v>
      </c>
      <c r="L42" s="1" t="s">
        <v>203</v>
      </c>
      <c r="M42" s="1" t="s">
        <v>35</v>
      </c>
      <c r="N42" s="1" t="s">
        <v>36</v>
      </c>
      <c r="O42" s="1" t="s">
        <v>37</v>
      </c>
      <c r="P42" s="1" t="s">
        <v>204</v>
      </c>
      <c r="Q42" s="1" t="s">
        <v>205</v>
      </c>
      <c r="T42" s="1" t="s">
        <v>206</v>
      </c>
      <c r="X42" s="1" t="s">
        <v>41</v>
      </c>
      <c r="Y42" s="1" t="s">
        <v>74</v>
      </c>
      <c r="Z42" s="3">
        <v>0</v>
      </c>
      <c r="AC42" s="1">
        <f t="shared" si="0"/>
        <v>2018</v>
      </c>
      <c r="AD42" s="1">
        <f t="shared" si="1"/>
        <v>1</v>
      </c>
    </row>
    <row r="43" spans="1:30" ht="12.75" customHeight="1" x14ac:dyDescent="0.2">
      <c r="A43" s="2">
        <v>43110.365439814799</v>
      </c>
      <c r="B43" s="1" t="s">
        <v>91</v>
      </c>
      <c r="C43" s="1" t="s">
        <v>207</v>
      </c>
      <c r="D43" s="1" t="s">
        <v>208</v>
      </c>
      <c r="E43" s="3">
        <v>40</v>
      </c>
      <c r="F43" s="1" t="s">
        <v>31</v>
      </c>
      <c r="G43" s="3">
        <v>3.26</v>
      </c>
      <c r="H43" s="3">
        <v>130.4</v>
      </c>
      <c r="I43" s="1" t="s">
        <v>58</v>
      </c>
      <c r="K43" s="1" t="s">
        <v>59</v>
      </c>
      <c r="L43" s="1" t="s">
        <v>209</v>
      </c>
      <c r="M43" s="1" t="s">
        <v>35</v>
      </c>
      <c r="N43" s="1" t="s">
        <v>36</v>
      </c>
      <c r="O43" s="1" t="s">
        <v>37</v>
      </c>
      <c r="P43" s="1" t="s">
        <v>71</v>
      </c>
      <c r="Q43" s="1" t="s">
        <v>72</v>
      </c>
      <c r="T43" s="1" t="s">
        <v>73</v>
      </c>
      <c r="X43" s="1" t="s">
        <v>41</v>
      </c>
      <c r="Y43" s="1" t="s">
        <v>74</v>
      </c>
      <c r="Z43" s="3">
        <v>0</v>
      </c>
      <c r="AC43" s="1">
        <f t="shared" si="0"/>
        <v>2018</v>
      </c>
      <c r="AD43" s="1">
        <f t="shared" si="1"/>
        <v>1</v>
      </c>
    </row>
    <row r="44" spans="1:30" ht="12.75" customHeight="1" x14ac:dyDescent="0.2">
      <c r="A44" s="2">
        <v>43110.365439814799</v>
      </c>
      <c r="B44" s="1" t="s">
        <v>91</v>
      </c>
      <c r="C44" s="1" t="s">
        <v>210</v>
      </c>
      <c r="D44" s="1" t="s">
        <v>211</v>
      </c>
      <c r="E44" s="3">
        <v>40</v>
      </c>
      <c r="F44" s="1" t="s">
        <v>31</v>
      </c>
      <c r="G44" s="3">
        <v>3.46</v>
      </c>
      <c r="H44" s="3">
        <v>138.4</v>
      </c>
      <c r="I44" s="1" t="s">
        <v>58</v>
      </c>
      <c r="K44" s="1" t="s">
        <v>59</v>
      </c>
      <c r="L44" s="1" t="s">
        <v>212</v>
      </c>
      <c r="M44" s="1" t="s">
        <v>35</v>
      </c>
      <c r="N44" s="1" t="s">
        <v>36</v>
      </c>
      <c r="O44" s="1" t="s">
        <v>37</v>
      </c>
      <c r="P44" s="1" t="s">
        <v>213</v>
      </c>
      <c r="Q44" s="1" t="s">
        <v>214</v>
      </c>
      <c r="T44" s="1" t="s">
        <v>64</v>
      </c>
      <c r="X44" s="1" t="s">
        <v>41</v>
      </c>
      <c r="Y44" s="1" t="s">
        <v>42</v>
      </c>
      <c r="Z44" s="3">
        <v>0</v>
      </c>
      <c r="AC44" s="1">
        <f t="shared" si="0"/>
        <v>2018</v>
      </c>
      <c r="AD44" s="1">
        <f t="shared" si="1"/>
        <v>1</v>
      </c>
    </row>
    <row r="45" spans="1:30" ht="12.75" customHeight="1" x14ac:dyDescent="0.2">
      <c r="A45" s="2">
        <v>43110.365439814799</v>
      </c>
      <c r="B45" s="1" t="s">
        <v>91</v>
      </c>
      <c r="C45" s="1" t="s">
        <v>215</v>
      </c>
      <c r="D45" s="1" t="s">
        <v>216</v>
      </c>
      <c r="E45" s="3">
        <v>10</v>
      </c>
      <c r="F45" s="1" t="s">
        <v>31</v>
      </c>
      <c r="G45" s="3">
        <v>6.05</v>
      </c>
      <c r="H45" s="3">
        <v>60.5</v>
      </c>
      <c r="I45" s="1" t="s">
        <v>58</v>
      </c>
      <c r="K45" s="1" t="s">
        <v>59</v>
      </c>
      <c r="L45" s="1" t="s">
        <v>217</v>
      </c>
      <c r="M45" s="1" t="s">
        <v>35</v>
      </c>
      <c r="N45" s="1" t="s">
        <v>36</v>
      </c>
      <c r="O45" s="1" t="s">
        <v>37</v>
      </c>
      <c r="P45" s="1" t="s">
        <v>38</v>
      </c>
      <c r="Q45" s="1" t="s">
        <v>39</v>
      </c>
      <c r="T45" s="1" t="s">
        <v>218</v>
      </c>
      <c r="X45" s="1" t="s">
        <v>41</v>
      </c>
      <c r="Y45" s="1" t="s">
        <v>42</v>
      </c>
      <c r="Z45" s="3">
        <v>0</v>
      </c>
      <c r="AC45" s="1">
        <f t="shared" si="0"/>
        <v>2018</v>
      </c>
      <c r="AD45" s="1">
        <f t="shared" si="1"/>
        <v>1</v>
      </c>
    </row>
    <row r="46" spans="1:30" ht="12.75" customHeight="1" x14ac:dyDescent="0.2">
      <c r="A46" s="2">
        <v>43110.365439814799</v>
      </c>
      <c r="B46" s="1" t="s">
        <v>91</v>
      </c>
      <c r="C46" s="1" t="s">
        <v>219</v>
      </c>
      <c r="D46" s="1" t="s">
        <v>220</v>
      </c>
      <c r="E46" s="3">
        <v>50</v>
      </c>
      <c r="F46" s="1" t="s">
        <v>31</v>
      </c>
      <c r="G46" s="3">
        <v>6.17</v>
      </c>
      <c r="H46" s="3">
        <v>308.5</v>
      </c>
      <c r="I46" s="1" t="s">
        <v>58</v>
      </c>
      <c r="K46" s="1" t="s">
        <v>59</v>
      </c>
      <c r="L46" s="1" t="s">
        <v>221</v>
      </c>
      <c r="M46" s="1" t="s">
        <v>35</v>
      </c>
      <c r="N46" s="1" t="s">
        <v>36</v>
      </c>
      <c r="O46" s="1" t="s">
        <v>37</v>
      </c>
      <c r="P46" s="1" t="s">
        <v>38</v>
      </c>
      <c r="Q46" s="1" t="s">
        <v>39</v>
      </c>
      <c r="T46" s="1" t="s">
        <v>48</v>
      </c>
      <c r="X46" s="1" t="s">
        <v>41</v>
      </c>
      <c r="Y46" s="1" t="s">
        <v>42</v>
      </c>
      <c r="Z46" s="3">
        <v>0</v>
      </c>
      <c r="AA46" s="1" t="s">
        <v>222</v>
      </c>
      <c r="AB46" s="1" t="s">
        <v>222</v>
      </c>
      <c r="AC46" s="1">
        <f t="shared" si="0"/>
        <v>2018</v>
      </c>
      <c r="AD46" s="1">
        <f t="shared" si="1"/>
        <v>1</v>
      </c>
    </row>
    <row r="47" spans="1:30" ht="12.75" customHeight="1" x14ac:dyDescent="0.2">
      <c r="A47" s="2">
        <v>43110.365439814799</v>
      </c>
      <c r="B47" s="1" t="s">
        <v>91</v>
      </c>
      <c r="C47" s="1" t="s">
        <v>223</v>
      </c>
      <c r="D47" s="1" t="s">
        <v>224</v>
      </c>
      <c r="E47" s="3">
        <v>10</v>
      </c>
      <c r="F47" s="1" t="s">
        <v>31</v>
      </c>
      <c r="G47" s="3">
        <v>6.29</v>
      </c>
      <c r="H47" s="3">
        <v>62.9</v>
      </c>
      <c r="I47" s="1" t="s">
        <v>58</v>
      </c>
      <c r="K47" s="1" t="s">
        <v>59</v>
      </c>
      <c r="L47" s="1" t="s">
        <v>225</v>
      </c>
      <c r="M47" s="1" t="s">
        <v>35</v>
      </c>
      <c r="N47" s="1" t="s">
        <v>36</v>
      </c>
      <c r="O47" s="1" t="s">
        <v>37</v>
      </c>
      <c r="P47" s="1" t="s">
        <v>38</v>
      </c>
      <c r="Q47" s="1" t="s">
        <v>39</v>
      </c>
      <c r="T47" s="1" t="s">
        <v>226</v>
      </c>
      <c r="X47" s="1" t="s">
        <v>41</v>
      </c>
      <c r="Y47" s="1" t="s">
        <v>42</v>
      </c>
      <c r="Z47" s="3">
        <v>0</v>
      </c>
      <c r="AC47" s="1">
        <f t="shared" si="0"/>
        <v>2018</v>
      </c>
      <c r="AD47" s="1">
        <f t="shared" si="1"/>
        <v>1</v>
      </c>
    </row>
    <row r="48" spans="1:30" ht="12.75" customHeight="1" x14ac:dyDescent="0.2">
      <c r="A48" s="2">
        <v>43110.365439814799</v>
      </c>
      <c r="B48" s="1" t="s">
        <v>91</v>
      </c>
      <c r="C48" s="1" t="s">
        <v>43</v>
      </c>
      <c r="D48" s="1" t="s">
        <v>44</v>
      </c>
      <c r="E48" s="3">
        <v>5</v>
      </c>
      <c r="F48" s="1" t="s">
        <v>31</v>
      </c>
      <c r="G48" s="3">
        <v>7</v>
      </c>
      <c r="H48" s="3">
        <v>35</v>
      </c>
      <c r="I48" s="1" t="s">
        <v>58</v>
      </c>
      <c r="K48" s="1" t="s">
        <v>59</v>
      </c>
      <c r="L48" s="1" t="s">
        <v>45</v>
      </c>
      <c r="M48" s="1" t="s">
        <v>35</v>
      </c>
      <c r="N48" s="1" t="s">
        <v>36</v>
      </c>
      <c r="O48" s="1" t="s">
        <v>37</v>
      </c>
      <c r="P48" s="1" t="s">
        <v>46</v>
      </c>
      <c r="Q48" s="1" t="s">
        <v>47</v>
      </c>
      <c r="T48" s="1" t="s">
        <v>48</v>
      </c>
      <c r="X48" s="1" t="s">
        <v>41</v>
      </c>
      <c r="Y48" s="1" t="s">
        <v>49</v>
      </c>
      <c r="Z48" s="3">
        <v>0</v>
      </c>
      <c r="AC48" s="1">
        <f t="shared" si="0"/>
        <v>2018</v>
      </c>
      <c r="AD48" s="1">
        <f t="shared" si="1"/>
        <v>1</v>
      </c>
    </row>
    <row r="49" spans="1:30" ht="12.75" customHeight="1" x14ac:dyDescent="0.2">
      <c r="A49" s="2">
        <v>43110.365439814799</v>
      </c>
      <c r="B49" s="1" t="s">
        <v>91</v>
      </c>
      <c r="C49" s="1" t="s">
        <v>227</v>
      </c>
      <c r="D49" s="1" t="s">
        <v>228</v>
      </c>
      <c r="E49" s="3">
        <v>480</v>
      </c>
      <c r="F49" s="1" t="s">
        <v>31</v>
      </c>
      <c r="G49" s="3">
        <v>8.4700000000000006</v>
      </c>
      <c r="H49" s="3">
        <v>4065.6</v>
      </c>
      <c r="I49" s="1" t="s">
        <v>58</v>
      </c>
      <c r="K49" s="1" t="s">
        <v>59</v>
      </c>
      <c r="L49" s="1" t="s">
        <v>229</v>
      </c>
      <c r="M49" s="1" t="s">
        <v>35</v>
      </c>
      <c r="N49" s="1" t="s">
        <v>36</v>
      </c>
      <c r="O49" s="1" t="s">
        <v>37</v>
      </c>
      <c r="P49" s="1" t="s">
        <v>230</v>
      </c>
      <c r="Q49" s="1" t="s">
        <v>231</v>
      </c>
      <c r="T49" s="1" t="s">
        <v>232</v>
      </c>
      <c r="X49" s="1" t="s">
        <v>41</v>
      </c>
      <c r="Y49" s="1" t="s">
        <v>42</v>
      </c>
      <c r="Z49" s="3">
        <v>0</v>
      </c>
      <c r="AC49" s="1">
        <f t="shared" si="0"/>
        <v>2018</v>
      </c>
      <c r="AD49" s="1">
        <f t="shared" si="1"/>
        <v>1</v>
      </c>
    </row>
    <row r="50" spans="1:30" ht="12.75" customHeight="1" x14ac:dyDescent="0.2">
      <c r="A50" s="2">
        <v>43110.365439814799</v>
      </c>
      <c r="B50" s="1" t="s">
        <v>91</v>
      </c>
      <c r="C50" s="1" t="s">
        <v>233</v>
      </c>
      <c r="D50" s="1" t="s">
        <v>234</v>
      </c>
      <c r="E50" s="3">
        <v>150</v>
      </c>
      <c r="F50" s="1" t="s">
        <v>31</v>
      </c>
      <c r="G50" s="3">
        <v>9.1999999999999993</v>
      </c>
      <c r="H50" s="3">
        <v>1380</v>
      </c>
      <c r="I50" s="1" t="s">
        <v>58</v>
      </c>
      <c r="K50" s="1" t="s">
        <v>59</v>
      </c>
      <c r="L50" s="1" t="s">
        <v>235</v>
      </c>
      <c r="M50" s="1" t="s">
        <v>35</v>
      </c>
      <c r="N50" s="1" t="s">
        <v>36</v>
      </c>
      <c r="O50" s="1" t="s">
        <v>37</v>
      </c>
      <c r="P50" s="1" t="s">
        <v>236</v>
      </c>
      <c r="Q50" s="1" t="s">
        <v>237</v>
      </c>
      <c r="T50" s="1" t="s">
        <v>238</v>
      </c>
      <c r="X50" s="1" t="s">
        <v>41</v>
      </c>
      <c r="Y50" s="1" t="s">
        <v>42</v>
      </c>
      <c r="Z50" s="3">
        <v>0</v>
      </c>
      <c r="AA50" s="1" t="s">
        <v>239</v>
      </c>
      <c r="AB50" s="1" t="s">
        <v>239</v>
      </c>
      <c r="AC50" s="1">
        <f t="shared" si="0"/>
        <v>2018</v>
      </c>
      <c r="AD50" s="1">
        <f t="shared" si="1"/>
        <v>1</v>
      </c>
    </row>
    <row r="51" spans="1:30" ht="12.75" customHeight="1" x14ac:dyDescent="0.2">
      <c r="A51" s="2">
        <v>43110.365439814799</v>
      </c>
      <c r="B51" s="1" t="s">
        <v>91</v>
      </c>
      <c r="C51" s="1" t="s">
        <v>240</v>
      </c>
      <c r="D51" s="1" t="s">
        <v>241</v>
      </c>
      <c r="E51" s="3">
        <v>50</v>
      </c>
      <c r="F51" s="1" t="s">
        <v>31</v>
      </c>
      <c r="G51" s="3">
        <v>9.68</v>
      </c>
      <c r="H51" s="3">
        <v>484</v>
      </c>
      <c r="I51" s="1" t="s">
        <v>58</v>
      </c>
      <c r="K51" s="1" t="s">
        <v>59</v>
      </c>
      <c r="L51" s="1" t="s">
        <v>242</v>
      </c>
      <c r="M51" s="1" t="s">
        <v>35</v>
      </c>
      <c r="N51" s="1" t="s">
        <v>36</v>
      </c>
      <c r="O51" s="1" t="s">
        <v>37</v>
      </c>
      <c r="P51" s="1" t="s">
        <v>243</v>
      </c>
      <c r="Q51" s="1" t="s">
        <v>244</v>
      </c>
      <c r="T51" s="1" t="s">
        <v>245</v>
      </c>
      <c r="X51" s="1" t="s">
        <v>41</v>
      </c>
      <c r="Y51" s="1" t="s">
        <v>42</v>
      </c>
      <c r="Z51" s="3">
        <v>0</v>
      </c>
      <c r="AA51" s="1" t="s">
        <v>246</v>
      </c>
      <c r="AB51" s="1" t="s">
        <v>246</v>
      </c>
      <c r="AC51" s="1">
        <f t="shared" si="0"/>
        <v>2018</v>
      </c>
      <c r="AD51" s="1">
        <f t="shared" si="1"/>
        <v>1</v>
      </c>
    </row>
    <row r="52" spans="1:30" ht="12.75" customHeight="1" x14ac:dyDescent="0.2">
      <c r="A52" s="2">
        <v>43110.365439814799</v>
      </c>
      <c r="B52" s="1" t="s">
        <v>91</v>
      </c>
      <c r="C52" s="1" t="s">
        <v>247</v>
      </c>
      <c r="D52" s="1" t="s">
        <v>248</v>
      </c>
      <c r="E52" s="3">
        <v>200</v>
      </c>
      <c r="F52" s="1" t="s">
        <v>31</v>
      </c>
      <c r="G52" s="3">
        <v>10.17</v>
      </c>
      <c r="H52" s="3">
        <v>2034</v>
      </c>
      <c r="I52" s="1" t="s">
        <v>58</v>
      </c>
      <c r="K52" s="1" t="s">
        <v>59</v>
      </c>
      <c r="L52" s="1" t="s">
        <v>249</v>
      </c>
      <c r="M52" s="1" t="s">
        <v>35</v>
      </c>
      <c r="N52" s="1" t="s">
        <v>36</v>
      </c>
      <c r="O52" s="1" t="s">
        <v>37</v>
      </c>
      <c r="P52" s="1" t="s">
        <v>46</v>
      </c>
      <c r="Q52" s="1" t="s">
        <v>47</v>
      </c>
      <c r="T52" s="1" t="s">
        <v>250</v>
      </c>
      <c r="X52" s="1" t="s">
        <v>41</v>
      </c>
      <c r="Y52" s="1" t="s">
        <v>49</v>
      </c>
      <c r="Z52" s="3">
        <v>0</v>
      </c>
      <c r="AA52" s="1" t="s">
        <v>251</v>
      </c>
      <c r="AB52" s="1" t="s">
        <v>251</v>
      </c>
      <c r="AC52" s="1">
        <f t="shared" si="0"/>
        <v>2018</v>
      </c>
      <c r="AD52" s="1">
        <f t="shared" si="1"/>
        <v>1</v>
      </c>
    </row>
    <row r="53" spans="1:30" ht="12.75" customHeight="1" x14ac:dyDescent="0.2">
      <c r="A53" s="2">
        <v>43110.365439814799</v>
      </c>
      <c r="B53" s="1" t="s">
        <v>91</v>
      </c>
      <c r="C53" s="1" t="s">
        <v>252</v>
      </c>
      <c r="D53" s="1" t="s">
        <v>253</v>
      </c>
      <c r="E53" s="3">
        <v>10</v>
      </c>
      <c r="F53" s="1" t="s">
        <v>31</v>
      </c>
      <c r="G53" s="3">
        <v>10.52</v>
      </c>
      <c r="H53" s="3">
        <v>105.2</v>
      </c>
      <c r="I53" s="1" t="s">
        <v>58</v>
      </c>
      <c r="K53" s="1" t="s">
        <v>59</v>
      </c>
      <c r="L53" s="1" t="s">
        <v>254</v>
      </c>
      <c r="M53" s="1" t="s">
        <v>35</v>
      </c>
      <c r="N53" s="1" t="s">
        <v>36</v>
      </c>
      <c r="O53" s="1" t="s">
        <v>37</v>
      </c>
      <c r="P53" s="1" t="s">
        <v>71</v>
      </c>
      <c r="Q53" s="1" t="s">
        <v>72</v>
      </c>
      <c r="T53" s="1" t="s">
        <v>73</v>
      </c>
      <c r="X53" s="1" t="s">
        <v>41</v>
      </c>
      <c r="Y53" s="1" t="s">
        <v>74</v>
      </c>
      <c r="Z53" s="3">
        <v>0</v>
      </c>
      <c r="AC53" s="1">
        <f t="shared" si="0"/>
        <v>2018</v>
      </c>
      <c r="AD53" s="1">
        <f t="shared" si="1"/>
        <v>1</v>
      </c>
    </row>
    <row r="54" spans="1:30" ht="12.75" customHeight="1" x14ac:dyDescent="0.2">
      <c r="A54" s="2">
        <v>43110.365439814799</v>
      </c>
      <c r="B54" s="1" t="s">
        <v>91</v>
      </c>
      <c r="C54" s="1" t="s">
        <v>255</v>
      </c>
      <c r="D54" s="1" t="s">
        <v>256</v>
      </c>
      <c r="E54" s="3">
        <v>20</v>
      </c>
      <c r="F54" s="1" t="s">
        <v>31</v>
      </c>
      <c r="G54" s="3">
        <v>13.31</v>
      </c>
      <c r="H54" s="3">
        <v>266.2</v>
      </c>
      <c r="I54" s="1" t="s">
        <v>58</v>
      </c>
      <c r="K54" s="1" t="s">
        <v>59</v>
      </c>
      <c r="L54" s="1" t="s">
        <v>257</v>
      </c>
      <c r="M54" s="1" t="s">
        <v>35</v>
      </c>
      <c r="N54" s="1" t="s">
        <v>36</v>
      </c>
      <c r="O54" s="1" t="s">
        <v>37</v>
      </c>
      <c r="P54" s="1" t="s">
        <v>258</v>
      </c>
      <c r="Q54" s="1" t="s">
        <v>259</v>
      </c>
      <c r="T54" s="1" t="s">
        <v>260</v>
      </c>
      <c r="X54" s="1" t="s">
        <v>41</v>
      </c>
      <c r="Y54" s="1" t="s">
        <v>42</v>
      </c>
      <c r="Z54" s="3">
        <v>0</v>
      </c>
      <c r="AC54" s="1">
        <f t="shared" si="0"/>
        <v>2018</v>
      </c>
      <c r="AD54" s="1">
        <f t="shared" si="1"/>
        <v>1</v>
      </c>
    </row>
    <row r="55" spans="1:30" ht="12.75" customHeight="1" x14ac:dyDescent="0.2">
      <c r="A55" s="2">
        <v>43110.365439814799</v>
      </c>
      <c r="B55" s="1" t="s">
        <v>91</v>
      </c>
      <c r="C55" s="1" t="s">
        <v>50</v>
      </c>
      <c r="D55" s="1" t="s">
        <v>51</v>
      </c>
      <c r="E55" s="3">
        <v>50</v>
      </c>
      <c r="F55" s="1" t="s">
        <v>31</v>
      </c>
      <c r="G55" s="3">
        <v>17.98</v>
      </c>
      <c r="H55" s="3">
        <v>899</v>
      </c>
      <c r="I55" s="1" t="s">
        <v>58</v>
      </c>
      <c r="K55" s="1" t="s">
        <v>59</v>
      </c>
      <c r="L55" s="1" t="s">
        <v>52</v>
      </c>
      <c r="M55" s="1" t="s">
        <v>35</v>
      </c>
      <c r="N55" s="1" t="s">
        <v>36</v>
      </c>
      <c r="O55" s="1" t="s">
        <v>37</v>
      </c>
      <c r="P55" s="1" t="s">
        <v>53</v>
      </c>
      <c r="Q55" s="1" t="s">
        <v>54</v>
      </c>
      <c r="T55" s="1" t="s">
        <v>40</v>
      </c>
      <c r="X55" s="1" t="s">
        <v>41</v>
      </c>
      <c r="Y55" s="1" t="s">
        <v>42</v>
      </c>
      <c r="Z55" s="3">
        <v>0</v>
      </c>
      <c r="AC55" s="1">
        <f t="shared" si="0"/>
        <v>2018</v>
      </c>
      <c r="AD55" s="1">
        <f t="shared" si="1"/>
        <v>1</v>
      </c>
    </row>
    <row r="56" spans="1:30" ht="12.75" customHeight="1" x14ac:dyDescent="0.2">
      <c r="A56" s="2">
        <v>43110.365439814799</v>
      </c>
      <c r="B56" s="1" t="s">
        <v>91</v>
      </c>
      <c r="C56" s="1" t="s">
        <v>261</v>
      </c>
      <c r="D56" s="1" t="s">
        <v>262</v>
      </c>
      <c r="E56" s="3">
        <v>5</v>
      </c>
      <c r="F56" s="1" t="s">
        <v>31</v>
      </c>
      <c r="G56" s="3">
        <v>19.97</v>
      </c>
      <c r="H56" s="3">
        <v>99.85</v>
      </c>
      <c r="I56" s="1" t="s">
        <v>58</v>
      </c>
      <c r="K56" s="1" t="s">
        <v>59</v>
      </c>
      <c r="L56" s="1" t="s">
        <v>263</v>
      </c>
      <c r="M56" s="1" t="s">
        <v>35</v>
      </c>
      <c r="N56" s="1" t="s">
        <v>36</v>
      </c>
      <c r="O56" s="1" t="s">
        <v>37</v>
      </c>
      <c r="P56" s="1" t="s">
        <v>264</v>
      </c>
      <c r="Q56" s="1" t="s">
        <v>265</v>
      </c>
      <c r="T56" s="1" t="s">
        <v>226</v>
      </c>
      <c r="X56" s="1" t="s">
        <v>41</v>
      </c>
      <c r="Y56" s="1" t="s">
        <v>266</v>
      </c>
      <c r="Z56" s="3">
        <v>0</v>
      </c>
      <c r="AC56" s="1">
        <f t="shared" si="0"/>
        <v>2018</v>
      </c>
      <c r="AD56" s="1">
        <f t="shared" si="1"/>
        <v>1</v>
      </c>
    </row>
    <row r="57" spans="1:30" ht="12.75" customHeight="1" x14ac:dyDescent="0.2">
      <c r="A57" s="2">
        <v>43110.365439814799</v>
      </c>
      <c r="B57" s="1" t="s">
        <v>91</v>
      </c>
      <c r="C57" s="1" t="s">
        <v>267</v>
      </c>
      <c r="D57" s="1" t="s">
        <v>268</v>
      </c>
      <c r="E57" s="3">
        <v>20</v>
      </c>
      <c r="F57" s="1" t="s">
        <v>31</v>
      </c>
      <c r="G57" s="3">
        <v>21.23</v>
      </c>
      <c r="H57" s="3">
        <v>424.6</v>
      </c>
      <c r="I57" s="1" t="s">
        <v>58</v>
      </c>
      <c r="K57" s="1" t="s">
        <v>59</v>
      </c>
      <c r="L57" s="1" t="s">
        <v>269</v>
      </c>
      <c r="M57" s="1" t="s">
        <v>35</v>
      </c>
      <c r="N57" s="1" t="s">
        <v>36</v>
      </c>
      <c r="O57" s="1" t="s">
        <v>37</v>
      </c>
      <c r="P57" s="1" t="s">
        <v>270</v>
      </c>
      <c r="Q57" s="1" t="s">
        <v>271</v>
      </c>
      <c r="T57" s="1" t="s">
        <v>272</v>
      </c>
      <c r="X57" s="1" t="s">
        <v>41</v>
      </c>
      <c r="Y57" s="1" t="s">
        <v>42</v>
      </c>
      <c r="Z57" s="3">
        <v>0</v>
      </c>
      <c r="AC57" s="1">
        <f t="shared" si="0"/>
        <v>2018</v>
      </c>
      <c r="AD57" s="1">
        <f t="shared" si="1"/>
        <v>1</v>
      </c>
    </row>
    <row r="58" spans="1:30" ht="12.75" customHeight="1" x14ac:dyDescent="0.2">
      <c r="A58" s="2">
        <v>43110.365439814799</v>
      </c>
      <c r="B58" s="1" t="s">
        <v>91</v>
      </c>
      <c r="C58" s="1" t="s">
        <v>273</v>
      </c>
      <c r="D58" s="1" t="s">
        <v>274</v>
      </c>
      <c r="E58" s="3">
        <v>10</v>
      </c>
      <c r="F58" s="1" t="s">
        <v>31</v>
      </c>
      <c r="G58" s="3">
        <v>21.24</v>
      </c>
      <c r="H58" s="3">
        <v>212.4</v>
      </c>
      <c r="I58" s="1" t="s">
        <v>58</v>
      </c>
      <c r="K58" s="1" t="s">
        <v>59</v>
      </c>
      <c r="L58" s="1" t="s">
        <v>275</v>
      </c>
      <c r="M58" s="1" t="s">
        <v>35</v>
      </c>
      <c r="N58" s="1" t="s">
        <v>36</v>
      </c>
      <c r="O58" s="1" t="s">
        <v>37</v>
      </c>
      <c r="P58" s="1" t="s">
        <v>270</v>
      </c>
      <c r="Q58" s="1" t="s">
        <v>271</v>
      </c>
      <c r="T58" s="1" t="s">
        <v>272</v>
      </c>
      <c r="X58" s="1" t="s">
        <v>41</v>
      </c>
      <c r="Y58" s="1" t="s">
        <v>42</v>
      </c>
      <c r="Z58" s="3">
        <v>0</v>
      </c>
      <c r="AC58" s="1">
        <f t="shared" si="0"/>
        <v>2018</v>
      </c>
      <c r="AD58" s="1">
        <f t="shared" si="1"/>
        <v>1</v>
      </c>
    </row>
    <row r="59" spans="1:30" ht="12.75" customHeight="1" x14ac:dyDescent="0.2">
      <c r="A59" s="2">
        <v>43110.365439814799</v>
      </c>
      <c r="B59" s="1" t="s">
        <v>91</v>
      </c>
      <c r="C59" s="1" t="s">
        <v>276</v>
      </c>
      <c r="D59" s="1" t="s">
        <v>277</v>
      </c>
      <c r="E59" s="3">
        <v>2</v>
      </c>
      <c r="F59" s="1" t="s">
        <v>31</v>
      </c>
      <c r="G59" s="3">
        <v>27.88</v>
      </c>
      <c r="H59" s="3">
        <v>55.76</v>
      </c>
      <c r="I59" s="1" t="s">
        <v>58</v>
      </c>
      <c r="K59" s="1" t="s">
        <v>59</v>
      </c>
      <c r="L59" s="1" t="s">
        <v>278</v>
      </c>
      <c r="M59" s="1" t="s">
        <v>35</v>
      </c>
      <c r="N59" s="1" t="s">
        <v>36</v>
      </c>
      <c r="O59" s="1" t="s">
        <v>37</v>
      </c>
      <c r="P59" s="1" t="s">
        <v>71</v>
      </c>
      <c r="Q59" s="1" t="s">
        <v>72</v>
      </c>
      <c r="T59" s="1" t="s">
        <v>245</v>
      </c>
      <c r="X59" s="1" t="s">
        <v>41</v>
      </c>
      <c r="Y59" s="1" t="s">
        <v>74</v>
      </c>
      <c r="Z59" s="3">
        <v>0</v>
      </c>
      <c r="AC59" s="1">
        <f t="shared" si="0"/>
        <v>2018</v>
      </c>
      <c r="AD59" s="1">
        <f t="shared" si="1"/>
        <v>1</v>
      </c>
    </row>
    <row r="60" spans="1:30" ht="12.75" customHeight="1" x14ac:dyDescent="0.2">
      <c r="A60" s="2">
        <v>43110.365439814799</v>
      </c>
      <c r="B60" s="1" t="s">
        <v>91</v>
      </c>
      <c r="C60" s="1" t="s">
        <v>279</v>
      </c>
      <c r="D60" s="1" t="s">
        <v>280</v>
      </c>
      <c r="E60" s="3">
        <v>2</v>
      </c>
      <c r="F60" s="1" t="s">
        <v>31</v>
      </c>
      <c r="G60" s="3">
        <v>28.73</v>
      </c>
      <c r="H60" s="3">
        <v>57.46</v>
      </c>
      <c r="I60" s="1" t="s">
        <v>58</v>
      </c>
      <c r="K60" s="1" t="s">
        <v>59</v>
      </c>
      <c r="L60" s="1" t="s">
        <v>281</v>
      </c>
      <c r="M60" s="1" t="s">
        <v>35</v>
      </c>
      <c r="N60" s="1" t="s">
        <v>36</v>
      </c>
      <c r="O60" s="1" t="s">
        <v>37</v>
      </c>
      <c r="P60" s="1" t="s">
        <v>71</v>
      </c>
      <c r="Q60" s="1" t="s">
        <v>72</v>
      </c>
      <c r="T60" s="1" t="s">
        <v>73</v>
      </c>
      <c r="X60" s="1" t="s">
        <v>41</v>
      </c>
      <c r="Y60" s="1" t="s">
        <v>74</v>
      </c>
      <c r="Z60" s="3">
        <v>0</v>
      </c>
      <c r="AC60" s="1">
        <f t="shared" si="0"/>
        <v>2018</v>
      </c>
      <c r="AD60" s="1">
        <f t="shared" si="1"/>
        <v>1</v>
      </c>
    </row>
    <row r="61" spans="1:30" ht="12.75" customHeight="1" x14ac:dyDescent="0.2">
      <c r="A61" s="2">
        <v>43110.365439814799</v>
      </c>
      <c r="B61" s="1" t="s">
        <v>91</v>
      </c>
      <c r="C61" s="1" t="s">
        <v>282</v>
      </c>
      <c r="D61" s="1" t="s">
        <v>283</v>
      </c>
      <c r="E61" s="3">
        <v>25</v>
      </c>
      <c r="F61" s="1" t="s">
        <v>31</v>
      </c>
      <c r="G61" s="3">
        <v>30.17</v>
      </c>
      <c r="H61" s="3">
        <v>754.25</v>
      </c>
      <c r="I61" s="1" t="s">
        <v>58</v>
      </c>
      <c r="K61" s="1" t="s">
        <v>59</v>
      </c>
      <c r="L61" s="1" t="s">
        <v>284</v>
      </c>
      <c r="M61" s="1" t="s">
        <v>35</v>
      </c>
      <c r="N61" s="1" t="s">
        <v>36</v>
      </c>
      <c r="O61" s="1" t="s">
        <v>37</v>
      </c>
      <c r="P61" s="1" t="s">
        <v>131</v>
      </c>
      <c r="Q61" s="1" t="s">
        <v>132</v>
      </c>
      <c r="T61" s="1" t="s">
        <v>48</v>
      </c>
      <c r="X61" s="1" t="s">
        <v>41</v>
      </c>
      <c r="Y61" s="1" t="s">
        <v>74</v>
      </c>
      <c r="Z61" s="3">
        <v>0</v>
      </c>
      <c r="AC61" s="1">
        <f t="shared" si="0"/>
        <v>2018</v>
      </c>
      <c r="AD61" s="1">
        <f t="shared" si="1"/>
        <v>1</v>
      </c>
    </row>
    <row r="62" spans="1:30" ht="12.75" customHeight="1" x14ac:dyDescent="0.2">
      <c r="A62" s="2">
        <v>43110.365439814799</v>
      </c>
      <c r="B62" s="1" t="s">
        <v>91</v>
      </c>
      <c r="C62" s="1" t="s">
        <v>285</v>
      </c>
      <c r="D62" s="1" t="s">
        <v>286</v>
      </c>
      <c r="E62" s="3">
        <v>1</v>
      </c>
      <c r="F62" s="1" t="s">
        <v>31</v>
      </c>
      <c r="G62" s="3">
        <v>172.5</v>
      </c>
      <c r="H62" s="3">
        <v>172.5</v>
      </c>
      <c r="I62" s="1" t="s">
        <v>58</v>
      </c>
      <c r="K62" s="1" t="s">
        <v>59</v>
      </c>
      <c r="L62" s="1" t="s">
        <v>287</v>
      </c>
      <c r="M62" s="1" t="s">
        <v>35</v>
      </c>
      <c r="N62" s="1" t="s">
        <v>36</v>
      </c>
      <c r="O62" s="1" t="s">
        <v>37</v>
      </c>
      <c r="P62" s="1" t="s">
        <v>236</v>
      </c>
      <c r="Q62" s="1" t="s">
        <v>237</v>
      </c>
      <c r="T62" s="1" t="s">
        <v>238</v>
      </c>
      <c r="X62" s="1" t="s">
        <v>41</v>
      </c>
      <c r="Y62" s="1" t="s">
        <v>42</v>
      </c>
      <c r="Z62" s="3">
        <v>0</v>
      </c>
      <c r="AA62" s="1" t="s">
        <v>239</v>
      </c>
      <c r="AB62" s="1" t="s">
        <v>239</v>
      </c>
      <c r="AC62" s="1">
        <f t="shared" si="0"/>
        <v>2018</v>
      </c>
      <c r="AD62" s="1">
        <f t="shared" si="1"/>
        <v>1</v>
      </c>
    </row>
    <row r="63" spans="1:30" ht="12.75" customHeight="1" x14ac:dyDescent="0.2">
      <c r="A63" s="2">
        <v>43110.365439814799</v>
      </c>
      <c r="B63" s="1" t="s">
        <v>91</v>
      </c>
      <c r="C63" s="1" t="s">
        <v>288</v>
      </c>
      <c r="D63" s="1" t="s">
        <v>289</v>
      </c>
      <c r="E63" s="3">
        <v>1</v>
      </c>
      <c r="F63" s="1" t="s">
        <v>31</v>
      </c>
      <c r="G63" s="3">
        <v>790.88</v>
      </c>
      <c r="H63" s="3">
        <v>790.88</v>
      </c>
      <c r="I63" s="1" t="s">
        <v>58</v>
      </c>
      <c r="K63" s="1" t="s">
        <v>59</v>
      </c>
      <c r="L63" s="1" t="s">
        <v>290</v>
      </c>
      <c r="M63" s="1" t="s">
        <v>35</v>
      </c>
      <c r="N63" s="1" t="s">
        <v>36</v>
      </c>
      <c r="O63" s="1" t="s">
        <v>37</v>
      </c>
      <c r="P63" s="1" t="s">
        <v>89</v>
      </c>
      <c r="Q63" s="1" t="s">
        <v>90</v>
      </c>
      <c r="T63" s="1" t="s">
        <v>291</v>
      </c>
      <c r="X63" s="1" t="s">
        <v>41</v>
      </c>
      <c r="Y63" s="1" t="s">
        <v>74</v>
      </c>
      <c r="Z63" s="3">
        <v>0</v>
      </c>
      <c r="AC63" s="1">
        <f t="shared" si="0"/>
        <v>2018</v>
      </c>
      <c r="AD63" s="1">
        <f t="shared" si="1"/>
        <v>1</v>
      </c>
    </row>
    <row r="64" spans="1:30" ht="12.75" customHeight="1" x14ac:dyDescent="0.2">
      <c r="A64" s="2">
        <v>43110.4360465278</v>
      </c>
      <c r="B64" s="1" t="s">
        <v>292</v>
      </c>
      <c r="C64" s="1" t="s">
        <v>293</v>
      </c>
      <c r="D64" s="1" t="s">
        <v>294</v>
      </c>
      <c r="E64" s="3">
        <v>10</v>
      </c>
      <c r="F64" s="1" t="s">
        <v>31</v>
      </c>
      <c r="G64" s="3">
        <v>123.19</v>
      </c>
      <c r="H64" s="3">
        <v>1231.8800000000001</v>
      </c>
      <c r="I64" s="1" t="s">
        <v>58</v>
      </c>
      <c r="K64" s="1" t="s">
        <v>59</v>
      </c>
      <c r="L64" s="1" t="s">
        <v>295</v>
      </c>
      <c r="M64" s="1" t="s">
        <v>35</v>
      </c>
      <c r="N64" s="1" t="s">
        <v>296</v>
      </c>
      <c r="O64" s="1" t="s">
        <v>37</v>
      </c>
      <c r="P64" s="1" t="s">
        <v>131</v>
      </c>
      <c r="Q64" s="1" t="s">
        <v>132</v>
      </c>
      <c r="T64" s="1" t="s">
        <v>297</v>
      </c>
      <c r="X64" s="1" t="s">
        <v>298</v>
      </c>
      <c r="Y64" s="1" t="s">
        <v>74</v>
      </c>
      <c r="Z64" s="3">
        <v>0</v>
      </c>
      <c r="AC64" s="1">
        <f t="shared" si="0"/>
        <v>2018</v>
      </c>
      <c r="AD64" s="1">
        <f t="shared" si="1"/>
        <v>1</v>
      </c>
    </row>
    <row r="65" spans="1:30" ht="12.75" customHeight="1" x14ac:dyDescent="0.2">
      <c r="A65" s="2">
        <v>43110.4360465278</v>
      </c>
      <c r="B65" s="1" t="s">
        <v>292</v>
      </c>
      <c r="C65" s="1" t="s">
        <v>299</v>
      </c>
      <c r="D65" s="1" t="s">
        <v>300</v>
      </c>
      <c r="E65" s="3">
        <v>5</v>
      </c>
      <c r="F65" s="1" t="s">
        <v>31</v>
      </c>
      <c r="G65" s="3">
        <v>124.41</v>
      </c>
      <c r="H65" s="3">
        <v>622.04999999999995</v>
      </c>
      <c r="I65" s="1" t="s">
        <v>58</v>
      </c>
      <c r="K65" s="1" t="s">
        <v>59</v>
      </c>
      <c r="L65" s="1" t="s">
        <v>301</v>
      </c>
      <c r="M65" s="1" t="s">
        <v>35</v>
      </c>
      <c r="N65" s="1" t="s">
        <v>296</v>
      </c>
      <c r="O65" s="1" t="s">
        <v>37</v>
      </c>
      <c r="P65" s="1" t="s">
        <v>131</v>
      </c>
      <c r="Q65" s="1" t="s">
        <v>132</v>
      </c>
      <c r="T65" s="1" t="s">
        <v>297</v>
      </c>
      <c r="X65" s="1" t="s">
        <v>302</v>
      </c>
      <c r="Y65" s="1" t="s">
        <v>74</v>
      </c>
      <c r="Z65" s="3">
        <v>0</v>
      </c>
      <c r="AC65" s="1">
        <f t="shared" si="0"/>
        <v>2018</v>
      </c>
      <c r="AD65" s="1">
        <f t="shared" si="1"/>
        <v>1</v>
      </c>
    </row>
    <row r="66" spans="1:30" ht="12.75" customHeight="1" x14ac:dyDescent="0.2">
      <c r="A66" s="2">
        <v>43110.4360465278</v>
      </c>
      <c r="B66" s="1" t="s">
        <v>292</v>
      </c>
      <c r="C66" s="1" t="s">
        <v>303</v>
      </c>
      <c r="D66" s="1" t="s">
        <v>304</v>
      </c>
      <c r="E66" s="3">
        <v>5</v>
      </c>
      <c r="F66" s="1" t="s">
        <v>31</v>
      </c>
      <c r="G66" s="3">
        <v>129.26</v>
      </c>
      <c r="H66" s="3">
        <v>646.29999999999995</v>
      </c>
      <c r="I66" s="1" t="s">
        <v>58</v>
      </c>
      <c r="K66" s="1" t="s">
        <v>59</v>
      </c>
      <c r="L66" s="1" t="s">
        <v>305</v>
      </c>
      <c r="M66" s="1" t="s">
        <v>35</v>
      </c>
      <c r="N66" s="1" t="s">
        <v>296</v>
      </c>
      <c r="O66" s="1" t="s">
        <v>37</v>
      </c>
      <c r="P66" s="1" t="s">
        <v>131</v>
      </c>
      <c r="Q66" s="1" t="s">
        <v>132</v>
      </c>
      <c r="T66" s="1" t="s">
        <v>297</v>
      </c>
      <c r="X66" s="1" t="s">
        <v>306</v>
      </c>
      <c r="Y66" s="1" t="s">
        <v>74</v>
      </c>
      <c r="Z66" s="3">
        <v>0</v>
      </c>
      <c r="AC66" s="1">
        <f t="shared" si="0"/>
        <v>2018</v>
      </c>
      <c r="AD66" s="1">
        <f t="shared" si="1"/>
        <v>1</v>
      </c>
    </row>
    <row r="67" spans="1:30" ht="12.75" customHeight="1" x14ac:dyDescent="0.2">
      <c r="A67" s="2">
        <v>43110.4360465278</v>
      </c>
      <c r="B67" s="1" t="s">
        <v>292</v>
      </c>
      <c r="C67" s="1" t="s">
        <v>307</v>
      </c>
      <c r="D67" s="1" t="s">
        <v>308</v>
      </c>
      <c r="E67" s="3">
        <v>5</v>
      </c>
      <c r="F67" s="1" t="s">
        <v>31</v>
      </c>
      <c r="G67" s="3">
        <v>159.55000000000001</v>
      </c>
      <c r="H67" s="3">
        <v>797.75</v>
      </c>
      <c r="I67" s="1" t="s">
        <v>58</v>
      </c>
      <c r="K67" s="1" t="s">
        <v>59</v>
      </c>
      <c r="L67" s="1" t="s">
        <v>309</v>
      </c>
      <c r="M67" s="1" t="s">
        <v>35</v>
      </c>
      <c r="N67" s="1" t="s">
        <v>296</v>
      </c>
      <c r="O67" s="1" t="s">
        <v>37</v>
      </c>
      <c r="P67" s="1" t="s">
        <v>131</v>
      </c>
      <c r="Q67" s="1" t="s">
        <v>132</v>
      </c>
      <c r="T67" s="1" t="s">
        <v>297</v>
      </c>
      <c r="X67" s="1" t="s">
        <v>310</v>
      </c>
      <c r="Y67" s="1" t="s">
        <v>74</v>
      </c>
      <c r="Z67" s="3">
        <v>0</v>
      </c>
      <c r="AC67" s="1">
        <f t="shared" ref="AC67:AC130" si="2">YEAR(A67)</f>
        <v>2018</v>
      </c>
      <c r="AD67" s="1">
        <f t="shared" ref="AD67:AD130" si="3">MONTH(A67)</f>
        <v>1</v>
      </c>
    </row>
    <row r="68" spans="1:30" ht="12.75" customHeight="1" x14ac:dyDescent="0.2">
      <c r="A68" s="2">
        <v>43110.4360465278</v>
      </c>
      <c r="B68" s="1" t="s">
        <v>292</v>
      </c>
      <c r="C68" s="1" t="s">
        <v>311</v>
      </c>
      <c r="D68" s="1" t="s">
        <v>312</v>
      </c>
      <c r="E68" s="3">
        <v>5</v>
      </c>
      <c r="F68" s="1" t="s">
        <v>31</v>
      </c>
      <c r="G68" s="3">
        <v>233.8</v>
      </c>
      <c r="H68" s="3">
        <v>1168.98</v>
      </c>
      <c r="I68" s="1" t="s">
        <v>58</v>
      </c>
      <c r="K68" s="1" t="s">
        <v>59</v>
      </c>
      <c r="L68" s="1" t="s">
        <v>313</v>
      </c>
      <c r="M68" s="1" t="s">
        <v>35</v>
      </c>
      <c r="N68" s="1" t="s">
        <v>296</v>
      </c>
      <c r="O68" s="1" t="s">
        <v>37</v>
      </c>
      <c r="P68" s="1" t="s">
        <v>131</v>
      </c>
      <c r="Q68" s="1" t="s">
        <v>132</v>
      </c>
      <c r="T68" s="1" t="s">
        <v>297</v>
      </c>
      <c r="X68" s="1" t="s">
        <v>41</v>
      </c>
      <c r="Y68" s="1" t="s">
        <v>74</v>
      </c>
      <c r="Z68" s="3">
        <v>0</v>
      </c>
      <c r="AC68" s="1">
        <f t="shared" si="2"/>
        <v>2018</v>
      </c>
      <c r="AD68" s="1">
        <f t="shared" si="3"/>
        <v>1</v>
      </c>
    </row>
    <row r="69" spans="1:30" ht="12.75" customHeight="1" x14ac:dyDescent="0.2">
      <c r="A69" s="2">
        <v>43110.4360465278</v>
      </c>
      <c r="B69" s="1" t="s">
        <v>292</v>
      </c>
      <c r="C69" s="1" t="s">
        <v>314</v>
      </c>
      <c r="D69" s="1" t="s">
        <v>315</v>
      </c>
      <c r="E69" s="3">
        <v>5</v>
      </c>
      <c r="F69" s="1" t="s">
        <v>31</v>
      </c>
      <c r="G69" s="3">
        <v>283.02</v>
      </c>
      <c r="H69" s="3">
        <v>1415.08</v>
      </c>
      <c r="I69" s="1" t="s">
        <v>58</v>
      </c>
      <c r="K69" s="1" t="s">
        <v>59</v>
      </c>
      <c r="L69" s="1" t="s">
        <v>316</v>
      </c>
      <c r="M69" s="1" t="s">
        <v>35</v>
      </c>
      <c r="N69" s="1" t="s">
        <v>296</v>
      </c>
      <c r="O69" s="1" t="s">
        <v>37</v>
      </c>
      <c r="P69" s="1" t="s">
        <v>131</v>
      </c>
      <c r="Q69" s="1" t="s">
        <v>132</v>
      </c>
      <c r="T69" s="1" t="s">
        <v>297</v>
      </c>
      <c r="X69" s="1" t="s">
        <v>41</v>
      </c>
      <c r="Y69" s="1" t="s">
        <v>74</v>
      </c>
      <c r="Z69" s="3">
        <v>0</v>
      </c>
      <c r="AC69" s="1">
        <f t="shared" si="2"/>
        <v>2018</v>
      </c>
      <c r="AD69" s="1">
        <f t="shared" si="3"/>
        <v>1</v>
      </c>
    </row>
    <row r="70" spans="1:30" ht="12.75" customHeight="1" x14ac:dyDescent="0.2">
      <c r="A70" s="2">
        <v>43110.519363425898</v>
      </c>
      <c r="B70" s="1" t="s">
        <v>317</v>
      </c>
      <c r="C70" s="1" t="s">
        <v>92</v>
      </c>
      <c r="D70" s="1" t="s">
        <v>93</v>
      </c>
      <c r="E70" s="3">
        <v>300</v>
      </c>
      <c r="F70" s="1" t="s">
        <v>31</v>
      </c>
      <c r="G70" s="3">
        <v>0.01</v>
      </c>
      <c r="H70" s="3">
        <v>3</v>
      </c>
      <c r="I70" s="1" t="s">
        <v>32</v>
      </c>
      <c r="K70" s="1" t="s">
        <v>33</v>
      </c>
      <c r="L70" s="1" t="s">
        <v>94</v>
      </c>
      <c r="M70" s="1" t="s">
        <v>35</v>
      </c>
      <c r="N70" s="1" t="s">
        <v>36</v>
      </c>
      <c r="O70" s="1" t="s">
        <v>37</v>
      </c>
      <c r="P70" s="1" t="s">
        <v>95</v>
      </c>
      <c r="Q70" s="1" t="s">
        <v>96</v>
      </c>
      <c r="R70" s="1" t="s">
        <v>318</v>
      </c>
      <c r="T70" s="1" t="s">
        <v>97</v>
      </c>
      <c r="X70" s="1" t="s">
        <v>41</v>
      </c>
      <c r="Y70" s="1" t="s">
        <v>42</v>
      </c>
      <c r="Z70" s="3">
        <v>0</v>
      </c>
      <c r="AC70" s="1">
        <f t="shared" si="2"/>
        <v>2018</v>
      </c>
      <c r="AD70" s="1">
        <f t="shared" si="3"/>
        <v>1</v>
      </c>
    </row>
    <row r="71" spans="1:30" ht="12.75" customHeight="1" x14ac:dyDescent="0.2">
      <c r="A71" s="2">
        <v>43110.519363425898</v>
      </c>
      <c r="B71" s="1" t="s">
        <v>317</v>
      </c>
      <c r="C71" s="1" t="s">
        <v>98</v>
      </c>
      <c r="D71" s="1" t="s">
        <v>99</v>
      </c>
      <c r="E71" s="3">
        <v>300</v>
      </c>
      <c r="F71" s="1" t="s">
        <v>31</v>
      </c>
      <c r="G71" s="3">
        <v>0.25</v>
      </c>
      <c r="H71" s="3">
        <v>75</v>
      </c>
      <c r="I71" s="1" t="s">
        <v>32</v>
      </c>
      <c r="K71" s="1" t="s">
        <v>33</v>
      </c>
      <c r="L71" s="1" t="s">
        <v>100</v>
      </c>
      <c r="M71" s="1" t="s">
        <v>35</v>
      </c>
      <c r="N71" s="1" t="s">
        <v>36</v>
      </c>
      <c r="O71" s="1" t="s">
        <v>37</v>
      </c>
      <c r="P71" s="1" t="s">
        <v>38</v>
      </c>
      <c r="Q71" s="1" t="s">
        <v>39</v>
      </c>
      <c r="R71" s="1" t="s">
        <v>319</v>
      </c>
      <c r="T71" s="1" t="s">
        <v>73</v>
      </c>
      <c r="X71" s="1" t="s">
        <v>41</v>
      </c>
      <c r="Y71" s="1" t="s">
        <v>42</v>
      </c>
      <c r="Z71" s="3">
        <v>0</v>
      </c>
      <c r="AC71" s="1">
        <f t="shared" si="2"/>
        <v>2018</v>
      </c>
      <c r="AD71" s="1">
        <f t="shared" si="3"/>
        <v>1</v>
      </c>
    </row>
    <row r="72" spans="1:30" ht="12.75" customHeight="1" x14ac:dyDescent="0.2">
      <c r="A72" s="2">
        <v>43110.519363425898</v>
      </c>
      <c r="B72" s="1" t="s">
        <v>317</v>
      </c>
      <c r="C72" s="1" t="s">
        <v>101</v>
      </c>
      <c r="D72" s="1" t="s">
        <v>102</v>
      </c>
      <c r="E72" s="3">
        <v>100</v>
      </c>
      <c r="F72" s="1" t="s">
        <v>31</v>
      </c>
      <c r="G72" s="3">
        <v>0.26</v>
      </c>
      <c r="H72" s="3">
        <v>26</v>
      </c>
      <c r="I72" s="1" t="s">
        <v>32</v>
      </c>
      <c r="K72" s="1" t="s">
        <v>33</v>
      </c>
      <c r="L72" s="1" t="s">
        <v>103</v>
      </c>
      <c r="M72" s="1" t="s">
        <v>35</v>
      </c>
      <c r="N72" s="1" t="s">
        <v>36</v>
      </c>
      <c r="O72" s="1" t="s">
        <v>37</v>
      </c>
      <c r="P72" s="1" t="s">
        <v>104</v>
      </c>
      <c r="Q72" s="1" t="s">
        <v>105</v>
      </c>
      <c r="R72" s="1" t="s">
        <v>320</v>
      </c>
      <c r="T72" s="1" t="s">
        <v>40</v>
      </c>
      <c r="X72" s="1" t="s">
        <v>41</v>
      </c>
      <c r="Y72" s="1" t="s">
        <v>106</v>
      </c>
      <c r="Z72" s="3">
        <v>0</v>
      </c>
      <c r="AC72" s="1">
        <f t="shared" si="2"/>
        <v>2018</v>
      </c>
      <c r="AD72" s="1">
        <f t="shared" si="3"/>
        <v>1</v>
      </c>
    </row>
    <row r="73" spans="1:30" ht="12.75" customHeight="1" x14ac:dyDescent="0.2">
      <c r="A73" s="2">
        <v>43110.519363425898</v>
      </c>
      <c r="B73" s="1" t="s">
        <v>317</v>
      </c>
      <c r="C73" s="1" t="s">
        <v>107</v>
      </c>
      <c r="D73" s="1" t="s">
        <v>108</v>
      </c>
      <c r="E73" s="3">
        <v>100</v>
      </c>
      <c r="F73" s="1" t="s">
        <v>31</v>
      </c>
      <c r="G73" s="3">
        <v>0.3</v>
      </c>
      <c r="H73" s="3">
        <v>30</v>
      </c>
      <c r="I73" s="1" t="s">
        <v>32</v>
      </c>
      <c r="K73" s="1" t="s">
        <v>33</v>
      </c>
      <c r="L73" s="1" t="s">
        <v>109</v>
      </c>
      <c r="M73" s="1" t="s">
        <v>35</v>
      </c>
      <c r="N73" s="1" t="s">
        <v>36</v>
      </c>
      <c r="O73" s="1" t="s">
        <v>37</v>
      </c>
      <c r="P73" s="1" t="s">
        <v>104</v>
      </c>
      <c r="Q73" s="1" t="s">
        <v>105</v>
      </c>
      <c r="R73" s="1" t="s">
        <v>320</v>
      </c>
      <c r="T73" s="1" t="s">
        <v>40</v>
      </c>
      <c r="X73" s="1" t="s">
        <v>41</v>
      </c>
      <c r="Y73" s="1" t="s">
        <v>106</v>
      </c>
      <c r="Z73" s="3">
        <v>0</v>
      </c>
      <c r="AC73" s="1">
        <f t="shared" si="2"/>
        <v>2018</v>
      </c>
      <c r="AD73" s="1">
        <f t="shared" si="3"/>
        <v>1</v>
      </c>
    </row>
    <row r="74" spans="1:30" ht="12.75" customHeight="1" x14ac:dyDescent="0.2">
      <c r="A74" s="2">
        <v>43110.519363425898</v>
      </c>
      <c r="B74" s="1" t="s">
        <v>317</v>
      </c>
      <c r="C74" s="1" t="s">
        <v>110</v>
      </c>
      <c r="D74" s="1" t="s">
        <v>111</v>
      </c>
      <c r="E74" s="3">
        <v>100</v>
      </c>
      <c r="F74" s="1" t="s">
        <v>31</v>
      </c>
      <c r="G74" s="3">
        <v>0.3</v>
      </c>
      <c r="H74" s="3">
        <v>30</v>
      </c>
      <c r="I74" s="1" t="s">
        <v>32</v>
      </c>
      <c r="K74" s="1" t="s">
        <v>33</v>
      </c>
      <c r="L74" s="1" t="s">
        <v>112</v>
      </c>
      <c r="M74" s="1" t="s">
        <v>35</v>
      </c>
      <c r="N74" s="1" t="s">
        <v>36</v>
      </c>
      <c r="O74" s="1" t="s">
        <v>37</v>
      </c>
      <c r="P74" s="1" t="s">
        <v>104</v>
      </c>
      <c r="Q74" s="1" t="s">
        <v>105</v>
      </c>
      <c r="R74" s="1" t="s">
        <v>320</v>
      </c>
      <c r="T74" s="1" t="s">
        <v>40</v>
      </c>
      <c r="X74" s="1" t="s">
        <v>41</v>
      </c>
      <c r="Y74" s="1" t="s">
        <v>106</v>
      </c>
      <c r="Z74" s="3">
        <v>0</v>
      </c>
      <c r="AC74" s="1">
        <f t="shared" si="2"/>
        <v>2018</v>
      </c>
      <c r="AD74" s="1">
        <f t="shared" si="3"/>
        <v>1</v>
      </c>
    </row>
    <row r="75" spans="1:30" ht="12.75" customHeight="1" x14ac:dyDescent="0.2">
      <c r="A75" s="2">
        <v>43110.519363425898</v>
      </c>
      <c r="B75" s="1" t="s">
        <v>317</v>
      </c>
      <c r="C75" s="1" t="s">
        <v>113</v>
      </c>
      <c r="D75" s="1" t="s">
        <v>114</v>
      </c>
      <c r="E75" s="3">
        <v>900</v>
      </c>
      <c r="F75" s="1" t="s">
        <v>31</v>
      </c>
      <c r="G75" s="3">
        <v>0.43</v>
      </c>
      <c r="H75" s="3">
        <v>387</v>
      </c>
      <c r="I75" s="1" t="s">
        <v>32</v>
      </c>
      <c r="K75" s="1" t="s">
        <v>33</v>
      </c>
      <c r="L75" s="1" t="s">
        <v>115</v>
      </c>
      <c r="M75" s="1" t="s">
        <v>35</v>
      </c>
      <c r="N75" s="1" t="s">
        <v>36</v>
      </c>
      <c r="O75" s="1" t="s">
        <v>37</v>
      </c>
      <c r="P75" s="1" t="s">
        <v>89</v>
      </c>
      <c r="Q75" s="1" t="s">
        <v>90</v>
      </c>
      <c r="R75" s="1" t="s">
        <v>321</v>
      </c>
      <c r="T75" s="1" t="s">
        <v>116</v>
      </c>
      <c r="X75" s="1" t="s">
        <v>41</v>
      </c>
      <c r="Y75" s="1" t="s">
        <v>74</v>
      </c>
      <c r="Z75" s="3">
        <v>0</v>
      </c>
      <c r="AC75" s="1">
        <f t="shared" si="2"/>
        <v>2018</v>
      </c>
      <c r="AD75" s="1">
        <f t="shared" si="3"/>
        <v>1</v>
      </c>
    </row>
    <row r="76" spans="1:30" ht="12.75" customHeight="1" x14ac:dyDescent="0.2">
      <c r="A76" s="2">
        <v>43110.519363425898</v>
      </c>
      <c r="B76" s="1" t="s">
        <v>317</v>
      </c>
      <c r="C76" s="1" t="s">
        <v>117</v>
      </c>
      <c r="D76" s="1" t="s">
        <v>118</v>
      </c>
      <c r="E76" s="3">
        <v>300</v>
      </c>
      <c r="F76" s="1" t="s">
        <v>31</v>
      </c>
      <c r="G76" s="3">
        <v>0.48</v>
      </c>
      <c r="H76" s="3">
        <v>144</v>
      </c>
      <c r="I76" s="1" t="s">
        <v>32</v>
      </c>
      <c r="K76" s="1" t="s">
        <v>33</v>
      </c>
      <c r="L76" s="1" t="s">
        <v>119</v>
      </c>
      <c r="M76" s="1" t="s">
        <v>35</v>
      </c>
      <c r="N76" s="1" t="s">
        <v>36</v>
      </c>
      <c r="O76" s="1" t="s">
        <v>37</v>
      </c>
      <c r="P76" s="1" t="s">
        <v>120</v>
      </c>
      <c r="Q76" s="1" t="s">
        <v>121</v>
      </c>
      <c r="R76" s="1" t="s">
        <v>318</v>
      </c>
      <c r="T76" s="1" t="s">
        <v>40</v>
      </c>
      <c r="X76" s="1" t="s">
        <v>41</v>
      </c>
      <c r="Y76" s="1" t="s">
        <v>42</v>
      </c>
      <c r="Z76" s="3">
        <v>0</v>
      </c>
      <c r="AC76" s="1">
        <f t="shared" si="2"/>
        <v>2018</v>
      </c>
      <c r="AD76" s="1">
        <f t="shared" si="3"/>
        <v>1</v>
      </c>
    </row>
    <row r="77" spans="1:30" ht="12.75" customHeight="1" x14ac:dyDescent="0.2">
      <c r="A77" s="2">
        <v>43110.519363425898</v>
      </c>
      <c r="B77" s="1" t="s">
        <v>317</v>
      </c>
      <c r="C77" s="1" t="s">
        <v>125</v>
      </c>
      <c r="D77" s="1" t="s">
        <v>126</v>
      </c>
      <c r="E77" s="3">
        <v>600</v>
      </c>
      <c r="F77" s="1" t="s">
        <v>31</v>
      </c>
      <c r="G77" s="3">
        <v>0.55000000000000004</v>
      </c>
      <c r="H77" s="3">
        <v>330</v>
      </c>
      <c r="I77" s="1" t="s">
        <v>32</v>
      </c>
      <c r="K77" s="1" t="s">
        <v>33</v>
      </c>
      <c r="L77" s="1" t="s">
        <v>127</v>
      </c>
      <c r="M77" s="1" t="s">
        <v>35</v>
      </c>
      <c r="N77" s="1" t="s">
        <v>36</v>
      </c>
      <c r="O77" s="1" t="s">
        <v>37</v>
      </c>
      <c r="P77" s="1" t="s">
        <v>104</v>
      </c>
      <c r="Q77" s="1" t="s">
        <v>105</v>
      </c>
      <c r="R77" s="1" t="s">
        <v>322</v>
      </c>
      <c r="T77" s="1" t="s">
        <v>40</v>
      </c>
      <c r="X77" s="1" t="s">
        <v>41</v>
      </c>
      <c r="Y77" s="1" t="s">
        <v>106</v>
      </c>
      <c r="Z77" s="3">
        <v>0</v>
      </c>
      <c r="AC77" s="1">
        <f t="shared" si="2"/>
        <v>2018</v>
      </c>
      <c r="AD77" s="1">
        <f t="shared" si="3"/>
        <v>1</v>
      </c>
    </row>
    <row r="78" spans="1:30" ht="12.75" customHeight="1" x14ac:dyDescent="0.2">
      <c r="A78" s="2">
        <v>43110.519363425898</v>
      </c>
      <c r="B78" s="1" t="s">
        <v>317</v>
      </c>
      <c r="C78" s="1" t="s">
        <v>128</v>
      </c>
      <c r="D78" s="1" t="s">
        <v>129</v>
      </c>
      <c r="E78" s="3">
        <v>1000</v>
      </c>
      <c r="F78" s="1" t="s">
        <v>31</v>
      </c>
      <c r="G78" s="3">
        <v>0.63</v>
      </c>
      <c r="H78" s="3">
        <v>630</v>
      </c>
      <c r="I78" s="1" t="s">
        <v>32</v>
      </c>
      <c r="K78" s="1" t="s">
        <v>33</v>
      </c>
      <c r="L78" s="1" t="s">
        <v>130</v>
      </c>
      <c r="M78" s="1" t="s">
        <v>35</v>
      </c>
      <c r="N78" s="1" t="s">
        <v>36</v>
      </c>
      <c r="O78" s="1" t="s">
        <v>37</v>
      </c>
      <c r="P78" s="1" t="s">
        <v>131</v>
      </c>
      <c r="Q78" s="1" t="s">
        <v>132</v>
      </c>
      <c r="R78" s="1" t="s">
        <v>323</v>
      </c>
      <c r="T78" s="1" t="s">
        <v>73</v>
      </c>
      <c r="X78" s="1" t="s">
        <v>41</v>
      </c>
      <c r="Y78" s="1" t="s">
        <v>74</v>
      </c>
      <c r="Z78" s="3">
        <v>0</v>
      </c>
      <c r="AC78" s="1">
        <f t="shared" si="2"/>
        <v>2018</v>
      </c>
      <c r="AD78" s="1">
        <f t="shared" si="3"/>
        <v>1</v>
      </c>
    </row>
    <row r="79" spans="1:30" ht="12.75" customHeight="1" x14ac:dyDescent="0.2">
      <c r="A79" s="2">
        <v>43110.519363425898</v>
      </c>
      <c r="B79" s="1" t="s">
        <v>317</v>
      </c>
      <c r="C79" s="1" t="s">
        <v>133</v>
      </c>
      <c r="D79" s="1" t="s">
        <v>134</v>
      </c>
      <c r="E79" s="3">
        <v>4000</v>
      </c>
      <c r="F79" s="1" t="s">
        <v>31</v>
      </c>
      <c r="G79" s="3">
        <v>0.63</v>
      </c>
      <c r="H79" s="3">
        <v>2520</v>
      </c>
      <c r="I79" s="1" t="s">
        <v>32</v>
      </c>
      <c r="K79" s="1" t="s">
        <v>33</v>
      </c>
      <c r="L79" s="1" t="s">
        <v>135</v>
      </c>
      <c r="M79" s="1" t="s">
        <v>35</v>
      </c>
      <c r="N79" s="1" t="s">
        <v>36</v>
      </c>
      <c r="O79" s="1" t="s">
        <v>37</v>
      </c>
      <c r="P79" s="1" t="s">
        <v>62</v>
      </c>
      <c r="Q79" s="1" t="s">
        <v>63</v>
      </c>
      <c r="R79" s="1" t="s">
        <v>324</v>
      </c>
      <c r="T79" s="1" t="s">
        <v>65</v>
      </c>
      <c r="X79" s="1" t="s">
        <v>41</v>
      </c>
      <c r="Y79" s="1" t="s">
        <v>66</v>
      </c>
      <c r="Z79" s="3">
        <v>0</v>
      </c>
      <c r="AA79" s="1" t="s">
        <v>67</v>
      </c>
      <c r="AB79" s="1" t="s">
        <v>67</v>
      </c>
      <c r="AC79" s="1">
        <f t="shared" si="2"/>
        <v>2018</v>
      </c>
      <c r="AD79" s="1">
        <f t="shared" si="3"/>
        <v>1</v>
      </c>
    </row>
    <row r="80" spans="1:30" ht="12.75" customHeight="1" x14ac:dyDescent="0.2">
      <c r="A80" s="2">
        <v>43110.519363425898</v>
      </c>
      <c r="B80" s="1" t="s">
        <v>317</v>
      </c>
      <c r="C80" s="1" t="s">
        <v>136</v>
      </c>
      <c r="D80" s="1" t="s">
        <v>137</v>
      </c>
      <c r="E80" s="3">
        <v>8000</v>
      </c>
      <c r="F80" s="1" t="s">
        <v>31</v>
      </c>
      <c r="G80" s="3">
        <v>0.63</v>
      </c>
      <c r="H80" s="3">
        <v>5040</v>
      </c>
      <c r="I80" s="1" t="s">
        <v>32</v>
      </c>
      <c r="K80" s="1" t="s">
        <v>33</v>
      </c>
      <c r="L80" s="1" t="s">
        <v>138</v>
      </c>
      <c r="M80" s="1" t="s">
        <v>35</v>
      </c>
      <c r="N80" s="1" t="s">
        <v>36</v>
      </c>
      <c r="O80" s="1" t="s">
        <v>37</v>
      </c>
      <c r="P80" s="1" t="s">
        <v>62</v>
      </c>
      <c r="Q80" s="1" t="s">
        <v>63</v>
      </c>
      <c r="R80" s="1" t="s">
        <v>325</v>
      </c>
      <c r="T80" s="1" t="s">
        <v>65</v>
      </c>
      <c r="X80" s="1" t="s">
        <v>41</v>
      </c>
      <c r="Y80" s="1" t="s">
        <v>66</v>
      </c>
      <c r="Z80" s="3">
        <v>0</v>
      </c>
      <c r="AA80" s="1" t="s">
        <v>67</v>
      </c>
      <c r="AB80" s="1" t="s">
        <v>67</v>
      </c>
      <c r="AC80" s="1">
        <f t="shared" si="2"/>
        <v>2018</v>
      </c>
      <c r="AD80" s="1">
        <f t="shared" si="3"/>
        <v>1</v>
      </c>
    </row>
    <row r="81" spans="1:30" ht="12.75" customHeight="1" x14ac:dyDescent="0.2">
      <c r="A81" s="2">
        <v>43110.519363425898</v>
      </c>
      <c r="B81" s="1" t="s">
        <v>317</v>
      </c>
      <c r="C81" s="1" t="s">
        <v>139</v>
      </c>
      <c r="D81" s="1" t="s">
        <v>140</v>
      </c>
      <c r="E81" s="3">
        <v>200</v>
      </c>
      <c r="F81" s="1" t="s">
        <v>31</v>
      </c>
      <c r="G81" s="3">
        <v>0.67</v>
      </c>
      <c r="H81" s="3">
        <v>134</v>
      </c>
      <c r="I81" s="1" t="s">
        <v>32</v>
      </c>
      <c r="K81" s="1" t="s">
        <v>33</v>
      </c>
      <c r="L81" s="1" t="s">
        <v>141</v>
      </c>
      <c r="M81" s="1" t="s">
        <v>35</v>
      </c>
      <c r="N81" s="1" t="s">
        <v>36</v>
      </c>
      <c r="O81" s="1" t="s">
        <v>37</v>
      </c>
      <c r="P81" s="1" t="s">
        <v>120</v>
      </c>
      <c r="Q81" s="1" t="s">
        <v>121</v>
      </c>
      <c r="R81" s="1" t="s">
        <v>326</v>
      </c>
      <c r="T81" s="1" t="s">
        <v>40</v>
      </c>
      <c r="X81" s="1" t="s">
        <v>41</v>
      </c>
      <c r="Y81" s="1" t="s">
        <v>42</v>
      </c>
      <c r="Z81" s="3">
        <v>0</v>
      </c>
      <c r="AC81" s="1">
        <f t="shared" si="2"/>
        <v>2018</v>
      </c>
      <c r="AD81" s="1">
        <f t="shared" si="3"/>
        <v>1</v>
      </c>
    </row>
    <row r="82" spans="1:30" ht="12.75" customHeight="1" x14ac:dyDescent="0.2">
      <c r="A82" s="2">
        <v>43110.519363425898</v>
      </c>
      <c r="B82" s="1" t="s">
        <v>317</v>
      </c>
      <c r="C82" s="1" t="s">
        <v>142</v>
      </c>
      <c r="D82" s="1" t="s">
        <v>143</v>
      </c>
      <c r="E82" s="3">
        <v>500</v>
      </c>
      <c r="F82" s="1" t="s">
        <v>31</v>
      </c>
      <c r="G82" s="3">
        <v>0.67</v>
      </c>
      <c r="H82" s="3">
        <v>335</v>
      </c>
      <c r="I82" s="1" t="s">
        <v>32</v>
      </c>
      <c r="K82" s="1" t="s">
        <v>33</v>
      </c>
      <c r="L82" s="1" t="s">
        <v>144</v>
      </c>
      <c r="M82" s="1" t="s">
        <v>35</v>
      </c>
      <c r="N82" s="1" t="s">
        <v>36</v>
      </c>
      <c r="O82" s="1" t="s">
        <v>37</v>
      </c>
      <c r="P82" s="1" t="s">
        <v>89</v>
      </c>
      <c r="Q82" s="1" t="s">
        <v>90</v>
      </c>
      <c r="R82" s="1" t="s">
        <v>327</v>
      </c>
      <c r="T82" s="1" t="s">
        <v>116</v>
      </c>
      <c r="X82" s="1" t="s">
        <v>41</v>
      </c>
      <c r="Y82" s="1" t="s">
        <v>74</v>
      </c>
      <c r="Z82" s="3">
        <v>0</v>
      </c>
      <c r="AC82" s="1">
        <f t="shared" si="2"/>
        <v>2018</v>
      </c>
      <c r="AD82" s="1">
        <f t="shared" si="3"/>
        <v>1</v>
      </c>
    </row>
    <row r="83" spans="1:30" ht="12.75" customHeight="1" x14ac:dyDescent="0.2">
      <c r="A83" s="2">
        <v>43110.519363425898</v>
      </c>
      <c r="B83" s="1" t="s">
        <v>317</v>
      </c>
      <c r="C83" s="1" t="s">
        <v>145</v>
      </c>
      <c r="D83" s="1" t="s">
        <v>146</v>
      </c>
      <c r="E83" s="3">
        <v>150</v>
      </c>
      <c r="F83" s="1" t="s">
        <v>31</v>
      </c>
      <c r="G83" s="3">
        <v>1.03</v>
      </c>
      <c r="H83" s="3">
        <v>154.5</v>
      </c>
      <c r="I83" s="1" t="s">
        <v>32</v>
      </c>
      <c r="K83" s="1" t="s">
        <v>33</v>
      </c>
      <c r="L83" s="1" t="s">
        <v>147</v>
      </c>
      <c r="M83" s="1" t="s">
        <v>35</v>
      </c>
      <c r="N83" s="1" t="s">
        <v>36</v>
      </c>
      <c r="O83" s="1" t="s">
        <v>37</v>
      </c>
      <c r="P83" s="1" t="s">
        <v>38</v>
      </c>
      <c r="Q83" s="1" t="s">
        <v>39</v>
      </c>
      <c r="R83" s="1" t="s">
        <v>328</v>
      </c>
      <c r="T83" s="1" t="s">
        <v>148</v>
      </c>
      <c r="X83" s="1" t="s">
        <v>41</v>
      </c>
      <c r="Y83" s="1" t="s">
        <v>42</v>
      </c>
      <c r="Z83" s="3">
        <v>0</v>
      </c>
      <c r="AC83" s="1">
        <f t="shared" si="2"/>
        <v>2018</v>
      </c>
      <c r="AD83" s="1">
        <f t="shared" si="3"/>
        <v>1</v>
      </c>
    </row>
    <row r="84" spans="1:30" ht="12.75" customHeight="1" x14ac:dyDescent="0.2">
      <c r="A84" s="2">
        <v>43110.519363425898</v>
      </c>
      <c r="B84" s="1" t="s">
        <v>317</v>
      </c>
      <c r="C84" s="1" t="s">
        <v>149</v>
      </c>
      <c r="D84" s="1" t="s">
        <v>150</v>
      </c>
      <c r="E84" s="3">
        <v>400</v>
      </c>
      <c r="F84" s="1" t="s">
        <v>31</v>
      </c>
      <c r="G84" s="3">
        <v>1.0900000000000001</v>
      </c>
      <c r="H84" s="3">
        <v>436</v>
      </c>
      <c r="I84" s="1" t="s">
        <v>32</v>
      </c>
      <c r="K84" s="1" t="s">
        <v>33</v>
      </c>
      <c r="L84" s="1" t="s">
        <v>151</v>
      </c>
      <c r="M84" s="1" t="s">
        <v>35</v>
      </c>
      <c r="N84" s="1" t="s">
        <v>36</v>
      </c>
      <c r="O84" s="1" t="s">
        <v>37</v>
      </c>
      <c r="P84" s="1" t="s">
        <v>120</v>
      </c>
      <c r="Q84" s="1" t="s">
        <v>121</v>
      </c>
      <c r="R84" s="1" t="s">
        <v>329</v>
      </c>
      <c r="T84" s="1" t="s">
        <v>40</v>
      </c>
      <c r="X84" s="1" t="s">
        <v>41</v>
      </c>
      <c r="Y84" s="1" t="s">
        <v>42</v>
      </c>
      <c r="Z84" s="3">
        <v>0</v>
      </c>
      <c r="AC84" s="1">
        <f t="shared" si="2"/>
        <v>2018</v>
      </c>
      <c r="AD84" s="1">
        <f t="shared" si="3"/>
        <v>1</v>
      </c>
    </row>
    <row r="85" spans="1:30" ht="12.75" customHeight="1" x14ac:dyDescent="0.2">
      <c r="A85" s="2">
        <v>43110.519363425898</v>
      </c>
      <c r="B85" s="1" t="s">
        <v>317</v>
      </c>
      <c r="C85" s="1" t="s">
        <v>330</v>
      </c>
      <c r="D85" s="1" t="s">
        <v>331</v>
      </c>
      <c r="E85" s="3">
        <v>4</v>
      </c>
      <c r="F85" s="1" t="s">
        <v>31</v>
      </c>
      <c r="G85" s="3">
        <v>1.18</v>
      </c>
      <c r="H85" s="3">
        <v>4.72</v>
      </c>
      <c r="I85" s="1" t="s">
        <v>32</v>
      </c>
      <c r="K85" s="1" t="s">
        <v>33</v>
      </c>
      <c r="L85" s="1" t="s">
        <v>332</v>
      </c>
      <c r="M85" s="1" t="s">
        <v>35</v>
      </c>
      <c r="N85" s="1" t="s">
        <v>36</v>
      </c>
      <c r="O85" s="1" t="s">
        <v>37</v>
      </c>
      <c r="P85" s="1" t="s">
        <v>89</v>
      </c>
      <c r="Q85" s="1" t="s">
        <v>90</v>
      </c>
      <c r="R85" s="1" t="s">
        <v>333</v>
      </c>
      <c r="T85" s="1" t="s">
        <v>116</v>
      </c>
      <c r="X85" s="1" t="s">
        <v>41</v>
      </c>
      <c r="Y85" s="1" t="s">
        <v>74</v>
      </c>
      <c r="Z85" s="3">
        <v>0</v>
      </c>
      <c r="AC85" s="1">
        <f t="shared" si="2"/>
        <v>2018</v>
      </c>
      <c r="AD85" s="1">
        <f t="shared" si="3"/>
        <v>1</v>
      </c>
    </row>
    <row r="86" spans="1:30" ht="12.75" customHeight="1" x14ac:dyDescent="0.2">
      <c r="A86" s="2">
        <v>43110.519363425898</v>
      </c>
      <c r="B86" s="1" t="s">
        <v>317</v>
      </c>
      <c r="C86" s="1" t="s">
        <v>334</v>
      </c>
      <c r="D86" s="1" t="s">
        <v>335</v>
      </c>
      <c r="E86" s="3">
        <v>500</v>
      </c>
      <c r="F86" s="1" t="s">
        <v>31</v>
      </c>
      <c r="G86" s="3">
        <v>1.29</v>
      </c>
      <c r="H86" s="3">
        <v>645</v>
      </c>
      <c r="I86" s="1" t="s">
        <v>32</v>
      </c>
      <c r="K86" s="1" t="s">
        <v>33</v>
      </c>
      <c r="L86" s="1" t="s">
        <v>336</v>
      </c>
      <c r="M86" s="1" t="s">
        <v>35</v>
      </c>
      <c r="N86" s="1" t="s">
        <v>36</v>
      </c>
      <c r="O86" s="1" t="s">
        <v>37</v>
      </c>
      <c r="P86" s="1" t="s">
        <v>89</v>
      </c>
      <c r="Q86" s="1" t="s">
        <v>90</v>
      </c>
      <c r="R86" s="1" t="s">
        <v>327</v>
      </c>
      <c r="T86" s="1" t="s">
        <v>116</v>
      </c>
      <c r="X86" s="1" t="s">
        <v>41</v>
      </c>
      <c r="Y86" s="1" t="s">
        <v>74</v>
      </c>
      <c r="Z86" s="3">
        <v>0</v>
      </c>
      <c r="AC86" s="1">
        <f t="shared" si="2"/>
        <v>2018</v>
      </c>
      <c r="AD86" s="1">
        <f t="shared" si="3"/>
        <v>1</v>
      </c>
    </row>
    <row r="87" spans="1:30" ht="12.75" customHeight="1" x14ac:dyDescent="0.2">
      <c r="A87" s="2">
        <v>43110.519363425898</v>
      </c>
      <c r="B87" s="1" t="s">
        <v>317</v>
      </c>
      <c r="C87" s="1" t="s">
        <v>152</v>
      </c>
      <c r="D87" s="1" t="s">
        <v>153</v>
      </c>
      <c r="E87" s="3">
        <v>50</v>
      </c>
      <c r="F87" s="1" t="s">
        <v>31</v>
      </c>
      <c r="G87" s="3">
        <v>1.52</v>
      </c>
      <c r="H87" s="3">
        <v>76</v>
      </c>
      <c r="I87" s="1" t="s">
        <v>32</v>
      </c>
      <c r="K87" s="1" t="s">
        <v>33</v>
      </c>
      <c r="L87" s="1" t="s">
        <v>154</v>
      </c>
      <c r="M87" s="1" t="s">
        <v>35</v>
      </c>
      <c r="N87" s="1" t="s">
        <v>36</v>
      </c>
      <c r="O87" s="1" t="s">
        <v>37</v>
      </c>
      <c r="P87" s="1" t="s">
        <v>89</v>
      </c>
      <c r="Q87" s="1" t="s">
        <v>90</v>
      </c>
      <c r="R87" s="1" t="s">
        <v>337</v>
      </c>
      <c r="T87" s="1" t="s">
        <v>79</v>
      </c>
      <c r="X87" s="1" t="s">
        <v>155</v>
      </c>
      <c r="Y87" s="1" t="s">
        <v>74</v>
      </c>
      <c r="Z87" s="3">
        <v>0</v>
      </c>
      <c r="AC87" s="1">
        <f t="shared" si="2"/>
        <v>2018</v>
      </c>
      <c r="AD87" s="1">
        <f t="shared" si="3"/>
        <v>1</v>
      </c>
    </row>
    <row r="88" spans="1:30" ht="12.75" customHeight="1" x14ac:dyDescent="0.2">
      <c r="A88" s="2">
        <v>43110.519363425898</v>
      </c>
      <c r="B88" s="1" t="s">
        <v>317</v>
      </c>
      <c r="C88" s="1" t="s">
        <v>156</v>
      </c>
      <c r="D88" s="1" t="s">
        <v>157</v>
      </c>
      <c r="E88" s="3">
        <v>200</v>
      </c>
      <c r="F88" s="1" t="s">
        <v>31</v>
      </c>
      <c r="G88" s="3">
        <v>1.67</v>
      </c>
      <c r="H88" s="3">
        <v>334</v>
      </c>
      <c r="I88" s="1" t="s">
        <v>32</v>
      </c>
      <c r="K88" s="1" t="s">
        <v>33</v>
      </c>
      <c r="L88" s="1" t="s">
        <v>158</v>
      </c>
      <c r="M88" s="1" t="s">
        <v>35</v>
      </c>
      <c r="N88" s="1" t="s">
        <v>36</v>
      </c>
      <c r="O88" s="1" t="s">
        <v>37</v>
      </c>
      <c r="P88" s="1" t="s">
        <v>120</v>
      </c>
      <c r="Q88" s="1" t="s">
        <v>121</v>
      </c>
      <c r="R88" s="1" t="s">
        <v>326</v>
      </c>
      <c r="T88" s="1" t="s">
        <v>40</v>
      </c>
      <c r="X88" s="1" t="s">
        <v>41</v>
      </c>
      <c r="Y88" s="1" t="s">
        <v>42</v>
      </c>
      <c r="Z88" s="3">
        <v>0</v>
      </c>
      <c r="AC88" s="1">
        <f t="shared" si="2"/>
        <v>2018</v>
      </c>
      <c r="AD88" s="1">
        <f t="shared" si="3"/>
        <v>1</v>
      </c>
    </row>
    <row r="89" spans="1:30" ht="12.75" customHeight="1" x14ac:dyDescent="0.2">
      <c r="A89" s="2">
        <v>43110.519363425898</v>
      </c>
      <c r="B89" s="1" t="s">
        <v>317</v>
      </c>
      <c r="C89" s="1" t="s">
        <v>159</v>
      </c>
      <c r="D89" s="1" t="s">
        <v>160</v>
      </c>
      <c r="E89" s="3">
        <v>400</v>
      </c>
      <c r="F89" s="1" t="s">
        <v>31</v>
      </c>
      <c r="G89" s="3">
        <v>1.81</v>
      </c>
      <c r="H89" s="3">
        <v>724</v>
      </c>
      <c r="I89" s="1" t="s">
        <v>32</v>
      </c>
      <c r="K89" s="1" t="s">
        <v>33</v>
      </c>
      <c r="L89" s="1" t="s">
        <v>161</v>
      </c>
      <c r="M89" s="1" t="s">
        <v>35</v>
      </c>
      <c r="N89" s="1" t="s">
        <v>36</v>
      </c>
      <c r="O89" s="1" t="s">
        <v>37</v>
      </c>
      <c r="P89" s="1" t="s">
        <v>104</v>
      </c>
      <c r="Q89" s="1" t="s">
        <v>105</v>
      </c>
      <c r="R89" s="1" t="s">
        <v>329</v>
      </c>
      <c r="T89" s="1" t="s">
        <v>97</v>
      </c>
      <c r="X89" s="1" t="s">
        <v>41</v>
      </c>
      <c r="Y89" s="1" t="s">
        <v>106</v>
      </c>
      <c r="Z89" s="3">
        <v>0</v>
      </c>
      <c r="AC89" s="1">
        <f t="shared" si="2"/>
        <v>2018</v>
      </c>
      <c r="AD89" s="1">
        <f t="shared" si="3"/>
        <v>1</v>
      </c>
    </row>
    <row r="90" spans="1:30" ht="12.75" customHeight="1" x14ac:dyDescent="0.2">
      <c r="A90" s="2">
        <v>43110.519363425898</v>
      </c>
      <c r="B90" s="1" t="s">
        <v>317</v>
      </c>
      <c r="C90" s="1" t="s">
        <v>162</v>
      </c>
      <c r="D90" s="1" t="s">
        <v>163</v>
      </c>
      <c r="E90" s="3">
        <v>50</v>
      </c>
      <c r="F90" s="1" t="s">
        <v>31</v>
      </c>
      <c r="G90" s="3">
        <v>1.92</v>
      </c>
      <c r="H90" s="3">
        <v>96</v>
      </c>
      <c r="I90" s="1" t="s">
        <v>32</v>
      </c>
      <c r="K90" s="1" t="s">
        <v>33</v>
      </c>
      <c r="L90" s="1" t="s">
        <v>164</v>
      </c>
      <c r="M90" s="1" t="s">
        <v>35</v>
      </c>
      <c r="N90" s="1" t="s">
        <v>36</v>
      </c>
      <c r="O90" s="1" t="s">
        <v>37</v>
      </c>
      <c r="P90" s="1" t="s">
        <v>95</v>
      </c>
      <c r="Q90" s="1" t="s">
        <v>96</v>
      </c>
      <c r="R90" s="1" t="s">
        <v>338</v>
      </c>
      <c r="T90" s="1" t="s">
        <v>97</v>
      </c>
      <c r="X90" s="1" t="s">
        <v>41</v>
      </c>
      <c r="Y90" s="1" t="s">
        <v>42</v>
      </c>
      <c r="Z90" s="3">
        <v>0</v>
      </c>
      <c r="AC90" s="1">
        <f t="shared" si="2"/>
        <v>2018</v>
      </c>
      <c r="AD90" s="1">
        <f t="shared" si="3"/>
        <v>1</v>
      </c>
    </row>
    <row r="91" spans="1:30" ht="12.75" customHeight="1" x14ac:dyDescent="0.2">
      <c r="A91" s="2">
        <v>43110.519363425898</v>
      </c>
      <c r="B91" s="1" t="s">
        <v>317</v>
      </c>
      <c r="C91" s="1" t="s">
        <v>339</v>
      </c>
      <c r="D91" s="1" t="s">
        <v>340</v>
      </c>
      <c r="E91" s="3">
        <v>10</v>
      </c>
      <c r="F91" s="1" t="s">
        <v>31</v>
      </c>
      <c r="G91" s="3">
        <v>1.98</v>
      </c>
      <c r="H91" s="3">
        <v>19.8</v>
      </c>
      <c r="I91" s="1" t="s">
        <v>32</v>
      </c>
      <c r="K91" s="1" t="s">
        <v>33</v>
      </c>
      <c r="L91" s="1" t="s">
        <v>341</v>
      </c>
      <c r="M91" s="1" t="s">
        <v>35</v>
      </c>
      <c r="N91" s="1" t="s">
        <v>36</v>
      </c>
      <c r="O91" s="1" t="s">
        <v>37</v>
      </c>
      <c r="P91" s="1" t="s">
        <v>95</v>
      </c>
      <c r="Q91" s="1" t="s">
        <v>96</v>
      </c>
      <c r="R91" s="1" t="s">
        <v>342</v>
      </c>
      <c r="T91" s="1" t="s">
        <v>97</v>
      </c>
      <c r="X91" s="1" t="s">
        <v>41</v>
      </c>
      <c r="Y91" s="1" t="s">
        <v>42</v>
      </c>
      <c r="Z91" s="3">
        <v>0</v>
      </c>
      <c r="AC91" s="1">
        <f t="shared" si="2"/>
        <v>2018</v>
      </c>
      <c r="AD91" s="1">
        <f t="shared" si="3"/>
        <v>1</v>
      </c>
    </row>
    <row r="92" spans="1:30" ht="12.75" customHeight="1" x14ac:dyDescent="0.2">
      <c r="A92" s="2">
        <v>43110.519363425898</v>
      </c>
      <c r="B92" s="1" t="s">
        <v>317</v>
      </c>
      <c r="C92" s="1" t="s">
        <v>343</v>
      </c>
      <c r="D92" s="1" t="s">
        <v>344</v>
      </c>
      <c r="E92" s="3">
        <v>50</v>
      </c>
      <c r="F92" s="1" t="s">
        <v>31</v>
      </c>
      <c r="G92" s="3">
        <v>2.0499999999999998</v>
      </c>
      <c r="H92" s="3">
        <v>102.5</v>
      </c>
      <c r="I92" s="1" t="s">
        <v>32</v>
      </c>
      <c r="K92" s="1" t="s">
        <v>33</v>
      </c>
      <c r="L92" s="1" t="s">
        <v>345</v>
      </c>
      <c r="M92" s="1" t="s">
        <v>35</v>
      </c>
      <c r="N92" s="1" t="s">
        <v>36</v>
      </c>
      <c r="O92" s="1" t="s">
        <v>37</v>
      </c>
      <c r="P92" s="1" t="s">
        <v>95</v>
      </c>
      <c r="Q92" s="1" t="s">
        <v>96</v>
      </c>
      <c r="R92" s="1" t="s">
        <v>346</v>
      </c>
      <c r="T92" s="1" t="s">
        <v>97</v>
      </c>
      <c r="X92" s="1" t="s">
        <v>41</v>
      </c>
      <c r="Y92" s="1" t="s">
        <v>42</v>
      </c>
      <c r="Z92" s="3">
        <v>0</v>
      </c>
      <c r="AC92" s="1">
        <f t="shared" si="2"/>
        <v>2018</v>
      </c>
      <c r="AD92" s="1">
        <f t="shared" si="3"/>
        <v>1</v>
      </c>
    </row>
    <row r="93" spans="1:30" ht="12.75" customHeight="1" x14ac:dyDescent="0.2">
      <c r="A93" s="2">
        <v>43110.519363425898</v>
      </c>
      <c r="B93" s="1" t="s">
        <v>317</v>
      </c>
      <c r="C93" s="1" t="s">
        <v>168</v>
      </c>
      <c r="D93" s="1" t="s">
        <v>169</v>
      </c>
      <c r="E93" s="3">
        <v>20</v>
      </c>
      <c r="F93" s="1" t="s">
        <v>31</v>
      </c>
      <c r="G93" s="3">
        <v>2.06</v>
      </c>
      <c r="H93" s="3">
        <v>41.2</v>
      </c>
      <c r="I93" s="1" t="s">
        <v>32</v>
      </c>
      <c r="K93" s="1" t="s">
        <v>33</v>
      </c>
      <c r="L93" s="1" t="s">
        <v>170</v>
      </c>
      <c r="M93" s="1" t="s">
        <v>35</v>
      </c>
      <c r="N93" s="1" t="s">
        <v>36</v>
      </c>
      <c r="O93" s="1" t="s">
        <v>37</v>
      </c>
      <c r="P93" s="1" t="s">
        <v>95</v>
      </c>
      <c r="Q93" s="1" t="s">
        <v>96</v>
      </c>
      <c r="R93" s="1" t="s">
        <v>347</v>
      </c>
      <c r="T93" s="1" t="s">
        <v>171</v>
      </c>
      <c r="X93" s="1" t="s">
        <v>41</v>
      </c>
      <c r="Y93" s="1" t="s">
        <v>42</v>
      </c>
      <c r="Z93" s="3">
        <v>0</v>
      </c>
      <c r="AA93" s="1" t="s">
        <v>172</v>
      </c>
      <c r="AB93" s="1" t="s">
        <v>172</v>
      </c>
      <c r="AC93" s="1">
        <f t="shared" si="2"/>
        <v>2018</v>
      </c>
      <c r="AD93" s="1">
        <f t="shared" si="3"/>
        <v>1</v>
      </c>
    </row>
    <row r="94" spans="1:30" ht="12.75" customHeight="1" x14ac:dyDescent="0.2">
      <c r="A94" s="2">
        <v>43110.519363425898</v>
      </c>
      <c r="B94" s="1" t="s">
        <v>317</v>
      </c>
      <c r="C94" s="1" t="s">
        <v>173</v>
      </c>
      <c r="D94" s="1" t="s">
        <v>174</v>
      </c>
      <c r="E94" s="3">
        <v>50</v>
      </c>
      <c r="F94" s="1" t="s">
        <v>31</v>
      </c>
      <c r="G94" s="3">
        <v>2.06</v>
      </c>
      <c r="H94" s="3">
        <v>103</v>
      </c>
      <c r="I94" s="1" t="s">
        <v>32</v>
      </c>
      <c r="K94" s="1" t="s">
        <v>33</v>
      </c>
      <c r="L94" s="1" t="s">
        <v>175</v>
      </c>
      <c r="M94" s="1" t="s">
        <v>35</v>
      </c>
      <c r="N94" s="1" t="s">
        <v>36</v>
      </c>
      <c r="O94" s="1" t="s">
        <v>37</v>
      </c>
      <c r="P94" s="1" t="s">
        <v>89</v>
      </c>
      <c r="Q94" s="1" t="s">
        <v>90</v>
      </c>
      <c r="R94" s="1" t="s">
        <v>346</v>
      </c>
      <c r="T94" s="1" t="s">
        <v>79</v>
      </c>
      <c r="X94" s="1" t="s">
        <v>176</v>
      </c>
      <c r="Y94" s="1" t="s">
        <v>74</v>
      </c>
      <c r="Z94" s="3">
        <v>0</v>
      </c>
      <c r="AC94" s="1">
        <f t="shared" si="2"/>
        <v>2018</v>
      </c>
      <c r="AD94" s="1">
        <f t="shared" si="3"/>
        <v>1</v>
      </c>
    </row>
    <row r="95" spans="1:30" ht="12.75" customHeight="1" x14ac:dyDescent="0.2">
      <c r="A95" s="2">
        <v>43110.519363425898</v>
      </c>
      <c r="B95" s="1" t="s">
        <v>317</v>
      </c>
      <c r="C95" s="1" t="s">
        <v>177</v>
      </c>
      <c r="D95" s="1" t="s">
        <v>178</v>
      </c>
      <c r="E95" s="3">
        <v>100</v>
      </c>
      <c r="F95" s="1" t="s">
        <v>31</v>
      </c>
      <c r="G95" s="3">
        <v>2.17</v>
      </c>
      <c r="H95" s="3">
        <v>217</v>
      </c>
      <c r="I95" s="1" t="s">
        <v>32</v>
      </c>
      <c r="K95" s="1" t="s">
        <v>33</v>
      </c>
      <c r="L95" s="1" t="s">
        <v>179</v>
      </c>
      <c r="M95" s="1" t="s">
        <v>35</v>
      </c>
      <c r="N95" s="1" t="s">
        <v>36</v>
      </c>
      <c r="O95" s="1" t="s">
        <v>37</v>
      </c>
      <c r="P95" s="1" t="s">
        <v>95</v>
      </c>
      <c r="Q95" s="1" t="s">
        <v>96</v>
      </c>
      <c r="R95" s="1" t="s">
        <v>348</v>
      </c>
      <c r="T95" s="1" t="s">
        <v>97</v>
      </c>
      <c r="X95" s="1" t="s">
        <v>41</v>
      </c>
      <c r="Y95" s="1" t="s">
        <v>42</v>
      </c>
      <c r="Z95" s="3">
        <v>0</v>
      </c>
      <c r="AC95" s="1">
        <f t="shared" si="2"/>
        <v>2018</v>
      </c>
      <c r="AD95" s="1">
        <f t="shared" si="3"/>
        <v>1</v>
      </c>
    </row>
    <row r="96" spans="1:30" ht="12.75" customHeight="1" x14ac:dyDescent="0.2">
      <c r="A96" s="2">
        <v>43110.519363425898</v>
      </c>
      <c r="B96" s="1" t="s">
        <v>317</v>
      </c>
      <c r="C96" s="1" t="s">
        <v>180</v>
      </c>
      <c r="D96" s="1" t="s">
        <v>181</v>
      </c>
      <c r="E96" s="3">
        <v>150</v>
      </c>
      <c r="F96" s="1" t="s">
        <v>31</v>
      </c>
      <c r="G96" s="3">
        <v>2.37</v>
      </c>
      <c r="H96" s="3">
        <v>355.5</v>
      </c>
      <c r="I96" s="1" t="s">
        <v>32</v>
      </c>
      <c r="K96" s="1" t="s">
        <v>33</v>
      </c>
      <c r="L96" s="1" t="s">
        <v>182</v>
      </c>
      <c r="M96" s="1" t="s">
        <v>35</v>
      </c>
      <c r="N96" s="1" t="s">
        <v>36</v>
      </c>
      <c r="O96" s="1" t="s">
        <v>37</v>
      </c>
      <c r="P96" s="1" t="s">
        <v>95</v>
      </c>
      <c r="Q96" s="1" t="s">
        <v>96</v>
      </c>
      <c r="R96" s="1" t="s">
        <v>349</v>
      </c>
      <c r="T96" s="1" t="s">
        <v>97</v>
      </c>
      <c r="X96" s="1" t="s">
        <v>41</v>
      </c>
      <c r="Y96" s="1" t="s">
        <v>42</v>
      </c>
      <c r="Z96" s="3">
        <v>0</v>
      </c>
      <c r="AC96" s="1">
        <f t="shared" si="2"/>
        <v>2018</v>
      </c>
      <c r="AD96" s="1">
        <f t="shared" si="3"/>
        <v>1</v>
      </c>
    </row>
    <row r="97" spans="1:30" ht="12.75" customHeight="1" x14ac:dyDescent="0.2">
      <c r="A97" s="2">
        <v>43110.519363425898</v>
      </c>
      <c r="B97" s="1" t="s">
        <v>317</v>
      </c>
      <c r="C97" s="1" t="s">
        <v>183</v>
      </c>
      <c r="D97" s="1" t="s">
        <v>184</v>
      </c>
      <c r="E97" s="3">
        <v>200</v>
      </c>
      <c r="F97" s="1" t="s">
        <v>31</v>
      </c>
      <c r="G97" s="3">
        <v>2.46</v>
      </c>
      <c r="H97" s="3">
        <v>492</v>
      </c>
      <c r="I97" s="1" t="s">
        <v>32</v>
      </c>
      <c r="K97" s="1" t="s">
        <v>33</v>
      </c>
      <c r="L97" s="1" t="s">
        <v>185</v>
      </c>
      <c r="M97" s="1" t="s">
        <v>35</v>
      </c>
      <c r="N97" s="1" t="s">
        <v>36</v>
      </c>
      <c r="O97" s="1" t="s">
        <v>37</v>
      </c>
      <c r="P97" s="1" t="s">
        <v>95</v>
      </c>
      <c r="Q97" s="1" t="s">
        <v>96</v>
      </c>
      <c r="R97" s="1" t="s">
        <v>350</v>
      </c>
      <c r="T97" s="1" t="s">
        <v>48</v>
      </c>
      <c r="X97" s="1" t="s">
        <v>41</v>
      </c>
      <c r="Y97" s="1" t="s">
        <v>42</v>
      </c>
      <c r="Z97" s="3">
        <v>0</v>
      </c>
      <c r="AC97" s="1">
        <f t="shared" si="2"/>
        <v>2018</v>
      </c>
      <c r="AD97" s="1">
        <f t="shared" si="3"/>
        <v>1</v>
      </c>
    </row>
    <row r="98" spans="1:30" ht="12.75" customHeight="1" x14ac:dyDescent="0.2">
      <c r="A98" s="2">
        <v>43110.519363425898</v>
      </c>
      <c r="B98" s="1" t="s">
        <v>317</v>
      </c>
      <c r="C98" s="1" t="s">
        <v>186</v>
      </c>
      <c r="D98" s="1" t="s">
        <v>187</v>
      </c>
      <c r="E98" s="3">
        <v>50</v>
      </c>
      <c r="F98" s="1" t="s">
        <v>31</v>
      </c>
      <c r="G98" s="3">
        <v>2.52</v>
      </c>
      <c r="H98" s="3">
        <v>126</v>
      </c>
      <c r="I98" s="1" t="s">
        <v>32</v>
      </c>
      <c r="K98" s="1" t="s">
        <v>33</v>
      </c>
      <c r="L98" s="1" t="s">
        <v>188</v>
      </c>
      <c r="M98" s="1" t="s">
        <v>35</v>
      </c>
      <c r="N98" s="1" t="s">
        <v>36</v>
      </c>
      <c r="O98" s="1" t="s">
        <v>37</v>
      </c>
      <c r="P98" s="1" t="s">
        <v>95</v>
      </c>
      <c r="Q98" s="1" t="s">
        <v>96</v>
      </c>
      <c r="R98" s="1" t="s">
        <v>351</v>
      </c>
      <c r="T98" s="1" t="s">
        <v>97</v>
      </c>
      <c r="X98" s="1" t="s">
        <v>41</v>
      </c>
      <c r="Y98" s="1" t="s">
        <v>42</v>
      </c>
      <c r="Z98" s="3">
        <v>0</v>
      </c>
      <c r="AC98" s="1">
        <f t="shared" si="2"/>
        <v>2018</v>
      </c>
      <c r="AD98" s="1">
        <f t="shared" si="3"/>
        <v>1</v>
      </c>
    </row>
    <row r="99" spans="1:30" ht="12.75" customHeight="1" x14ac:dyDescent="0.2">
      <c r="A99" s="2">
        <v>43110.519363425898</v>
      </c>
      <c r="B99" s="1" t="s">
        <v>317</v>
      </c>
      <c r="C99" s="1" t="s">
        <v>189</v>
      </c>
      <c r="D99" s="1" t="s">
        <v>190</v>
      </c>
      <c r="E99" s="3">
        <v>200</v>
      </c>
      <c r="F99" s="1" t="s">
        <v>31</v>
      </c>
      <c r="G99" s="3">
        <v>2.7</v>
      </c>
      <c r="H99" s="3">
        <v>540</v>
      </c>
      <c r="I99" s="1" t="s">
        <v>32</v>
      </c>
      <c r="K99" s="1" t="s">
        <v>33</v>
      </c>
      <c r="L99" s="1" t="s">
        <v>191</v>
      </c>
      <c r="M99" s="1" t="s">
        <v>35</v>
      </c>
      <c r="N99" s="1" t="s">
        <v>36</v>
      </c>
      <c r="O99" s="1" t="s">
        <v>37</v>
      </c>
      <c r="P99" s="1" t="s">
        <v>95</v>
      </c>
      <c r="Q99" s="1" t="s">
        <v>96</v>
      </c>
      <c r="R99" s="1" t="s">
        <v>326</v>
      </c>
      <c r="T99" s="1" t="s">
        <v>97</v>
      </c>
      <c r="X99" s="1" t="s">
        <v>41</v>
      </c>
      <c r="Y99" s="1" t="s">
        <v>42</v>
      </c>
      <c r="Z99" s="3">
        <v>0</v>
      </c>
      <c r="AC99" s="1">
        <f t="shared" si="2"/>
        <v>2018</v>
      </c>
      <c r="AD99" s="1">
        <f t="shared" si="3"/>
        <v>1</v>
      </c>
    </row>
    <row r="100" spans="1:30" ht="12.75" customHeight="1" x14ac:dyDescent="0.2">
      <c r="A100" s="2">
        <v>43110.519363425898</v>
      </c>
      <c r="B100" s="1" t="s">
        <v>317</v>
      </c>
      <c r="C100" s="1" t="s">
        <v>198</v>
      </c>
      <c r="D100" s="1" t="s">
        <v>199</v>
      </c>
      <c r="E100" s="3">
        <v>50</v>
      </c>
      <c r="F100" s="1" t="s">
        <v>31</v>
      </c>
      <c r="G100" s="3">
        <v>3.1</v>
      </c>
      <c r="H100" s="3">
        <v>155</v>
      </c>
      <c r="I100" s="1" t="s">
        <v>32</v>
      </c>
      <c r="K100" s="1" t="s">
        <v>33</v>
      </c>
      <c r="L100" s="1" t="s">
        <v>200</v>
      </c>
      <c r="M100" s="1" t="s">
        <v>35</v>
      </c>
      <c r="N100" s="1" t="s">
        <v>36</v>
      </c>
      <c r="O100" s="1" t="s">
        <v>37</v>
      </c>
      <c r="P100" s="1" t="s">
        <v>95</v>
      </c>
      <c r="Q100" s="1" t="s">
        <v>96</v>
      </c>
      <c r="R100" s="1" t="s">
        <v>338</v>
      </c>
      <c r="T100" s="1" t="s">
        <v>97</v>
      </c>
      <c r="X100" s="1" t="s">
        <v>41</v>
      </c>
      <c r="Y100" s="1" t="s">
        <v>42</v>
      </c>
      <c r="Z100" s="3">
        <v>0</v>
      </c>
      <c r="AC100" s="1">
        <f t="shared" si="2"/>
        <v>2018</v>
      </c>
      <c r="AD100" s="1">
        <f t="shared" si="3"/>
        <v>1</v>
      </c>
    </row>
    <row r="101" spans="1:30" ht="12.75" customHeight="1" x14ac:dyDescent="0.2">
      <c r="A101" s="2">
        <v>43110.519363425898</v>
      </c>
      <c r="B101" s="1" t="s">
        <v>317</v>
      </c>
      <c r="C101" s="1" t="s">
        <v>352</v>
      </c>
      <c r="D101" s="1" t="s">
        <v>353</v>
      </c>
      <c r="E101" s="3">
        <v>50</v>
      </c>
      <c r="F101" s="1" t="s">
        <v>31</v>
      </c>
      <c r="G101" s="3">
        <v>3.13</v>
      </c>
      <c r="H101" s="3">
        <v>156.5</v>
      </c>
      <c r="I101" s="1" t="s">
        <v>32</v>
      </c>
      <c r="K101" s="1" t="s">
        <v>33</v>
      </c>
      <c r="L101" s="1" t="s">
        <v>354</v>
      </c>
      <c r="M101" s="1" t="s">
        <v>35</v>
      </c>
      <c r="N101" s="1" t="s">
        <v>36</v>
      </c>
      <c r="O101" s="1" t="s">
        <v>37</v>
      </c>
      <c r="P101" s="1" t="s">
        <v>38</v>
      </c>
      <c r="Q101" s="1" t="s">
        <v>39</v>
      </c>
      <c r="R101" s="1" t="s">
        <v>351</v>
      </c>
      <c r="T101" s="1" t="s">
        <v>40</v>
      </c>
      <c r="X101" s="1" t="s">
        <v>41</v>
      </c>
      <c r="Y101" s="1" t="s">
        <v>42</v>
      </c>
      <c r="Z101" s="3">
        <v>0</v>
      </c>
      <c r="AC101" s="1">
        <f t="shared" si="2"/>
        <v>2018</v>
      </c>
      <c r="AD101" s="1">
        <f t="shared" si="3"/>
        <v>1</v>
      </c>
    </row>
    <row r="102" spans="1:30" ht="12.75" customHeight="1" x14ac:dyDescent="0.2">
      <c r="A102" s="2">
        <v>43110.519363425898</v>
      </c>
      <c r="B102" s="1" t="s">
        <v>317</v>
      </c>
      <c r="C102" s="1" t="s">
        <v>355</v>
      </c>
      <c r="D102" s="1" t="s">
        <v>356</v>
      </c>
      <c r="E102" s="3">
        <v>10</v>
      </c>
      <c r="F102" s="1" t="s">
        <v>31</v>
      </c>
      <c r="G102" s="3">
        <v>3.15</v>
      </c>
      <c r="H102" s="3">
        <v>31.5</v>
      </c>
      <c r="I102" s="1" t="s">
        <v>32</v>
      </c>
      <c r="K102" s="1" t="s">
        <v>33</v>
      </c>
      <c r="L102" s="1" t="s">
        <v>357</v>
      </c>
      <c r="M102" s="1" t="s">
        <v>35</v>
      </c>
      <c r="N102" s="1" t="s">
        <v>36</v>
      </c>
      <c r="O102" s="1" t="s">
        <v>37</v>
      </c>
      <c r="P102" s="1" t="s">
        <v>95</v>
      </c>
      <c r="Q102" s="1" t="s">
        <v>96</v>
      </c>
      <c r="R102" s="1" t="s">
        <v>342</v>
      </c>
      <c r="T102" s="1" t="s">
        <v>358</v>
      </c>
      <c r="X102" s="1" t="s">
        <v>41</v>
      </c>
      <c r="Y102" s="1" t="s">
        <v>42</v>
      </c>
      <c r="Z102" s="3">
        <v>0</v>
      </c>
      <c r="AC102" s="1">
        <f t="shared" si="2"/>
        <v>2018</v>
      </c>
      <c r="AD102" s="1">
        <f t="shared" si="3"/>
        <v>1</v>
      </c>
    </row>
    <row r="103" spans="1:30" ht="12.75" customHeight="1" x14ac:dyDescent="0.2">
      <c r="A103" s="2">
        <v>43110.519363425898</v>
      </c>
      <c r="B103" s="1" t="s">
        <v>317</v>
      </c>
      <c r="C103" s="1" t="s">
        <v>201</v>
      </c>
      <c r="D103" s="1" t="s">
        <v>202</v>
      </c>
      <c r="E103" s="3">
        <v>100</v>
      </c>
      <c r="F103" s="1" t="s">
        <v>31</v>
      </c>
      <c r="G103" s="3">
        <v>3.24</v>
      </c>
      <c r="H103" s="3">
        <v>324</v>
      </c>
      <c r="I103" s="1" t="s">
        <v>32</v>
      </c>
      <c r="K103" s="1" t="s">
        <v>33</v>
      </c>
      <c r="L103" s="1" t="s">
        <v>203</v>
      </c>
      <c r="M103" s="1" t="s">
        <v>35</v>
      </c>
      <c r="N103" s="1" t="s">
        <v>36</v>
      </c>
      <c r="O103" s="1" t="s">
        <v>37</v>
      </c>
      <c r="P103" s="1" t="s">
        <v>204</v>
      </c>
      <c r="Q103" s="1" t="s">
        <v>205</v>
      </c>
      <c r="R103" s="1" t="s">
        <v>320</v>
      </c>
      <c r="T103" s="1" t="s">
        <v>206</v>
      </c>
      <c r="X103" s="1" t="s">
        <v>41</v>
      </c>
      <c r="Y103" s="1" t="s">
        <v>74</v>
      </c>
      <c r="Z103" s="3">
        <v>0</v>
      </c>
      <c r="AC103" s="1">
        <f t="shared" si="2"/>
        <v>2018</v>
      </c>
      <c r="AD103" s="1">
        <f t="shared" si="3"/>
        <v>1</v>
      </c>
    </row>
    <row r="104" spans="1:30" ht="12.75" customHeight="1" x14ac:dyDescent="0.2">
      <c r="A104" s="2">
        <v>43110.519363425898</v>
      </c>
      <c r="B104" s="1" t="s">
        <v>317</v>
      </c>
      <c r="C104" s="1" t="s">
        <v>207</v>
      </c>
      <c r="D104" s="1" t="s">
        <v>208</v>
      </c>
      <c r="E104" s="3">
        <v>140</v>
      </c>
      <c r="F104" s="1" t="s">
        <v>31</v>
      </c>
      <c r="G104" s="3">
        <v>3.26</v>
      </c>
      <c r="H104" s="3">
        <v>456.4</v>
      </c>
      <c r="I104" s="1" t="s">
        <v>32</v>
      </c>
      <c r="K104" s="1" t="s">
        <v>33</v>
      </c>
      <c r="L104" s="1" t="s">
        <v>209</v>
      </c>
      <c r="M104" s="1" t="s">
        <v>35</v>
      </c>
      <c r="N104" s="1" t="s">
        <v>36</v>
      </c>
      <c r="O104" s="1" t="s">
        <v>37</v>
      </c>
      <c r="P104" s="1" t="s">
        <v>71</v>
      </c>
      <c r="Q104" s="1" t="s">
        <v>72</v>
      </c>
      <c r="R104" s="1" t="s">
        <v>359</v>
      </c>
      <c r="T104" s="1" t="s">
        <v>73</v>
      </c>
      <c r="X104" s="1" t="s">
        <v>41</v>
      </c>
      <c r="Y104" s="1" t="s">
        <v>74</v>
      </c>
      <c r="Z104" s="3">
        <v>0</v>
      </c>
      <c r="AC104" s="1">
        <f t="shared" si="2"/>
        <v>2018</v>
      </c>
      <c r="AD104" s="1">
        <f t="shared" si="3"/>
        <v>1</v>
      </c>
    </row>
    <row r="105" spans="1:30" ht="12.75" customHeight="1" x14ac:dyDescent="0.2">
      <c r="A105" s="2">
        <v>43110.519363425898</v>
      </c>
      <c r="B105" s="1" t="s">
        <v>317</v>
      </c>
      <c r="C105" s="1" t="s">
        <v>210</v>
      </c>
      <c r="D105" s="1" t="s">
        <v>211</v>
      </c>
      <c r="E105" s="3">
        <v>160</v>
      </c>
      <c r="F105" s="1" t="s">
        <v>31</v>
      </c>
      <c r="G105" s="3">
        <v>3.46</v>
      </c>
      <c r="H105" s="3">
        <v>553.6</v>
      </c>
      <c r="I105" s="1" t="s">
        <v>32</v>
      </c>
      <c r="K105" s="1" t="s">
        <v>33</v>
      </c>
      <c r="L105" s="1" t="s">
        <v>212</v>
      </c>
      <c r="M105" s="1" t="s">
        <v>35</v>
      </c>
      <c r="N105" s="1" t="s">
        <v>36</v>
      </c>
      <c r="O105" s="1" t="s">
        <v>37</v>
      </c>
      <c r="P105" s="1" t="s">
        <v>213</v>
      </c>
      <c r="Q105" s="1" t="s">
        <v>214</v>
      </c>
      <c r="R105" s="1" t="s">
        <v>360</v>
      </c>
      <c r="T105" s="1" t="s">
        <v>64</v>
      </c>
      <c r="X105" s="1" t="s">
        <v>41</v>
      </c>
      <c r="Y105" s="1" t="s">
        <v>42</v>
      </c>
      <c r="Z105" s="3">
        <v>0</v>
      </c>
      <c r="AC105" s="1">
        <f t="shared" si="2"/>
        <v>2018</v>
      </c>
      <c r="AD105" s="1">
        <f t="shared" si="3"/>
        <v>1</v>
      </c>
    </row>
    <row r="106" spans="1:30" ht="12.75" customHeight="1" x14ac:dyDescent="0.2">
      <c r="A106" s="2">
        <v>43110.519363425898</v>
      </c>
      <c r="B106" s="1" t="s">
        <v>317</v>
      </c>
      <c r="C106" s="1" t="s">
        <v>361</v>
      </c>
      <c r="D106" s="1" t="s">
        <v>362</v>
      </c>
      <c r="E106" s="3">
        <v>24</v>
      </c>
      <c r="F106" s="1" t="s">
        <v>31</v>
      </c>
      <c r="G106" s="3">
        <v>4.3099999999999996</v>
      </c>
      <c r="H106" s="3">
        <v>103.44</v>
      </c>
      <c r="I106" s="1" t="s">
        <v>32</v>
      </c>
      <c r="K106" s="1" t="s">
        <v>33</v>
      </c>
      <c r="L106" s="1" t="s">
        <v>363</v>
      </c>
      <c r="M106" s="1" t="s">
        <v>35</v>
      </c>
      <c r="N106" s="1" t="s">
        <v>36</v>
      </c>
      <c r="O106" s="1" t="s">
        <v>37</v>
      </c>
      <c r="P106" s="1" t="s">
        <v>89</v>
      </c>
      <c r="Q106" s="1" t="s">
        <v>90</v>
      </c>
      <c r="R106" s="1" t="s">
        <v>364</v>
      </c>
      <c r="T106" s="1" t="s">
        <v>206</v>
      </c>
      <c r="X106" s="1" t="s">
        <v>365</v>
      </c>
      <c r="Y106" s="1" t="s">
        <v>74</v>
      </c>
      <c r="Z106" s="3">
        <v>0</v>
      </c>
      <c r="AC106" s="1">
        <f t="shared" si="2"/>
        <v>2018</v>
      </c>
      <c r="AD106" s="1">
        <f t="shared" si="3"/>
        <v>1</v>
      </c>
    </row>
    <row r="107" spans="1:30" ht="12.75" customHeight="1" x14ac:dyDescent="0.2">
      <c r="A107" s="2">
        <v>43110.519363425898</v>
      </c>
      <c r="B107" s="1" t="s">
        <v>317</v>
      </c>
      <c r="C107" s="1" t="s">
        <v>366</v>
      </c>
      <c r="D107" s="1" t="s">
        <v>367</v>
      </c>
      <c r="E107" s="3">
        <v>50</v>
      </c>
      <c r="F107" s="1" t="s">
        <v>31</v>
      </c>
      <c r="G107" s="3">
        <v>4.82</v>
      </c>
      <c r="H107" s="3">
        <v>241</v>
      </c>
      <c r="I107" s="1" t="s">
        <v>32</v>
      </c>
      <c r="K107" s="1" t="s">
        <v>33</v>
      </c>
      <c r="L107" s="1" t="s">
        <v>368</v>
      </c>
      <c r="M107" s="1" t="s">
        <v>35</v>
      </c>
      <c r="N107" s="1" t="s">
        <v>36</v>
      </c>
      <c r="O107" s="1" t="s">
        <v>37</v>
      </c>
      <c r="P107" s="1" t="s">
        <v>95</v>
      </c>
      <c r="Q107" s="1" t="s">
        <v>96</v>
      </c>
      <c r="R107" s="1" t="s">
        <v>338</v>
      </c>
      <c r="T107" s="1" t="s">
        <v>97</v>
      </c>
      <c r="X107" s="1" t="s">
        <v>41</v>
      </c>
      <c r="Y107" s="1" t="s">
        <v>42</v>
      </c>
      <c r="Z107" s="3">
        <v>0</v>
      </c>
      <c r="AC107" s="1">
        <f t="shared" si="2"/>
        <v>2018</v>
      </c>
      <c r="AD107" s="1">
        <f t="shared" si="3"/>
        <v>1</v>
      </c>
    </row>
    <row r="108" spans="1:30" ht="12.75" customHeight="1" x14ac:dyDescent="0.2">
      <c r="A108" s="2">
        <v>43110.519363425898</v>
      </c>
      <c r="B108" s="1" t="s">
        <v>317</v>
      </c>
      <c r="C108" s="1" t="s">
        <v>369</v>
      </c>
      <c r="D108" s="1" t="s">
        <v>370</v>
      </c>
      <c r="E108" s="3">
        <v>100</v>
      </c>
      <c r="F108" s="1" t="s">
        <v>31</v>
      </c>
      <c r="G108" s="3">
        <v>5</v>
      </c>
      <c r="H108" s="3">
        <v>500</v>
      </c>
      <c r="I108" s="1" t="s">
        <v>32</v>
      </c>
      <c r="K108" s="1" t="s">
        <v>33</v>
      </c>
      <c r="L108" s="1" t="s">
        <v>371</v>
      </c>
      <c r="M108" s="1" t="s">
        <v>35</v>
      </c>
      <c r="N108" s="1" t="s">
        <v>36</v>
      </c>
      <c r="O108" s="1" t="s">
        <v>37</v>
      </c>
      <c r="P108" s="1" t="s">
        <v>95</v>
      </c>
      <c r="Q108" s="1" t="s">
        <v>96</v>
      </c>
      <c r="R108" s="1" t="s">
        <v>320</v>
      </c>
      <c r="T108" s="1" t="s">
        <v>372</v>
      </c>
      <c r="X108" s="1" t="s">
        <v>41</v>
      </c>
      <c r="Y108" s="1" t="s">
        <v>42</v>
      </c>
      <c r="Z108" s="3">
        <v>0</v>
      </c>
      <c r="AC108" s="1">
        <f t="shared" si="2"/>
        <v>2018</v>
      </c>
      <c r="AD108" s="1">
        <f t="shared" si="3"/>
        <v>1</v>
      </c>
    </row>
    <row r="109" spans="1:30" ht="12.75" customHeight="1" x14ac:dyDescent="0.2">
      <c r="A109" s="2">
        <v>43110.519363425898</v>
      </c>
      <c r="B109" s="1" t="s">
        <v>317</v>
      </c>
      <c r="C109" s="1" t="s">
        <v>373</v>
      </c>
      <c r="D109" s="1" t="s">
        <v>374</v>
      </c>
      <c r="E109" s="3">
        <v>40</v>
      </c>
      <c r="F109" s="1" t="s">
        <v>31</v>
      </c>
      <c r="G109" s="3">
        <v>5.27</v>
      </c>
      <c r="H109" s="3">
        <v>210.8</v>
      </c>
      <c r="I109" s="1" t="s">
        <v>32</v>
      </c>
      <c r="K109" s="1" t="s">
        <v>33</v>
      </c>
      <c r="L109" s="1" t="s">
        <v>375</v>
      </c>
      <c r="M109" s="1" t="s">
        <v>35</v>
      </c>
      <c r="N109" s="1" t="s">
        <v>36</v>
      </c>
      <c r="O109" s="1" t="s">
        <v>37</v>
      </c>
      <c r="P109" s="1" t="s">
        <v>131</v>
      </c>
      <c r="Q109" s="1" t="s">
        <v>132</v>
      </c>
      <c r="R109" s="1" t="s">
        <v>376</v>
      </c>
      <c r="T109" s="1" t="s">
        <v>377</v>
      </c>
      <c r="X109" s="1" t="s">
        <v>378</v>
      </c>
      <c r="Y109" s="1" t="s">
        <v>74</v>
      </c>
      <c r="Z109" s="3">
        <v>0</v>
      </c>
      <c r="AC109" s="1">
        <f t="shared" si="2"/>
        <v>2018</v>
      </c>
      <c r="AD109" s="1">
        <f t="shared" si="3"/>
        <v>1</v>
      </c>
    </row>
    <row r="110" spans="1:30" ht="12.75" customHeight="1" x14ac:dyDescent="0.2">
      <c r="A110" s="2">
        <v>43110.519363425898</v>
      </c>
      <c r="B110" s="1" t="s">
        <v>317</v>
      </c>
      <c r="C110" s="1" t="s">
        <v>215</v>
      </c>
      <c r="D110" s="1" t="s">
        <v>216</v>
      </c>
      <c r="E110" s="3">
        <v>30</v>
      </c>
      <c r="F110" s="1" t="s">
        <v>31</v>
      </c>
      <c r="G110" s="3">
        <v>6.05</v>
      </c>
      <c r="H110" s="3">
        <v>181.5</v>
      </c>
      <c r="I110" s="1" t="s">
        <v>32</v>
      </c>
      <c r="K110" s="1" t="s">
        <v>33</v>
      </c>
      <c r="L110" s="1" t="s">
        <v>217</v>
      </c>
      <c r="M110" s="1" t="s">
        <v>35</v>
      </c>
      <c r="N110" s="1" t="s">
        <v>36</v>
      </c>
      <c r="O110" s="1" t="s">
        <v>37</v>
      </c>
      <c r="P110" s="1" t="s">
        <v>38</v>
      </c>
      <c r="Q110" s="1" t="s">
        <v>39</v>
      </c>
      <c r="R110" s="1" t="s">
        <v>379</v>
      </c>
      <c r="T110" s="1" t="s">
        <v>218</v>
      </c>
      <c r="X110" s="1" t="s">
        <v>41</v>
      </c>
      <c r="Y110" s="1" t="s">
        <v>42</v>
      </c>
      <c r="Z110" s="3">
        <v>0</v>
      </c>
      <c r="AC110" s="1">
        <f t="shared" si="2"/>
        <v>2018</v>
      </c>
      <c r="AD110" s="1">
        <f t="shared" si="3"/>
        <v>1</v>
      </c>
    </row>
    <row r="111" spans="1:30" ht="12.75" customHeight="1" x14ac:dyDescent="0.2">
      <c r="A111" s="2">
        <v>43110.519363425898</v>
      </c>
      <c r="B111" s="1" t="s">
        <v>317</v>
      </c>
      <c r="C111" s="1" t="s">
        <v>219</v>
      </c>
      <c r="D111" s="1" t="s">
        <v>220</v>
      </c>
      <c r="E111" s="3">
        <v>100</v>
      </c>
      <c r="F111" s="1" t="s">
        <v>31</v>
      </c>
      <c r="G111" s="3">
        <v>6.17</v>
      </c>
      <c r="H111" s="3">
        <v>617</v>
      </c>
      <c r="I111" s="1" t="s">
        <v>32</v>
      </c>
      <c r="K111" s="1" t="s">
        <v>33</v>
      </c>
      <c r="L111" s="1" t="s">
        <v>221</v>
      </c>
      <c r="M111" s="1" t="s">
        <v>35</v>
      </c>
      <c r="N111" s="1" t="s">
        <v>36</v>
      </c>
      <c r="O111" s="1" t="s">
        <v>37</v>
      </c>
      <c r="P111" s="1" t="s">
        <v>38</v>
      </c>
      <c r="Q111" s="1" t="s">
        <v>39</v>
      </c>
      <c r="R111" s="1" t="s">
        <v>348</v>
      </c>
      <c r="T111" s="1" t="s">
        <v>48</v>
      </c>
      <c r="X111" s="1" t="s">
        <v>41</v>
      </c>
      <c r="Y111" s="1" t="s">
        <v>42</v>
      </c>
      <c r="Z111" s="3">
        <v>0</v>
      </c>
      <c r="AA111" s="1" t="s">
        <v>222</v>
      </c>
      <c r="AB111" s="1" t="s">
        <v>222</v>
      </c>
      <c r="AC111" s="1">
        <f t="shared" si="2"/>
        <v>2018</v>
      </c>
      <c r="AD111" s="1">
        <f t="shared" si="3"/>
        <v>1</v>
      </c>
    </row>
    <row r="112" spans="1:30" ht="12.75" customHeight="1" x14ac:dyDescent="0.2">
      <c r="A112" s="2">
        <v>43110.519363425898</v>
      </c>
      <c r="B112" s="1" t="s">
        <v>317</v>
      </c>
      <c r="C112" s="1" t="s">
        <v>223</v>
      </c>
      <c r="D112" s="1" t="s">
        <v>224</v>
      </c>
      <c r="E112" s="3">
        <v>10</v>
      </c>
      <c r="F112" s="1" t="s">
        <v>31</v>
      </c>
      <c r="G112" s="3">
        <v>6.29</v>
      </c>
      <c r="H112" s="3">
        <v>62.9</v>
      </c>
      <c r="I112" s="1" t="s">
        <v>32</v>
      </c>
      <c r="K112" s="1" t="s">
        <v>33</v>
      </c>
      <c r="L112" s="1" t="s">
        <v>225</v>
      </c>
      <c r="M112" s="1" t="s">
        <v>35</v>
      </c>
      <c r="N112" s="1" t="s">
        <v>36</v>
      </c>
      <c r="O112" s="1" t="s">
        <v>37</v>
      </c>
      <c r="P112" s="1" t="s">
        <v>38</v>
      </c>
      <c r="Q112" s="1" t="s">
        <v>39</v>
      </c>
      <c r="R112" s="1" t="s">
        <v>380</v>
      </c>
      <c r="T112" s="1" t="s">
        <v>226</v>
      </c>
      <c r="X112" s="1" t="s">
        <v>41</v>
      </c>
      <c r="Y112" s="1" t="s">
        <v>42</v>
      </c>
      <c r="Z112" s="3">
        <v>0</v>
      </c>
      <c r="AC112" s="1">
        <f t="shared" si="2"/>
        <v>2018</v>
      </c>
      <c r="AD112" s="1">
        <f t="shared" si="3"/>
        <v>1</v>
      </c>
    </row>
    <row r="113" spans="1:30" ht="12.75" customHeight="1" x14ac:dyDescent="0.2">
      <c r="A113" s="2">
        <v>43110.519363425898</v>
      </c>
      <c r="B113" s="1" t="s">
        <v>317</v>
      </c>
      <c r="C113" s="1" t="s">
        <v>381</v>
      </c>
      <c r="D113" s="1" t="s">
        <v>382</v>
      </c>
      <c r="E113" s="3">
        <v>5</v>
      </c>
      <c r="F113" s="1" t="s">
        <v>31</v>
      </c>
      <c r="G113" s="3">
        <v>6.29</v>
      </c>
      <c r="H113" s="3">
        <v>31.45</v>
      </c>
      <c r="I113" s="1" t="s">
        <v>32</v>
      </c>
      <c r="K113" s="1" t="s">
        <v>33</v>
      </c>
      <c r="L113" s="1" t="s">
        <v>383</v>
      </c>
      <c r="M113" s="1" t="s">
        <v>35</v>
      </c>
      <c r="N113" s="1" t="s">
        <v>36</v>
      </c>
      <c r="O113" s="1" t="s">
        <v>37</v>
      </c>
      <c r="P113" s="1" t="s">
        <v>38</v>
      </c>
      <c r="Q113" s="1" t="s">
        <v>39</v>
      </c>
      <c r="R113" s="1" t="s">
        <v>384</v>
      </c>
      <c r="T113" s="1" t="s">
        <v>385</v>
      </c>
      <c r="X113" s="1" t="s">
        <v>41</v>
      </c>
      <c r="Y113" s="1" t="s">
        <v>42</v>
      </c>
      <c r="Z113" s="3">
        <v>0</v>
      </c>
      <c r="AC113" s="1">
        <f t="shared" si="2"/>
        <v>2018</v>
      </c>
      <c r="AD113" s="1">
        <f t="shared" si="3"/>
        <v>1</v>
      </c>
    </row>
    <row r="114" spans="1:30" ht="12.75" customHeight="1" x14ac:dyDescent="0.2">
      <c r="A114" s="2">
        <v>43110.519363425898</v>
      </c>
      <c r="B114" s="1" t="s">
        <v>317</v>
      </c>
      <c r="C114" s="1" t="s">
        <v>43</v>
      </c>
      <c r="D114" s="1" t="s">
        <v>44</v>
      </c>
      <c r="E114" s="3">
        <v>25</v>
      </c>
      <c r="F114" s="1" t="s">
        <v>31</v>
      </c>
      <c r="G114" s="3">
        <v>7</v>
      </c>
      <c r="H114" s="3">
        <v>175</v>
      </c>
      <c r="I114" s="1" t="s">
        <v>32</v>
      </c>
      <c r="K114" s="1" t="s">
        <v>33</v>
      </c>
      <c r="L114" s="1" t="s">
        <v>45</v>
      </c>
      <c r="M114" s="1" t="s">
        <v>35</v>
      </c>
      <c r="N114" s="1" t="s">
        <v>36</v>
      </c>
      <c r="O114" s="1" t="s">
        <v>37</v>
      </c>
      <c r="P114" s="1" t="s">
        <v>46</v>
      </c>
      <c r="Q114" s="1" t="s">
        <v>47</v>
      </c>
      <c r="R114" s="1" t="s">
        <v>347</v>
      </c>
      <c r="T114" s="1" t="s">
        <v>48</v>
      </c>
      <c r="X114" s="1" t="s">
        <v>41</v>
      </c>
      <c r="Y114" s="1" t="s">
        <v>49</v>
      </c>
      <c r="Z114" s="3">
        <v>0</v>
      </c>
      <c r="AC114" s="1">
        <f t="shared" si="2"/>
        <v>2018</v>
      </c>
      <c r="AD114" s="1">
        <f t="shared" si="3"/>
        <v>1</v>
      </c>
    </row>
    <row r="115" spans="1:30" ht="12.75" customHeight="1" x14ac:dyDescent="0.2">
      <c r="A115" s="2">
        <v>43110.519363425898</v>
      </c>
      <c r="B115" s="1" t="s">
        <v>317</v>
      </c>
      <c r="C115" s="1" t="s">
        <v>386</v>
      </c>
      <c r="D115" s="1" t="s">
        <v>387</v>
      </c>
      <c r="E115" s="3">
        <v>50</v>
      </c>
      <c r="F115" s="1" t="s">
        <v>31</v>
      </c>
      <c r="G115" s="3">
        <v>7.43</v>
      </c>
      <c r="H115" s="3">
        <v>371.5</v>
      </c>
      <c r="I115" s="1" t="s">
        <v>32</v>
      </c>
      <c r="K115" s="1" t="s">
        <v>33</v>
      </c>
      <c r="L115" s="1" t="s">
        <v>388</v>
      </c>
      <c r="M115" s="1" t="s">
        <v>35</v>
      </c>
      <c r="N115" s="1" t="s">
        <v>36</v>
      </c>
      <c r="O115" s="1" t="s">
        <v>37</v>
      </c>
      <c r="P115" s="1" t="s">
        <v>120</v>
      </c>
      <c r="Q115" s="1" t="s">
        <v>121</v>
      </c>
      <c r="R115" s="1" t="s">
        <v>351</v>
      </c>
      <c r="T115" s="1" t="s">
        <v>40</v>
      </c>
      <c r="X115" s="1" t="s">
        <v>41</v>
      </c>
      <c r="Y115" s="1" t="s">
        <v>42</v>
      </c>
      <c r="Z115" s="3">
        <v>0</v>
      </c>
      <c r="AC115" s="1">
        <f t="shared" si="2"/>
        <v>2018</v>
      </c>
      <c r="AD115" s="1">
        <f t="shared" si="3"/>
        <v>1</v>
      </c>
    </row>
    <row r="116" spans="1:30" ht="12.75" customHeight="1" x14ac:dyDescent="0.2">
      <c r="A116" s="2">
        <v>43110.519363425898</v>
      </c>
      <c r="B116" s="1" t="s">
        <v>317</v>
      </c>
      <c r="C116" s="1" t="s">
        <v>389</v>
      </c>
      <c r="D116" s="1" t="s">
        <v>390</v>
      </c>
      <c r="E116" s="3">
        <v>10</v>
      </c>
      <c r="F116" s="1" t="s">
        <v>391</v>
      </c>
      <c r="G116" s="3">
        <v>7.5</v>
      </c>
      <c r="H116" s="3">
        <v>75</v>
      </c>
      <c r="I116" s="1" t="s">
        <v>32</v>
      </c>
      <c r="K116" s="1" t="s">
        <v>33</v>
      </c>
      <c r="L116" s="1" t="s">
        <v>392</v>
      </c>
      <c r="M116" s="1" t="s">
        <v>35</v>
      </c>
      <c r="N116" s="1" t="s">
        <v>36</v>
      </c>
      <c r="O116" s="1" t="s">
        <v>37</v>
      </c>
      <c r="P116" s="1" t="s">
        <v>393</v>
      </c>
      <c r="Q116" s="1" t="s">
        <v>394</v>
      </c>
      <c r="R116" s="1" t="s">
        <v>380</v>
      </c>
      <c r="T116" s="1" t="s">
        <v>40</v>
      </c>
      <c r="X116" s="1" t="s">
        <v>41</v>
      </c>
      <c r="Y116" s="1" t="s">
        <v>66</v>
      </c>
      <c r="Z116" s="3">
        <v>0</v>
      </c>
      <c r="AC116" s="1">
        <f t="shared" si="2"/>
        <v>2018</v>
      </c>
      <c r="AD116" s="1">
        <f t="shared" si="3"/>
        <v>1</v>
      </c>
    </row>
    <row r="117" spans="1:30" ht="12.75" customHeight="1" x14ac:dyDescent="0.2">
      <c r="A117" s="2">
        <v>43110.519363425898</v>
      </c>
      <c r="B117" s="1" t="s">
        <v>317</v>
      </c>
      <c r="C117" s="1" t="s">
        <v>395</v>
      </c>
      <c r="D117" s="1" t="s">
        <v>396</v>
      </c>
      <c r="E117" s="3">
        <v>20</v>
      </c>
      <c r="F117" s="1" t="s">
        <v>391</v>
      </c>
      <c r="G117" s="3">
        <v>7.5</v>
      </c>
      <c r="H117" s="3">
        <v>150</v>
      </c>
      <c r="I117" s="1" t="s">
        <v>32</v>
      </c>
      <c r="K117" s="1" t="s">
        <v>33</v>
      </c>
      <c r="L117" s="1" t="s">
        <v>397</v>
      </c>
      <c r="M117" s="1" t="s">
        <v>35</v>
      </c>
      <c r="N117" s="1" t="s">
        <v>36</v>
      </c>
      <c r="O117" s="1" t="s">
        <v>37</v>
      </c>
      <c r="P117" s="1" t="s">
        <v>393</v>
      </c>
      <c r="Q117" s="1" t="s">
        <v>394</v>
      </c>
      <c r="R117" s="1" t="s">
        <v>347</v>
      </c>
      <c r="T117" s="1" t="s">
        <v>40</v>
      </c>
      <c r="X117" s="1" t="s">
        <v>41</v>
      </c>
      <c r="Y117" s="1" t="s">
        <v>66</v>
      </c>
      <c r="Z117" s="3">
        <v>0</v>
      </c>
      <c r="AC117" s="1">
        <f t="shared" si="2"/>
        <v>2018</v>
      </c>
      <c r="AD117" s="1">
        <f t="shared" si="3"/>
        <v>1</v>
      </c>
    </row>
    <row r="118" spans="1:30" ht="12.75" customHeight="1" x14ac:dyDescent="0.2">
      <c r="A118" s="2">
        <v>43110.519363425898</v>
      </c>
      <c r="B118" s="1" t="s">
        <v>317</v>
      </c>
      <c r="C118" s="1" t="s">
        <v>398</v>
      </c>
      <c r="D118" s="1" t="s">
        <v>399</v>
      </c>
      <c r="E118" s="3">
        <v>50</v>
      </c>
      <c r="F118" s="1" t="s">
        <v>31</v>
      </c>
      <c r="G118" s="3">
        <v>7.98</v>
      </c>
      <c r="H118" s="3">
        <v>399</v>
      </c>
      <c r="I118" s="1" t="s">
        <v>32</v>
      </c>
      <c r="K118" s="1" t="s">
        <v>33</v>
      </c>
      <c r="L118" s="1" t="s">
        <v>400</v>
      </c>
      <c r="M118" s="1" t="s">
        <v>35</v>
      </c>
      <c r="N118" s="1" t="s">
        <v>36</v>
      </c>
      <c r="O118" s="1" t="s">
        <v>37</v>
      </c>
      <c r="P118" s="1" t="s">
        <v>204</v>
      </c>
      <c r="Q118" s="1" t="s">
        <v>205</v>
      </c>
      <c r="R118" s="1" t="s">
        <v>401</v>
      </c>
      <c r="T118" s="1" t="s">
        <v>206</v>
      </c>
      <c r="X118" s="1" t="s">
        <v>41</v>
      </c>
      <c r="Y118" s="1" t="s">
        <v>74</v>
      </c>
      <c r="Z118" s="3">
        <v>0</v>
      </c>
      <c r="AC118" s="1">
        <f t="shared" si="2"/>
        <v>2018</v>
      </c>
      <c r="AD118" s="1">
        <f t="shared" si="3"/>
        <v>1</v>
      </c>
    </row>
    <row r="119" spans="1:30" ht="12.75" customHeight="1" x14ac:dyDescent="0.2">
      <c r="A119" s="2">
        <v>43110.519363425898</v>
      </c>
      <c r="B119" s="1" t="s">
        <v>317</v>
      </c>
      <c r="C119" s="1" t="s">
        <v>227</v>
      </c>
      <c r="D119" s="1" t="s">
        <v>228</v>
      </c>
      <c r="E119" s="3">
        <v>960</v>
      </c>
      <c r="F119" s="1" t="s">
        <v>31</v>
      </c>
      <c r="G119" s="3">
        <v>8.4700000000000006</v>
      </c>
      <c r="H119" s="3">
        <v>8131.2</v>
      </c>
      <c r="I119" s="1" t="s">
        <v>32</v>
      </c>
      <c r="K119" s="1" t="s">
        <v>33</v>
      </c>
      <c r="L119" s="1" t="s">
        <v>229</v>
      </c>
      <c r="M119" s="1" t="s">
        <v>35</v>
      </c>
      <c r="N119" s="1" t="s">
        <v>36</v>
      </c>
      <c r="O119" s="1" t="s">
        <v>37</v>
      </c>
      <c r="P119" s="1" t="s">
        <v>230</v>
      </c>
      <c r="Q119" s="1" t="s">
        <v>231</v>
      </c>
      <c r="R119" s="1" t="s">
        <v>402</v>
      </c>
      <c r="T119" s="1" t="s">
        <v>232</v>
      </c>
      <c r="X119" s="1" t="s">
        <v>41</v>
      </c>
      <c r="Y119" s="1" t="s">
        <v>42</v>
      </c>
      <c r="Z119" s="3">
        <v>0</v>
      </c>
      <c r="AC119" s="1">
        <f t="shared" si="2"/>
        <v>2018</v>
      </c>
      <c r="AD119" s="1">
        <f t="shared" si="3"/>
        <v>1</v>
      </c>
    </row>
    <row r="120" spans="1:30" ht="12.75" customHeight="1" x14ac:dyDescent="0.2">
      <c r="A120" s="2">
        <v>43110.519363425898</v>
      </c>
      <c r="B120" s="1" t="s">
        <v>317</v>
      </c>
      <c r="C120" s="1" t="s">
        <v>233</v>
      </c>
      <c r="D120" s="1" t="s">
        <v>234</v>
      </c>
      <c r="E120" s="3">
        <v>300</v>
      </c>
      <c r="F120" s="1" t="s">
        <v>31</v>
      </c>
      <c r="G120" s="3">
        <v>9.1999999999999993</v>
      </c>
      <c r="H120" s="3">
        <v>2760</v>
      </c>
      <c r="I120" s="1" t="s">
        <v>32</v>
      </c>
      <c r="K120" s="1" t="s">
        <v>33</v>
      </c>
      <c r="L120" s="1" t="s">
        <v>235</v>
      </c>
      <c r="M120" s="1" t="s">
        <v>35</v>
      </c>
      <c r="N120" s="1" t="s">
        <v>36</v>
      </c>
      <c r="O120" s="1" t="s">
        <v>37</v>
      </c>
      <c r="P120" s="1" t="s">
        <v>236</v>
      </c>
      <c r="Q120" s="1" t="s">
        <v>237</v>
      </c>
      <c r="R120" s="1" t="s">
        <v>403</v>
      </c>
      <c r="T120" s="1" t="s">
        <v>238</v>
      </c>
      <c r="X120" s="1" t="s">
        <v>41</v>
      </c>
      <c r="Y120" s="1" t="s">
        <v>42</v>
      </c>
      <c r="Z120" s="3">
        <v>0</v>
      </c>
      <c r="AA120" s="1" t="s">
        <v>239</v>
      </c>
      <c r="AB120" s="1" t="s">
        <v>239</v>
      </c>
      <c r="AC120" s="1">
        <f t="shared" si="2"/>
        <v>2018</v>
      </c>
      <c r="AD120" s="1">
        <f t="shared" si="3"/>
        <v>1</v>
      </c>
    </row>
    <row r="121" spans="1:30" ht="12.75" customHeight="1" x14ac:dyDescent="0.2">
      <c r="A121" s="2">
        <v>43110.519363425898</v>
      </c>
      <c r="B121" s="1" t="s">
        <v>317</v>
      </c>
      <c r="C121" s="1" t="s">
        <v>240</v>
      </c>
      <c r="D121" s="1" t="s">
        <v>241</v>
      </c>
      <c r="E121" s="3">
        <v>100</v>
      </c>
      <c r="F121" s="1" t="s">
        <v>31</v>
      </c>
      <c r="G121" s="3">
        <v>9.68</v>
      </c>
      <c r="H121" s="3">
        <v>968</v>
      </c>
      <c r="I121" s="1" t="s">
        <v>32</v>
      </c>
      <c r="K121" s="1" t="s">
        <v>33</v>
      </c>
      <c r="L121" s="1" t="s">
        <v>242</v>
      </c>
      <c r="M121" s="1" t="s">
        <v>35</v>
      </c>
      <c r="N121" s="1" t="s">
        <v>36</v>
      </c>
      <c r="O121" s="1" t="s">
        <v>37</v>
      </c>
      <c r="P121" s="1" t="s">
        <v>243</v>
      </c>
      <c r="Q121" s="1" t="s">
        <v>244</v>
      </c>
      <c r="R121" s="1" t="s">
        <v>348</v>
      </c>
      <c r="T121" s="1" t="s">
        <v>245</v>
      </c>
      <c r="X121" s="1" t="s">
        <v>41</v>
      </c>
      <c r="Y121" s="1" t="s">
        <v>42</v>
      </c>
      <c r="Z121" s="3">
        <v>0</v>
      </c>
      <c r="AA121" s="1" t="s">
        <v>246</v>
      </c>
      <c r="AB121" s="1" t="s">
        <v>246</v>
      </c>
      <c r="AC121" s="1">
        <f t="shared" si="2"/>
        <v>2018</v>
      </c>
      <c r="AD121" s="1">
        <f t="shared" si="3"/>
        <v>1</v>
      </c>
    </row>
    <row r="122" spans="1:30" ht="12.75" customHeight="1" x14ac:dyDescent="0.2">
      <c r="A122" s="2">
        <v>43110.519363425898</v>
      </c>
      <c r="B122" s="1" t="s">
        <v>317</v>
      </c>
      <c r="C122" s="1" t="s">
        <v>247</v>
      </c>
      <c r="D122" s="1" t="s">
        <v>248</v>
      </c>
      <c r="E122" s="3">
        <v>400</v>
      </c>
      <c r="F122" s="1" t="s">
        <v>31</v>
      </c>
      <c r="G122" s="3">
        <v>10.17</v>
      </c>
      <c r="H122" s="3">
        <v>4068</v>
      </c>
      <c r="I122" s="1" t="s">
        <v>32</v>
      </c>
      <c r="K122" s="1" t="s">
        <v>33</v>
      </c>
      <c r="L122" s="1" t="s">
        <v>249</v>
      </c>
      <c r="M122" s="1" t="s">
        <v>35</v>
      </c>
      <c r="N122" s="1" t="s">
        <v>36</v>
      </c>
      <c r="O122" s="1" t="s">
        <v>37</v>
      </c>
      <c r="P122" s="1" t="s">
        <v>46</v>
      </c>
      <c r="Q122" s="1" t="s">
        <v>47</v>
      </c>
      <c r="R122" s="1" t="s">
        <v>329</v>
      </c>
      <c r="T122" s="1" t="s">
        <v>250</v>
      </c>
      <c r="X122" s="1" t="s">
        <v>41</v>
      </c>
      <c r="Y122" s="1" t="s">
        <v>49</v>
      </c>
      <c r="Z122" s="3">
        <v>0</v>
      </c>
      <c r="AA122" s="1" t="s">
        <v>251</v>
      </c>
      <c r="AB122" s="1" t="s">
        <v>251</v>
      </c>
      <c r="AC122" s="1">
        <f t="shared" si="2"/>
        <v>2018</v>
      </c>
      <c r="AD122" s="1">
        <f t="shared" si="3"/>
        <v>1</v>
      </c>
    </row>
    <row r="123" spans="1:30" ht="12.75" customHeight="1" x14ac:dyDescent="0.2">
      <c r="A123" s="2">
        <v>43110.519363425898</v>
      </c>
      <c r="B123" s="1" t="s">
        <v>317</v>
      </c>
      <c r="C123" s="1" t="s">
        <v>252</v>
      </c>
      <c r="D123" s="1" t="s">
        <v>253</v>
      </c>
      <c r="E123" s="3">
        <v>30</v>
      </c>
      <c r="F123" s="1" t="s">
        <v>31</v>
      </c>
      <c r="G123" s="3">
        <v>10.52</v>
      </c>
      <c r="H123" s="3">
        <v>315.60000000000002</v>
      </c>
      <c r="I123" s="1" t="s">
        <v>32</v>
      </c>
      <c r="K123" s="1" t="s">
        <v>33</v>
      </c>
      <c r="L123" s="1" t="s">
        <v>254</v>
      </c>
      <c r="M123" s="1" t="s">
        <v>35</v>
      </c>
      <c r="N123" s="1" t="s">
        <v>36</v>
      </c>
      <c r="O123" s="1" t="s">
        <v>37</v>
      </c>
      <c r="P123" s="1" t="s">
        <v>71</v>
      </c>
      <c r="Q123" s="1" t="s">
        <v>72</v>
      </c>
      <c r="R123" s="1" t="s">
        <v>404</v>
      </c>
      <c r="T123" s="1" t="s">
        <v>73</v>
      </c>
      <c r="X123" s="1" t="s">
        <v>41</v>
      </c>
      <c r="Y123" s="1" t="s">
        <v>74</v>
      </c>
      <c r="Z123" s="3">
        <v>0</v>
      </c>
      <c r="AC123" s="1">
        <f t="shared" si="2"/>
        <v>2018</v>
      </c>
      <c r="AD123" s="1">
        <f t="shared" si="3"/>
        <v>1</v>
      </c>
    </row>
    <row r="124" spans="1:30" ht="12.75" customHeight="1" x14ac:dyDescent="0.2">
      <c r="A124" s="2">
        <v>43110.519363425898</v>
      </c>
      <c r="B124" s="1" t="s">
        <v>317</v>
      </c>
      <c r="C124" s="1" t="s">
        <v>405</v>
      </c>
      <c r="D124" s="1" t="s">
        <v>406</v>
      </c>
      <c r="E124" s="3">
        <v>10</v>
      </c>
      <c r="F124" s="1" t="s">
        <v>31</v>
      </c>
      <c r="G124" s="3">
        <v>11.14</v>
      </c>
      <c r="H124" s="3">
        <v>111.4</v>
      </c>
      <c r="I124" s="1" t="s">
        <v>32</v>
      </c>
      <c r="K124" s="1" t="s">
        <v>33</v>
      </c>
      <c r="L124" s="1" t="s">
        <v>407</v>
      </c>
      <c r="M124" s="1" t="s">
        <v>35</v>
      </c>
      <c r="N124" s="1" t="s">
        <v>36</v>
      </c>
      <c r="O124" s="1" t="s">
        <v>37</v>
      </c>
      <c r="P124" s="1" t="s">
        <v>408</v>
      </c>
      <c r="Q124" s="1" t="s">
        <v>409</v>
      </c>
      <c r="R124" s="1" t="s">
        <v>342</v>
      </c>
      <c r="T124" s="1" t="s">
        <v>40</v>
      </c>
      <c r="X124" s="1" t="s">
        <v>41</v>
      </c>
      <c r="Y124" s="1" t="s">
        <v>42</v>
      </c>
      <c r="Z124" s="3">
        <v>0</v>
      </c>
      <c r="AC124" s="1">
        <f t="shared" si="2"/>
        <v>2018</v>
      </c>
      <c r="AD124" s="1">
        <f t="shared" si="3"/>
        <v>1</v>
      </c>
    </row>
    <row r="125" spans="1:30" ht="12.75" customHeight="1" x14ac:dyDescent="0.2">
      <c r="A125" s="2">
        <v>43110.519363425898</v>
      </c>
      <c r="B125" s="1" t="s">
        <v>317</v>
      </c>
      <c r="C125" s="1" t="s">
        <v>255</v>
      </c>
      <c r="D125" s="1" t="s">
        <v>256</v>
      </c>
      <c r="E125" s="3">
        <v>50</v>
      </c>
      <c r="F125" s="1" t="s">
        <v>31</v>
      </c>
      <c r="G125" s="3">
        <v>13.31</v>
      </c>
      <c r="H125" s="3">
        <v>665.5</v>
      </c>
      <c r="I125" s="1" t="s">
        <v>32</v>
      </c>
      <c r="K125" s="1" t="s">
        <v>33</v>
      </c>
      <c r="L125" s="1" t="s">
        <v>257</v>
      </c>
      <c r="M125" s="1" t="s">
        <v>35</v>
      </c>
      <c r="N125" s="1" t="s">
        <v>36</v>
      </c>
      <c r="O125" s="1" t="s">
        <v>37</v>
      </c>
      <c r="P125" s="1" t="s">
        <v>258</v>
      </c>
      <c r="Q125" s="1" t="s">
        <v>259</v>
      </c>
      <c r="R125" s="1" t="s">
        <v>410</v>
      </c>
      <c r="T125" s="1" t="s">
        <v>260</v>
      </c>
      <c r="X125" s="1" t="s">
        <v>41</v>
      </c>
      <c r="Y125" s="1" t="s">
        <v>42</v>
      </c>
      <c r="Z125" s="3">
        <v>0</v>
      </c>
      <c r="AC125" s="1">
        <f t="shared" si="2"/>
        <v>2018</v>
      </c>
      <c r="AD125" s="1">
        <f t="shared" si="3"/>
        <v>1</v>
      </c>
    </row>
    <row r="126" spans="1:30" ht="12.75" customHeight="1" x14ac:dyDescent="0.2">
      <c r="A126" s="2">
        <v>43110.519363425898</v>
      </c>
      <c r="B126" s="1" t="s">
        <v>317</v>
      </c>
      <c r="C126" s="1" t="s">
        <v>50</v>
      </c>
      <c r="D126" s="1" t="s">
        <v>51</v>
      </c>
      <c r="E126" s="3">
        <v>150</v>
      </c>
      <c r="F126" s="1" t="s">
        <v>31</v>
      </c>
      <c r="G126" s="3">
        <v>17.98</v>
      </c>
      <c r="H126" s="3">
        <v>2697</v>
      </c>
      <c r="I126" s="1" t="s">
        <v>32</v>
      </c>
      <c r="K126" s="1" t="s">
        <v>33</v>
      </c>
      <c r="L126" s="1" t="s">
        <v>52</v>
      </c>
      <c r="M126" s="1" t="s">
        <v>35</v>
      </c>
      <c r="N126" s="1" t="s">
        <v>36</v>
      </c>
      <c r="O126" s="1" t="s">
        <v>37</v>
      </c>
      <c r="P126" s="1" t="s">
        <v>53</v>
      </c>
      <c r="Q126" s="1" t="s">
        <v>54</v>
      </c>
      <c r="R126" s="1" t="s">
        <v>411</v>
      </c>
      <c r="T126" s="1" t="s">
        <v>40</v>
      </c>
      <c r="X126" s="1" t="s">
        <v>41</v>
      </c>
      <c r="Y126" s="1" t="s">
        <v>42</v>
      </c>
      <c r="Z126" s="3">
        <v>0</v>
      </c>
      <c r="AC126" s="1">
        <f t="shared" si="2"/>
        <v>2018</v>
      </c>
      <c r="AD126" s="1">
        <f t="shared" si="3"/>
        <v>1</v>
      </c>
    </row>
    <row r="127" spans="1:30" ht="12.75" customHeight="1" x14ac:dyDescent="0.2">
      <c r="A127" s="2">
        <v>43110.519363425898</v>
      </c>
      <c r="B127" s="1" t="s">
        <v>317</v>
      </c>
      <c r="C127" s="1" t="s">
        <v>261</v>
      </c>
      <c r="D127" s="1" t="s">
        <v>262</v>
      </c>
      <c r="E127" s="3">
        <v>10</v>
      </c>
      <c r="F127" s="1" t="s">
        <v>31</v>
      </c>
      <c r="G127" s="3">
        <v>19.97</v>
      </c>
      <c r="H127" s="3">
        <v>199.7</v>
      </c>
      <c r="I127" s="1" t="s">
        <v>32</v>
      </c>
      <c r="K127" s="1" t="s">
        <v>33</v>
      </c>
      <c r="L127" s="1" t="s">
        <v>263</v>
      </c>
      <c r="M127" s="1" t="s">
        <v>35</v>
      </c>
      <c r="N127" s="1" t="s">
        <v>36</v>
      </c>
      <c r="O127" s="1" t="s">
        <v>37</v>
      </c>
      <c r="P127" s="1" t="s">
        <v>264</v>
      </c>
      <c r="Q127" s="1" t="s">
        <v>265</v>
      </c>
      <c r="R127" s="1" t="s">
        <v>412</v>
      </c>
      <c r="T127" s="1" t="s">
        <v>226</v>
      </c>
      <c r="X127" s="1" t="s">
        <v>41</v>
      </c>
      <c r="Y127" s="1" t="s">
        <v>266</v>
      </c>
      <c r="Z127" s="3">
        <v>0</v>
      </c>
      <c r="AC127" s="1">
        <f t="shared" si="2"/>
        <v>2018</v>
      </c>
      <c r="AD127" s="1">
        <f t="shared" si="3"/>
        <v>1</v>
      </c>
    </row>
    <row r="128" spans="1:30" ht="12.75" customHeight="1" x14ac:dyDescent="0.2">
      <c r="A128" s="2">
        <v>43110.519363425898</v>
      </c>
      <c r="B128" s="1" t="s">
        <v>317</v>
      </c>
      <c r="C128" s="1" t="s">
        <v>267</v>
      </c>
      <c r="D128" s="1" t="s">
        <v>268</v>
      </c>
      <c r="E128" s="3">
        <v>40</v>
      </c>
      <c r="F128" s="1" t="s">
        <v>31</v>
      </c>
      <c r="G128" s="3">
        <v>21.24</v>
      </c>
      <c r="H128" s="3">
        <v>849.6</v>
      </c>
      <c r="I128" s="1" t="s">
        <v>32</v>
      </c>
      <c r="K128" s="1" t="s">
        <v>33</v>
      </c>
      <c r="L128" s="1" t="s">
        <v>269</v>
      </c>
      <c r="M128" s="1" t="s">
        <v>35</v>
      </c>
      <c r="N128" s="1" t="s">
        <v>36</v>
      </c>
      <c r="O128" s="1" t="s">
        <v>37</v>
      </c>
      <c r="P128" s="1" t="s">
        <v>270</v>
      </c>
      <c r="Q128" s="1" t="s">
        <v>271</v>
      </c>
      <c r="R128" s="1" t="s">
        <v>376</v>
      </c>
      <c r="T128" s="1" t="s">
        <v>272</v>
      </c>
      <c r="X128" s="1" t="s">
        <v>41</v>
      </c>
      <c r="Y128" s="1" t="s">
        <v>42</v>
      </c>
      <c r="Z128" s="3">
        <v>0</v>
      </c>
      <c r="AC128" s="1">
        <f t="shared" si="2"/>
        <v>2018</v>
      </c>
      <c r="AD128" s="1">
        <f t="shared" si="3"/>
        <v>1</v>
      </c>
    </row>
    <row r="129" spans="1:30" ht="12.75" customHeight="1" x14ac:dyDescent="0.2">
      <c r="A129" s="2">
        <v>43110.519363425898</v>
      </c>
      <c r="B129" s="1" t="s">
        <v>317</v>
      </c>
      <c r="C129" s="1" t="s">
        <v>273</v>
      </c>
      <c r="D129" s="1" t="s">
        <v>274</v>
      </c>
      <c r="E129" s="3">
        <v>10</v>
      </c>
      <c r="F129" s="1" t="s">
        <v>31</v>
      </c>
      <c r="G129" s="3">
        <v>21.24</v>
      </c>
      <c r="H129" s="3">
        <v>212.4</v>
      </c>
      <c r="I129" s="1" t="s">
        <v>32</v>
      </c>
      <c r="K129" s="1" t="s">
        <v>33</v>
      </c>
      <c r="L129" s="1" t="s">
        <v>275</v>
      </c>
      <c r="M129" s="1" t="s">
        <v>35</v>
      </c>
      <c r="N129" s="1" t="s">
        <v>36</v>
      </c>
      <c r="O129" s="1" t="s">
        <v>37</v>
      </c>
      <c r="P129" s="1" t="s">
        <v>270</v>
      </c>
      <c r="Q129" s="1" t="s">
        <v>271</v>
      </c>
      <c r="R129" s="1" t="s">
        <v>342</v>
      </c>
      <c r="T129" s="1" t="s">
        <v>272</v>
      </c>
      <c r="X129" s="1" t="s">
        <v>41</v>
      </c>
      <c r="Y129" s="1" t="s">
        <v>42</v>
      </c>
      <c r="Z129" s="3">
        <v>0</v>
      </c>
      <c r="AC129" s="1">
        <f t="shared" si="2"/>
        <v>2018</v>
      </c>
      <c r="AD129" s="1">
        <f t="shared" si="3"/>
        <v>1</v>
      </c>
    </row>
    <row r="130" spans="1:30" ht="12.75" customHeight="1" x14ac:dyDescent="0.2">
      <c r="A130" s="2">
        <v>43110.519363425898</v>
      </c>
      <c r="B130" s="1" t="s">
        <v>317</v>
      </c>
      <c r="C130" s="1" t="s">
        <v>413</v>
      </c>
      <c r="D130" s="1" t="s">
        <v>414</v>
      </c>
      <c r="E130" s="3">
        <v>2</v>
      </c>
      <c r="F130" s="1" t="s">
        <v>31</v>
      </c>
      <c r="G130" s="3">
        <v>24.43</v>
      </c>
      <c r="H130" s="3">
        <v>48.86</v>
      </c>
      <c r="I130" s="1" t="s">
        <v>32</v>
      </c>
      <c r="K130" s="1" t="s">
        <v>33</v>
      </c>
      <c r="L130" s="1" t="s">
        <v>415</v>
      </c>
      <c r="M130" s="1" t="s">
        <v>35</v>
      </c>
      <c r="N130" s="1" t="s">
        <v>36</v>
      </c>
      <c r="O130" s="1" t="s">
        <v>37</v>
      </c>
      <c r="P130" s="1" t="s">
        <v>38</v>
      </c>
      <c r="Q130" s="1" t="s">
        <v>39</v>
      </c>
      <c r="R130" s="1" t="s">
        <v>416</v>
      </c>
      <c r="T130" s="1" t="s">
        <v>171</v>
      </c>
      <c r="X130" s="1" t="s">
        <v>41</v>
      </c>
      <c r="Y130" s="1" t="s">
        <v>42</v>
      </c>
      <c r="Z130" s="3">
        <v>0</v>
      </c>
      <c r="AA130" s="1" t="s">
        <v>172</v>
      </c>
      <c r="AB130" s="1" t="s">
        <v>172</v>
      </c>
      <c r="AC130" s="1">
        <f t="shared" si="2"/>
        <v>2018</v>
      </c>
      <c r="AD130" s="1">
        <f t="shared" si="3"/>
        <v>1</v>
      </c>
    </row>
    <row r="131" spans="1:30" ht="12.75" customHeight="1" x14ac:dyDescent="0.2">
      <c r="A131" s="2">
        <v>43110.519363425898</v>
      </c>
      <c r="B131" s="1" t="s">
        <v>317</v>
      </c>
      <c r="C131" s="1" t="s">
        <v>276</v>
      </c>
      <c r="D131" s="1" t="s">
        <v>277</v>
      </c>
      <c r="E131" s="3">
        <v>5</v>
      </c>
      <c r="F131" s="1" t="s">
        <v>31</v>
      </c>
      <c r="G131" s="3">
        <v>27.87</v>
      </c>
      <c r="H131" s="3">
        <v>139.35</v>
      </c>
      <c r="I131" s="1" t="s">
        <v>32</v>
      </c>
      <c r="K131" s="1" t="s">
        <v>33</v>
      </c>
      <c r="L131" s="1" t="s">
        <v>278</v>
      </c>
      <c r="M131" s="1" t="s">
        <v>35</v>
      </c>
      <c r="N131" s="1" t="s">
        <v>36</v>
      </c>
      <c r="O131" s="1" t="s">
        <v>37</v>
      </c>
      <c r="P131" s="1" t="s">
        <v>71</v>
      </c>
      <c r="Q131" s="1" t="s">
        <v>72</v>
      </c>
      <c r="R131" s="1" t="s">
        <v>417</v>
      </c>
      <c r="T131" s="1" t="s">
        <v>245</v>
      </c>
      <c r="X131" s="1" t="s">
        <v>41</v>
      </c>
      <c r="Y131" s="1" t="s">
        <v>74</v>
      </c>
      <c r="Z131" s="3">
        <v>0</v>
      </c>
      <c r="AC131" s="1">
        <f t="shared" ref="AC131:AC194" si="4">YEAR(A131)</f>
        <v>2018</v>
      </c>
      <c r="AD131" s="1">
        <f t="shared" ref="AD131:AD194" si="5">MONTH(A131)</f>
        <v>1</v>
      </c>
    </row>
    <row r="132" spans="1:30" ht="12.75" customHeight="1" x14ac:dyDescent="0.2">
      <c r="A132" s="2">
        <v>43110.519363425898</v>
      </c>
      <c r="B132" s="1" t="s">
        <v>317</v>
      </c>
      <c r="C132" s="1" t="s">
        <v>279</v>
      </c>
      <c r="D132" s="1" t="s">
        <v>280</v>
      </c>
      <c r="E132" s="3">
        <v>9</v>
      </c>
      <c r="F132" s="1" t="s">
        <v>31</v>
      </c>
      <c r="G132" s="3">
        <v>28.73</v>
      </c>
      <c r="H132" s="3">
        <v>258.57</v>
      </c>
      <c r="I132" s="1" t="s">
        <v>32</v>
      </c>
      <c r="K132" s="1" t="s">
        <v>33</v>
      </c>
      <c r="L132" s="1" t="s">
        <v>281</v>
      </c>
      <c r="M132" s="1" t="s">
        <v>35</v>
      </c>
      <c r="N132" s="1" t="s">
        <v>36</v>
      </c>
      <c r="O132" s="1" t="s">
        <v>37</v>
      </c>
      <c r="P132" s="1" t="s">
        <v>71</v>
      </c>
      <c r="Q132" s="1" t="s">
        <v>72</v>
      </c>
      <c r="R132" s="1" t="s">
        <v>418</v>
      </c>
      <c r="T132" s="1" t="s">
        <v>73</v>
      </c>
      <c r="X132" s="1" t="s">
        <v>41</v>
      </c>
      <c r="Y132" s="1" t="s">
        <v>74</v>
      </c>
      <c r="Z132" s="3">
        <v>0</v>
      </c>
      <c r="AC132" s="1">
        <f t="shared" si="4"/>
        <v>2018</v>
      </c>
      <c r="AD132" s="1">
        <f t="shared" si="5"/>
        <v>1</v>
      </c>
    </row>
    <row r="133" spans="1:30" ht="12.75" customHeight="1" x14ac:dyDescent="0.2">
      <c r="A133" s="2">
        <v>43110.519363425898</v>
      </c>
      <c r="B133" s="1" t="s">
        <v>317</v>
      </c>
      <c r="C133" s="1" t="s">
        <v>282</v>
      </c>
      <c r="D133" s="1" t="s">
        <v>283</v>
      </c>
      <c r="E133" s="3">
        <v>50</v>
      </c>
      <c r="F133" s="1" t="s">
        <v>31</v>
      </c>
      <c r="G133" s="3">
        <v>30.18</v>
      </c>
      <c r="H133" s="3">
        <v>1509</v>
      </c>
      <c r="I133" s="1" t="s">
        <v>32</v>
      </c>
      <c r="K133" s="1" t="s">
        <v>33</v>
      </c>
      <c r="L133" s="1" t="s">
        <v>284</v>
      </c>
      <c r="M133" s="1" t="s">
        <v>35</v>
      </c>
      <c r="N133" s="1" t="s">
        <v>36</v>
      </c>
      <c r="O133" s="1" t="s">
        <v>37</v>
      </c>
      <c r="P133" s="1" t="s">
        <v>131</v>
      </c>
      <c r="Q133" s="1" t="s">
        <v>132</v>
      </c>
      <c r="R133" s="1" t="s">
        <v>346</v>
      </c>
      <c r="T133" s="1" t="s">
        <v>48</v>
      </c>
      <c r="X133" s="1" t="s">
        <v>41</v>
      </c>
      <c r="Y133" s="1" t="s">
        <v>74</v>
      </c>
      <c r="Z133" s="3">
        <v>0</v>
      </c>
      <c r="AC133" s="1">
        <f t="shared" si="4"/>
        <v>2018</v>
      </c>
      <c r="AD133" s="1">
        <f t="shared" si="5"/>
        <v>1</v>
      </c>
    </row>
    <row r="134" spans="1:30" ht="12.75" customHeight="1" x14ac:dyDescent="0.2">
      <c r="A134" s="2">
        <v>43110.519363425898</v>
      </c>
      <c r="B134" s="1" t="s">
        <v>317</v>
      </c>
      <c r="C134" s="1" t="s">
        <v>285</v>
      </c>
      <c r="D134" s="1" t="s">
        <v>286</v>
      </c>
      <c r="E134" s="3">
        <v>1</v>
      </c>
      <c r="F134" s="1" t="s">
        <v>31</v>
      </c>
      <c r="G134" s="3">
        <v>172.5</v>
      </c>
      <c r="H134" s="3">
        <v>172.5</v>
      </c>
      <c r="I134" s="1" t="s">
        <v>32</v>
      </c>
      <c r="K134" s="1" t="s">
        <v>33</v>
      </c>
      <c r="L134" s="1" t="s">
        <v>287</v>
      </c>
      <c r="M134" s="1" t="s">
        <v>35</v>
      </c>
      <c r="N134" s="1" t="s">
        <v>36</v>
      </c>
      <c r="O134" s="1" t="s">
        <v>37</v>
      </c>
      <c r="P134" s="1" t="s">
        <v>236</v>
      </c>
      <c r="Q134" s="1" t="s">
        <v>237</v>
      </c>
      <c r="R134" s="1" t="s">
        <v>419</v>
      </c>
      <c r="T134" s="1" t="s">
        <v>238</v>
      </c>
      <c r="X134" s="1" t="s">
        <v>41</v>
      </c>
      <c r="Y134" s="1" t="s">
        <v>42</v>
      </c>
      <c r="Z134" s="3">
        <v>0</v>
      </c>
      <c r="AA134" s="1" t="s">
        <v>239</v>
      </c>
      <c r="AB134" s="1" t="s">
        <v>239</v>
      </c>
      <c r="AC134" s="1">
        <f t="shared" si="4"/>
        <v>2018</v>
      </c>
      <c r="AD134" s="1">
        <f t="shared" si="5"/>
        <v>1</v>
      </c>
    </row>
    <row r="135" spans="1:30" ht="12.75" customHeight="1" x14ac:dyDescent="0.2">
      <c r="A135" s="2">
        <v>43110.519363425898</v>
      </c>
      <c r="B135" s="1" t="s">
        <v>317</v>
      </c>
      <c r="C135" s="1" t="s">
        <v>288</v>
      </c>
      <c r="D135" s="1" t="s">
        <v>289</v>
      </c>
      <c r="E135" s="3">
        <v>2</v>
      </c>
      <c r="F135" s="1" t="s">
        <v>31</v>
      </c>
      <c r="G135" s="3">
        <v>790.88</v>
      </c>
      <c r="H135" s="3">
        <v>1581.76</v>
      </c>
      <c r="I135" s="1" t="s">
        <v>32</v>
      </c>
      <c r="K135" s="1" t="s">
        <v>33</v>
      </c>
      <c r="L135" s="1" t="s">
        <v>290</v>
      </c>
      <c r="M135" s="1" t="s">
        <v>35</v>
      </c>
      <c r="N135" s="1" t="s">
        <v>36</v>
      </c>
      <c r="O135" s="1" t="s">
        <v>37</v>
      </c>
      <c r="P135" s="1" t="s">
        <v>89</v>
      </c>
      <c r="Q135" s="1" t="s">
        <v>90</v>
      </c>
      <c r="R135" s="1" t="s">
        <v>350</v>
      </c>
      <c r="T135" s="1" t="s">
        <v>291</v>
      </c>
      <c r="X135" s="1" t="s">
        <v>41</v>
      </c>
      <c r="Y135" s="1" t="s">
        <v>74</v>
      </c>
      <c r="Z135" s="3">
        <v>0</v>
      </c>
      <c r="AC135" s="1">
        <f t="shared" si="4"/>
        <v>2018</v>
      </c>
      <c r="AD135" s="1">
        <f t="shared" si="5"/>
        <v>1</v>
      </c>
    </row>
    <row r="136" spans="1:30" ht="12.75" customHeight="1" x14ac:dyDescent="0.2">
      <c r="A136" s="2">
        <v>43110.521307870396</v>
      </c>
      <c r="B136" s="1" t="s">
        <v>420</v>
      </c>
      <c r="C136" s="1" t="s">
        <v>136</v>
      </c>
      <c r="D136" s="1" t="s">
        <v>137</v>
      </c>
      <c r="E136" s="3">
        <v>400</v>
      </c>
      <c r="F136" s="1" t="s">
        <v>31</v>
      </c>
      <c r="G136" s="3">
        <v>0.63</v>
      </c>
      <c r="H136" s="3">
        <v>252</v>
      </c>
      <c r="I136" s="1" t="s">
        <v>421</v>
      </c>
      <c r="K136" s="1" t="s">
        <v>422</v>
      </c>
      <c r="L136" s="1" t="s">
        <v>138</v>
      </c>
      <c r="M136" s="1" t="s">
        <v>35</v>
      </c>
      <c r="N136" s="1" t="s">
        <v>36</v>
      </c>
      <c r="O136" s="1" t="s">
        <v>37</v>
      </c>
      <c r="P136" s="1" t="s">
        <v>62</v>
      </c>
      <c r="Q136" s="1" t="s">
        <v>63</v>
      </c>
      <c r="T136" s="1" t="s">
        <v>65</v>
      </c>
      <c r="X136" s="1" t="s">
        <v>41</v>
      </c>
      <c r="Y136" s="1" t="s">
        <v>66</v>
      </c>
      <c r="Z136" s="3">
        <v>0</v>
      </c>
      <c r="AA136" s="1" t="s">
        <v>67</v>
      </c>
      <c r="AB136" s="1" t="s">
        <v>67</v>
      </c>
      <c r="AC136" s="1">
        <f t="shared" si="4"/>
        <v>2018</v>
      </c>
      <c r="AD136" s="1">
        <f t="shared" si="5"/>
        <v>1</v>
      </c>
    </row>
    <row r="137" spans="1:30" ht="12.75" customHeight="1" x14ac:dyDescent="0.2">
      <c r="A137" s="2">
        <v>43110.521307870396</v>
      </c>
      <c r="B137" s="1" t="s">
        <v>420</v>
      </c>
      <c r="C137" s="1" t="s">
        <v>423</v>
      </c>
      <c r="D137" s="1" t="s">
        <v>424</v>
      </c>
      <c r="E137" s="3">
        <v>20</v>
      </c>
      <c r="F137" s="1" t="s">
        <v>31</v>
      </c>
      <c r="G137" s="3">
        <v>1.9</v>
      </c>
      <c r="H137" s="3">
        <v>38</v>
      </c>
      <c r="I137" s="1" t="s">
        <v>421</v>
      </c>
      <c r="K137" s="1" t="s">
        <v>422</v>
      </c>
      <c r="L137" s="1" t="s">
        <v>425</v>
      </c>
      <c r="M137" s="1" t="s">
        <v>35</v>
      </c>
      <c r="N137" s="1" t="s">
        <v>36</v>
      </c>
      <c r="O137" s="1" t="s">
        <v>37</v>
      </c>
      <c r="P137" s="1" t="s">
        <v>95</v>
      </c>
      <c r="Q137" s="1" t="s">
        <v>96</v>
      </c>
      <c r="T137" s="1" t="s">
        <v>97</v>
      </c>
      <c r="X137" s="1" t="s">
        <v>41</v>
      </c>
      <c r="Y137" s="1" t="s">
        <v>42</v>
      </c>
      <c r="Z137" s="3">
        <v>0</v>
      </c>
      <c r="AC137" s="1">
        <f t="shared" si="4"/>
        <v>2018</v>
      </c>
      <c r="AD137" s="1">
        <f t="shared" si="5"/>
        <v>1</v>
      </c>
    </row>
    <row r="138" spans="1:30" ht="12.75" customHeight="1" x14ac:dyDescent="0.2">
      <c r="A138" s="2">
        <v>43110.521307870396</v>
      </c>
      <c r="B138" s="1" t="s">
        <v>420</v>
      </c>
      <c r="C138" s="1" t="s">
        <v>180</v>
      </c>
      <c r="D138" s="1" t="s">
        <v>181</v>
      </c>
      <c r="E138" s="3">
        <v>50</v>
      </c>
      <c r="F138" s="1" t="s">
        <v>31</v>
      </c>
      <c r="G138" s="3">
        <v>2.37</v>
      </c>
      <c r="H138" s="3">
        <v>118.5</v>
      </c>
      <c r="I138" s="1" t="s">
        <v>421</v>
      </c>
      <c r="K138" s="1" t="s">
        <v>422</v>
      </c>
      <c r="L138" s="1" t="s">
        <v>182</v>
      </c>
      <c r="M138" s="1" t="s">
        <v>35</v>
      </c>
      <c r="N138" s="1" t="s">
        <v>36</v>
      </c>
      <c r="O138" s="1" t="s">
        <v>37</v>
      </c>
      <c r="P138" s="1" t="s">
        <v>95</v>
      </c>
      <c r="Q138" s="1" t="s">
        <v>96</v>
      </c>
      <c r="T138" s="1" t="s">
        <v>97</v>
      </c>
      <c r="X138" s="1" t="s">
        <v>41</v>
      </c>
      <c r="Y138" s="1" t="s">
        <v>42</v>
      </c>
      <c r="Z138" s="3">
        <v>0</v>
      </c>
      <c r="AC138" s="1">
        <f t="shared" si="4"/>
        <v>2018</v>
      </c>
      <c r="AD138" s="1">
        <f t="shared" si="5"/>
        <v>1</v>
      </c>
    </row>
    <row r="139" spans="1:30" ht="12.75" customHeight="1" x14ac:dyDescent="0.2">
      <c r="A139" s="2">
        <v>43110.521307870396</v>
      </c>
      <c r="B139" s="1" t="s">
        <v>420</v>
      </c>
      <c r="C139" s="1" t="s">
        <v>426</v>
      </c>
      <c r="D139" s="1" t="s">
        <v>427</v>
      </c>
      <c r="E139" s="3">
        <v>2</v>
      </c>
      <c r="F139" s="1" t="s">
        <v>31</v>
      </c>
      <c r="G139" s="3">
        <v>2.9</v>
      </c>
      <c r="H139" s="3">
        <v>5.8</v>
      </c>
      <c r="I139" s="1" t="s">
        <v>421</v>
      </c>
      <c r="K139" s="1" t="s">
        <v>422</v>
      </c>
      <c r="L139" s="1" t="s">
        <v>428</v>
      </c>
      <c r="M139" s="1" t="s">
        <v>35</v>
      </c>
      <c r="N139" s="1" t="s">
        <v>36</v>
      </c>
      <c r="O139" s="1" t="s">
        <v>37</v>
      </c>
      <c r="P139" s="1" t="s">
        <v>195</v>
      </c>
      <c r="Q139" s="1" t="s">
        <v>196</v>
      </c>
      <c r="T139" s="1" t="s">
        <v>197</v>
      </c>
      <c r="X139" s="1" t="s">
        <v>41</v>
      </c>
      <c r="Y139" s="1" t="s">
        <v>42</v>
      </c>
      <c r="Z139" s="3">
        <v>0</v>
      </c>
      <c r="AC139" s="1">
        <f t="shared" si="4"/>
        <v>2018</v>
      </c>
      <c r="AD139" s="1">
        <f t="shared" si="5"/>
        <v>1</v>
      </c>
    </row>
    <row r="140" spans="1:30" ht="12.75" customHeight="1" x14ac:dyDescent="0.2">
      <c r="A140" s="2">
        <v>43110.521307870396</v>
      </c>
      <c r="B140" s="1" t="s">
        <v>420</v>
      </c>
      <c r="C140" s="1" t="s">
        <v>198</v>
      </c>
      <c r="D140" s="1" t="s">
        <v>199</v>
      </c>
      <c r="E140" s="3">
        <v>50</v>
      </c>
      <c r="F140" s="1" t="s">
        <v>31</v>
      </c>
      <c r="G140" s="3">
        <v>3.1</v>
      </c>
      <c r="H140" s="3">
        <v>155</v>
      </c>
      <c r="I140" s="1" t="s">
        <v>421</v>
      </c>
      <c r="K140" s="1" t="s">
        <v>422</v>
      </c>
      <c r="L140" s="1" t="s">
        <v>200</v>
      </c>
      <c r="M140" s="1" t="s">
        <v>35</v>
      </c>
      <c r="N140" s="1" t="s">
        <v>36</v>
      </c>
      <c r="O140" s="1" t="s">
        <v>37</v>
      </c>
      <c r="P140" s="1" t="s">
        <v>95</v>
      </c>
      <c r="Q140" s="1" t="s">
        <v>96</v>
      </c>
      <c r="T140" s="1" t="s">
        <v>97</v>
      </c>
      <c r="X140" s="1" t="s">
        <v>41</v>
      </c>
      <c r="Y140" s="1" t="s">
        <v>42</v>
      </c>
      <c r="Z140" s="3">
        <v>0</v>
      </c>
      <c r="AC140" s="1">
        <f t="shared" si="4"/>
        <v>2018</v>
      </c>
      <c r="AD140" s="1">
        <f t="shared" si="5"/>
        <v>1</v>
      </c>
    </row>
    <row r="141" spans="1:30" ht="12.75" customHeight="1" x14ac:dyDescent="0.2">
      <c r="A141" s="2">
        <v>43110.521307870396</v>
      </c>
      <c r="B141" s="1" t="s">
        <v>420</v>
      </c>
      <c r="C141" s="1" t="s">
        <v>247</v>
      </c>
      <c r="D141" s="1" t="s">
        <v>248</v>
      </c>
      <c r="E141" s="3">
        <v>100</v>
      </c>
      <c r="F141" s="1" t="s">
        <v>31</v>
      </c>
      <c r="G141" s="3">
        <v>10.17</v>
      </c>
      <c r="H141" s="3">
        <v>1017</v>
      </c>
      <c r="I141" s="1" t="s">
        <v>421</v>
      </c>
      <c r="K141" s="1" t="s">
        <v>422</v>
      </c>
      <c r="L141" s="1" t="s">
        <v>249</v>
      </c>
      <c r="M141" s="1" t="s">
        <v>35</v>
      </c>
      <c r="N141" s="1" t="s">
        <v>36</v>
      </c>
      <c r="O141" s="1" t="s">
        <v>37</v>
      </c>
      <c r="P141" s="1" t="s">
        <v>46</v>
      </c>
      <c r="Q141" s="1" t="s">
        <v>47</v>
      </c>
      <c r="T141" s="1" t="s">
        <v>250</v>
      </c>
      <c r="X141" s="1" t="s">
        <v>41</v>
      </c>
      <c r="Y141" s="1" t="s">
        <v>49</v>
      </c>
      <c r="Z141" s="3">
        <v>0</v>
      </c>
      <c r="AA141" s="1" t="s">
        <v>251</v>
      </c>
      <c r="AB141" s="1" t="s">
        <v>251</v>
      </c>
      <c r="AC141" s="1">
        <f t="shared" si="4"/>
        <v>2018</v>
      </c>
      <c r="AD141" s="1">
        <f t="shared" si="5"/>
        <v>1</v>
      </c>
    </row>
    <row r="142" spans="1:30" ht="12.75" customHeight="1" x14ac:dyDescent="0.2">
      <c r="A142" s="2">
        <v>43111.336603124997</v>
      </c>
      <c r="B142" s="1" t="s">
        <v>429</v>
      </c>
      <c r="C142" s="1" t="s">
        <v>430</v>
      </c>
      <c r="D142" s="1" t="s">
        <v>431</v>
      </c>
      <c r="E142" s="3">
        <v>1</v>
      </c>
      <c r="F142" s="1" t="s">
        <v>31</v>
      </c>
      <c r="G142" s="3">
        <v>369.1</v>
      </c>
      <c r="H142" s="3">
        <v>369.1</v>
      </c>
      <c r="I142" s="1" t="s">
        <v>421</v>
      </c>
      <c r="K142" s="1" t="s">
        <v>422</v>
      </c>
      <c r="L142" s="1" t="s">
        <v>432</v>
      </c>
      <c r="M142" s="1" t="s">
        <v>35</v>
      </c>
      <c r="N142" s="1" t="s">
        <v>433</v>
      </c>
      <c r="O142" s="1" t="s">
        <v>37</v>
      </c>
      <c r="P142" s="1" t="s">
        <v>38</v>
      </c>
      <c r="Q142" s="1" t="s">
        <v>39</v>
      </c>
      <c r="T142" s="1" t="s">
        <v>197</v>
      </c>
      <c r="X142" s="1" t="s">
        <v>41</v>
      </c>
      <c r="Y142" s="1" t="s">
        <v>42</v>
      </c>
      <c r="Z142" s="3">
        <v>0</v>
      </c>
      <c r="AC142" s="1">
        <f t="shared" si="4"/>
        <v>2018</v>
      </c>
      <c r="AD142" s="1">
        <f t="shared" si="5"/>
        <v>1</v>
      </c>
    </row>
    <row r="143" spans="1:30" ht="12.75" customHeight="1" x14ac:dyDescent="0.2">
      <c r="A143" s="2">
        <v>43111.444839814802</v>
      </c>
      <c r="B143" s="1" t="s">
        <v>434</v>
      </c>
      <c r="C143" s="1" t="s">
        <v>435</v>
      </c>
      <c r="D143" s="1" t="s">
        <v>436</v>
      </c>
      <c r="E143" s="3">
        <v>100</v>
      </c>
      <c r="F143" s="1" t="s">
        <v>31</v>
      </c>
      <c r="G143" s="3">
        <v>7.74</v>
      </c>
      <c r="H143" s="3">
        <v>774.4</v>
      </c>
      <c r="I143" s="1" t="s">
        <v>32</v>
      </c>
      <c r="K143" s="1" t="s">
        <v>33</v>
      </c>
      <c r="L143" s="1" t="s">
        <v>437</v>
      </c>
      <c r="M143" s="1" t="s">
        <v>35</v>
      </c>
      <c r="N143" s="1" t="s">
        <v>84</v>
      </c>
      <c r="O143" s="1" t="s">
        <v>37</v>
      </c>
      <c r="P143" s="1" t="s">
        <v>38</v>
      </c>
      <c r="Q143" s="1" t="s">
        <v>39</v>
      </c>
      <c r="R143" s="1" t="s">
        <v>438</v>
      </c>
      <c r="T143" s="1" t="s">
        <v>385</v>
      </c>
      <c r="X143" s="1" t="s">
        <v>41</v>
      </c>
      <c r="Y143" s="1" t="s">
        <v>42</v>
      </c>
      <c r="Z143" s="3">
        <v>0</v>
      </c>
      <c r="AC143" s="1">
        <f t="shared" si="4"/>
        <v>2018</v>
      </c>
      <c r="AD143" s="1">
        <f t="shared" si="5"/>
        <v>1</v>
      </c>
    </row>
    <row r="144" spans="1:30" ht="12.75" customHeight="1" x14ac:dyDescent="0.2">
      <c r="A144" s="2">
        <v>43111.547346608801</v>
      </c>
      <c r="B144" s="1" t="s">
        <v>439</v>
      </c>
      <c r="C144" s="1" t="s">
        <v>440</v>
      </c>
      <c r="D144" s="1" t="s">
        <v>441</v>
      </c>
      <c r="E144" s="3">
        <v>4</v>
      </c>
      <c r="F144" s="1" t="s">
        <v>31</v>
      </c>
      <c r="G144" s="3">
        <v>53.85</v>
      </c>
      <c r="H144" s="3">
        <v>215.38</v>
      </c>
      <c r="I144" s="1" t="s">
        <v>32</v>
      </c>
      <c r="K144" s="1" t="s">
        <v>33</v>
      </c>
      <c r="L144" s="1" t="s">
        <v>442</v>
      </c>
      <c r="M144" s="1" t="s">
        <v>35</v>
      </c>
      <c r="N144" s="1" t="s">
        <v>296</v>
      </c>
      <c r="O144" s="1" t="s">
        <v>37</v>
      </c>
      <c r="P144" s="1" t="s">
        <v>443</v>
      </c>
      <c r="Q144" s="1" t="s">
        <v>444</v>
      </c>
      <c r="R144" s="1" t="s">
        <v>445</v>
      </c>
      <c r="T144" s="1" t="s">
        <v>171</v>
      </c>
      <c r="X144" s="1" t="s">
        <v>41</v>
      </c>
      <c r="Y144" s="1" t="s">
        <v>446</v>
      </c>
      <c r="Z144" s="3">
        <v>0</v>
      </c>
      <c r="AA144" s="1" t="s">
        <v>172</v>
      </c>
      <c r="AB144" s="1" t="s">
        <v>172</v>
      </c>
      <c r="AC144" s="1">
        <f t="shared" si="4"/>
        <v>2018</v>
      </c>
      <c r="AD144" s="1">
        <f t="shared" si="5"/>
        <v>1</v>
      </c>
    </row>
    <row r="145" spans="1:30" ht="12.75" customHeight="1" x14ac:dyDescent="0.2">
      <c r="A145" s="2">
        <v>43111.5573363773</v>
      </c>
      <c r="B145" s="1" t="s">
        <v>447</v>
      </c>
      <c r="C145" s="1" t="s">
        <v>293</v>
      </c>
      <c r="D145" s="1" t="s">
        <v>294</v>
      </c>
      <c r="E145" s="3">
        <v>10</v>
      </c>
      <c r="F145" s="1" t="s">
        <v>31</v>
      </c>
      <c r="G145" s="3">
        <v>123.19</v>
      </c>
      <c r="H145" s="3">
        <v>1231.8800000000001</v>
      </c>
      <c r="I145" s="1" t="s">
        <v>32</v>
      </c>
      <c r="K145" s="1" t="s">
        <v>33</v>
      </c>
      <c r="L145" s="1" t="s">
        <v>295</v>
      </c>
      <c r="M145" s="1" t="s">
        <v>35</v>
      </c>
      <c r="N145" s="1" t="s">
        <v>433</v>
      </c>
      <c r="O145" s="1" t="s">
        <v>37</v>
      </c>
      <c r="P145" s="1" t="s">
        <v>131</v>
      </c>
      <c r="Q145" s="1" t="s">
        <v>132</v>
      </c>
      <c r="R145" s="1" t="s">
        <v>448</v>
      </c>
      <c r="T145" s="1" t="s">
        <v>297</v>
      </c>
      <c r="X145" s="1" t="s">
        <v>298</v>
      </c>
      <c r="Y145" s="1" t="s">
        <v>74</v>
      </c>
      <c r="Z145" s="3">
        <v>0</v>
      </c>
      <c r="AC145" s="1">
        <f t="shared" si="4"/>
        <v>2018</v>
      </c>
      <c r="AD145" s="1">
        <f t="shared" si="5"/>
        <v>1</v>
      </c>
    </row>
    <row r="146" spans="1:30" ht="12.75" customHeight="1" x14ac:dyDescent="0.2">
      <c r="A146" s="2">
        <v>43111.5573363773</v>
      </c>
      <c r="B146" s="1" t="s">
        <v>447</v>
      </c>
      <c r="C146" s="1" t="s">
        <v>299</v>
      </c>
      <c r="D146" s="1" t="s">
        <v>300</v>
      </c>
      <c r="E146" s="3">
        <v>5</v>
      </c>
      <c r="F146" s="1" t="s">
        <v>31</v>
      </c>
      <c r="G146" s="3">
        <v>124.41</v>
      </c>
      <c r="H146" s="3">
        <v>622.04</v>
      </c>
      <c r="I146" s="1" t="s">
        <v>32</v>
      </c>
      <c r="K146" s="1" t="s">
        <v>33</v>
      </c>
      <c r="L146" s="1" t="s">
        <v>301</v>
      </c>
      <c r="M146" s="1" t="s">
        <v>35</v>
      </c>
      <c r="N146" s="1" t="s">
        <v>433</v>
      </c>
      <c r="O146" s="1" t="s">
        <v>37</v>
      </c>
      <c r="P146" s="1" t="s">
        <v>131</v>
      </c>
      <c r="Q146" s="1" t="s">
        <v>132</v>
      </c>
      <c r="R146" s="1" t="s">
        <v>449</v>
      </c>
      <c r="T146" s="1" t="s">
        <v>297</v>
      </c>
      <c r="X146" s="1" t="s">
        <v>302</v>
      </c>
      <c r="Y146" s="1" t="s">
        <v>74</v>
      </c>
      <c r="Z146" s="3">
        <v>0</v>
      </c>
      <c r="AC146" s="1">
        <f t="shared" si="4"/>
        <v>2018</v>
      </c>
      <c r="AD146" s="1">
        <f t="shared" si="5"/>
        <v>1</v>
      </c>
    </row>
    <row r="147" spans="1:30" ht="12.75" customHeight="1" x14ac:dyDescent="0.2">
      <c r="A147" s="2">
        <v>43111.5573363773</v>
      </c>
      <c r="B147" s="1" t="s">
        <v>447</v>
      </c>
      <c r="C147" s="1" t="s">
        <v>303</v>
      </c>
      <c r="D147" s="1" t="s">
        <v>304</v>
      </c>
      <c r="E147" s="3">
        <v>10</v>
      </c>
      <c r="F147" s="1" t="s">
        <v>31</v>
      </c>
      <c r="G147" s="3">
        <v>129.26</v>
      </c>
      <c r="H147" s="3">
        <v>1292.5999999999999</v>
      </c>
      <c r="I147" s="1" t="s">
        <v>32</v>
      </c>
      <c r="K147" s="1" t="s">
        <v>33</v>
      </c>
      <c r="L147" s="1" t="s">
        <v>305</v>
      </c>
      <c r="M147" s="1" t="s">
        <v>35</v>
      </c>
      <c r="N147" s="1" t="s">
        <v>433</v>
      </c>
      <c r="O147" s="1" t="s">
        <v>37</v>
      </c>
      <c r="P147" s="1" t="s">
        <v>131</v>
      </c>
      <c r="Q147" s="1" t="s">
        <v>132</v>
      </c>
      <c r="R147" s="1" t="s">
        <v>350</v>
      </c>
      <c r="T147" s="1" t="s">
        <v>297</v>
      </c>
      <c r="X147" s="1" t="s">
        <v>306</v>
      </c>
      <c r="Y147" s="1" t="s">
        <v>74</v>
      </c>
      <c r="Z147" s="3">
        <v>0</v>
      </c>
      <c r="AC147" s="1">
        <f t="shared" si="4"/>
        <v>2018</v>
      </c>
      <c r="AD147" s="1">
        <f t="shared" si="5"/>
        <v>1</v>
      </c>
    </row>
    <row r="148" spans="1:30" ht="12.75" customHeight="1" x14ac:dyDescent="0.2">
      <c r="A148" s="2">
        <v>43112.3184187847</v>
      </c>
      <c r="B148" s="1" t="s">
        <v>450</v>
      </c>
      <c r="C148" s="1" t="s">
        <v>451</v>
      </c>
      <c r="D148" s="1" t="s">
        <v>452</v>
      </c>
      <c r="E148" s="3">
        <v>1</v>
      </c>
      <c r="F148" s="1" t="s">
        <v>31</v>
      </c>
      <c r="G148" s="3">
        <v>164.22</v>
      </c>
      <c r="H148" s="3">
        <v>164.22</v>
      </c>
      <c r="I148" s="1" t="s">
        <v>58</v>
      </c>
      <c r="K148" s="1" t="s">
        <v>59</v>
      </c>
      <c r="L148" s="1" t="s">
        <v>453</v>
      </c>
      <c r="M148" s="1" t="s">
        <v>35</v>
      </c>
      <c r="N148" s="1" t="s">
        <v>84</v>
      </c>
      <c r="O148" s="1" t="s">
        <v>37</v>
      </c>
      <c r="P148" s="1" t="s">
        <v>131</v>
      </c>
      <c r="Q148" s="1" t="s">
        <v>132</v>
      </c>
      <c r="T148" s="1" t="s">
        <v>291</v>
      </c>
      <c r="X148" s="1" t="s">
        <v>41</v>
      </c>
      <c r="Y148" s="1" t="s">
        <v>74</v>
      </c>
      <c r="Z148" s="3">
        <v>0</v>
      </c>
      <c r="AC148" s="1">
        <f t="shared" si="4"/>
        <v>2018</v>
      </c>
      <c r="AD148" s="1">
        <f t="shared" si="5"/>
        <v>1</v>
      </c>
    </row>
    <row r="149" spans="1:30" ht="12.75" customHeight="1" x14ac:dyDescent="0.2">
      <c r="A149" s="2">
        <v>43112.321084490701</v>
      </c>
      <c r="B149" s="1" t="s">
        <v>454</v>
      </c>
      <c r="C149" s="1" t="s">
        <v>451</v>
      </c>
      <c r="D149" s="1" t="s">
        <v>452</v>
      </c>
      <c r="E149" s="3">
        <v>4</v>
      </c>
      <c r="F149" s="1" t="s">
        <v>31</v>
      </c>
      <c r="G149" s="3">
        <v>164.22</v>
      </c>
      <c r="H149" s="3">
        <v>656.88</v>
      </c>
      <c r="I149" s="1" t="s">
        <v>32</v>
      </c>
      <c r="K149" s="1" t="s">
        <v>33</v>
      </c>
      <c r="L149" s="1" t="s">
        <v>453</v>
      </c>
      <c r="M149" s="1" t="s">
        <v>35</v>
      </c>
      <c r="N149" s="1" t="s">
        <v>84</v>
      </c>
      <c r="O149" s="1" t="s">
        <v>37</v>
      </c>
      <c r="P149" s="1" t="s">
        <v>131</v>
      </c>
      <c r="Q149" s="1" t="s">
        <v>132</v>
      </c>
      <c r="R149" s="1" t="s">
        <v>445</v>
      </c>
      <c r="T149" s="1" t="s">
        <v>291</v>
      </c>
      <c r="X149" s="1" t="s">
        <v>41</v>
      </c>
      <c r="Y149" s="1" t="s">
        <v>74</v>
      </c>
      <c r="Z149" s="3">
        <v>0</v>
      </c>
      <c r="AC149" s="1">
        <f t="shared" si="4"/>
        <v>2018</v>
      </c>
      <c r="AD149" s="1">
        <f t="shared" si="5"/>
        <v>1</v>
      </c>
    </row>
    <row r="150" spans="1:30" ht="12.75" customHeight="1" x14ac:dyDescent="0.2">
      <c r="A150" s="2">
        <v>43115.3183166667</v>
      </c>
      <c r="B150" s="1" t="s">
        <v>455</v>
      </c>
      <c r="C150" s="1" t="s">
        <v>81</v>
      </c>
      <c r="D150" s="1" t="s">
        <v>82</v>
      </c>
      <c r="E150" s="3">
        <v>20</v>
      </c>
      <c r="F150" s="1" t="s">
        <v>31</v>
      </c>
      <c r="G150" s="3">
        <v>12.16</v>
      </c>
      <c r="H150" s="3">
        <v>243.2</v>
      </c>
      <c r="I150" s="1" t="s">
        <v>32</v>
      </c>
      <c r="K150" s="1" t="s">
        <v>33</v>
      </c>
      <c r="L150" s="1" t="s">
        <v>83</v>
      </c>
      <c r="M150" s="1" t="s">
        <v>35</v>
      </c>
      <c r="N150" s="1" t="s">
        <v>433</v>
      </c>
      <c r="O150" s="1" t="s">
        <v>37</v>
      </c>
      <c r="P150" s="1" t="s">
        <v>71</v>
      </c>
      <c r="Q150" s="1" t="s">
        <v>72</v>
      </c>
      <c r="R150" s="1" t="s">
        <v>350</v>
      </c>
      <c r="T150" s="1" t="s">
        <v>85</v>
      </c>
      <c r="X150" s="1" t="s">
        <v>41</v>
      </c>
      <c r="Y150" s="1" t="s">
        <v>74</v>
      </c>
      <c r="Z150" s="3">
        <v>0</v>
      </c>
      <c r="AC150" s="1">
        <f t="shared" si="4"/>
        <v>2018</v>
      </c>
      <c r="AD150" s="1">
        <f t="shared" si="5"/>
        <v>1</v>
      </c>
    </row>
    <row r="151" spans="1:30" ht="12.75" customHeight="1" x14ac:dyDescent="0.2">
      <c r="A151" s="2">
        <v>43115.3183166667</v>
      </c>
      <c r="B151" s="1" t="s">
        <v>455</v>
      </c>
      <c r="C151" s="1" t="s">
        <v>86</v>
      </c>
      <c r="D151" s="1" t="s">
        <v>87</v>
      </c>
      <c r="E151" s="3">
        <v>30</v>
      </c>
      <c r="F151" s="1" t="s">
        <v>31</v>
      </c>
      <c r="G151" s="3">
        <v>15.73</v>
      </c>
      <c r="H151" s="3">
        <v>471.9</v>
      </c>
      <c r="I151" s="1" t="s">
        <v>32</v>
      </c>
      <c r="K151" s="1" t="s">
        <v>33</v>
      </c>
      <c r="L151" s="1" t="s">
        <v>88</v>
      </c>
      <c r="M151" s="1" t="s">
        <v>35</v>
      </c>
      <c r="N151" s="1" t="s">
        <v>433</v>
      </c>
      <c r="O151" s="1" t="s">
        <v>37</v>
      </c>
      <c r="P151" s="1" t="s">
        <v>89</v>
      </c>
      <c r="Q151" s="1" t="s">
        <v>90</v>
      </c>
      <c r="R151" s="1" t="s">
        <v>448</v>
      </c>
      <c r="T151" s="1" t="s">
        <v>85</v>
      </c>
      <c r="X151" s="1" t="s">
        <v>41</v>
      </c>
      <c r="Y151" s="1" t="s">
        <v>74</v>
      </c>
      <c r="Z151" s="3">
        <v>0</v>
      </c>
      <c r="AC151" s="1">
        <f t="shared" si="4"/>
        <v>2018</v>
      </c>
      <c r="AD151" s="1">
        <f t="shared" si="5"/>
        <v>1</v>
      </c>
    </row>
    <row r="152" spans="1:30" ht="12.75" customHeight="1" x14ac:dyDescent="0.2">
      <c r="A152" s="2">
        <v>43115.3183166667</v>
      </c>
      <c r="B152" s="1" t="s">
        <v>455</v>
      </c>
      <c r="C152" s="1" t="s">
        <v>456</v>
      </c>
      <c r="D152" s="1" t="s">
        <v>457</v>
      </c>
      <c r="E152" s="3">
        <v>20</v>
      </c>
      <c r="F152" s="1" t="s">
        <v>31</v>
      </c>
      <c r="G152" s="3">
        <v>34.5</v>
      </c>
      <c r="H152" s="3">
        <v>690</v>
      </c>
      <c r="I152" s="1" t="s">
        <v>32</v>
      </c>
      <c r="K152" s="1" t="s">
        <v>33</v>
      </c>
      <c r="L152" s="1" t="s">
        <v>458</v>
      </c>
      <c r="M152" s="1" t="s">
        <v>35</v>
      </c>
      <c r="N152" s="1" t="s">
        <v>433</v>
      </c>
      <c r="O152" s="1" t="s">
        <v>37</v>
      </c>
      <c r="P152" s="1" t="s">
        <v>89</v>
      </c>
      <c r="Q152" s="1" t="s">
        <v>90</v>
      </c>
      <c r="R152" s="1" t="s">
        <v>347</v>
      </c>
      <c r="T152" s="1" t="s">
        <v>85</v>
      </c>
      <c r="X152" s="1" t="s">
        <v>41</v>
      </c>
      <c r="Y152" s="1" t="s">
        <v>74</v>
      </c>
      <c r="Z152" s="3">
        <v>0</v>
      </c>
      <c r="AC152" s="1">
        <f t="shared" si="4"/>
        <v>2018</v>
      </c>
      <c r="AD152" s="1">
        <f t="shared" si="5"/>
        <v>1</v>
      </c>
    </row>
    <row r="153" spans="1:30" ht="12.75" customHeight="1" x14ac:dyDescent="0.2">
      <c r="A153" s="2">
        <v>43115.3183166667</v>
      </c>
      <c r="B153" s="1" t="s">
        <v>455</v>
      </c>
      <c r="C153" s="1" t="s">
        <v>459</v>
      </c>
      <c r="D153" s="1" t="s">
        <v>460</v>
      </c>
      <c r="E153" s="3">
        <v>6</v>
      </c>
      <c r="F153" s="1" t="s">
        <v>31</v>
      </c>
      <c r="G153" s="3">
        <v>47.53</v>
      </c>
      <c r="H153" s="3">
        <v>285.2</v>
      </c>
      <c r="I153" s="1" t="s">
        <v>32</v>
      </c>
      <c r="K153" s="1" t="s">
        <v>33</v>
      </c>
      <c r="L153" s="1" t="s">
        <v>461</v>
      </c>
      <c r="M153" s="1" t="s">
        <v>35</v>
      </c>
      <c r="N153" s="1" t="s">
        <v>433</v>
      </c>
      <c r="O153" s="1" t="s">
        <v>37</v>
      </c>
      <c r="P153" s="1" t="s">
        <v>131</v>
      </c>
      <c r="Q153" s="1" t="s">
        <v>132</v>
      </c>
      <c r="R153" s="1" t="s">
        <v>416</v>
      </c>
      <c r="T153" s="1" t="s">
        <v>85</v>
      </c>
      <c r="X153" s="1" t="s">
        <v>462</v>
      </c>
      <c r="Y153" s="1" t="s">
        <v>74</v>
      </c>
      <c r="Z153" s="3">
        <v>0</v>
      </c>
      <c r="AC153" s="1">
        <f t="shared" si="4"/>
        <v>2018</v>
      </c>
      <c r="AD153" s="1">
        <f t="shared" si="5"/>
        <v>1</v>
      </c>
    </row>
    <row r="154" spans="1:30" ht="12.75" customHeight="1" x14ac:dyDescent="0.2">
      <c r="A154" s="2">
        <v>43115.3183166667</v>
      </c>
      <c r="B154" s="1" t="s">
        <v>455</v>
      </c>
      <c r="C154" s="1" t="s">
        <v>463</v>
      </c>
      <c r="D154" s="1" t="s">
        <v>464</v>
      </c>
      <c r="E154" s="3">
        <v>10</v>
      </c>
      <c r="F154" s="1" t="s">
        <v>31</v>
      </c>
      <c r="G154" s="3">
        <v>73.209999999999994</v>
      </c>
      <c r="H154" s="3">
        <v>732.1</v>
      </c>
      <c r="I154" s="1" t="s">
        <v>32</v>
      </c>
      <c r="K154" s="1" t="s">
        <v>33</v>
      </c>
      <c r="L154" s="1" t="s">
        <v>465</v>
      </c>
      <c r="M154" s="1" t="s">
        <v>35</v>
      </c>
      <c r="N154" s="1" t="s">
        <v>433</v>
      </c>
      <c r="O154" s="1" t="s">
        <v>37</v>
      </c>
      <c r="P154" s="1" t="s">
        <v>131</v>
      </c>
      <c r="Q154" s="1" t="s">
        <v>132</v>
      </c>
      <c r="R154" s="1" t="s">
        <v>448</v>
      </c>
      <c r="T154" s="1" t="s">
        <v>85</v>
      </c>
      <c r="X154" s="1" t="s">
        <v>466</v>
      </c>
      <c r="Y154" s="1" t="s">
        <v>74</v>
      </c>
      <c r="Z154" s="3">
        <v>0</v>
      </c>
      <c r="AC154" s="1">
        <f t="shared" si="4"/>
        <v>2018</v>
      </c>
      <c r="AD154" s="1">
        <f t="shared" si="5"/>
        <v>1</v>
      </c>
    </row>
    <row r="155" spans="1:30" ht="12.75" customHeight="1" x14ac:dyDescent="0.2">
      <c r="A155" s="2">
        <v>43115.3183166667</v>
      </c>
      <c r="B155" s="1" t="s">
        <v>455</v>
      </c>
      <c r="C155" s="1" t="s">
        <v>467</v>
      </c>
      <c r="D155" s="1" t="s">
        <v>468</v>
      </c>
      <c r="E155" s="3">
        <v>20</v>
      </c>
      <c r="F155" s="1" t="s">
        <v>31</v>
      </c>
      <c r="G155" s="3">
        <v>101.25</v>
      </c>
      <c r="H155" s="3">
        <v>2025</v>
      </c>
      <c r="I155" s="1" t="s">
        <v>32</v>
      </c>
      <c r="K155" s="1" t="s">
        <v>33</v>
      </c>
      <c r="L155" s="1" t="s">
        <v>469</v>
      </c>
      <c r="M155" s="1" t="s">
        <v>35</v>
      </c>
      <c r="N155" s="1" t="s">
        <v>433</v>
      </c>
      <c r="O155" s="1" t="s">
        <v>37</v>
      </c>
      <c r="P155" s="1" t="s">
        <v>131</v>
      </c>
      <c r="Q155" s="1" t="s">
        <v>132</v>
      </c>
      <c r="R155" s="1" t="s">
        <v>350</v>
      </c>
      <c r="T155" s="1" t="s">
        <v>85</v>
      </c>
      <c r="X155" s="1" t="s">
        <v>470</v>
      </c>
      <c r="Y155" s="1" t="s">
        <v>74</v>
      </c>
      <c r="Z155" s="3">
        <v>0</v>
      </c>
      <c r="AC155" s="1">
        <f t="shared" si="4"/>
        <v>2018</v>
      </c>
      <c r="AD155" s="1">
        <f t="shared" si="5"/>
        <v>1</v>
      </c>
    </row>
    <row r="156" spans="1:30" ht="12.75" customHeight="1" x14ac:dyDescent="0.2">
      <c r="A156" s="2">
        <v>43115.358097106502</v>
      </c>
      <c r="B156" s="1" t="s">
        <v>471</v>
      </c>
      <c r="C156" s="1" t="s">
        <v>81</v>
      </c>
      <c r="D156" s="1" t="s">
        <v>82</v>
      </c>
      <c r="E156" s="3">
        <v>20</v>
      </c>
      <c r="F156" s="1" t="s">
        <v>31</v>
      </c>
      <c r="G156" s="3">
        <v>12.16</v>
      </c>
      <c r="H156" s="3">
        <v>243.2</v>
      </c>
      <c r="I156" s="1" t="s">
        <v>58</v>
      </c>
      <c r="K156" s="1" t="s">
        <v>59</v>
      </c>
      <c r="L156" s="1" t="s">
        <v>83</v>
      </c>
      <c r="M156" s="1" t="s">
        <v>35</v>
      </c>
      <c r="N156" s="1" t="s">
        <v>433</v>
      </c>
      <c r="O156" s="1" t="s">
        <v>37</v>
      </c>
      <c r="P156" s="1" t="s">
        <v>71</v>
      </c>
      <c r="Q156" s="1" t="s">
        <v>72</v>
      </c>
      <c r="R156" s="1" t="s">
        <v>350</v>
      </c>
      <c r="T156" s="1" t="s">
        <v>85</v>
      </c>
      <c r="X156" s="1" t="s">
        <v>41</v>
      </c>
      <c r="Y156" s="1" t="s">
        <v>74</v>
      </c>
      <c r="Z156" s="3">
        <v>0</v>
      </c>
      <c r="AC156" s="1">
        <f t="shared" si="4"/>
        <v>2018</v>
      </c>
      <c r="AD156" s="1">
        <f t="shared" si="5"/>
        <v>1</v>
      </c>
    </row>
    <row r="157" spans="1:30" ht="12.75" customHeight="1" x14ac:dyDescent="0.2">
      <c r="A157" s="2">
        <v>43115.572254282401</v>
      </c>
      <c r="B157" s="1" t="s">
        <v>472</v>
      </c>
      <c r="C157" s="1" t="s">
        <v>473</v>
      </c>
      <c r="D157" s="1" t="s">
        <v>474</v>
      </c>
      <c r="E157" s="3">
        <v>10</v>
      </c>
      <c r="F157" s="1" t="s">
        <v>31</v>
      </c>
      <c r="G157" s="3">
        <v>22.99</v>
      </c>
      <c r="H157" s="3">
        <v>229.9</v>
      </c>
      <c r="I157" s="1" t="s">
        <v>58</v>
      </c>
      <c r="K157" s="1" t="s">
        <v>59</v>
      </c>
      <c r="L157" s="1" t="s">
        <v>475</v>
      </c>
      <c r="M157" s="1" t="s">
        <v>35</v>
      </c>
      <c r="N157" s="1" t="s">
        <v>84</v>
      </c>
      <c r="O157" s="1" t="s">
        <v>37</v>
      </c>
      <c r="P157" s="1" t="s">
        <v>38</v>
      </c>
      <c r="Q157" s="1" t="s">
        <v>39</v>
      </c>
      <c r="T157" s="1" t="s">
        <v>476</v>
      </c>
      <c r="X157" s="1" t="s">
        <v>41</v>
      </c>
      <c r="Y157" s="1" t="s">
        <v>42</v>
      </c>
      <c r="Z157" s="3">
        <v>0</v>
      </c>
      <c r="AC157" s="1">
        <f t="shared" si="4"/>
        <v>2018</v>
      </c>
      <c r="AD157" s="1">
        <f t="shared" si="5"/>
        <v>1</v>
      </c>
    </row>
    <row r="158" spans="1:30" ht="12.75" customHeight="1" x14ac:dyDescent="0.2">
      <c r="A158" s="2">
        <v>43115.589344525499</v>
      </c>
      <c r="B158" s="1" t="s">
        <v>477</v>
      </c>
      <c r="C158" s="1" t="s">
        <v>478</v>
      </c>
      <c r="D158" s="1" t="s">
        <v>479</v>
      </c>
      <c r="E158" s="3">
        <v>10</v>
      </c>
      <c r="F158" s="1" t="s">
        <v>31</v>
      </c>
      <c r="G158" s="3">
        <v>22.99</v>
      </c>
      <c r="H158" s="3">
        <v>229.9</v>
      </c>
      <c r="I158" s="1" t="s">
        <v>32</v>
      </c>
      <c r="K158" s="1" t="s">
        <v>33</v>
      </c>
      <c r="L158" s="1" t="s">
        <v>480</v>
      </c>
      <c r="M158" s="1" t="s">
        <v>35</v>
      </c>
      <c r="N158" s="1" t="s">
        <v>84</v>
      </c>
      <c r="O158" s="1" t="s">
        <v>37</v>
      </c>
      <c r="P158" s="1" t="s">
        <v>38</v>
      </c>
      <c r="Q158" s="1" t="s">
        <v>39</v>
      </c>
      <c r="R158" s="1" t="s">
        <v>448</v>
      </c>
      <c r="T158" s="1" t="s">
        <v>476</v>
      </c>
      <c r="X158" s="1" t="s">
        <v>41</v>
      </c>
      <c r="Y158" s="1" t="s">
        <v>42</v>
      </c>
      <c r="Z158" s="3">
        <v>0</v>
      </c>
      <c r="AC158" s="1">
        <f t="shared" si="4"/>
        <v>2018</v>
      </c>
      <c r="AD158" s="1">
        <f t="shared" si="5"/>
        <v>1</v>
      </c>
    </row>
    <row r="159" spans="1:30" ht="12.75" customHeight="1" x14ac:dyDescent="0.2">
      <c r="A159" s="2">
        <v>43115.589344525499</v>
      </c>
      <c r="B159" s="1" t="s">
        <v>477</v>
      </c>
      <c r="C159" s="1" t="s">
        <v>473</v>
      </c>
      <c r="D159" s="1" t="s">
        <v>474</v>
      </c>
      <c r="E159" s="3">
        <v>10</v>
      </c>
      <c r="F159" s="1" t="s">
        <v>31</v>
      </c>
      <c r="G159" s="3">
        <v>22.99</v>
      </c>
      <c r="H159" s="3">
        <v>229.9</v>
      </c>
      <c r="I159" s="1" t="s">
        <v>32</v>
      </c>
      <c r="K159" s="1" t="s">
        <v>33</v>
      </c>
      <c r="L159" s="1" t="s">
        <v>475</v>
      </c>
      <c r="M159" s="1" t="s">
        <v>35</v>
      </c>
      <c r="N159" s="1" t="s">
        <v>84</v>
      </c>
      <c r="O159" s="1" t="s">
        <v>37</v>
      </c>
      <c r="P159" s="1" t="s">
        <v>38</v>
      </c>
      <c r="Q159" s="1" t="s">
        <v>39</v>
      </c>
      <c r="R159" s="1" t="s">
        <v>350</v>
      </c>
      <c r="T159" s="1" t="s">
        <v>476</v>
      </c>
      <c r="X159" s="1" t="s">
        <v>41</v>
      </c>
      <c r="Y159" s="1" t="s">
        <v>42</v>
      </c>
      <c r="Z159" s="3">
        <v>0</v>
      </c>
      <c r="AC159" s="1">
        <f t="shared" si="4"/>
        <v>2018</v>
      </c>
      <c r="AD159" s="1">
        <f t="shared" si="5"/>
        <v>1</v>
      </c>
    </row>
    <row r="160" spans="1:30" ht="12.75" customHeight="1" x14ac:dyDescent="0.2">
      <c r="A160" s="2">
        <v>43115.589344525499</v>
      </c>
      <c r="B160" s="1" t="s">
        <v>477</v>
      </c>
      <c r="C160" s="1" t="s">
        <v>481</v>
      </c>
      <c r="D160" s="1" t="s">
        <v>482</v>
      </c>
      <c r="E160" s="3">
        <v>10</v>
      </c>
      <c r="F160" s="1" t="s">
        <v>31</v>
      </c>
      <c r="G160" s="3">
        <v>22.99</v>
      </c>
      <c r="H160" s="3">
        <v>229.9</v>
      </c>
      <c r="I160" s="1" t="s">
        <v>32</v>
      </c>
      <c r="K160" s="1" t="s">
        <v>33</v>
      </c>
      <c r="L160" s="1" t="s">
        <v>483</v>
      </c>
      <c r="M160" s="1" t="s">
        <v>35</v>
      </c>
      <c r="N160" s="1" t="s">
        <v>84</v>
      </c>
      <c r="O160" s="1" t="s">
        <v>37</v>
      </c>
      <c r="P160" s="1" t="s">
        <v>38</v>
      </c>
      <c r="Q160" s="1" t="s">
        <v>39</v>
      </c>
      <c r="R160" s="1" t="s">
        <v>419</v>
      </c>
      <c r="T160" s="1" t="s">
        <v>476</v>
      </c>
      <c r="X160" s="1" t="s">
        <v>41</v>
      </c>
      <c r="Y160" s="1" t="s">
        <v>42</v>
      </c>
      <c r="Z160" s="3">
        <v>0</v>
      </c>
      <c r="AC160" s="1">
        <f t="shared" si="4"/>
        <v>2018</v>
      </c>
      <c r="AD160" s="1">
        <f t="shared" si="5"/>
        <v>1</v>
      </c>
    </row>
    <row r="161" spans="1:30" ht="12.75" customHeight="1" x14ac:dyDescent="0.2">
      <c r="A161" s="2">
        <v>43116.445818900502</v>
      </c>
      <c r="B161" s="1" t="s">
        <v>484</v>
      </c>
      <c r="C161" s="1" t="s">
        <v>485</v>
      </c>
      <c r="D161" s="1" t="s">
        <v>486</v>
      </c>
      <c r="E161" s="3">
        <v>10</v>
      </c>
      <c r="F161" s="1" t="s">
        <v>31</v>
      </c>
      <c r="G161" s="3">
        <v>235.13</v>
      </c>
      <c r="H161" s="3">
        <v>2351.2800000000002</v>
      </c>
      <c r="I161" s="1" t="s">
        <v>58</v>
      </c>
      <c r="K161" s="1" t="s">
        <v>59</v>
      </c>
      <c r="L161" s="1" t="s">
        <v>487</v>
      </c>
      <c r="M161" s="1" t="s">
        <v>35</v>
      </c>
      <c r="N161" s="1" t="s">
        <v>84</v>
      </c>
      <c r="O161" s="1" t="s">
        <v>37</v>
      </c>
      <c r="P161" s="1" t="s">
        <v>131</v>
      </c>
      <c r="Q161" s="1" t="s">
        <v>132</v>
      </c>
      <c r="T161" s="1" t="s">
        <v>48</v>
      </c>
      <c r="X161" s="1" t="s">
        <v>41</v>
      </c>
      <c r="Y161" s="1" t="s">
        <v>74</v>
      </c>
      <c r="Z161" s="3">
        <v>0</v>
      </c>
      <c r="AC161" s="1">
        <f t="shared" si="4"/>
        <v>2018</v>
      </c>
      <c r="AD161" s="1">
        <f t="shared" si="5"/>
        <v>1</v>
      </c>
    </row>
    <row r="162" spans="1:30" ht="12.75" customHeight="1" x14ac:dyDescent="0.2">
      <c r="A162" s="2">
        <v>43116.519196527799</v>
      </c>
      <c r="B162" s="1" t="s">
        <v>488</v>
      </c>
      <c r="C162" s="1" t="s">
        <v>86</v>
      </c>
      <c r="D162" s="1" t="s">
        <v>87</v>
      </c>
      <c r="E162" s="3">
        <v>29</v>
      </c>
      <c r="F162" s="1" t="s">
        <v>31</v>
      </c>
      <c r="G162" s="3">
        <v>15.73</v>
      </c>
      <c r="H162" s="3">
        <v>456.17</v>
      </c>
      <c r="I162" s="1" t="s">
        <v>58</v>
      </c>
      <c r="K162" s="1" t="s">
        <v>59</v>
      </c>
      <c r="L162" s="1" t="s">
        <v>88</v>
      </c>
      <c r="M162" s="1" t="s">
        <v>35</v>
      </c>
      <c r="N162" s="1" t="s">
        <v>84</v>
      </c>
      <c r="O162" s="1" t="s">
        <v>37</v>
      </c>
      <c r="P162" s="1" t="s">
        <v>89</v>
      </c>
      <c r="Q162" s="1" t="s">
        <v>90</v>
      </c>
      <c r="R162" s="1" t="s">
        <v>419</v>
      </c>
      <c r="T162" s="1" t="s">
        <v>85</v>
      </c>
      <c r="X162" s="1" t="s">
        <v>41</v>
      </c>
      <c r="Y162" s="1" t="s">
        <v>74</v>
      </c>
      <c r="Z162" s="3">
        <v>0</v>
      </c>
      <c r="AC162" s="1">
        <f t="shared" si="4"/>
        <v>2018</v>
      </c>
      <c r="AD162" s="1">
        <f t="shared" si="5"/>
        <v>1</v>
      </c>
    </row>
    <row r="163" spans="1:30" ht="12.75" customHeight="1" x14ac:dyDescent="0.2">
      <c r="A163" s="2">
        <v>43116.520809108799</v>
      </c>
      <c r="B163" s="1" t="s">
        <v>489</v>
      </c>
      <c r="C163" s="1" t="s">
        <v>81</v>
      </c>
      <c r="D163" s="1" t="s">
        <v>82</v>
      </c>
      <c r="E163" s="3">
        <v>9</v>
      </c>
      <c r="F163" s="1" t="s">
        <v>31</v>
      </c>
      <c r="G163" s="3">
        <v>12.16</v>
      </c>
      <c r="H163" s="3">
        <v>109.44</v>
      </c>
      <c r="I163" s="1" t="s">
        <v>58</v>
      </c>
      <c r="K163" s="1" t="s">
        <v>59</v>
      </c>
      <c r="L163" s="1" t="s">
        <v>83</v>
      </c>
      <c r="M163" s="1" t="s">
        <v>35</v>
      </c>
      <c r="N163" s="1" t="s">
        <v>84</v>
      </c>
      <c r="O163" s="1" t="s">
        <v>37</v>
      </c>
      <c r="P163" s="1" t="s">
        <v>71</v>
      </c>
      <c r="Q163" s="1" t="s">
        <v>72</v>
      </c>
      <c r="T163" s="1" t="s">
        <v>85</v>
      </c>
      <c r="X163" s="1" t="s">
        <v>41</v>
      </c>
      <c r="Y163" s="1" t="s">
        <v>74</v>
      </c>
      <c r="Z163" s="3">
        <v>0</v>
      </c>
      <c r="AC163" s="1">
        <f t="shared" si="4"/>
        <v>2018</v>
      </c>
      <c r="AD163" s="1">
        <f t="shared" si="5"/>
        <v>1</v>
      </c>
    </row>
    <row r="164" spans="1:30" ht="12.75" customHeight="1" x14ac:dyDescent="0.2">
      <c r="A164" s="2">
        <v>43116.520809108799</v>
      </c>
      <c r="B164" s="1" t="s">
        <v>489</v>
      </c>
      <c r="C164" s="1" t="s">
        <v>86</v>
      </c>
      <c r="D164" s="1" t="s">
        <v>87</v>
      </c>
      <c r="E164" s="3">
        <v>29</v>
      </c>
      <c r="F164" s="1" t="s">
        <v>31</v>
      </c>
      <c r="G164" s="3">
        <v>15.73</v>
      </c>
      <c r="H164" s="3">
        <v>456.17</v>
      </c>
      <c r="I164" s="1" t="s">
        <v>58</v>
      </c>
      <c r="K164" s="1" t="s">
        <v>59</v>
      </c>
      <c r="L164" s="1" t="s">
        <v>88</v>
      </c>
      <c r="M164" s="1" t="s">
        <v>35</v>
      </c>
      <c r="N164" s="1" t="s">
        <v>84</v>
      </c>
      <c r="O164" s="1" t="s">
        <v>37</v>
      </c>
      <c r="P164" s="1" t="s">
        <v>89</v>
      </c>
      <c r="Q164" s="1" t="s">
        <v>90</v>
      </c>
      <c r="T164" s="1" t="s">
        <v>85</v>
      </c>
      <c r="X164" s="1" t="s">
        <v>41</v>
      </c>
      <c r="Y164" s="1" t="s">
        <v>74</v>
      </c>
      <c r="Z164" s="3">
        <v>0</v>
      </c>
      <c r="AC164" s="1">
        <f t="shared" si="4"/>
        <v>2018</v>
      </c>
      <c r="AD164" s="1">
        <f t="shared" si="5"/>
        <v>1</v>
      </c>
    </row>
    <row r="165" spans="1:30" ht="12.75" customHeight="1" x14ac:dyDescent="0.2">
      <c r="A165" s="2">
        <v>43117.538578622698</v>
      </c>
      <c r="B165" s="1" t="s">
        <v>490</v>
      </c>
      <c r="C165" s="1" t="s">
        <v>473</v>
      </c>
      <c r="D165" s="1" t="s">
        <v>474</v>
      </c>
      <c r="E165" s="3">
        <v>10</v>
      </c>
      <c r="F165" s="1" t="s">
        <v>31</v>
      </c>
      <c r="G165" s="3">
        <v>22.99</v>
      </c>
      <c r="H165" s="3">
        <v>229.9</v>
      </c>
      <c r="I165" s="1" t="s">
        <v>32</v>
      </c>
      <c r="K165" s="1" t="s">
        <v>33</v>
      </c>
      <c r="L165" s="1" t="s">
        <v>475</v>
      </c>
      <c r="M165" s="1" t="s">
        <v>35</v>
      </c>
      <c r="N165" s="1" t="s">
        <v>84</v>
      </c>
      <c r="O165" s="1" t="s">
        <v>37</v>
      </c>
      <c r="P165" s="1" t="s">
        <v>38</v>
      </c>
      <c r="Q165" s="1" t="s">
        <v>39</v>
      </c>
      <c r="R165" s="1" t="s">
        <v>350</v>
      </c>
      <c r="T165" s="1" t="s">
        <v>476</v>
      </c>
      <c r="X165" s="1" t="s">
        <v>41</v>
      </c>
      <c r="Y165" s="1" t="s">
        <v>42</v>
      </c>
      <c r="Z165" s="3">
        <v>0</v>
      </c>
      <c r="AC165" s="1">
        <f t="shared" si="4"/>
        <v>2018</v>
      </c>
      <c r="AD165" s="1">
        <f t="shared" si="5"/>
        <v>1</v>
      </c>
    </row>
    <row r="166" spans="1:30" ht="12.75" customHeight="1" x14ac:dyDescent="0.2">
      <c r="A166" s="2">
        <v>43118.566664664402</v>
      </c>
      <c r="B166" s="1" t="s">
        <v>491</v>
      </c>
      <c r="C166" s="1" t="s">
        <v>492</v>
      </c>
      <c r="D166" s="1" t="s">
        <v>493</v>
      </c>
      <c r="E166" s="3">
        <v>50</v>
      </c>
      <c r="F166" s="1" t="s">
        <v>31</v>
      </c>
      <c r="G166" s="3">
        <v>16.98</v>
      </c>
      <c r="H166" s="3">
        <v>849</v>
      </c>
      <c r="I166" s="1" t="s">
        <v>58</v>
      </c>
      <c r="K166" s="1" t="s">
        <v>59</v>
      </c>
      <c r="L166" s="1" t="s">
        <v>494</v>
      </c>
      <c r="M166" s="1" t="s">
        <v>35</v>
      </c>
      <c r="N166" s="1" t="s">
        <v>61</v>
      </c>
      <c r="O166" s="1" t="s">
        <v>37</v>
      </c>
      <c r="P166" s="1" t="s">
        <v>204</v>
      </c>
      <c r="Q166" s="1" t="s">
        <v>205</v>
      </c>
      <c r="T166" s="1" t="s">
        <v>206</v>
      </c>
      <c r="X166" s="1" t="s">
        <v>495</v>
      </c>
      <c r="Y166" s="1" t="s">
        <v>74</v>
      </c>
      <c r="Z166" s="3">
        <v>0</v>
      </c>
      <c r="AC166" s="1">
        <f t="shared" si="4"/>
        <v>2018</v>
      </c>
      <c r="AD166" s="1">
        <f t="shared" si="5"/>
        <v>1</v>
      </c>
    </row>
    <row r="167" spans="1:30" ht="12.75" customHeight="1" x14ac:dyDescent="0.2">
      <c r="A167" s="2">
        <v>43118.567003206001</v>
      </c>
      <c r="B167" s="1" t="s">
        <v>496</v>
      </c>
      <c r="C167" s="1" t="s">
        <v>492</v>
      </c>
      <c r="D167" s="1" t="s">
        <v>493</v>
      </c>
      <c r="E167" s="3">
        <v>50</v>
      </c>
      <c r="F167" s="1" t="s">
        <v>31</v>
      </c>
      <c r="G167" s="3">
        <v>16.98</v>
      </c>
      <c r="H167" s="3">
        <v>849</v>
      </c>
      <c r="I167" s="1" t="s">
        <v>32</v>
      </c>
      <c r="K167" s="1" t="s">
        <v>33</v>
      </c>
      <c r="L167" s="1" t="s">
        <v>494</v>
      </c>
      <c r="M167" s="1" t="s">
        <v>35</v>
      </c>
      <c r="N167" s="1" t="s">
        <v>61</v>
      </c>
      <c r="O167" s="1" t="s">
        <v>37</v>
      </c>
      <c r="P167" s="1" t="s">
        <v>204</v>
      </c>
      <c r="Q167" s="1" t="s">
        <v>205</v>
      </c>
      <c r="R167" s="1" t="s">
        <v>338</v>
      </c>
      <c r="T167" s="1" t="s">
        <v>206</v>
      </c>
      <c r="X167" s="1" t="s">
        <v>495</v>
      </c>
      <c r="Y167" s="1" t="s">
        <v>74</v>
      </c>
      <c r="Z167" s="3">
        <v>0</v>
      </c>
      <c r="AC167" s="1">
        <f t="shared" si="4"/>
        <v>2018</v>
      </c>
      <c r="AD167" s="1">
        <f t="shared" si="5"/>
        <v>1</v>
      </c>
    </row>
    <row r="168" spans="1:30" ht="12.75" customHeight="1" x14ac:dyDescent="0.2">
      <c r="A168" s="2">
        <v>43118.567003206001</v>
      </c>
      <c r="B168" s="1" t="s">
        <v>496</v>
      </c>
      <c r="C168" s="1" t="s">
        <v>497</v>
      </c>
      <c r="D168" s="1" t="s">
        <v>498</v>
      </c>
      <c r="E168" s="3">
        <v>2</v>
      </c>
      <c r="F168" s="1" t="s">
        <v>31</v>
      </c>
      <c r="G168" s="3">
        <v>42.35</v>
      </c>
      <c r="H168" s="3">
        <v>84.7</v>
      </c>
      <c r="I168" s="1" t="s">
        <v>32</v>
      </c>
      <c r="K168" s="1" t="s">
        <v>33</v>
      </c>
      <c r="L168" s="1" t="s">
        <v>499</v>
      </c>
      <c r="M168" s="1" t="s">
        <v>35</v>
      </c>
      <c r="N168" s="1" t="s">
        <v>61</v>
      </c>
      <c r="O168" s="1" t="s">
        <v>37</v>
      </c>
      <c r="P168" s="1" t="s">
        <v>38</v>
      </c>
      <c r="Q168" s="1" t="s">
        <v>39</v>
      </c>
      <c r="R168" s="1" t="s">
        <v>416</v>
      </c>
      <c r="T168" s="1" t="s">
        <v>85</v>
      </c>
      <c r="X168" s="1" t="s">
        <v>41</v>
      </c>
      <c r="Y168" s="1" t="s">
        <v>42</v>
      </c>
      <c r="Z168" s="3">
        <v>0</v>
      </c>
      <c r="AC168" s="1">
        <f t="shared" si="4"/>
        <v>2018</v>
      </c>
      <c r="AD168" s="1">
        <f t="shared" si="5"/>
        <v>1</v>
      </c>
    </row>
    <row r="169" spans="1:30" ht="12.75" customHeight="1" x14ac:dyDescent="0.2">
      <c r="A169" s="2">
        <v>43118.570157372698</v>
      </c>
      <c r="B169" s="1" t="s">
        <v>500</v>
      </c>
      <c r="C169" s="1" t="s">
        <v>501</v>
      </c>
      <c r="D169" s="1" t="s">
        <v>502</v>
      </c>
      <c r="E169" s="3">
        <v>1</v>
      </c>
      <c r="F169" s="1" t="s">
        <v>31</v>
      </c>
      <c r="G169" s="3">
        <v>197.57</v>
      </c>
      <c r="H169" s="3">
        <v>197.57</v>
      </c>
      <c r="I169" s="1" t="s">
        <v>58</v>
      </c>
      <c r="K169" s="1" t="s">
        <v>59</v>
      </c>
      <c r="L169" s="1" t="s">
        <v>503</v>
      </c>
      <c r="M169" s="1" t="s">
        <v>35</v>
      </c>
      <c r="N169" s="1" t="s">
        <v>61</v>
      </c>
      <c r="O169" s="1" t="s">
        <v>37</v>
      </c>
      <c r="P169" s="1" t="s">
        <v>38</v>
      </c>
      <c r="Q169" s="1" t="s">
        <v>39</v>
      </c>
      <c r="T169" s="1" t="s">
        <v>206</v>
      </c>
      <c r="X169" s="1" t="s">
        <v>41</v>
      </c>
      <c r="Y169" s="1" t="s">
        <v>42</v>
      </c>
      <c r="Z169" s="3">
        <v>0</v>
      </c>
      <c r="AC169" s="1">
        <f t="shared" si="4"/>
        <v>2018</v>
      </c>
      <c r="AD169" s="1">
        <f t="shared" si="5"/>
        <v>1</v>
      </c>
    </row>
    <row r="170" spans="1:30" ht="12.75" customHeight="1" x14ac:dyDescent="0.2">
      <c r="A170" s="2">
        <v>43118.570543287002</v>
      </c>
      <c r="B170" s="1" t="s">
        <v>504</v>
      </c>
      <c r="C170" s="1" t="s">
        <v>501</v>
      </c>
      <c r="D170" s="1" t="s">
        <v>502</v>
      </c>
      <c r="E170" s="3">
        <v>5</v>
      </c>
      <c r="F170" s="1" t="s">
        <v>31</v>
      </c>
      <c r="G170" s="3">
        <v>197.57</v>
      </c>
      <c r="H170" s="3">
        <v>987.85</v>
      </c>
      <c r="I170" s="1" t="s">
        <v>32</v>
      </c>
      <c r="K170" s="1" t="s">
        <v>33</v>
      </c>
      <c r="L170" s="1" t="s">
        <v>503</v>
      </c>
      <c r="M170" s="1" t="s">
        <v>35</v>
      </c>
      <c r="N170" s="1" t="s">
        <v>61</v>
      </c>
      <c r="O170" s="1" t="s">
        <v>37</v>
      </c>
      <c r="P170" s="1" t="s">
        <v>38</v>
      </c>
      <c r="Q170" s="1" t="s">
        <v>39</v>
      </c>
      <c r="R170" s="1" t="s">
        <v>417</v>
      </c>
      <c r="T170" s="1" t="s">
        <v>206</v>
      </c>
      <c r="X170" s="1" t="s">
        <v>41</v>
      </c>
      <c r="Y170" s="1" t="s">
        <v>42</v>
      </c>
      <c r="Z170" s="3">
        <v>0</v>
      </c>
      <c r="AC170" s="1">
        <f t="shared" si="4"/>
        <v>2018</v>
      </c>
      <c r="AD170" s="1">
        <f t="shared" si="5"/>
        <v>1</v>
      </c>
    </row>
    <row r="171" spans="1:30" ht="12.75" customHeight="1" x14ac:dyDescent="0.2">
      <c r="A171" s="2">
        <v>43119.298494178198</v>
      </c>
      <c r="B171" s="1" t="s">
        <v>505</v>
      </c>
      <c r="C171" s="1" t="s">
        <v>506</v>
      </c>
      <c r="D171" s="1" t="s">
        <v>507</v>
      </c>
      <c r="E171" s="3">
        <v>200</v>
      </c>
      <c r="F171" s="1" t="s">
        <v>31</v>
      </c>
      <c r="G171" s="3">
        <v>15.33</v>
      </c>
      <c r="H171" s="3">
        <v>3066</v>
      </c>
      <c r="I171" s="1" t="s">
        <v>32</v>
      </c>
      <c r="K171" s="1" t="s">
        <v>33</v>
      </c>
      <c r="L171" s="1" t="s">
        <v>508</v>
      </c>
      <c r="M171" s="1" t="s">
        <v>35</v>
      </c>
      <c r="N171" s="1" t="s">
        <v>84</v>
      </c>
      <c r="O171" s="1" t="s">
        <v>37</v>
      </c>
      <c r="P171" s="1" t="s">
        <v>89</v>
      </c>
      <c r="Q171" s="1" t="s">
        <v>90</v>
      </c>
      <c r="R171" s="1" t="s">
        <v>326</v>
      </c>
      <c r="T171" s="1" t="s">
        <v>206</v>
      </c>
      <c r="X171" s="1" t="s">
        <v>41</v>
      </c>
      <c r="Y171" s="1" t="s">
        <v>74</v>
      </c>
      <c r="Z171" s="3">
        <v>0</v>
      </c>
      <c r="AC171" s="1">
        <f t="shared" si="4"/>
        <v>2018</v>
      </c>
      <c r="AD171" s="1">
        <f t="shared" si="5"/>
        <v>1</v>
      </c>
    </row>
    <row r="172" spans="1:30" ht="12.75" customHeight="1" x14ac:dyDescent="0.2">
      <c r="A172" s="2">
        <v>43119.299122418997</v>
      </c>
      <c r="B172" s="1" t="s">
        <v>509</v>
      </c>
      <c r="C172" s="1" t="s">
        <v>506</v>
      </c>
      <c r="D172" s="1" t="s">
        <v>507</v>
      </c>
      <c r="E172" s="3">
        <v>100</v>
      </c>
      <c r="F172" s="1" t="s">
        <v>31</v>
      </c>
      <c r="G172" s="3">
        <v>15.34</v>
      </c>
      <c r="H172" s="3">
        <v>1534</v>
      </c>
      <c r="I172" s="1" t="s">
        <v>58</v>
      </c>
      <c r="K172" s="1" t="s">
        <v>59</v>
      </c>
      <c r="L172" s="1" t="s">
        <v>508</v>
      </c>
      <c r="M172" s="1" t="s">
        <v>35</v>
      </c>
      <c r="N172" s="1" t="s">
        <v>84</v>
      </c>
      <c r="O172" s="1" t="s">
        <v>37</v>
      </c>
      <c r="P172" s="1" t="s">
        <v>89</v>
      </c>
      <c r="Q172" s="1" t="s">
        <v>90</v>
      </c>
      <c r="T172" s="1" t="s">
        <v>206</v>
      </c>
      <c r="X172" s="1" t="s">
        <v>41</v>
      </c>
      <c r="Y172" s="1" t="s">
        <v>74</v>
      </c>
      <c r="Z172" s="3">
        <v>0</v>
      </c>
      <c r="AC172" s="1">
        <f t="shared" si="4"/>
        <v>2018</v>
      </c>
      <c r="AD172" s="1">
        <f t="shared" si="5"/>
        <v>1</v>
      </c>
    </row>
    <row r="173" spans="1:30" ht="12.75" customHeight="1" x14ac:dyDescent="0.2">
      <c r="A173" s="2">
        <v>43123.349164432897</v>
      </c>
      <c r="B173" s="1" t="s">
        <v>510</v>
      </c>
      <c r="C173" s="1" t="s">
        <v>456</v>
      </c>
      <c r="D173" s="1" t="s">
        <v>457</v>
      </c>
      <c r="E173" s="3">
        <v>4</v>
      </c>
      <c r="F173" s="1" t="s">
        <v>31</v>
      </c>
      <c r="G173" s="3">
        <v>34.5</v>
      </c>
      <c r="H173" s="3">
        <v>138</v>
      </c>
      <c r="I173" s="1" t="s">
        <v>58</v>
      </c>
      <c r="K173" s="1" t="s">
        <v>59</v>
      </c>
      <c r="L173" s="1" t="s">
        <v>458</v>
      </c>
      <c r="M173" s="1" t="s">
        <v>35</v>
      </c>
      <c r="N173" s="1" t="s">
        <v>296</v>
      </c>
      <c r="O173" s="1" t="s">
        <v>37</v>
      </c>
      <c r="P173" s="1" t="s">
        <v>89</v>
      </c>
      <c r="Q173" s="1" t="s">
        <v>90</v>
      </c>
      <c r="T173" s="1" t="s">
        <v>85</v>
      </c>
      <c r="X173" s="1" t="s">
        <v>41</v>
      </c>
      <c r="Y173" s="1" t="s">
        <v>74</v>
      </c>
      <c r="Z173" s="3">
        <v>0</v>
      </c>
      <c r="AC173" s="1">
        <f t="shared" si="4"/>
        <v>2018</v>
      </c>
      <c r="AD173" s="1">
        <f t="shared" si="5"/>
        <v>1</v>
      </c>
    </row>
    <row r="174" spans="1:30" ht="12.75" customHeight="1" x14ac:dyDescent="0.2">
      <c r="A174" s="2">
        <v>43123.425340706002</v>
      </c>
      <c r="B174" s="1" t="s">
        <v>511</v>
      </c>
      <c r="C174" s="1" t="s">
        <v>512</v>
      </c>
      <c r="D174" s="1" t="s">
        <v>513</v>
      </c>
      <c r="E174" s="3">
        <v>1</v>
      </c>
      <c r="F174" s="1" t="s">
        <v>31</v>
      </c>
      <c r="G174" s="3">
        <v>117.4</v>
      </c>
      <c r="H174" s="3">
        <v>117.4</v>
      </c>
      <c r="I174" s="1" t="s">
        <v>32</v>
      </c>
      <c r="K174" s="1" t="s">
        <v>33</v>
      </c>
      <c r="L174" s="1" t="s">
        <v>41</v>
      </c>
      <c r="M174" s="1" t="s">
        <v>35</v>
      </c>
      <c r="N174" s="1" t="s">
        <v>433</v>
      </c>
      <c r="O174" s="1" t="s">
        <v>37</v>
      </c>
      <c r="P174" s="1" t="s">
        <v>38</v>
      </c>
      <c r="Q174" s="1" t="s">
        <v>39</v>
      </c>
      <c r="R174" s="1" t="s">
        <v>419</v>
      </c>
      <c r="T174" s="1" t="s">
        <v>514</v>
      </c>
      <c r="X174" s="1" t="s">
        <v>41</v>
      </c>
      <c r="Y174" s="1" t="s">
        <v>42</v>
      </c>
      <c r="Z174" s="3">
        <v>0</v>
      </c>
      <c r="AC174" s="1">
        <f t="shared" si="4"/>
        <v>2018</v>
      </c>
      <c r="AD174" s="1">
        <f t="shared" si="5"/>
        <v>1</v>
      </c>
    </row>
    <row r="175" spans="1:30" ht="12.75" customHeight="1" x14ac:dyDescent="0.2">
      <c r="A175" s="2">
        <v>43126.287294872702</v>
      </c>
      <c r="B175" s="1" t="s">
        <v>515</v>
      </c>
      <c r="C175" s="1" t="s">
        <v>516</v>
      </c>
      <c r="D175" s="1" t="s">
        <v>517</v>
      </c>
      <c r="E175" s="3">
        <v>1700</v>
      </c>
      <c r="F175" s="1" t="s">
        <v>31</v>
      </c>
      <c r="G175" s="3">
        <v>0.63</v>
      </c>
      <c r="H175" s="3">
        <v>1071</v>
      </c>
      <c r="I175" s="1" t="s">
        <v>32</v>
      </c>
      <c r="K175" s="1" t="s">
        <v>33</v>
      </c>
      <c r="L175" s="1" t="s">
        <v>518</v>
      </c>
      <c r="M175" s="1" t="s">
        <v>35</v>
      </c>
      <c r="N175" s="1" t="s">
        <v>61</v>
      </c>
      <c r="O175" s="1" t="s">
        <v>37</v>
      </c>
      <c r="P175" s="1" t="s">
        <v>62</v>
      </c>
      <c r="Q175" s="1" t="s">
        <v>63</v>
      </c>
      <c r="R175" s="1" t="s">
        <v>519</v>
      </c>
      <c r="T175" s="1" t="s">
        <v>65</v>
      </c>
      <c r="X175" s="1" t="s">
        <v>41</v>
      </c>
      <c r="Y175" s="1" t="s">
        <v>66</v>
      </c>
      <c r="Z175" s="3">
        <v>0</v>
      </c>
      <c r="AA175" s="1" t="s">
        <v>67</v>
      </c>
      <c r="AB175" s="1" t="s">
        <v>67</v>
      </c>
      <c r="AC175" s="1">
        <f t="shared" si="4"/>
        <v>2018</v>
      </c>
      <c r="AD175" s="1">
        <f t="shared" si="5"/>
        <v>1</v>
      </c>
    </row>
    <row r="176" spans="1:30" ht="12.75" customHeight="1" x14ac:dyDescent="0.2">
      <c r="A176" s="2">
        <v>43130.485160300901</v>
      </c>
      <c r="B176" s="1" t="s">
        <v>520</v>
      </c>
      <c r="C176" s="1" t="s">
        <v>521</v>
      </c>
      <c r="D176" s="1" t="s">
        <v>522</v>
      </c>
      <c r="E176" s="3">
        <v>1</v>
      </c>
      <c r="F176" s="1" t="s">
        <v>31</v>
      </c>
      <c r="G176" s="3">
        <v>0.35</v>
      </c>
      <c r="H176" s="3">
        <v>0.35</v>
      </c>
      <c r="I176" s="1" t="s">
        <v>58</v>
      </c>
      <c r="K176" s="1" t="s">
        <v>59</v>
      </c>
      <c r="M176" s="1" t="s">
        <v>35</v>
      </c>
      <c r="N176" s="1" t="s">
        <v>84</v>
      </c>
      <c r="O176" s="1" t="s">
        <v>37</v>
      </c>
      <c r="P176" s="1" t="s">
        <v>523</v>
      </c>
      <c r="Q176" s="1" t="s">
        <v>524</v>
      </c>
      <c r="X176" s="1" t="s">
        <v>41</v>
      </c>
      <c r="Y176" s="1" t="s">
        <v>525</v>
      </c>
      <c r="Z176" s="3">
        <v>0</v>
      </c>
      <c r="AC176" s="1">
        <f t="shared" si="4"/>
        <v>2018</v>
      </c>
      <c r="AD176" s="1">
        <f t="shared" si="5"/>
        <v>1</v>
      </c>
    </row>
    <row r="177" spans="1:30" ht="12.75" customHeight="1" x14ac:dyDescent="0.2">
      <c r="A177" s="2">
        <v>43130.485160300901</v>
      </c>
      <c r="B177" s="1" t="s">
        <v>520</v>
      </c>
      <c r="C177" s="1" t="s">
        <v>526</v>
      </c>
      <c r="D177" s="1" t="s">
        <v>527</v>
      </c>
      <c r="E177" s="3">
        <v>2</v>
      </c>
      <c r="F177" s="1" t="s">
        <v>31</v>
      </c>
      <c r="G177" s="3">
        <v>650.33000000000004</v>
      </c>
      <c r="H177" s="3">
        <v>1300.6500000000001</v>
      </c>
      <c r="I177" s="1" t="s">
        <v>58</v>
      </c>
      <c r="K177" s="1" t="s">
        <v>59</v>
      </c>
      <c r="L177" s="1" t="s">
        <v>528</v>
      </c>
      <c r="M177" s="1" t="s">
        <v>35</v>
      </c>
      <c r="N177" s="1" t="s">
        <v>84</v>
      </c>
      <c r="O177" s="1" t="s">
        <v>37</v>
      </c>
      <c r="P177" s="1" t="s">
        <v>38</v>
      </c>
      <c r="Q177" s="1" t="s">
        <v>39</v>
      </c>
      <c r="T177" s="1" t="s">
        <v>529</v>
      </c>
      <c r="X177" s="1" t="s">
        <v>41</v>
      </c>
      <c r="Y177" s="1" t="s">
        <v>42</v>
      </c>
      <c r="Z177" s="3">
        <v>0</v>
      </c>
      <c r="AC177" s="1">
        <f t="shared" si="4"/>
        <v>2018</v>
      </c>
      <c r="AD177" s="1">
        <f t="shared" si="5"/>
        <v>1</v>
      </c>
    </row>
    <row r="178" spans="1:30" ht="12.75" customHeight="1" x14ac:dyDescent="0.2">
      <c r="A178" s="2">
        <v>43131.454592164402</v>
      </c>
      <c r="B178" s="1" t="s">
        <v>530</v>
      </c>
      <c r="C178" s="1" t="s">
        <v>240</v>
      </c>
      <c r="D178" s="1" t="s">
        <v>241</v>
      </c>
      <c r="E178" s="3">
        <v>100</v>
      </c>
      <c r="F178" s="1" t="s">
        <v>31</v>
      </c>
      <c r="G178" s="3">
        <v>9.68</v>
      </c>
      <c r="H178" s="3">
        <v>968</v>
      </c>
      <c r="I178" s="1" t="s">
        <v>32</v>
      </c>
      <c r="K178" s="1" t="s">
        <v>33</v>
      </c>
      <c r="L178" s="1" t="s">
        <v>242</v>
      </c>
      <c r="M178" s="1" t="s">
        <v>35</v>
      </c>
      <c r="N178" s="1" t="s">
        <v>36</v>
      </c>
      <c r="O178" s="1" t="s">
        <v>37</v>
      </c>
      <c r="P178" s="1" t="s">
        <v>243</v>
      </c>
      <c r="Q178" s="1" t="s">
        <v>244</v>
      </c>
      <c r="T178" s="1" t="s">
        <v>245</v>
      </c>
      <c r="X178" s="1" t="s">
        <v>41</v>
      </c>
      <c r="Y178" s="1" t="s">
        <v>42</v>
      </c>
      <c r="Z178" s="3">
        <v>0</v>
      </c>
      <c r="AA178" s="1" t="s">
        <v>246</v>
      </c>
      <c r="AB178" s="1" t="s">
        <v>246</v>
      </c>
      <c r="AC178" s="1">
        <f t="shared" si="4"/>
        <v>2018</v>
      </c>
      <c r="AD178" s="1">
        <f t="shared" si="5"/>
        <v>1</v>
      </c>
    </row>
    <row r="179" spans="1:30" ht="12.75" customHeight="1" x14ac:dyDescent="0.2">
      <c r="A179" s="2">
        <v>43137.440628321798</v>
      </c>
      <c r="B179" s="1" t="s">
        <v>531</v>
      </c>
      <c r="C179" s="1" t="s">
        <v>159</v>
      </c>
      <c r="D179" s="1" t="s">
        <v>160</v>
      </c>
      <c r="E179" s="3">
        <v>100</v>
      </c>
      <c r="F179" s="1" t="s">
        <v>31</v>
      </c>
      <c r="G179" s="3">
        <v>1.8</v>
      </c>
      <c r="H179" s="3">
        <v>180</v>
      </c>
      <c r="I179" s="1" t="s">
        <v>58</v>
      </c>
      <c r="K179" s="1" t="s">
        <v>59</v>
      </c>
      <c r="L179" s="1" t="s">
        <v>161</v>
      </c>
      <c r="M179" s="1" t="s">
        <v>35</v>
      </c>
      <c r="N179" s="1" t="s">
        <v>61</v>
      </c>
      <c r="O179" s="1" t="s">
        <v>37</v>
      </c>
      <c r="P179" s="1" t="s">
        <v>104</v>
      </c>
      <c r="Q179" s="1" t="s">
        <v>105</v>
      </c>
      <c r="T179" s="1" t="s">
        <v>97</v>
      </c>
      <c r="X179" s="1" t="s">
        <v>41</v>
      </c>
      <c r="Y179" s="1" t="s">
        <v>106</v>
      </c>
      <c r="Z179" s="3">
        <v>0</v>
      </c>
      <c r="AC179" s="1">
        <f t="shared" si="4"/>
        <v>2018</v>
      </c>
      <c r="AD179" s="1">
        <f t="shared" si="5"/>
        <v>2</v>
      </c>
    </row>
    <row r="180" spans="1:30" ht="12.75" customHeight="1" x14ac:dyDescent="0.2">
      <c r="A180" s="2">
        <v>43137.440628321798</v>
      </c>
      <c r="B180" s="1" t="s">
        <v>531</v>
      </c>
      <c r="C180" s="1" t="s">
        <v>532</v>
      </c>
      <c r="D180" s="1" t="s">
        <v>533</v>
      </c>
      <c r="E180" s="3">
        <v>40</v>
      </c>
      <c r="F180" s="1" t="s">
        <v>31</v>
      </c>
      <c r="G180" s="3">
        <v>3.97</v>
      </c>
      <c r="H180" s="3">
        <v>158.80000000000001</v>
      </c>
      <c r="I180" s="1" t="s">
        <v>58</v>
      </c>
      <c r="K180" s="1" t="s">
        <v>59</v>
      </c>
      <c r="L180" s="1" t="s">
        <v>534</v>
      </c>
      <c r="M180" s="1" t="s">
        <v>35</v>
      </c>
      <c r="N180" s="1" t="s">
        <v>61</v>
      </c>
      <c r="O180" s="1" t="s">
        <v>37</v>
      </c>
      <c r="P180" s="1" t="s">
        <v>71</v>
      </c>
      <c r="Q180" s="1" t="s">
        <v>72</v>
      </c>
      <c r="T180" s="1" t="s">
        <v>73</v>
      </c>
      <c r="X180" s="1" t="s">
        <v>41</v>
      </c>
      <c r="Y180" s="1" t="s">
        <v>74</v>
      </c>
      <c r="Z180" s="3">
        <v>0</v>
      </c>
      <c r="AC180" s="1">
        <f t="shared" si="4"/>
        <v>2018</v>
      </c>
      <c r="AD180" s="1">
        <f t="shared" si="5"/>
        <v>2</v>
      </c>
    </row>
    <row r="181" spans="1:30" ht="12.75" customHeight="1" x14ac:dyDescent="0.2">
      <c r="A181" s="2">
        <v>43137.440628321798</v>
      </c>
      <c r="B181" s="1" t="s">
        <v>531</v>
      </c>
      <c r="C181" s="1" t="s">
        <v>276</v>
      </c>
      <c r="D181" s="1" t="s">
        <v>277</v>
      </c>
      <c r="E181" s="3">
        <v>2</v>
      </c>
      <c r="F181" s="1" t="s">
        <v>31</v>
      </c>
      <c r="G181" s="3">
        <v>27.88</v>
      </c>
      <c r="H181" s="3">
        <v>55.76</v>
      </c>
      <c r="I181" s="1" t="s">
        <v>58</v>
      </c>
      <c r="K181" s="1" t="s">
        <v>59</v>
      </c>
      <c r="L181" s="1" t="s">
        <v>278</v>
      </c>
      <c r="M181" s="1" t="s">
        <v>35</v>
      </c>
      <c r="N181" s="1" t="s">
        <v>61</v>
      </c>
      <c r="O181" s="1" t="s">
        <v>37</v>
      </c>
      <c r="P181" s="1" t="s">
        <v>71</v>
      </c>
      <c r="Q181" s="1" t="s">
        <v>72</v>
      </c>
      <c r="T181" s="1" t="s">
        <v>245</v>
      </c>
      <c r="X181" s="1" t="s">
        <v>41</v>
      </c>
      <c r="Y181" s="1" t="s">
        <v>74</v>
      </c>
      <c r="Z181" s="3">
        <v>0</v>
      </c>
      <c r="AC181" s="1">
        <f t="shared" si="4"/>
        <v>2018</v>
      </c>
      <c r="AD181" s="1">
        <f t="shared" si="5"/>
        <v>2</v>
      </c>
    </row>
    <row r="182" spans="1:30" ht="12.75" customHeight="1" x14ac:dyDescent="0.2">
      <c r="A182" s="2">
        <v>43137.440628321798</v>
      </c>
      <c r="B182" s="1" t="s">
        <v>531</v>
      </c>
      <c r="C182" s="1" t="s">
        <v>279</v>
      </c>
      <c r="D182" s="1" t="s">
        <v>280</v>
      </c>
      <c r="E182" s="3">
        <v>2</v>
      </c>
      <c r="F182" s="1" t="s">
        <v>31</v>
      </c>
      <c r="G182" s="3">
        <v>28.73</v>
      </c>
      <c r="H182" s="3">
        <v>57.46</v>
      </c>
      <c r="I182" s="1" t="s">
        <v>58</v>
      </c>
      <c r="K182" s="1" t="s">
        <v>59</v>
      </c>
      <c r="L182" s="1" t="s">
        <v>281</v>
      </c>
      <c r="M182" s="1" t="s">
        <v>35</v>
      </c>
      <c r="N182" s="1" t="s">
        <v>61</v>
      </c>
      <c r="O182" s="1" t="s">
        <v>37</v>
      </c>
      <c r="P182" s="1" t="s">
        <v>71</v>
      </c>
      <c r="Q182" s="1" t="s">
        <v>72</v>
      </c>
      <c r="T182" s="1" t="s">
        <v>73</v>
      </c>
      <c r="X182" s="1" t="s">
        <v>41</v>
      </c>
      <c r="Y182" s="1" t="s">
        <v>74</v>
      </c>
      <c r="Z182" s="3">
        <v>0</v>
      </c>
      <c r="AC182" s="1">
        <f t="shared" si="4"/>
        <v>2018</v>
      </c>
      <c r="AD182" s="1">
        <f t="shared" si="5"/>
        <v>2</v>
      </c>
    </row>
    <row r="183" spans="1:30" ht="12.75" customHeight="1" x14ac:dyDescent="0.2">
      <c r="A183" s="2">
        <v>43137.441674537004</v>
      </c>
      <c r="B183" s="1" t="s">
        <v>535</v>
      </c>
      <c r="C183" s="1" t="s">
        <v>516</v>
      </c>
      <c r="D183" s="1" t="s">
        <v>517</v>
      </c>
      <c r="E183" s="3">
        <v>850</v>
      </c>
      <c r="F183" s="1" t="s">
        <v>31</v>
      </c>
      <c r="G183" s="3">
        <v>0.63</v>
      </c>
      <c r="H183" s="3">
        <v>534.29999999999995</v>
      </c>
      <c r="I183" s="1" t="s">
        <v>32</v>
      </c>
      <c r="K183" s="1" t="s">
        <v>33</v>
      </c>
      <c r="L183" s="1" t="s">
        <v>518</v>
      </c>
      <c r="M183" s="1" t="s">
        <v>35</v>
      </c>
      <c r="N183" s="1" t="s">
        <v>536</v>
      </c>
      <c r="O183" s="1" t="s">
        <v>37</v>
      </c>
      <c r="P183" s="1" t="s">
        <v>62</v>
      </c>
      <c r="Q183" s="1" t="s">
        <v>63</v>
      </c>
      <c r="R183" s="1" t="s">
        <v>519</v>
      </c>
      <c r="T183" s="1" t="s">
        <v>65</v>
      </c>
      <c r="X183" s="1" t="s">
        <v>41</v>
      </c>
      <c r="Y183" s="1" t="s">
        <v>66</v>
      </c>
      <c r="Z183" s="3">
        <v>0</v>
      </c>
      <c r="AA183" s="1" t="s">
        <v>67</v>
      </c>
      <c r="AB183" s="1" t="s">
        <v>67</v>
      </c>
      <c r="AC183" s="1">
        <f t="shared" si="4"/>
        <v>2018</v>
      </c>
      <c r="AD183" s="1">
        <f t="shared" si="5"/>
        <v>2</v>
      </c>
    </row>
    <row r="184" spans="1:30" ht="12.75" customHeight="1" x14ac:dyDescent="0.2">
      <c r="A184" s="2">
        <v>43137.441674537004</v>
      </c>
      <c r="B184" s="1" t="s">
        <v>535</v>
      </c>
      <c r="C184" s="1" t="s">
        <v>159</v>
      </c>
      <c r="D184" s="1" t="s">
        <v>160</v>
      </c>
      <c r="E184" s="3">
        <v>400</v>
      </c>
      <c r="F184" s="1" t="s">
        <v>31</v>
      </c>
      <c r="G184" s="3">
        <v>1.8</v>
      </c>
      <c r="H184" s="3">
        <v>720</v>
      </c>
      <c r="I184" s="1" t="s">
        <v>32</v>
      </c>
      <c r="K184" s="1" t="s">
        <v>33</v>
      </c>
      <c r="L184" s="1" t="s">
        <v>161</v>
      </c>
      <c r="M184" s="1" t="s">
        <v>35</v>
      </c>
      <c r="N184" s="1" t="s">
        <v>536</v>
      </c>
      <c r="O184" s="1" t="s">
        <v>37</v>
      </c>
      <c r="P184" s="1" t="s">
        <v>104</v>
      </c>
      <c r="Q184" s="1" t="s">
        <v>105</v>
      </c>
      <c r="R184" s="1" t="s">
        <v>329</v>
      </c>
      <c r="T184" s="1" t="s">
        <v>97</v>
      </c>
      <c r="X184" s="1" t="s">
        <v>41</v>
      </c>
      <c r="Y184" s="1" t="s">
        <v>106</v>
      </c>
      <c r="Z184" s="3">
        <v>0</v>
      </c>
      <c r="AC184" s="1">
        <f t="shared" si="4"/>
        <v>2018</v>
      </c>
      <c r="AD184" s="1">
        <f t="shared" si="5"/>
        <v>2</v>
      </c>
    </row>
    <row r="185" spans="1:30" ht="12.75" customHeight="1" x14ac:dyDescent="0.2">
      <c r="A185" s="2">
        <v>43137.441674537004</v>
      </c>
      <c r="B185" s="1" t="s">
        <v>535</v>
      </c>
      <c r="C185" s="1" t="s">
        <v>210</v>
      </c>
      <c r="D185" s="1" t="s">
        <v>211</v>
      </c>
      <c r="E185" s="3">
        <v>77</v>
      </c>
      <c r="F185" s="1" t="s">
        <v>31</v>
      </c>
      <c r="G185" s="3">
        <v>3.46</v>
      </c>
      <c r="H185" s="3">
        <v>266.42</v>
      </c>
      <c r="I185" s="1" t="s">
        <v>32</v>
      </c>
      <c r="K185" s="1" t="s">
        <v>33</v>
      </c>
      <c r="L185" s="1" t="s">
        <v>212</v>
      </c>
      <c r="M185" s="1" t="s">
        <v>35</v>
      </c>
      <c r="N185" s="1" t="s">
        <v>536</v>
      </c>
      <c r="O185" s="1" t="s">
        <v>37</v>
      </c>
      <c r="P185" s="1" t="s">
        <v>213</v>
      </c>
      <c r="Q185" s="1" t="s">
        <v>214</v>
      </c>
      <c r="R185" s="1" t="s">
        <v>360</v>
      </c>
      <c r="T185" s="1" t="s">
        <v>64</v>
      </c>
      <c r="X185" s="1" t="s">
        <v>41</v>
      </c>
      <c r="Y185" s="1" t="s">
        <v>42</v>
      </c>
      <c r="Z185" s="3">
        <v>0</v>
      </c>
      <c r="AC185" s="1">
        <f t="shared" si="4"/>
        <v>2018</v>
      </c>
      <c r="AD185" s="1">
        <f t="shared" si="5"/>
        <v>2</v>
      </c>
    </row>
    <row r="186" spans="1:30" ht="12.75" customHeight="1" x14ac:dyDescent="0.2">
      <c r="A186" s="2">
        <v>43137.441674537004</v>
      </c>
      <c r="B186" s="1" t="s">
        <v>535</v>
      </c>
      <c r="C186" s="1" t="s">
        <v>532</v>
      </c>
      <c r="D186" s="1" t="s">
        <v>533</v>
      </c>
      <c r="E186" s="3">
        <v>140</v>
      </c>
      <c r="F186" s="1" t="s">
        <v>31</v>
      </c>
      <c r="G186" s="3">
        <v>3.97</v>
      </c>
      <c r="H186" s="3">
        <v>555.79999999999995</v>
      </c>
      <c r="I186" s="1" t="s">
        <v>32</v>
      </c>
      <c r="K186" s="1" t="s">
        <v>33</v>
      </c>
      <c r="L186" s="1" t="s">
        <v>534</v>
      </c>
      <c r="M186" s="1" t="s">
        <v>35</v>
      </c>
      <c r="N186" s="1" t="s">
        <v>536</v>
      </c>
      <c r="O186" s="1" t="s">
        <v>37</v>
      </c>
      <c r="P186" s="1" t="s">
        <v>71</v>
      </c>
      <c r="Q186" s="1" t="s">
        <v>72</v>
      </c>
      <c r="R186" s="1" t="s">
        <v>359</v>
      </c>
      <c r="T186" s="1" t="s">
        <v>73</v>
      </c>
      <c r="X186" s="1" t="s">
        <v>41</v>
      </c>
      <c r="Y186" s="1" t="s">
        <v>74</v>
      </c>
      <c r="Z186" s="3">
        <v>0</v>
      </c>
      <c r="AC186" s="1">
        <f t="shared" si="4"/>
        <v>2018</v>
      </c>
      <c r="AD186" s="1">
        <f t="shared" si="5"/>
        <v>2</v>
      </c>
    </row>
    <row r="187" spans="1:30" ht="12.75" customHeight="1" x14ac:dyDescent="0.2">
      <c r="A187" s="2">
        <v>43137.441674537004</v>
      </c>
      <c r="B187" s="1" t="s">
        <v>535</v>
      </c>
      <c r="C187" s="1" t="s">
        <v>276</v>
      </c>
      <c r="D187" s="1" t="s">
        <v>277</v>
      </c>
      <c r="E187" s="3">
        <v>4</v>
      </c>
      <c r="F187" s="1" t="s">
        <v>31</v>
      </c>
      <c r="G187" s="3">
        <v>27.88</v>
      </c>
      <c r="H187" s="3">
        <v>111.52</v>
      </c>
      <c r="I187" s="1" t="s">
        <v>32</v>
      </c>
      <c r="K187" s="1" t="s">
        <v>33</v>
      </c>
      <c r="L187" s="1" t="s">
        <v>278</v>
      </c>
      <c r="M187" s="1" t="s">
        <v>35</v>
      </c>
      <c r="N187" s="1" t="s">
        <v>536</v>
      </c>
      <c r="O187" s="1" t="s">
        <v>37</v>
      </c>
      <c r="P187" s="1" t="s">
        <v>71</v>
      </c>
      <c r="Q187" s="1" t="s">
        <v>72</v>
      </c>
      <c r="R187" s="1" t="s">
        <v>445</v>
      </c>
      <c r="T187" s="1" t="s">
        <v>245</v>
      </c>
      <c r="X187" s="1" t="s">
        <v>41</v>
      </c>
      <c r="Y187" s="1" t="s">
        <v>74</v>
      </c>
      <c r="Z187" s="3">
        <v>0</v>
      </c>
      <c r="AC187" s="1">
        <f t="shared" si="4"/>
        <v>2018</v>
      </c>
      <c r="AD187" s="1">
        <f t="shared" si="5"/>
        <v>2</v>
      </c>
    </row>
    <row r="188" spans="1:30" ht="12.75" customHeight="1" x14ac:dyDescent="0.2">
      <c r="A188" s="2">
        <v>43137.441674537004</v>
      </c>
      <c r="B188" s="1" t="s">
        <v>535</v>
      </c>
      <c r="C188" s="1" t="s">
        <v>279</v>
      </c>
      <c r="D188" s="1" t="s">
        <v>280</v>
      </c>
      <c r="E188" s="3">
        <v>9</v>
      </c>
      <c r="F188" s="1" t="s">
        <v>31</v>
      </c>
      <c r="G188" s="3">
        <v>28.73</v>
      </c>
      <c r="H188" s="3">
        <v>258.57</v>
      </c>
      <c r="I188" s="1" t="s">
        <v>32</v>
      </c>
      <c r="K188" s="1" t="s">
        <v>33</v>
      </c>
      <c r="L188" s="1" t="s">
        <v>281</v>
      </c>
      <c r="M188" s="1" t="s">
        <v>35</v>
      </c>
      <c r="N188" s="1" t="s">
        <v>536</v>
      </c>
      <c r="O188" s="1" t="s">
        <v>37</v>
      </c>
      <c r="P188" s="1" t="s">
        <v>71</v>
      </c>
      <c r="Q188" s="1" t="s">
        <v>72</v>
      </c>
      <c r="R188" s="1" t="s">
        <v>418</v>
      </c>
      <c r="T188" s="1" t="s">
        <v>73</v>
      </c>
      <c r="X188" s="1" t="s">
        <v>41</v>
      </c>
      <c r="Y188" s="1" t="s">
        <v>74</v>
      </c>
      <c r="Z188" s="3">
        <v>0</v>
      </c>
      <c r="AC188" s="1">
        <f t="shared" si="4"/>
        <v>2018</v>
      </c>
      <c r="AD188" s="1">
        <f t="shared" si="5"/>
        <v>2</v>
      </c>
    </row>
    <row r="189" spans="1:30" ht="12.75" customHeight="1" x14ac:dyDescent="0.2">
      <c r="A189" s="2">
        <v>43138.296689814801</v>
      </c>
      <c r="B189" s="1" t="s">
        <v>537</v>
      </c>
      <c r="C189" s="1" t="s">
        <v>92</v>
      </c>
      <c r="D189" s="1" t="s">
        <v>93</v>
      </c>
      <c r="E189" s="3">
        <v>300</v>
      </c>
      <c r="F189" s="1" t="s">
        <v>31</v>
      </c>
      <c r="G189" s="3">
        <v>0.01</v>
      </c>
      <c r="H189" s="3">
        <v>3</v>
      </c>
      <c r="I189" s="1" t="s">
        <v>32</v>
      </c>
      <c r="K189" s="1" t="s">
        <v>33</v>
      </c>
      <c r="L189" s="1" t="s">
        <v>94</v>
      </c>
      <c r="M189" s="1" t="s">
        <v>35</v>
      </c>
      <c r="N189" s="1" t="s">
        <v>36</v>
      </c>
      <c r="O189" s="1" t="s">
        <v>37</v>
      </c>
      <c r="P189" s="1" t="s">
        <v>95</v>
      </c>
      <c r="Q189" s="1" t="s">
        <v>96</v>
      </c>
      <c r="R189" s="1" t="s">
        <v>318</v>
      </c>
      <c r="T189" s="1" t="s">
        <v>97</v>
      </c>
      <c r="X189" s="1" t="s">
        <v>41</v>
      </c>
      <c r="Y189" s="1" t="s">
        <v>42</v>
      </c>
      <c r="Z189" s="3">
        <v>0</v>
      </c>
      <c r="AC189" s="1">
        <f t="shared" si="4"/>
        <v>2018</v>
      </c>
      <c r="AD189" s="1">
        <f t="shared" si="5"/>
        <v>2</v>
      </c>
    </row>
    <row r="190" spans="1:30" ht="12.75" customHeight="1" x14ac:dyDescent="0.2">
      <c r="A190" s="2">
        <v>43138.296689814801</v>
      </c>
      <c r="B190" s="1" t="s">
        <v>537</v>
      </c>
      <c r="C190" s="1" t="s">
        <v>98</v>
      </c>
      <c r="D190" s="1" t="s">
        <v>99</v>
      </c>
      <c r="E190" s="3">
        <v>200</v>
      </c>
      <c r="F190" s="1" t="s">
        <v>31</v>
      </c>
      <c r="G190" s="3">
        <v>0.25</v>
      </c>
      <c r="H190" s="3">
        <v>50</v>
      </c>
      <c r="I190" s="1" t="s">
        <v>32</v>
      </c>
      <c r="K190" s="1" t="s">
        <v>33</v>
      </c>
      <c r="L190" s="1" t="s">
        <v>100</v>
      </c>
      <c r="M190" s="1" t="s">
        <v>35</v>
      </c>
      <c r="N190" s="1" t="s">
        <v>36</v>
      </c>
      <c r="O190" s="1" t="s">
        <v>37</v>
      </c>
      <c r="P190" s="1" t="s">
        <v>38</v>
      </c>
      <c r="Q190" s="1" t="s">
        <v>39</v>
      </c>
      <c r="R190" s="1" t="s">
        <v>326</v>
      </c>
      <c r="T190" s="1" t="s">
        <v>73</v>
      </c>
      <c r="X190" s="1" t="s">
        <v>41</v>
      </c>
      <c r="Y190" s="1" t="s">
        <v>42</v>
      </c>
      <c r="Z190" s="3">
        <v>0</v>
      </c>
      <c r="AC190" s="1">
        <f t="shared" si="4"/>
        <v>2018</v>
      </c>
      <c r="AD190" s="1">
        <f t="shared" si="5"/>
        <v>2</v>
      </c>
    </row>
    <row r="191" spans="1:30" ht="12.75" customHeight="1" x14ac:dyDescent="0.2">
      <c r="A191" s="2">
        <v>43138.296689814801</v>
      </c>
      <c r="B191" s="1" t="s">
        <v>537</v>
      </c>
      <c r="C191" s="1" t="s">
        <v>107</v>
      </c>
      <c r="D191" s="1" t="s">
        <v>108</v>
      </c>
      <c r="E191" s="3">
        <v>100</v>
      </c>
      <c r="F191" s="1" t="s">
        <v>31</v>
      </c>
      <c r="G191" s="3">
        <v>0.3</v>
      </c>
      <c r="H191" s="3">
        <v>30</v>
      </c>
      <c r="I191" s="1" t="s">
        <v>32</v>
      </c>
      <c r="K191" s="1" t="s">
        <v>33</v>
      </c>
      <c r="L191" s="1" t="s">
        <v>109</v>
      </c>
      <c r="M191" s="1" t="s">
        <v>35</v>
      </c>
      <c r="N191" s="1" t="s">
        <v>36</v>
      </c>
      <c r="O191" s="1" t="s">
        <v>37</v>
      </c>
      <c r="P191" s="1" t="s">
        <v>104</v>
      </c>
      <c r="Q191" s="1" t="s">
        <v>105</v>
      </c>
      <c r="R191" s="1" t="s">
        <v>538</v>
      </c>
      <c r="T191" s="1" t="s">
        <v>40</v>
      </c>
      <c r="X191" s="1" t="s">
        <v>41</v>
      </c>
      <c r="Y191" s="1" t="s">
        <v>106</v>
      </c>
      <c r="Z191" s="3">
        <v>0</v>
      </c>
      <c r="AC191" s="1">
        <f t="shared" si="4"/>
        <v>2018</v>
      </c>
      <c r="AD191" s="1">
        <f t="shared" si="5"/>
        <v>2</v>
      </c>
    </row>
    <row r="192" spans="1:30" ht="12.75" customHeight="1" x14ac:dyDescent="0.2">
      <c r="A192" s="2">
        <v>43138.296689814801</v>
      </c>
      <c r="B192" s="1" t="s">
        <v>537</v>
      </c>
      <c r="C192" s="1" t="s">
        <v>539</v>
      </c>
      <c r="D192" s="1" t="s">
        <v>540</v>
      </c>
      <c r="E192" s="3">
        <v>100</v>
      </c>
      <c r="F192" s="1" t="s">
        <v>31</v>
      </c>
      <c r="G192" s="3">
        <v>0.3</v>
      </c>
      <c r="H192" s="3">
        <v>30</v>
      </c>
      <c r="I192" s="1" t="s">
        <v>32</v>
      </c>
      <c r="K192" s="1" t="s">
        <v>33</v>
      </c>
      <c r="L192" s="1" t="s">
        <v>541</v>
      </c>
      <c r="M192" s="1" t="s">
        <v>35</v>
      </c>
      <c r="N192" s="1" t="s">
        <v>36</v>
      </c>
      <c r="O192" s="1" t="s">
        <v>37</v>
      </c>
      <c r="P192" s="1" t="s">
        <v>104</v>
      </c>
      <c r="Q192" s="1" t="s">
        <v>105</v>
      </c>
      <c r="R192" s="1" t="s">
        <v>320</v>
      </c>
      <c r="T192" s="1" t="s">
        <v>40</v>
      </c>
      <c r="X192" s="1" t="s">
        <v>41</v>
      </c>
      <c r="Y192" s="1" t="s">
        <v>106</v>
      </c>
      <c r="Z192" s="3">
        <v>0</v>
      </c>
      <c r="AC192" s="1">
        <f t="shared" si="4"/>
        <v>2018</v>
      </c>
      <c r="AD192" s="1">
        <f t="shared" si="5"/>
        <v>2</v>
      </c>
    </row>
    <row r="193" spans="1:30" ht="12.75" customHeight="1" x14ac:dyDescent="0.2">
      <c r="A193" s="2">
        <v>43138.296689814801</v>
      </c>
      <c r="B193" s="1" t="s">
        <v>537</v>
      </c>
      <c r="C193" s="1" t="s">
        <v>110</v>
      </c>
      <c r="D193" s="1" t="s">
        <v>111</v>
      </c>
      <c r="E193" s="3">
        <v>100</v>
      </c>
      <c r="F193" s="1" t="s">
        <v>31</v>
      </c>
      <c r="G193" s="3">
        <v>0.3</v>
      </c>
      <c r="H193" s="3">
        <v>30</v>
      </c>
      <c r="I193" s="1" t="s">
        <v>32</v>
      </c>
      <c r="K193" s="1" t="s">
        <v>33</v>
      </c>
      <c r="L193" s="1" t="s">
        <v>112</v>
      </c>
      <c r="M193" s="1" t="s">
        <v>35</v>
      </c>
      <c r="N193" s="1" t="s">
        <v>36</v>
      </c>
      <c r="O193" s="1" t="s">
        <v>37</v>
      </c>
      <c r="P193" s="1" t="s">
        <v>104</v>
      </c>
      <c r="Q193" s="1" t="s">
        <v>105</v>
      </c>
      <c r="R193" s="1" t="s">
        <v>320</v>
      </c>
      <c r="T193" s="1" t="s">
        <v>40</v>
      </c>
      <c r="X193" s="1" t="s">
        <v>41</v>
      </c>
      <c r="Y193" s="1" t="s">
        <v>106</v>
      </c>
      <c r="Z193" s="3">
        <v>0</v>
      </c>
      <c r="AC193" s="1">
        <f t="shared" si="4"/>
        <v>2018</v>
      </c>
      <c r="AD193" s="1">
        <f t="shared" si="5"/>
        <v>2</v>
      </c>
    </row>
    <row r="194" spans="1:30" ht="12.75" customHeight="1" x14ac:dyDescent="0.2">
      <c r="A194" s="2">
        <v>43138.296689814801</v>
      </c>
      <c r="B194" s="1" t="s">
        <v>537</v>
      </c>
      <c r="C194" s="1" t="s">
        <v>113</v>
      </c>
      <c r="D194" s="1" t="s">
        <v>114</v>
      </c>
      <c r="E194" s="3">
        <v>600</v>
      </c>
      <c r="F194" s="1" t="s">
        <v>31</v>
      </c>
      <c r="G194" s="3">
        <v>0.44</v>
      </c>
      <c r="H194" s="3">
        <v>264</v>
      </c>
      <c r="I194" s="1" t="s">
        <v>32</v>
      </c>
      <c r="K194" s="1" t="s">
        <v>33</v>
      </c>
      <c r="L194" s="1" t="s">
        <v>115</v>
      </c>
      <c r="M194" s="1" t="s">
        <v>35</v>
      </c>
      <c r="N194" s="1" t="s">
        <v>36</v>
      </c>
      <c r="O194" s="1" t="s">
        <v>37</v>
      </c>
      <c r="P194" s="1" t="s">
        <v>89</v>
      </c>
      <c r="Q194" s="1" t="s">
        <v>90</v>
      </c>
      <c r="R194" s="1" t="s">
        <v>542</v>
      </c>
      <c r="T194" s="1" t="s">
        <v>116</v>
      </c>
      <c r="X194" s="1" t="s">
        <v>41</v>
      </c>
      <c r="Y194" s="1" t="s">
        <v>74</v>
      </c>
      <c r="Z194" s="3">
        <v>0</v>
      </c>
      <c r="AC194" s="1">
        <f t="shared" si="4"/>
        <v>2018</v>
      </c>
      <c r="AD194" s="1">
        <f t="shared" si="5"/>
        <v>2</v>
      </c>
    </row>
    <row r="195" spans="1:30" ht="12.75" customHeight="1" x14ac:dyDescent="0.2">
      <c r="A195" s="2">
        <v>43138.296689814801</v>
      </c>
      <c r="B195" s="1" t="s">
        <v>537</v>
      </c>
      <c r="C195" s="1" t="s">
        <v>122</v>
      </c>
      <c r="D195" s="1" t="s">
        <v>123</v>
      </c>
      <c r="E195" s="3">
        <v>100</v>
      </c>
      <c r="F195" s="1" t="s">
        <v>31</v>
      </c>
      <c r="G195" s="3">
        <v>0.47</v>
      </c>
      <c r="H195" s="3">
        <v>47</v>
      </c>
      <c r="I195" s="1" t="s">
        <v>32</v>
      </c>
      <c r="K195" s="1" t="s">
        <v>33</v>
      </c>
      <c r="L195" s="1" t="s">
        <v>124</v>
      </c>
      <c r="M195" s="1" t="s">
        <v>35</v>
      </c>
      <c r="N195" s="1" t="s">
        <v>36</v>
      </c>
      <c r="O195" s="1" t="s">
        <v>37</v>
      </c>
      <c r="P195" s="1" t="s">
        <v>38</v>
      </c>
      <c r="Q195" s="1" t="s">
        <v>39</v>
      </c>
      <c r="R195" s="1" t="s">
        <v>538</v>
      </c>
      <c r="T195" s="1" t="s">
        <v>40</v>
      </c>
      <c r="X195" s="1" t="s">
        <v>41</v>
      </c>
      <c r="Y195" s="1" t="s">
        <v>42</v>
      </c>
      <c r="Z195" s="3">
        <v>0</v>
      </c>
      <c r="AC195" s="1">
        <f t="shared" ref="AC195:AC258" si="6">YEAR(A195)</f>
        <v>2018</v>
      </c>
      <c r="AD195" s="1">
        <f t="shared" ref="AD195:AD258" si="7">MONTH(A195)</f>
        <v>2</v>
      </c>
    </row>
    <row r="196" spans="1:30" ht="12.75" customHeight="1" x14ac:dyDescent="0.2">
      <c r="A196" s="2">
        <v>43138.296689814801</v>
      </c>
      <c r="B196" s="1" t="s">
        <v>537</v>
      </c>
      <c r="C196" s="1" t="s">
        <v>117</v>
      </c>
      <c r="D196" s="1" t="s">
        <v>118</v>
      </c>
      <c r="E196" s="3">
        <v>200</v>
      </c>
      <c r="F196" s="1" t="s">
        <v>31</v>
      </c>
      <c r="G196" s="3">
        <v>0.48</v>
      </c>
      <c r="H196" s="3">
        <v>96</v>
      </c>
      <c r="I196" s="1" t="s">
        <v>32</v>
      </c>
      <c r="K196" s="1" t="s">
        <v>33</v>
      </c>
      <c r="L196" s="1" t="s">
        <v>119</v>
      </c>
      <c r="M196" s="1" t="s">
        <v>35</v>
      </c>
      <c r="N196" s="1" t="s">
        <v>36</v>
      </c>
      <c r="O196" s="1" t="s">
        <v>37</v>
      </c>
      <c r="P196" s="1" t="s">
        <v>120</v>
      </c>
      <c r="Q196" s="1" t="s">
        <v>121</v>
      </c>
      <c r="R196" s="1" t="s">
        <v>326</v>
      </c>
      <c r="T196" s="1" t="s">
        <v>40</v>
      </c>
      <c r="X196" s="1" t="s">
        <v>41</v>
      </c>
      <c r="Y196" s="1" t="s">
        <v>42</v>
      </c>
      <c r="Z196" s="3">
        <v>0</v>
      </c>
      <c r="AC196" s="1">
        <f t="shared" si="6"/>
        <v>2018</v>
      </c>
      <c r="AD196" s="1">
        <f t="shared" si="7"/>
        <v>2</v>
      </c>
    </row>
    <row r="197" spans="1:30" ht="12.75" customHeight="1" x14ac:dyDescent="0.2">
      <c r="A197" s="2">
        <v>43138.296689814801</v>
      </c>
      <c r="B197" s="1" t="s">
        <v>537</v>
      </c>
      <c r="C197" s="1" t="s">
        <v>125</v>
      </c>
      <c r="D197" s="1" t="s">
        <v>126</v>
      </c>
      <c r="E197" s="3">
        <v>800</v>
      </c>
      <c r="F197" s="1" t="s">
        <v>31</v>
      </c>
      <c r="G197" s="3">
        <v>0.55000000000000004</v>
      </c>
      <c r="H197" s="3">
        <v>440</v>
      </c>
      <c r="I197" s="1" t="s">
        <v>32</v>
      </c>
      <c r="K197" s="1" t="s">
        <v>33</v>
      </c>
      <c r="L197" s="1" t="s">
        <v>127</v>
      </c>
      <c r="M197" s="1" t="s">
        <v>35</v>
      </c>
      <c r="N197" s="1" t="s">
        <v>36</v>
      </c>
      <c r="O197" s="1" t="s">
        <v>37</v>
      </c>
      <c r="P197" s="1" t="s">
        <v>104</v>
      </c>
      <c r="Q197" s="1" t="s">
        <v>105</v>
      </c>
      <c r="R197" s="1" t="s">
        <v>543</v>
      </c>
      <c r="T197" s="1" t="s">
        <v>40</v>
      </c>
      <c r="X197" s="1" t="s">
        <v>41</v>
      </c>
      <c r="Y197" s="1" t="s">
        <v>106</v>
      </c>
      <c r="Z197" s="3">
        <v>0</v>
      </c>
      <c r="AC197" s="1">
        <f t="shared" si="6"/>
        <v>2018</v>
      </c>
      <c r="AD197" s="1">
        <f t="shared" si="7"/>
        <v>2</v>
      </c>
    </row>
    <row r="198" spans="1:30" ht="12.75" customHeight="1" x14ac:dyDescent="0.2">
      <c r="A198" s="2">
        <v>43138.296689814801</v>
      </c>
      <c r="B198" s="1" t="s">
        <v>537</v>
      </c>
      <c r="C198" s="1" t="s">
        <v>133</v>
      </c>
      <c r="D198" s="1" t="s">
        <v>134</v>
      </c>
      <c r="E198" s="3">
        <v>600</v>
      </c>
      <c r="F198" s="1" t="s">
        <v>31</v>
      </c>
      <c r="G198" s="3">
        <v>0.63</v>
      </c>
      <c r="H198" s="3">
        <v>378</v>
      </c>
      <c r="I198" s="1" t="s">
        <v>32</v>
      </c>
      <c r="K198" s="1" t="s">
        <v>33</v>
      </c>
      <c r="L198" s="1" t="s">
        <v>135</v>
      </c>
      <c r="M198" s="1" t="s">
        <v>35</v>
      </c>
      <c r="N198" s="1" t="s">
        <v>36</v>
      </c>
      <c r="O198" s="1" t="s">
        <v>37</v>
      </c>
      <c r="P198" s="1" t="s">
        <v>62</v>
      </c>
      <c r="Q198" s="1" t="s">
        <v>63</v>
      </c>
      <c r="R198" s="1" t="s">
        <v>544</v>
      </c>
      <c r="T198" s="1" t="s">
        <v>65</v>
      </c>
      <c r="X198" s="1" t="s">
        <v>41</v>
      </c>
      <c r="Y198" s="1" t="s">
        <v>66</v>
      </c>
      <c r="Z198" s="3">
        <v>0</v>
      </c>
      <c r="AA198" s="1" t="s">
        <v>67</v>
      </c>
      <c r="AB198" s="1" t="s">
        <v>67</v>
      </c>
      <c r="AC198" s="1">
        <f t="shared" si="6"/>
        <v>2018</v>
      </c>
      <c r="AD198" s="1">
        <f t="shared" si="7"/>
        <v>2</v>
      </c>
    </row>
    <row r="199" spans="1:30" ht="12.75" customHeight="1" x14ac:dyDescent="0.2">
      <c r="A199" s="2">
        <v>43138.296689814801</v>
      </c>
      <c r="B199" s="1" t="s">
        <v>537</v>
      </c>
      <c r="C199" s="1" t="s">
        <v>136</v>
      </c>
      <c r="D199" s="1" t="s">
        <v>137</v>
      </c>
      <c r="E199" s="3">
        <v>1800</v>
      </c>
      <c r="F199" s="1" t="s">
        <v>31</v>
      </c>
      <c r="G199" s="3">
        <v>0.63</v>
      </c>
      <c r="H199" s="3">
        <v>1134</v>
      </c>
      <c r="I199" s="1" t="s">
        <v>32</v>
      </c>
      <c r="K199" s="1" t="s">
        <v>33</v>
      </c>
      <c r="L199" s="1" t="s">
        <v>138</v>
      </c>
      <c r="M199" s="1" t="s">
        <v>35</v>
      </c>
      <c r="N199" s="1" t="s">
        <v>36</v>
      </c>
      <c r="O199" s="1" t="s">
        <v>37</v>
      </c>
      <c r="P199" s="1" t="s">
        <v>62</v>
      </c>
      <c r="Q199" s="1" t="s">
        <v>63</v>
      </c>
      <c r="R199" s="1" t="s">
        <v>545</v>
      </c>
      <c r="T199" s="1" t="s">
        <v>65</v>
      </c>
      <c r="X199" s="1" t="s">
        <v>41</v>
      </c>
      <c r="Y199" s="1" t="s">
        <v>66</v>
      </c>
      <c r="Z199" s="3">
        <v>0</v>
      </c>
      <c r="AA199" s="1" t="s">
        <v>67</v>
      </c>
      <c r="AB199" s="1" t="s">
        <v>67</v>
      </c>
      <c r="AC199" s="1">
        <f t="shared" si="6"/>
        <v>2018</v>
      </c>
      <c r="AD199" s="1">
        <f t="shared" si="7"/>
        <v>2</v>
      </c>
    </row>
    <row r="200" spans="1:30" ht="12.75" customHeight="1" x14ac:dyDescent="0.2">
      <c r="A200" s="2">
        <v>43138.296689814801</v>
      </c>
      <c r="B200" s="1" t="s">
        <v>537</v>
      </c>
      <c r="C200" s="1" t="s">
        <v>56</v>
      </c>
      <c r="D200" s="1" t="s">
        <v>57</v>
      </c>
      <c r="E200" s="3">
        <v>7000</v>
      </c>
      <c r="F200" s="1" t="s">
        <v>31</v>
      </c>
      <c r="G200" s="3">
        <v>0.63</v>
      </c>
      <c r="H200" s="3">
        <v>4410</v>
      </c>
      <c r="I200" s="1" t="s">
        <v>32</v>
      </c>
      <c r="K200" s="1" t="s">
        <v>33</v>
      </c>
      <c r="L200" s="1" t="s">
        <v>60</v>
      </c>
      <c r="M200" s="1" t="s">
        <v>35</v>
      </c>
      <c r="N200" s="1" t="s">
        <v>36</v>
      </c>
      <c r="O200" s="1" t="s">
        <v>37</v>
      </c>
      <c r="P200" s="1" t="s">
        <v>62</v>
      </c>
      <c r="Q200" s="1" t="s">
        <v>63</v>
      </c>
      <c r="R200" s="1" t="s">
        <v>546</v>
      </c>
      <c r="T200" s="1" t="s">
        <v>65</v>
      </c>
      <c r="X200" s="1" t="s">
        <v>41</v>
      </c>
      <c r="Y200" s="1" t="s">
        <v>66</v>
      </c>
      <c r="Z200" s="3">
        <v>0</v>
      </c>
      <c r="AA200" s="1" t="s">
        <v>67</v>
      </c>
      <c r="AB200" s="1" t="s">
        <v>67</v>
      </c>
      <c r="AC200" s="1">
        <f t="shared" si="6"/>
        <v>2018</v>
      </c>
      <c r="AD200" s="1">
        <f t="shared" si="7"/>
        <v>2</v>
      </c>
    </row>
    <row r="201" spans="1:30" ht="12.75" customHeight="1" x14ac:dyDescent="0.2">
      <c r="A201" s="2">
        <v>43138.296689814801</v>
      </c>
      <c r="B201" s="1" t="s">
        <v>537</v>
      </c>
      <c r="C201" s="1" t="s">
        <v>516</v>
      </c>
      <c r="D201" s="1" t="s">
        <v>517</v>
      </c>
      <c r="E201" s="3">
        <v>850</v>
      </c>
      <c r="F201" s="1" t="s">
        <v>31</v>
      </c>
      <c r="G201" s="3">
        <v>0.63</v>
      </c>
      <c r="H201" s="3">
        <v>535.5</v>
      </c>
      <c r="I201" s="1" t="s">
        <v>32</v>
      </c>
      <c r="K201" s="1" t="s">
        <v>33</v>
      </c>
      <c r="L201" s="1" t="s">
        <v>518</v>
      </c>
      <c r="M201" s="1" t="s">
        <v>35</v>
      </c>
      <c r="N201" s="1" t="s">
        <v>36</v>
      </c>
      <c r="O201" s="1" t="s">
        <v>37</v>
      </c>
      <c r="P201" s="1" t="s">
        <v>62</v>
      </c>
      <c r="Q201" s="1" t="s">
        <v>63</v>
      </c>
      <c r="R201" s="1" t="s">
        <v>519</v>
      </c>
      <c r="T201" s="1" t="s">
        <v>65</v>
      </c>
      <c r="X201" s="1" t="s">
        <v>41</v>
      </c>
      <c r="Y201" s="1" t="s">
        <v>66</v>
      </c>
      <c r="Z201" s="3">
        <v>0</v>
      </c>
      <c r="AA201" s="1" t="s">
        <v>67</v>
      </c>
      <c r="AB201" s="1" t="s">
        <v>67</v>
      </c>
      <c r="AC201" s="1">
        <f t="shared" si="6"/>
        <v>2018</v>
      </c>
      <c r="AD201" s="1">
        <f t="shared" si="7"/>
        <v>2</v>
      </c>
    </row>
    <row r="202" spans="1:30" ht="12.75" customHeight="1" x14ac:dyDescent="0.2">
      <c r="A202" s="2">
        <v>43138.296689814801</v>
      </c>
      <c r="B202" s="1" t="s">
        <v>537</v>
      </c>
      <c r="C202" s="1" t="s">
        <v>139</v>
      </c>
      <c r="D202" s="1" t="s">
        <v>140</v>
      </c>
      <c r="E202" s="3">
        <v>300</v>
      </c>
      <c r="F202" s="1" t="s">
        <v>31</v>
      </c>
      <c r="G202" s="3">
        <v>0.67</v>
      </c>
      <c r="H202" s="3">
        <v>201</v>
      </c>
      <c r="I202" s="1" t="s">
        <v>32</v>
      </c>
      <c r="K202" s="1" t="s">
        <v>33</v>
      </c>
      <c r="L202" s="1" t="s">
        <v>141</v>
      </c>
      <c r="M202" s="1" t="s">
        <v>35</v>
      </c>
      <c r="N202" s="1" t="s">
        <v>36</v>
      </c>
      <c r="O202" s="1" t="s">
        <v>37</v>
      </c>
      <c r="P202" s="1" t="s">
        <v>120</v>
      </c>
      <c r="Q202" s="1" t="s">
        <v>121</v>
      </c>
      <c r="R202" s="1" t="s">
        <v>318</v>
      </c>
      <c r="T202" s="1" t="s">
        <v>40</v>
      </c>
      <c r="X202" s="1" t="s">
        <v>41</v>
      </c>
      <c r="Y202" s="1" t="s">
        <v>42</v>
      </c>
      <c r="Z202" s="3">
        <v>0</v>
      </c>
      <c r="AC202" s="1">
        <f t="shared" si="6"/>
        <v>2018</v>
      </c>
      <c r="AD202" s="1">
        <f t="shared" si="7"/>
        <v>2</v>
      </c>
    </row>
    <row r="203" spans="1:30" ht="12.75" customHeight="1" x14ac:dyDescent="0.2">
      <c r="A203" s="2">
        <v>43138.296689814801</v>
      </c>
      <c r="B203" s="1" t="s">
        <v>537</v>
      </c>
      <c r="C203" s="1" t="s">
        <v>142</v>
      </c>
      <c r="D203" s="1" t="s">
        <v>143</v>
      </c>
      <c r="E203" s="3">
        <v>500</v>
      </c>
      <c r="F203" s="1" t="s">
        <v>31</v>
      </c>
      <c r="G203" s="3">
        <v>0.67</v>
      </c>
      <c r="H203" s="3">
        <v>335</v>
      </c>
      <c r="I203" s="1" t="s">
        <v>32</v>
      </c>
      <c r="K203" s="1" t="s">
        <v>33</v>
      </c>
      <c r="L203" s="1" t="s">
        <v>144</v>
      </c>
      <c r="M203" s="1" t="s">
        <v>35</v>
      </c>
      <c r="N203" s="1" t="s">
        <v>36</v>
      </c>
      <c r="O203" s="1" t="s">
        <v>37</v>
      </c>
      <c r="P203" s="1" t="s">
        <v>89</v>
      </c>
      <c r="Q203" s="1" t="s">
        <v>90</v>
      </c>
      <c r="R203" s="1" t="s">
        <v>327</v>
      </c>
      <c r="T203" s="1" t="s">
        <v>116</v>
      </c>
      <c r="X203" s="1" t="s">
        <v>41</v>
      </c>
      <c r="Y203" s="1" t="s">
        <v>74</v>
      </c>
      <c r="Z203" s="3">
        <v>0</v>
      </c>
      <c r="AC203" s="1">
        <f t="shared" si="6"/>
        <v>2018</v>
      </c>
      <c r="AD203" s="1">
        <f t="shared" si="7"/>
        <v>2</v>
      </c>
    </row>
    <row r="204" spans="1:30" ht="12.75" customHeight="1" x14ac:dyDescent="0.2">
      <c r="A204" s="2">
        <v>43138.296689814801</v>
      </c>
      <c r="B204" s="1" t="s">
        <v>537</v>
      </c>
      <c r="C204" s="1" t="s">
        <v>145</v>
      </c>
      <c r="D204" s="1" t="s">
        <v>146</v>
      </c>
      <c r="E204" s="3">
        <v>75</v>
      </c>
      <c r="F204" s="1" t="s">
        <v>31</v>
      </c>
      <c r="G204" s="3">
        <v>1.03</v>
      </c>
      <c r="H204" s="3">
        <v>77.25</v>
      </c>
      <c r="I204" s="1" t="s">
        <v>32</v>
      </c>
      <c r="K204" s="1" t="s">
        <v>33</v>
      </c>
      <c r="L204" s="1" t="s">
        <v>147</v>
      </c>
      <c r="M204" s="1" t="s">
        <v>35</v>
      </c>
      <c r="N204" s="1" t="s">
        <v>36</v>
      </c>
      <c r="O204" s="1" t="s">
        <v>37</v>
      </c>
      <c r="P204" s="1" t="s">
        <v>38</v>
      </c>
      <c r="Q204" s="1" t="s">
        <v>39</v>
      </c>
      <c r="R204" s="1" t="s">
        <v>547</v>
      </c>
      <c r="T204" s="1" t="s">
        <v>148</v>
      </c>
      <c r="X204" s="1" t="s">
        <v>41</v>
      </c>
      <c r="Y204" s="1" t="s">
        <v>42</v>
      </c>
      <c r="Z204" s="3">
        <v>0</v>
      </c>
      <c r="AC204" s="1">
        <f t="shared" si="6"/>
        <v>2018</v>
      </c>
      <c r="AD204" s="1">
        <f t="shared" si="7"/>
        <v>2</v>
      </c>
    </row>
    <row r="205" spans="1:30" ht="12.75" customHeight="1" x14ac:dyDescent="0.2">
      <c r="A205" s="2">
        <v>43138.296689814801</v>
      </c>
      <c r="B205" s="1" t="s">
        <v>537</v>
      </c>
      <c r="C205" s="1" t="s">
        <v>149</v>
      </c>
      <c r="D205" s="1" t="s">
        <v>150</v>
      </c>
      <c r="E205" s="3">
        <v>400</v>
      </c>
      <c r="F205" s="1" t="s">
        <v>31</v>
      </c>
      <c r="G205" s="3">
        <v>1.0900000000000001</v>
      </c>
      <c r="H205" s="3">
        <v>436</v>
      </c>
      <c r="I205" s="1" t="s">
        <v>32</v>
      </c>
      <c r="K205" s="1" t="s">
        <v>33</v>
      </c>
      <c r="L205" s="1" t="s">
        <v>151</v>
      </c>
      <c r="M205" s="1" t="s">
        <v>35</v>
      </c>
      <c r="N205" s="1" t="s">
        <v>36</v>
      </c>
      <c r="O205" s="1" t="s">
        <v>37</v>
      </c>
      <c r="P205" s="1" t="s">
        <v>120</v>
      </c>
      <c r="Q205" s="1" t="s">
        <v>121</v>
      </c>
      <c r="R205" s="1" t="s">
        <v>329</v>
      </c>
      <c r="T205" s="1" t="s">
        <v>40</v>
      </c>
      <c r="X205" s="1" t="s">
        <v>41</v>
      </c>
      <c r="Y205" s="1" t="s">
        <v>42</v>
      </c>
      <c r="Z205" s="3">
        <v>0</v>
      </c>
      <c r="AC205" s="1">
        <f t="shared" si="6"/>
        <v>2018</v>
      </c>
      <c r="AD205" s="1">
        <f t="shared" si="7"/>
        <v>2</v>
      </c>
    </row>
    <row r="206" spans="1:30" ht="12.75" customHeight="1" x14ac:dyDescent="0.2">
      <c r="A206" s="2">
        <v>43138.296689814801</v>
      </c>
      <c r="B206" s="1" t="s">
        <v>537</v>
      </c>
      <c r="C206" s="1" t="s">
        <v>152</v>
      </c>
      <c r="D206" s="1" t="s">
        <v>153</v>
      </c>
      <c r="E206" s="3">
        <v>50</v>
      </c>
      <c r="F206" s="1" t="s">
        <v>31</v>
      </c>
      <c r="G206" s="3">
        <v>1.52</v>
      </c>
      <c r="H206" s="3">
        <v>76</v>
      </c>
      <c r="I206" s="1" t="s">
        <v>32</v>
      </c>
      <c r="K206" s="1" t="s">
        <v>33</v>
      </c>
      <c r="L206" s="1" t="s">
        <v>154</v>
      </c>
      <c r="M206" s="1" t="s">
        <v>35</v>
      </c>
      <c r="N206" s="1" t="s">
        <v>36</v>
      </c>
      <c r="O206" s="1" t="s">
        <v>37</v>
      </c>
      <c r="P206" s="1" t="s">
        <v>89</v>
      </c>
      <c r="Q206" s="1" t="s">
        <v>90</v>
      </c>
      <c r="R206" s="1" t="s">
        <v>346</v>
      </c>
      <c r="T206" s="1" t="s">
        <v>79</v>
      </c>
      <c r="X206" s="1" t="s">
        <v>155</v>
      </c>
      <c r="Y206" s="1" t="s">
        <v>74</v>
      </c>
      <c r="Z206" s="3">
        <v>0</v>
      </c>
      <c r="AC206" s="1">
        <f t="shared" si="6"/>
        <v>2018</v>
      </c>
      <c r="AD206" s="1">
        <f t="shared" si="7"/>
        <v>2</v>
      </c>
    </row>
    <row r="207" spans="1:30" ht="12.75" customHeight="1" x14ac:dyDescent="0.2">
      <c r="A207" s="2">
        <v>43138.296689814801</v>
      </c>
      <c r="B207" s="1" t="s">
        <v>537</v>
      </c>
      <c r="C207" s="1" t="s">
        <v>156</v>
      </c>
      <c r="D207" s="1" t="s">
        <v>157</v>
      </c>
      <c r="E207" s="3">
        <v>300</v>
      </c>
      <c r="F207" s="1" t="s">
        <v>31</v>
      </c>
      <c r="G207" s="3">
        <v>1.67</v>
      </c>
      <c r="H207" s="3">
        <v>501</v>
      </c>
      <c r="I207" s="1" t="s">
        <v>32</v>
      </c>
      <c r="K207" s="1" t="s">
        <v>33</v>
      </c>
      <c r="L207" s="1" t="s">
        <v>158</v>
      </c>
      <c r="M207" s="1" t="s">
        <v>35</v>
      </c>
      <c r="N207" s="1" t="s">
        <v>36</v>
      </c>
      <c r="O207" s="1" t="s">
        <v>37</v>
      </c>
      <c r="P207" s="1" t="s">
        <v>120</v>
      </c>
      <c r="Q207" s="1" t="s">
        <v>121</v>
      </c>
      <c r="R207" s="1" t="s">
        <v>319</v>
      </c>
      <c r="T207" s="1" t="s">
        <v>40</v>
      </c>
      <c r="X207" s="1" t="s">
        <v>41</v>
      </c>
      <c r="Y207" s="1" t="s">
        <v>42</v>
      </c>
      <c r="Z207" s="3">
        <v>0</v>
      </c>
      <c r="AC207" s="1">
        <f t="shared" si="6"/>
        <v>2018</v>
      </c>
      <c r="AD207" s="1">
        <f t="shared" si="7"/>
        <v>2</v>
      </c>
    </row>
    <row r="208" spans="1:30" ht="12.75" customHeight="1" x14ac:dyDescent="0.2">
      <c r="A208" s="2">
        <v>43138.296689814801</v>
      </c>
      <c r="B208" s="1" t="s">
        <v>537</v>
      </c>
      <c r="C208" s="1" t="s">
        <v>168</v>
      </c>
      <c r="D208" s="1" t="s">
        <v>169</v>
      </c>
      <c r="E208" s="3">
        <v>25</v>
      </c>
      <c r="F208" s="1" t="s">
        <v>31</v>
      </c>
      <c r="G208" s="3">
        <v>2.0499999999999998</v>
      </c>
      <c r="H208" s="3">
        <v>51.25</v>
      </c>
      <c r="I208" s="1" t="s">
        <v>32</v>
      </c>
      <c r="K208" s="1" t="s">
        <v>33</v>
      </c>
      <c r="L208" s="1" t="s">
        <v>170</v>
      </c>
      <c r="M208" s="1" t="s">
        <v>35</v>
      </c>
      <c r="N208" s="1" t="s">
        <v>36</v>
      </c>
      <c r="O208" s="1" t="s">
        <v>37</v>
      </c>
      <c r="P208" s="1" t="s">
        <v>95</v>
      </c>
      <c r="Q208" s="1" t="s">
        <v>96</v>
      </c>
      <c r="R208" s="1" t="s">
        <v>548</v>
      </c>
      <c r="T208" s="1" t="s">
        <v>171</v>
      </c>
      <c r="X208" s="1" t="s">
        <v>41</v>
      </c>
      <c r="Y208" s="1" t="s">
        <v>42</v>
      </c>
      <c r="Z208" s="3">
        <v>0</v>
      </c>
      <c r="AA208" s="1" t="s">
        <v>172</v>
      </c>
      <c r="AB208" s="1" t="s">
        <v>172</v>
      </c>
      <c r="AC208" s="1">
        <f t="shared" si="6"/>
        <v>2018</v>
      </c>
      <c r="AD208" s="1">
        <f t="shared" si="7"/>
        <v>2</v>
      </c>
    </row>
    <row r="209" spans="1:30" ht="12.75" customHeight="1" x14ac:dyDescent="0.2">
      <c r="A209" s="2">
        <v>43138.296689814801</v>
      </c>
      <c r="B209" s="1" t="s">
        <v>537</v>
      </c>
      <c r="C209" s="1" t="s">
        <v>177</v>
      </c>
      <c r="D209" s="1" t="s">
        <v>178</v>
      </c>
      <c r="E209" s="3">
        <v>50</v>
      </c>
      <c r="F209" s="1" t="s">
        <v>31</v>
      </c>
      <c r="G209" s="3">
        <v>2.17</v>
      </c>
      <c r="H209" s="3">
        <v>108.5</v>
      </c>
      <c r="I209" s="1" t="s">
        <v>32</v>
      </c>
      <c r="K209" s="1" t="s">
        <v>33</v>
      </c>
      <c r="L209" s="1" t="s">
        <v>179</v>
      </c>
      <c r="M209" s="1" t="s">
        <v>35</v>
      </c>
      <c r="N209" s="1" t="s">
        <v>36</v>
      </c>
      <c r="O209" s="1" t="s">
        <v>37</v>
      </c>
      <c r="P209" s="1" t="s">
        <v>95</v>
      </c>
      <c r="Q209" s="1" t="s">
        <v>96</v>
      </c>
      <c r="R209" s="1" t="s">
        <v>338</v>
      </c>
      <c r="T209" s="1" t="s">
        <v>97</v>
      </c>
      <c r="X209" s="1" t="s">
        <v>41</v>
      </c>
      <c r="Y209" s="1" t="s">
        <v>42</v>
      </c>
      <c r="Z209" s="3">
        <v>0</v>
      </c>
      <c r="AC209" s="1">
        <f t="shared" si="6"/>
        <v>2018</v>
      </c>
      <c r="AD209" s="1">
        <f t="shared" si="7"/>
        <v>2</v>
      </c>
    </row>
    <row r="210" spans="1:30" ht="12.75" customHeight="1" x14ac:dyDescent="0.2">
      <c r="A210" s="2">
        <v>43138.296689814801</v>
      </c>
      <c r="B210" s="1" t="s">
        <v>537</v>
      </c>
      <c r="C210" s="1" t="s">
        <v>549</v>
      </c>
      <c r="D210" s="1" t="s">
        <v>550</v>
      </c>
      <c r="E210" s="3">
        <v>100</v>
      </c>
      <c r="F210" s="1" t="s">
        <v>31</v>
      </c>
      <c r="G210" s="3">
        <v>2.1800000000000002</v>
      </c>
      <c r="H210" s="3">
        <v>218</v>
      </c>
      <c r="I210" s="1" t="s">
        <v>32</v>
      </c>
      <c r="K210" s="1" t="s">
        <v>33</v>
      </c>
      <c r="L210" s="1" t="s">
        <v>551</v>
      </c>
      <c r="M210" s="1" t="s">
        <v>35</v>
      </c>
      <c r="N210" s="1" t="s">
        <v>36</v>
      </c>
      <c r="O210" s="1" t="s">
        <v>37</v>
      </c>
      <c r="P210" s="1" t="s">
        <v>120</v>
      </c>
      <c r="Q210" s="1" t="s">
        <v>121</v>
      </c>
      <c r="R210" s="1" t="s">
        <v>538</v>
      </c>
      <c r="T210" s="1" t="s">
        <v>40</v>
      </c>
      <c r="X210" s="1" t="s">
        <v>41</v>
      </c>
      <c r="Y210" s="1" t="s">
        <v>42</v>
      </c>
      <c r="Z210" s="3">
        <v>0</v>
      </c>
      <c r="AC210" s="1">
        <f t="shared" si="6"/>
        <v>2018</v>
      </c>
      <c r="AD210" s="1">
        <f t="shared" si="7"/>
        <v>2</v>
      </c>
    </row>
    <row r="211" spans="1:30" ht="12.75" customHeight="1" x14ac:dyDescent="0.2">
      <c r="A211" s="2">
        <v>43138.296689814801</v>
      </c>
      <c r="B211" s="1" t="s">
        <v>537</v>
      </c>
      <c r="C211" s="1" t="s">
        <v>180</v>
      </c>
      <c r="D211" s="1" t="s">
        <v>181</v>
      </c>
      <c r="E211" s="3">
        <v>200</v>
      </c>
      <c r="F211" s="1" t="s">
        <v>31</v>
      </c>
      <c r="G211" s="3">
        <v>2.37</v>
      </c>
      <c r="H211" s="3">
        <v>474</v>
      </c>
      <c r="I211" s="1" t="s">
        <v>32</v>
      </c>
      <c r="K211" s="1" t="s">
        <v>33</v>
      </c>
      <c r="L211" s="1" t="s">
        <v>182</v>
      </c>
      <c r="M211" s="1" t="s">
        <v>35</v>
      </c>
      <c r="N211" s="1" t="s">
        <v>36</v>
      </c>
      <c r="O211" s="1" t="s">
        <v>37</v>
      </c>
      <c r="P211" s="1" t="s">
        <v>95</v>
      </c>
      <c r="Q211" s="1" t="s">
        <v>96</v>
      </c>
      <c r="R211" s="1" t="s">
        <v>326</v>
      </c>
      <c r="T211" s="1" t="s">
        <v>97</v>
      </c>
      <c r="X211" s="1" t="s">
        <v>41</v>
      </c>
      <c r="Y211" s="1" t="s">
        <v>42</v>
      </c>
      <c r="Z211" s="3">
        <v>0</v>
      </c>
      <c r="AC211" s="1">
        <f t="shared" si="6"/>
        <v>2018</v>
      </c>
      <c r="AD211" s="1">
        <f t="shared" si="7"/>
        <v>2</v>
      </c>
    </row>
    <row r="212" spans="1:30" ht="12.75" customHeight="1" x14ac:dyDescent="0.2">
      <c r="A212" s="2">
        <v>43138.296689814801</v>
      </c>
      <c r="B212" s="1" t="s">
        <v>537</v>
      </c>
      <c r="C212" s="1" t="s">
        <v>552</v>
      </c>
      <c r="D212" s="1" t="s">
        <v>553</v>
      </c>
      <c r="E212" s="3">
        <v>100</v>
      </c>
      <c r="F212" s="1" t="s">
        <v>31</v>
      </c>
      <c r="G212" s="3">
        <v>2.42</v>
      </c>
      <c r="H212" s="3">
        <v>242</v>
      </c>
      <c r="I212" s="1" t="s">
        <v>32</v>
      </c>
      <c r="K212" s="1" t="s">
        <v>33</v>
      </c>
      <c r="L212" s="1" t="s">
        <v>554</v>
      </c>
      <c r="M212" s="1" t="s">
        <v>35</v>
      </c>
      <c r="N212" s="1" t="s">
        <v>36</v>
      </c>
      <c r="O212" s="1" t="s">
        <v>37</v>
      </c>
      <c r="P212" s="1" t="s">
        <v>38</v>
      </c>
      <c r="Q212" s="1" t="s">
        <v>39</v>
      </c>
      <c r="R212" s="1" t="s">
        <v>320</v>
      </c>
      <c r="T212" s="1" t="s">
        <v>226</v>
      </c>
      <c r="X212" s="1" t="s">
        <v>41</v>
      </c>
      <c r="Y212" s="1" t="s">
        <v>42</v>
      </c>
      <c r="Z212" s="3">
        <v>0</v>
      </c>
      <c r="AC212" s="1">
        <f t="shared" si="6"/>
        <v>2018</v>
      </c>
      <c r="AD212" s="1">
        <f t="shared" si="7"/>
        <v>2</v>
      </c>
    </row>
    <row r="213" spans="1:30" ht="12.75" customHeight="1" x14ac:dyDescent="0.2">
      <c r="A213" s="2">
        <v>43138.296689814801</v>
      </c>
      <c r="B213" s="1" t="s">
        <v>537</v>
      </c>
      <c r="C213" s="1" t="s">
        <v>183</v>
      </c>
      <c r="D213" s="1" t="s">
        <v>184</v>
      </c>
      <c r="E213" s="3">
        <v>200</v>
      </c>
      <c r="F213" s="1" t="s">
        <v>31</v>
      </c>
      <c r="G213" s="3">
        <v>2.46</v>
      </c>
      <c r="H213" s="3">
        <v>492</v>
      </c>
      <c r="I213" s="1" t="s">
        <v>32</v>
      </c>
      <c r="K213" s="1" t="s">
        <v>33</v>
      </c>
      <c r="L213" s="1" t="s">
        <v>185</v>
      </c>
      <c r="M213" s="1" t="s">
        <v>35</v>
      </c>
      <c r="N213" s="1" t="s">
        <v>36</v>
      </c>
      <c r="O213" s="1" t="s">
        <v>37</v>
      </c>
      <c r="P213" s="1" t="s">
        <v>95</v>
      </c>
      <c r="Q213" s="1" t="s">
        <v>96</v>
      </c>
      <c r="R213" s="1" t="s">
        <v>350</v>
      </c>
      <c r="T213" s="1" t="s">
        <v>48</v>
      </c>
      <c r="X213" s="1" t="s">
        <v>41</v>
      </c>
      <c r="Y213" s="1" t="s">
        <v>42</v>
      </c>
      <c r="Z213" s="3">
        <v>0</v>
      </c>
      <c r="AC213" s="1">
        <f t="shared" si="6"/>
        <v>2018</v>
      </c>
      <c r="AD213" s="1">
        <f t="shared" si="7"/>
        <v>2</v>
      </c>
    </row>
    <row r="214" spans="1:30" ht="12.75" customHeight="1" x14ac:dyDescent="0.2">
      <c r="A214" s="2">
        <v>43138.296689814801</v>
      </c>
      <c r="B214" s="1" t="s">
        <v>537</v>
      </c>
      <c r="C214" s="1" t="s">
        <v>186</v>
      </c>
      <c r="D214" s="1" t="s">
        <v>187</v>
      </c>
      <c r="E214" s="3">
        <v>50</v>
      </c>
      <c r="F214" s="1" t="s">
        <v>31</v>
      </c>
      <c r="G214" s="3">
        <v>2.52</v>
      </c>
      <c r="H214" s="3">
        <v>126</v>
      </c>
      <c r="I214" s="1" t="s">
        <v>32</v>
      </c>
      <c r="K214" s="1" t="s">
        <v>33</v>
      </c>
      <c r="L214" s="1" t="s">
        <v>188</v>
      </c>
      <c r="M214" s="1" t="s">
        <v>35</v>
      </c>
      <c r="N214" s="1" t="s">
        <v>36</v>
      </c>
      <c r="O214" s="1" t="s">
        <v>37</v>
      </c>
      <c r="P214" s="1" t="s">
        <v>95</v>
      </c>
      <c r="Q214" s="1" t="s">
        <v>96</v>
      </c>
      <c r="R214" s="1" t="s">
        <v>351</v>
      </c>
      <c r="T214" s="1" t="s">
        <v>97</v>
      </c>
      <c r="X214" s="1" t="s">
        <v>41</v>
      </c>
      <c r="Y214" s="1" t="s">
        <v>42</v>
      </c>
      <c r="Z214" s="3">
        <v>0</v>
      </c>
      <c r="AC214" s="1">
        <f t="shared" si="6"/>
        <v>2018</v>
      </c>
      <c r="AD214" s="1">
        <f t="shared" si="7"/>
        <v>2</v>
      </c>
    </row>
    <row r="215" spans="1:30" ht="12.75" customHeight="1" x14ac:dyDescent="0.2">
      <c r="A215" s="2">
        <v>43138.296689814801</v>
      </c>
      <c r="B215" s="1" t="s">
        <v>537</v>
      </c>
      <c r="C215" s="1" t="s">
        <v>189</v>
      </c>
      <c r="D215" s="1" t="s">
        <v>190</v>
      </c>
      <c r="E215" s="3">
        <v>200</v>
      </c>
      <c r="F215" s="1" t="s">
        <v>31</v>
      </c>
      <c r="G215" s="3">
        <v>2.7</v>
      </c>
      <c r="H215" s="3">
        <v>540</v>
      </c>
      <c r="I215" s="1" t="s">
        <v>32</v>
      </c>
      <c r="K215" s="1" t="s">
        <v>33</v>
      </c>
      <c r="L215" s="1" t="s">
        <v>191</v>
      </c>
      <c r="M215" s="1" t="s">
        <v>35</v>
      </c>
      <c r="N215" s="1" t="s">
        <v>36</v>
      </c>
      <c r="O215" s="1" t="s">
        <v>37</v>
      </c>
      <c r="P215" s="1" t="s">
        <v>95</v>
      </c>
      <c r="Q215" s="1" t="s">
        <v>96</v>
      </c>
      <c r="R215" s="1" t="s">
        <v>326</v>
      </c>
      <c r="T215" s="1" t="s">
        <v>97</v>
      </c>
      <c r="X215" s="1" t="s">
        <v>41</v>
      </c>
      <c r="Y215" s="1" t="s">
        <v>42</v>
      </c>
      <c r="Z215" s="3">
        <v>0</v>
      </c>
      <c r="AC215" s="1">
        <f t="shared" si="6"/>
        <v>2018</v>
      </c>
      <c r="AD215" s="1">
        <f t="shared" si="7"/>
        <v>2</v>
      </c>
    </row>
    <row r="216" spans="1:30" ht="12.75" customHeight="1" x14ac:dyDescent="0.2">
      <c r="A216" s="2">
        <v>43138.296689814801</v>
      </c>
      <c r="B216" s="1" t="s">
        <v>537</v>
      </c>
      <c r="C216" s="1" t="s">
        <v>198</v>
      </c>
      <c r="D216" s="1" t="s">
        <v>199</v>
      </c>
      <c r="E216" s="3">
        <v>100</v>
      </c>
      <c r="F216" s="1" t="s">
        <v>31</v>
      </c>
      <c r="G216" s="3">
        <v>3.1</v>
      </c>
      <c r="H216" s="3">
        <v>310</v>
      </c>
      <c r="I216" s="1" t="s">
        <v>32</v>
      </c>
      <c r="K216" s="1" t="s">
        <v>33</v>
      </c>
      <c r="L216" s="1" t="s">
        <v>200</v>
      </c>
      <c r="M216" s="1" t="s">
        <v>35</v>
      </c>
      <c r="N216" s="1" t="s">
        <v>36</v>
      </c>
      <c r="O216" s="1" t="s">
        <v>37</v>
      </c>
      <c r="P216" s="1" t="s">
        <v>95</v>
      </c>
      <c r="Q216" s="1" t="s">
        <v>96</v>
      </c>
      <c r="R216" s="1" t="s">
        <v>348</v>
      </c>
      <c r="T216" s="1" t="s">
        <v>97</v>
      </c>
      <c r="X216" s="1" t="s">
        <v>41</v>
      </c>
      <c r="Y216" s="1" t="s">
        <v>42</v>
      </c>
      <c r="Z216" s="3">
        <v>0</v>
      </c>
      <c r="AC216" s="1">
        <f t="shared" si="6"/>
        <v>2018</v>
      </c>
      <c r="AD216" s="1">
        <f t="shared" si="7"/>
        <v>2</v>
      </c>
    </row>
    <row r="217" spans="1:30" ht="12.75" customHeight="1" x14ac:dyDescent="0.2">
      <c r="A217" s="2">
        <v>43138.296689814801</v>
      </c>
      <c r="B217" s="1" t="s">
        <v>537</v>
      </c>
      <c r="C217" s="1" t="s">
        <v>352</v>
      </c>
      <c r="D217" s="1" t="s">
        <v>353</v>
      </c>
      <c r="E217" s="3">
        <v>50</v>
      </c>
      <c r="F217" s="1" t="s">
        <v>31</v>
      </c>
      <c r="G217" s="3">
        <v>3.13</v>
      </c>
      <c r="H217" s="3">
        <v>156.5</v>
      </c>
      <c r="I217" s="1" t="s">
        <v>32</v>
      </c>
      <c r="K217" s="1" t="s">
        <v>33</v>
      </c>
      <c r="L217" s="1" t="s">
        <v>354</v>
      </c>
      <c r="M217" s="1" t="s">
        <v>35</v>
      </c>
      <c r="N217" s="1" t="s">
        <v>36</v>
      </c>
      <c r="O217" s="1" t="s">
        <v>37</v>
      </c>
      <c r="P217" s="1" t="s">
        <v>38</v>
      </c>
      <c r="Q217" s="1" t="s">
        <v>39</v>
      </c>
      <c r="R217" s="1" t="s">
        <v>338</v>
      </c>
      <c r="T217" s="1" t="s">
        <v>40</v>
      </c>
      <c r="X217" s="1" t="s">
        <v>41</v>
      </c>
      <c r="Y217" s="1" t="s">
        <v>42</v>
      </c>
      <c r="Z217" s="3">
        <v>0</v>
      </c>
      <c r="AC217" s="1">
        <f t="shared" si="6"/>
        <v>2018</v>
      </c>
      <c r="AD217" s="1">
        <f t="shared" si="7"/>
        <v>2</v>
      </c>
    </row>
    <row r="218" spans="1:30" ht="12.75" customHeight="1" x14ac:dyDescent="0.2">
      <c r="A218" s="2">
        <v>43138.296689814801</v>
      </c>
      <c r="B218" s="1" t="s">
        <v>537</v>
      </c>
      <c r="C218" s="1" t="s">
        <v>355</v>
      </c>
      <c r="D218" s="1" t="s">
        <v>356</v>
      </c>
      <c r="E218" s="3">
        <v>20</v>
      </c>
      <c r="F218" s="1" t="s">
        <v>31</v>
      </c>
      <c r="G218" s="3">
        <v>3.15</v>
      </c>
      <c r="H218" s="3">
        <v>63</v>
      </c>
      <c r="I218" s="1" t="s">
        <v>32</v>
      </c>
      <c r="K218" s="1" t="s">
        <v>33</v>
      </c>
      <c r="L218" s="1" t="s">
        <v>357</v>
      </c>
      <c r="M218" s="1" t="s">
        <v>35</v>
      </c>
      <c r="N218" s="1" t="s">
        <v>36</v>
      </c>
      <c r="O218" s="1" t="s">
        <v>37</v>
      </c>
      <c r="P218" s="1" t="s">
        <v>95</v>
      </c>
      <c r="Q218" s="1" t="s">
        <v>96</v>
      </c>
      <c r="R218" s="1" t="s">
        <v>347</v>
      </c>
      <c r="T218" s="1" t="s">
        <v>358</v>
      </c>
      <c r="X218" s="1" t="s">
        <v>41</v>
      </c>
      <c r="Y218" s="1" t="s">
        <v>42</v>
      </c>
      <c r="Z218" s="3">
        <v>0</v>
      </c>
      <c r="AC218" s="1">
        <f t="shared" si="6"/>
        <v>2018</v>
      </c>
      <c r="AD218" s="1">
        <f t="shared" si="7"/>
        <v>2</v>
      </c>
    </row>
    <row r="219" spans="1:30" ht="12.75" customHeight="1" x14ac:dyDescent="0.2">
      <c r="A219" s="2">
        <v>43138.296689814801</v>
      </c>
      <c r="B219" s="1" t="s">
        <v>537</v>
      </c>
      <c r="C219" s="1" t="s">
        <v>207</v>
      </c>
      <c r="D219" s="1" t="s">
        <v>208</v>
      </c>
      <c r="E219" s="3">
        <v>120</v>
      </c>
      <c r="F219" s="1" t="s">
        <v>31</v>
      </c>
      <c r="G219" s="3">
        <v>3.27</v>
      </c>
      <c r="H219" s="3">
        <v>392.4</v>
      </c>
      <c r="I219" s="1" t="s">
        <v>32</v>
      </c>
      <c r="K219" s="1" t="s">
        <v>33</v>
      </c>
      <c r="L219" s="1" t="s">
        <v>209</v>
      </c>
      <c r="M219" s="1" t="s">
        <v>35</v>
      </c>
      <c r="N219" s="1" t="s">
        <v>36</v>
      </c>
      <c r="O219" s="1" t="s">
        <v>37</v>
      </c>
      <c r="P219" s="1" t="s">
        <v>71</v>
      </c>
      <c r="Q219" s="1" t="s">
        <v>72</v>
      </c>
      <c r="R219" s="1" t="s">
        <v>555</v>
      </c>
      <c r="T219" s="1" t="s">
        <v>73</v>
      </c>
      <c r="X219" s="1" t="s">
        <v>41</v>
      </c>
      <c r="Y219" s="1" t="s">
        <v>74</v>
      </c>
      <c r="Z219" s="3">
        <v>0</v>
      </c>
      <c r="AC219" s="1">
        <f t="shared" si="6"/>
        <v>2018</v>
      </c>
      <c r="AD219" s="1">
        <f t="shared" si="7"/>
        <v>2</v>
      </c>
    </row>
    <row r="220" spans="1:30" ht="12.75" customHeight="1" x14ac:dyDescent="0.2">
      <c r="A220" s="2">
        <v>43138.296689814801</v>
      </c>
      <c r="B220" s="1" t="s">
        <v>537</v>
      </c>
      <c r="C220" s="1" t="s">
        <v>556</v>
      </c>
      <c r="D220" s="1" t="s">
        <v>557</v>
      </c>
      <c r="E220" s="3">
        <v>25</v>
      </c>
      <c r="F220" s="1" t="s">
        <v>31</v>
      </c>
      <c r="G220" s="3">
        <v>3.36</v>
      </c>
      <c r="H220" s="3">
        <v>84</v>
      </c>
      <c r="I220" s="1" t="s">
        <v>32</v>
      </c>
      <c r="K220" s="1" t="s">
        <v>33</v>
      </c>
      <c r="L220" s="1" t="s">
        <v>558</v>
      </c>
      <c r="M220" s="1" t="s">
        <v>35</v>
      </c>
      <c r="N220" s="1" t="s">
        <v>36</v>
      </c>
      <c r="O220" s="1" t="s">
        <v>37</v>
      </c>
      <c r="P220" s="1" t="s">
        <v>89</v>
      </c>
      <c r="Q220" s="1" t="s">
        <v>90</v>
      </c>
      <c r="R220" s="1" t="s">
        <v>559</v>
      </c>
      <c r="T220" s="1" t="s">
        <v>79</v>
      </c>
      <c r="X220" s="1" t="s">
        <v>560</v>
      </c>
      <c r="Y220" s="1" t="s">
        <v>74</v>
      </c>
      <c r="Z220" s="3">
        <v>0</v>
      </c>
      <c r="AC220" s="1">
        <f t="shared" si="6"/>
        <v>2018</v>
      </c>
      <c r="AD220" s="1">
        <f t="shared" si="7"/>
        <v>2</v>
      </c>
    </row>
    <row r="221" spans="1:30" ht="12.75" customHeight="1" x14ac:dyDescent="0.2">
      <c r="A221" s="2">
        <v>43138.296689814801</v>
      </c>
      <c r="B221" s="1" t="s">
        <v>537</v>
      </c>
      <c r="C221" s="1" t="s">
        <v>210</v>
      </c>
      <c r="D221" s="1" t="s">
        <v>211</v>
      </c>
      <c r="E221" s="3">
        <v>83</v>
      </c>
      <c r="F221" s="1" t="s">
        <v>31</v>
      </c>
      <c r="G221" s="3">
        <v>3.46</v>
      </c>
      <c r="H221" s="3">
        <v>287.18</v>
      </c>
      <c r="I221" s="1" t="s">
        <v>32</v>
      </c>
      <c r="K221" s="1" t="s">
        <v>33</v>
      </c>
      <c r="L221" s="1" t="s">
        <v>212</v>
      </c>
      <c r="M221" s="1" t="s">
        <v>35</v>
      </c>
      <c r="N221" s="1" t="s">
        <v>36</v>
      </c>
      <c r="O221" s="1" t="s">
        <v>37</v>
      </c>
      <c r="P221" s="1" t="s">
        <v>213</v>
      </c>
      <c r="Q221" s="1" t="s">
        <v>214</v>
      </c>
      <c r="R221" s="1" t="s">
        <v>360</v>
      </c>
      <c r="T221" s="1" t="s">
        <v>64</v>
      </c>
      <c r="X221" s="1" t="s">
        <v>41</v>
      </c>
      <c r="Y221" s="1" t="s">
        <v>42</v>
      </c>
      <c r="Z221" s="3">
        <v>0</v>
      </c>
      <c r="AC221" s="1">
        <f t="shared" si="6"/>
        <v>2018</v>
      </c>
      <c r="AD221" s="1">
        <f t="shared" si="7"/>
        <v>2</v>
      </c>
    </row>
    <row r="222" spans="1:30" ht="12.75" customHeight="1" x14ac:dyDescent="0.2">
      <c r="A222" s="2">
        <v>43138.296689814801</v>
      </c>
      <c r="B222" s="1" t="s">
        <v>537</v>
      </c>
      <c r="C222" s="1" t="s">
        <v>29</v>
      </c>
      <c r="D222" s="1" t="s">
        <v>30</v>
      </c>
      <c r="E222" s="3">
        <v>50</v>
      </c>
      <c r="F222" s="1" t="s">
        <v>31</v>
      </c>
      <c r="G222" s="3">
        <v>4.03</v>
      </c>
      <c r="H222" s="3">
        <v>201.5</v>
      </c>
      <c r="I222" s="1" t="s">
        <v>32</v>
      </c>
      <c r="K222" s="1" t="s">
        <v>33</v>
      </c>
      <c r="L222" s="1" t="s">
        <v>34</v>
      </c>
      <c r="M222" s="1" t="s">
        <v>35</v>
      </c>
      <c r="N222" s="1" t="s">
        <v>36</v>
      </c>
      <c r="O222" s="1" t="s">
        <v>37</v>
      </c>
      <c r="P222" s="1" t="s">
        <v>38</v>
      </c>
      <c r="Q222" s="1" t="s">
        <v>39</v>
      </c>
      <c r="R222" s="1" t="s">
        <v>351</v>
      </c>
      <c r="T222" s="1" t="s">
        <v>40</v>
      </c>
      <c r="X222" s="1" t="s">
        <v>41</v>
      </c>
      <c r="Y222" s="1" t="s">
        <v>42</v>
      </c>
      <c r="Z222" s="3">
        <v>0</v>
      </c>
      <c r="AC222" s="1">
        <f t="shared" si="6"/>
        <v>2018</v>
      </c>
      <c r="AD222" s="1">
        <f t="shared" si="7"/>
        <v>2</v>
      </c>
    </row>
    <row r="223" spans="1:30" ht="12.75" customHeight="1" x14ac:dyDescent="0.2">
      <c r="A223" s="2">
        <v>43138.296689814801</v>
      </c>
      <c r="B223" s="1" t="s">
        <v>537</v>
      </c>
      <c r="C223" s="1" t="s">
        <v>561</v>
      </c>
      <c r="D223" s="1" t="s">
        <v>562</v>
      </c>
      <c r="E223" s="3">
        <v>10</v>
      </c>
      <c r="F223" s="1" t="s">
        <v>31</v>
      </c>
      <c r="G223" s="3">
        <v>4.43</v>
      </c>
      <c r="H223" s="3">
        <v>44.3</v>
      </c>
      <c r="I223" s="1" t="s">
        <v>32</v>
      </c>
      <c r="K223" s="1" t="s">
        <v>33</v>
      </c>
      <c r="L223" s="1" t="s">
        <v>563</v>
      </c>
      <c r="M223" s="1" t="s">
        <v>35</v>
      </c>
      <c r="N223" s="1" t="s">
        <v>36</v>
      </c>
      <c r="O223" s="1" t="s">
        <v>37</v>
      </c>
      <c r="P223" s="1" t="s">
        <v>95</v>
      </c>
      <c r="Q223" s="1" t="s">
        <v>96</v>
      </c>
      <c r="R223" s="1" t="s">
        <v>342</v>
      </c>
      <c r="T223" s="1" t="s">
        <v>97</v>
      </c>
      <c r="X223" s="1" t="s">
        <v>41</v>
      </c>
      <c r="Y223" s="1" t="s">
        <v>42</v>
      </c>
      <c r="Z223" s="3">
        <v>0</v>
      </c>
      <c r="AC223" s="1">
        <f t="shared" si="6"/>
        <v>2018</v>
      </c>
      <c r="AD223" s="1">
        <f t="shared" si="7"/>
        <v>2</v>
      </c>
    </row>
    <row r="224" spans="1:30" ht="12.75" customHeight="1" x14ac:dyDescent="0.2">
      <c r="A224" s="2">
        <v>43138.296689814801</v>
      </c>
      <c r="B224" s="1" t="s">
        <v>537</v>
      </c>
      <c r="C224" s="1" t="s">
        <v>366</v>
      </c>
      <c r="D224" s="1" t="s">
        <v>367</v>
      </c>
      <c r="E224" s="3">
        <v>50</v>
      </c>
      <c r="F224" s="1" t="s">
        <v>31</v>
      </c>
      <c r="G224" s="3">
        <v>4.82</v>
      </c>
      <c r="H224" s="3">
        <v>241</v>
      </c>
      <c r="I224" s="1" t="s">
        <v>32</v>
      </c>
      <c r="K224" s="1" t="s">
        <v>33</v>
      </c>
      <c r="L224" s="1" t="s">
        <v>368</v>
      </c>
      <c r="M224" s="1" t="s">
        <v>35</v>
      </c>
      <c r="N224" s="1" t="s">
        <v>36</v>
      </c>
      <c r="O224" s="1" t="s">
        <v>37</v>
      </c>
      <c r="P224" s="1" t="s">
        <v>95</v>
      </c>
      <c r="Q224" s="1" t="s">
        <v>96</v>
      </c>
      <c r="R224" s="1" t="s">
        <v>338</v>
      </c>
      <c r="T224" s="1" t="s">
        <v>97</v>
      </c>
      <c r="X224" s="1" t="s">
        <v>41</v>
      </c>
      <c r="Y224" s="1" t="s">
        <v>42</v>
      </c>
      <c r="Z224" s="3">
        <v>0</v>
      </c>
      <c r="AC224" s="1">
        <f t="shared" si="6"/>
        <v>2018</v>
      </c>
      <c r="AD224" s="1">
        <f t="shared" si="7"/>
        <v>2</v>
      </c>
    </row>
    <row r="225" spans="1:30" ht="12.75" customHeight="1" x14ac:dyDescent="0.2">
      <c r="A225" s="2">
        <v>43138.296689814801</v>
      </c>
      <c r="B225" s="1" t="s">
        <v>537</v>
      </c>
      <c r="C225" s="1" t="s">
        <v>369</v>
      </c>
      <c r="D225" s="1" t="s">
        <v>370</v>
      </c>
      <c r="E225" s="3">
        <v>50</v>
      </c>
      <c r="F225" s="1" t="s">
        <v>31</v>
      </c>
      <c r="G225" s="3">
        <v>5</v>
      </c>
      <c r="H225" s="3">
        <v>250</v>
      </c>
      <c r="I225" s="1" t="s">
        <v>32</v>
      </c>
      <c r="K225" s="1" t="s">
        <v>33</v>
      </c>
      <c r="L225" s="1" t="s">
        <v>371</v>
      </c>
      <c r="M225" s="1" t="s">
        <v>35</v>
      </c>
      <c r="N225" s="1" t="s">
        <v>36</v>
      </c>
      <c r="O225" s="1" t="s">
        <v>37</v>
      </c>
      <c r="P225" s="1" t="s">
        <v>95</v>
      </c>
      <c r="Q225" s="1" t="s">
        <v>96</v>
      </c>
      <c r="R225" s="1" t="s">
        <v>338</v>
      </c>
      <c r="T225" s="1" t="s">
        <v>372</v>
      </c>
      <c r="X225" s="1" t="s">
        <v>41</v>
      </c>
      <c r="Y225" s="1" t="s">
        <v>42</v>
      </c>
      <c r="Z225" s="3">
        <v>0</v>
      </c>
      <c r="AC225" s="1">
        <f t="shared" si="6"/>
        <v>2018</v>
      </c>
      <c r="AD225" s="1">
        <f t="shared" si="7"/>
        <v>2</v>
      </c>
    </row>
    <row r="226" spans="1:30" ht="12.75" customHeight="1" x14ac:dyDescent="0.2">
      <c r="A226" s="2">
        <v>43138.296689814801</v>
      </c>
      <c r="B226" s="1" t="s">
        <v>537</v>
      </c>
      <c r="C226" s="1" t="s">
        <v>373</v>
      </c>
      <c r="D226" s="1" t="s">
        <v>374</v>
      </c>
      <c r="E226" s="3">
        <v>20</v>
      </c>
      <c r="F226" s="1" t="s">
        <v>31</v>
      </c>
      <c r="G226" s="3">
        <v>5.28</v>
      </c>
      <c r="H226" s="3">
        <v>105.6</v>
      </c>
      <c r="I226" s="1" t="s">
        <v>32</v>
      </c>
      <c r="K226" s="1" t="s">
        <v>33</v>
      </c>
      <c r="L226" s="1" t="s">
        <v>375</v>
      </c>
      <c r="M226" s="1" t="s">
        <v>35</v>
      </c>
      <c r="N226" s="1" t="s">
        <v>36</v>
      </c>
      <c r="O226" s="1" t="s">
        <v>37</v>
      </c>
      <c r="P226" s="1" t="s">
        <v>131</v>
      </c>
      <c r="Q226" s="1" t="s">
        <v>132</v>
      </c>
      <c r="R226" s="1" t="s">
        <v>564</v>
      </c>
      <c r="T226" s="1" t="s">
        <v>377</v>
      </c>
      <c r="X226" s="1" t="s">
        <v>378</v>
      </c>
      <c r="Y226" s="1" t="s">
        <v>74</v>
      </c>
      <c r="Z226" s="3">
        <v>0</v>
      </c>
      <c r="AC226" s="1">
        <f t="shared" si="6"/>
        <v>2018</v>
      </c>
      <c r="AD226" s="1">
        <f t="shared" si="7"/>
        <v>2</v>
      </c>
    </row>
    <row r="227" spans="1:30" ht="12.75" customHeight="1" x14ac:dyDescent="0.2">
      <c r="A227" s="2">
        <v>43138.296689814801</v>
      </c>
      <c r="B227" s="1" t="s">
        <v>537</v>
      </c>
      <c r="C227" s="1" t="s">
        <v>215</v>
      </c>
      <c r="D227" s="1" t="s">
        <v>216</v>
      </c>
      <c r="E227" s="3">
        <v>20</v>
      </c>
      <c r="F227" s="1" t="s">
        <v>31</v>
      </c>
      <c r="G227" s="3">
        <v>6.05</v>
      </c>
      <c r="H227" s="3">
        <v>121</v>
      </c>
      <c r="I227" s="1" t="s">
        <v>32</v>
      </c>
      <c r="K227" s="1" t="s">
        <v>33</v>
      </c>
      <c r="L227" s="1" t="s">
        <v>217</v>
      </c>
      <c r="M227" s="1" t="s">
        <v>35</v>
      </c>
      <c r="N227" s="1" t="s">
        <v>36</v>
      </c>
      <c r="O227" s="1" t="s">
        <v>37</v>
      </c>
      <c r="P227" s="1" t="s">
        <v>38</v>
      </c>
      <c r="Q227" s="1" t="s">
        <v>39</v>
      </c>
      <c r="R227" s="1" t="s">
        <v>347</v>
      </c>
      <c r="T227" s="1" t="s">
        <v>218</v>
      </c>
      <c r="X227" s="1" t="s">
        <v>41</v>
      </c>
      <c r="Y227" s="1" t="s">
        <v>42</v>
      </c>
      <c r="Z227" s="3">
        <v>0</v>
      </c>
      <c r="AC227" s="1">
        <f t="shared" si="6"/>
        <v>2018</v>
      </c>
      <c r="AD227" s="1">
        <f t="shared" si="7"/>
        <v>2</v>
      </c>
    </row>
    <row r="228" spans="1:30" ht="12.75" customHeight="1" x14ac:dyDescent="0.2">
      <c r="A228" s="2">
        <v>43138.296689814801</v>
      </c>
      <c r="B228" s="1" t="s">
        <v>537</v>
      </c>
      <c r="C228" s="1" t="s">
        <v>565</v>
      </c>
      <c r="D228" s="1" t="s">
        <v>566</v>
      </c>
      <c r="E228" s="3">
        <v>20</v>
      </c>
      <c r="F228" s="1" t="s">
        <v>31</v>
      </c>
      <c r="G228" s="3">
        <v>6.15</v>
      </c>
      <c r="H228" s="3">
        <v>123</v>
      </c>
      <c r="I228" s="1" t="s">
        <v>32</v>
      </c>
      <c r="K228" s="1" t="s">
        <v>33</v>
      </c>
      <c r="L228" s="1" t="s">
        <v>567</v>
      </c>
      <c r="M228" s="1" t="s">
        <v>35</v>
      </c>
      <c r="N228" s="1" t="s">
        <v>36</v>
      </c>
      <c r="O228" s="1" t="s">
        <v>37</v>
      </c>
      <c r="P228" s="1" t="s">
        <v>213</v>
      </c>
      <c r="Q228" s="1" t="s">
        <v>214</v>
      </c>
      <c r="R228" s="1" t="s">
        <v>568</v>
      </c>
      <c r="T228" s="1" t="s">
        <v>64</v>
      </c>
      <c r="X228" s="1" t="s">
        <v>41</v>
      </c>
      <c r="Y228" s="1" t="s">
        <v>42</v>
      </c>
      <c r="Z228" s="3">
        <v>0</v>
      </c>
      <c r="AC228" s="1">
        <f t="shared" si="6"/>
        <v>2018</v>
      </c>
      <c r="AD228" s="1">
        <f t="shared" si="7"/>
        <v>2</v>
      </c>
    </row>
    <row r="229" spans="1:30" ht="12.75" customHeight="1" x14ac:dyDescent="0.2">
      <c r="A229" s="2">
        <v>43138.296689814801</v>
      </c>
      <c r="B229" s="1" t="s">
        <v>537</v>
      </c>
      <c r="C229" s="1" t="s">
        <v>219</v>
      </c>
      <c r="D229" s="1" t="s">
        <v>220</v>
      </c>
      <c r="E229" s="3">
        <v>50</v>
      </c>
      <c r="F229" s="1" t="s">
        <v>31</v>
      </c>
      <c r="G229" s="3">
        <v>6.18</v>
      </c>
      <c r="H229" s="3">
        <v>309</v>
      </c>
      <c r="I229" s="1" t="s">
        <v>32</v>
      </c>
      <c r="K229" s="1" t="s">
        <v>33</v>
      </c>
      <c r="L229" s="1" t="s">
        <v>221</v>
      </c>
      <c r="M229" s="1" t="s">
        <v>35</v>
      </c>
      <c r="N229" s="1" t="s">
        <v>36</v>
      </c>
      <c r="O229" s="1" t="s">
        <v>37</v>
      </c>
      <c r="P229" s="1" t="s">
        <v>38</v>
      </c>
      <c r="Q229" s="1" t="s">
        <v>39</v>
      </c>
      <c r="R229" s="1" t="s">
        <v>348</v>
      </c>
      <c r="T229" s="1" t="s">
        <v>48</v>
      </c>
      <c r="X229" s="1" t="s">
        <v>41</v>
      </c>
      <c r="Y229" s="1" t="s">
        <v>42</v>
      </c>
      <c r="Z229" s="3">
        <v>0</v>
      </c>
      <c r="AA229" s="1" t="s">
        <v>222</v>
      </c>
      <c r="AB229" s="1" t="s">
        <v>222</v>
      </c>
      <c r="AC229" s="1">
        <f t="shared" si="6"/>
        <v>2018</v>
      </c>
      <c r="AD229" s="1">
        <f t="shared" si="7"/>
        <v>2</v>
      </c>
    </row>
    <row r="230" spans="1:30" ht="12.75" customHeight="1" x14ac:dyDescent="0.2">
      <c r="A230" s="2">
        <v>43138.296689814801</v>
      </c>
      <c r="B230" s="1" t="s">
        <v>537</v>
      </c>
      <c r="C230" s="1" t="s">
        <v>223</v>
      </c>
      <c r="D230" s="1" t="s">
        <v>224</v>
      </c>
      <c r="E230" s="3">
        <v>20</v>
      </c>
      <c r="F230" s="1" t="s">
        <v>31</v>
      </c>
      <c r="G230" s="3">
        <v>6.29</v>
      </c>
      <c r="H230" s="3">
        <v>125.8</v>
      </c>
      <c r="I230" s="1" t="s">
        <v>32</v>
      </c>
      <c r="K230" s="1" t="s">
        <v>33</v>
      </c>
      <c r="L230" s="1" t="s">
        <v>225</v>
      </c>
      <c r="M230" s="1" t="s">
        <v>35</v>
      </c>
      <c r="N230" s="1" t="s">
        <v>36</v>
      </c>
      <c r="O230" s="1" t="s">
        <v>37</v>
      </c>
      <c r="P230" s="1" t="s">
        <v>38</v>
      </c>
      <c r="Q230" s="1" t="s">
        <v>39</v>
      </c>
      <c r="R230" s="1" t="s">
        <v>347</v>
      </c>
      <c r="T230" s="1" t="s">
        <v>226</v>
      </c>
      <c r="X230" s="1" t="s">
        <v>41</v>
      </c>
      <c r="Y230" s="1" t="s">
        <v>42</v>
      </c>
      <c r="Z230" s="3">
        <v>0</v>
      </c>
      <c r="AC230" s="1">
        <f t="shared" si="6"/>
        <v>2018</v>
      </c>
      <c r="AD230" s="1">
        <f t="shared" si="7"/>
        <v>2</v>
      </c>
    </row>
    <row r="231" spans="1:30" ht="12.75" customHeight="1" x14ac:dyDescent="0.2">
      <c r="A231" s="2">
        <v>43138.296689814801</v>
      </c>
      <c r="B231" s="1" t="s">
        <v>537</v>
      </c>
      <c r="C231" s="1" t="s">
        <v>361</v>
      </c>
      <c r="D231" s="1" t="s">
        <v>362</v>
      </c>
      <c r="E231" s="3">
        <v>48</v>
      </c>
      <c r="F231" s="1" t="s">
        <v>31</v>
      </c>
      <c r="G231" s="3">
        <v>6.81</v>
      </c>
      <c r="H231" s="3">
        <v>326.88</v>
      </c>
      <c r="I231" s="1" t="s">
        <v>32</v>
      </c>
      <c r="K231" s="1" t="s">
        <v>33</v>
      </c>
      <c r="L231" s="1" t="s">
        <v>363</v>
      </c>
      <c r="M231" s="1" t="s">
        <v>35</v>
      </c>
      <c r="N231" s="1" t="s">
        <v>36</v>
      </c>
      <c r="O231" s="1" t="s">
        <v>37</v>
      </c>
      <c r="P231" s="1" t="s">
        <v>89</v>
      </c>
      <c r="Q231" s="1" t="s">
        <v>90</v>
      </c>
      <c r="R231" s="1" t="s">
        <v>401</v>
      </c>
      <c r="T231" s="1" t="s">
        <v>206</v>
      </c>
      <c r="X231" s="1" t="s">
        <v>365</v>
      </c>
      <c r="Y231" s="1" t="s">
        <v>74</v>
      </c>
      <c r="Z231" s="3">
        <v>0</v>
      </c>
      <c r="AC231" s="1">
        <f t="shared" si="6"/>
        <v>2018</v>
      </c>
      <c r="AD231" s="1">
        <f t="shared" si="7"/>
        <v>2</v>
      </c>
    </row>
    <row r="232" spans="1:30" ht="12.75" customHeight="1" x14ac:dyDescent="0.2">
      <c r="A232" s="2">
        <v>43138.296689814801</v>
      </c>
      <c r="B232" s="1" t="s">
        <v>537</v>
      </c>
      <c r="C232" s="1" t="s">
        <v>43</v>
      </c>
      <c r="D232" s="1" t="s">
        <v>44</v>
      </c>
      <c r="E232" s="3">
        <v>5</v>
      </c>
      <c r="F232" s="1" t="s">
        <v>31</v>
      </c>
      <c r="G232" s="3">
        <v>7</v>
      </c>
      <c r="H232" s="3">
        <v>35</v>
      </c>
      <c r="I232" s="1" t="s">
        <v>32</v>
      </c>
      <c r="K232" s="1" t="s">
        <v>33</v>
      </c>
      <c r="L232" s="1" t="s">
        <v>45</v>
      </c>
      <c r="M232" s="1" t="s">
        <v>35</v>
      </c>
      <c r="N232" s="1" t="s">
        <v>36</v>
      </c>
      <c r="O232" s="1" t="s">
        <v>37</v>
      </c>
      <c r="P232" s="1" t="s">
        <v>46</v>
      </c>
      <c r="Q232" s="1" t="s">
        <v>47</v>
      </c>
      <c r="R232" s="1" t="s">
        <v>569</v>
      </c>
      <c r="T232" s="1" t="s">
        <v>48</v>
      </c>
      <c r="X232" s="1" t="s">
        <v>41</v>
      </c>
      <c r="Y232" s="1" t="s">
        <v>49</v>
      </c>
      <c r="Z232" s="3">
        <v>0</v>
      </c>
      <c r="AC232" s="1">
        <f t="shared" si="6"/>
        <v>2018</v>
      </c>
      <c r="AD232" s="1">
        <f t="shared" si="7"/>
        <v>2</v>
      </c>
    </row>
    <row r="233" spans="1:30" ht="12.75" customHeight="1" x14ac:dyDescent="0.2">
      <c r="A233" s="2">
        <v>43138.296689814801</v>
      </c>
      <c r="B233" s="1" t="s">
        <v>537</v>
      </c>
      <c r="C233" s="1" t="s">
        <v>201</v>
      </c>
      <c r="D233" s="1" t="s">
        <v>202</v>
      </c>
      <c r="E233" s="3">
        <v>100</v>
      </c>
      <c r="F233" s="1" t="s">
        <v>31</v>
      </c>
      <c r="G233" s="3">
        <v>7.02</v>
      </c>
      <c r="H233" s="3">
        <v>702</v>
      </c>
      <c r="I233" s="1" t="s">
        <v>32</v>
      </c>
      <c r="K233" s="1" t="s">
        <v>33</v>
      </c>
      <c r="L233" s="1" t="s">
        <v>203</v>
      </c>
      <c r="M233" s="1" t="s">
        <v>35</v>
      </c>
      <c r="N233" s="1" t="s">
        <v>36</v>
      </c>
      <c r="O233" s="1" t="s">
        <v>37</v>
      </c>
      <c r="P233" s="1" t="s">
        <v>204</v>
      </c>
      <c r="Q233" s="1" t="s">
        <v>205</v>
      </c>
      <c r="R233" s="1" t="s">
        <v>538</v>
      </c>
      <c r="T233" s="1" t="s">
        <v>206</v>
      </c>
      <c r="X233" s="1" t="s">
        <v>41</v>
      </c>
      <c r="Y233" s="1" t="s">
        <v>74</v>
      </c>
      <c r="Z233" s="3">
        <v>0</v>
      </c>
      <c r="AC233" s="1">
        <f t="shared" si="6"/>
        <v>2018</v>
      </c>
      <c r="AD233" s="1">
        <f t="shared" si="7"/>
        <v>2</v>
      </c>
    </row>
    <row r="234" spans="1:30" ht="12.75" customHeight="1" x14ac:dyDescent="0.2">
      <c r="A234" s="2">
        <v>43138.296689814801</v>
      </c>
      <c r="B234" s="1" t="s">
        <v>537</v>
      </c>
      <c r="C234" s="1" t="s">
        <v>389</v>
      </c>
      <c r="D234" s="1" t="s">
        <v>390</v>
      </c>
      <c r="E234" s="3">
        <v>20</v>
      </c>
      <c r="F234" s="1" t="s">
        <v>391</v>
      </c>
      <c r="G234" s="3">
        <v>7.5</v>
      </c>
      <c r="H234" s="3">
        <v>150</v>
      </c>
      <c r="I234" s="1" t="s">
        <v>32</v>
      </c>
      <c r="K234" s="1" t="s">
        <v>33</v>
      </c>
      <c r="L234" s="1" t="s">
        <v>392</v>
      </c>
      <c r="M234" s="1" t="s">
        <v>35</v>
      </c>
      <c r="N234" s="1" t="s">
        <v>36</v>
      </c>
      <c r="O234" s="1" t="s">
        <v>37</v>
      </c>
      <c r="P234" s="1" t="s">
        <v>393</v>
      </c>
      <c r="Q234" s="1" t="s">
        <v>394</v>
      </c>
      <c r="R234" s="1" t="s">
        <v>347</v>
      </c>
      <c r="T234" s="1" t="s">
        <v>40</v>
      </c>
      <c r="X234" s="1" t="s">
        <v>41</v>
      </c>
      <c r="Y234" s="1" t="s">
        <v>66</v>
      </c>
      <c r="Z234" s="3">
        <v>0</v>
      </c>
      <c r="AC234" s="1">
        <f t="shared" si="6"/>
        <v>2018</v>
      </c>
      <c r="AD234" s="1">
        <f t="shared" si="7"/>
        <v>2</v>
      </c>
    </row>
    <row r="235" spans="1:30" ht="12.75" customHeight="1" x14ac:dyDescent="0.2">
      <c r="A235" s="2">
        <v>43138.296689814801</v>
      </c>
      <c r="B235" s="1" t="s">
        <v>537</v>
      </c>
      <c r="C235" s="1" t="s">
        <v>570</v>
      </c>
      <c r="D235" s="1" t="s">
        <v>571</v>
      </c>
      <c r="E235" s="3">
        <v>10</v>
      </c>
      <c r="F235" s="1" t="s">
        <v>391</v>
      </c>
      <c r="G235" s="3">
        <v>7.5</v>
      </c>
      <c r="H235" s="3">
        <v>75</v>
      </c>
      <c r="I235" s="1" t="s">
        <v>32</v>
      </c>
      <c r="K235" s="1" t="s">
        <v>33</v>
      </c>
      <c r="L235" s="1" t="s">
        <v>572</v>
      </c>
      <c r="M235" s="1" t="s">
        <v>35</v>
      </c>
      <c r="N235" s="1" t="s">
        <v>36</v>
      </c>
      <c r="O235" s="1" t="s">
        <v>37</v>
      </c>
      <c r="P235" s="1" t="s">
        <v>393</v>
      </c>
      <c r="Q235" s="1" t="s">
        <v>394</v>
      </c>
      <c r="R235" s="1" t="s">
        <v>342</v>
      </c>
      <c r="T235" s="1" t="s">
        <v>40</v>
      </c>
      <c r="X235" s="1" t="s">
        <v>41</v>
      </c>
      <c r="Y235" s="1" t="s">
        <v>66</v>
      </c>
      <c r="Z235" s="3">
        <v>0</v>
      </c>
      <c r="AC235" s="1">
        <f t="shared" si="6"/>
        <v>2018</v>
      </c>
      <c r="AD235" s="1">
        <f t="shared" si="7"/>
        <v>2</v>
      </c>
    </row>
    <row r="236" spans="1:30" ht="12.75" customHeight="1" x14ac:dyDescent="0.2">
      <c r="A236" s="2">
        <v>43138.296689814801</v>
      </c>
      <c r="B236" s="1" t="s">
        <v>537</v>
      </c>
      <c r="C236" s="1" t="s">
        <v>573</v>
      </c>
      <c r="D236" s="1" t="s">
        <v>574</v>
      </c>
      <c r="E236" s="3">
        <v>12</v>
      </c>
      <c r="F236" s="1" t="s">
        <v>31</v>
      </c>
      <c r="G236" s="3">
        <v>8.11</v>
      </c>
      <c r="H236" s="3">
        <v>97.32</v>
      </c>
      <c r="I236" s="1" t="s">
        <v>32</v>
      </c>
      <c r="K236" s="1" t="s">
        <v>33</v>
      </c>
      <c r="L236" s="1" t="s">
        <v>575</v>
      </c>
      <c r="M236" s="1" t="s">
        <v>35</v>
      </c>
      <c r="N236" s="1" t="s">
        <v>36</v>
      </c>
      <c r="O236" s="1" t="s">
        <v>37</v>
      </c>
      <c r="P236" s="1" t="s">
        <v>204</v>
      </c>
      <c r="Q236" s="1" t="s">
        <v>205</v>
      </c>
      <c r="R236" s="1" t="s">
        <v>576</v>
      </c>
      <c r="T236" s="1" t="s">
        <v>206</v>
      </c>
      <c r="X236" s="1" t="s">
        <v>41</v>
      </c>
      <c r="Y236" s="1" t="s">
        <v>74</v>
      </c>
      <c r="Z236" s="3">
        <v>0</v>
      </c>
      <c r="AC236" s="1">
        <f t="shared" si="6"/>
        <v>2018</v>
      </c>
      <c r="AD236" s="1">
        <f t="shared" si="7"/>
        <v>2</v>
      </c>
    </row>
    <row r="237" spans="1:30" ht="12.75" customHeight="1" x14ac:dyDescent="0.2">
      <c r="A237" s="2">
        <v>43138.296689814801</v>
      </c>
      <c r="B237" s="1" t="s">
        <v>537</v>
      </c>
      <c r="C237" s="1" t="s">
        <v>227</v>
      </c>
      <c r="D237" s="1" t="s">
        <v>228</v>
      </c>
      <c r="E237" s="3">
        <v>960</v>
      </c>
      <c r="F237" s="1" t="s">
        <v>31</v>
      </c>
      <c r="G237" s="3">
        <v>8.4700000000000006</v>
      </c>
      <c r="H237" s="3">
        <v>8131.2</v>
      </c>
      <c r="I237" s="1" t="s">
        <v>32</v>
      </c>
      <c r="K237" s="1" t="s">
        <v>33</v>
      </c>
      <c r="L237" s="1" t="s">
        <v>229</v>
      </c>
      <c r="M237" s="1" t="s">
        <v>35</v>
      </c>
      <c r="N237" s="1" t="s">
        <v>36</v>
      </c>
      <c r="O237" s="1" t="s">
        <v>37</v>
      </c>
      <c r="P237" s="1" t="s">
        <v>230</v>
      </c>
      <c r="Q237" s="1" t="s">
        <v>231</v>
      </c>
      <c r="R237" s="1" t="s">
        <v>402</v>
      </c>
      <c r="T237" s="1" t="s">
        <v>232</v>
      </c>
      <c r="X237" s="1" t="s">
        <v>41</v>
      </c>
      <c r="Y237" s="1" t="s">
        <v>42</v>
      </c>
      <c r="Z237" s="3">
        <v>0</v>
      </c>
      <c r="AC237" s="1">
        <f t="shared" si="6"/>
        <v>2018</v>
      </c>
      <c r="AD237" s="1">
        <f t="shared" si="7"/>
        <v>2</v>
      </c>
    </row>
    <row r="238" spans="1:30" ht="12.75" customHeight="1" x14ac:dyDescent="0.2">
      <c r="A238" s="2">
        <v>43138.296689814801</v>
      </c>
      <c r="B238" s="1" t="s">
        <v>537</v>
      </c>
      <c r="C238" s="1" t="s">
        <v>577</v>
      </c>
      <c r="D238" s="1" t="s">
        <v>578</v>
      </c>
      <c r="E238" s="3">
        <v>5</v>
      </c>
      <c r="F238" s="1" t="s">
        <v>31</v>
      </c>
      <c r="G238" s="3">
        <v>8.84</v>
      </c>
      <c r="H238" s="3">
        <v>44.2</v>
      </c>
      <c r="I238" s="1" t="s">
        <v>32</v>
      </c>
      <c r="K238" s="1" t="s">
        <v>33</v>
      </c>
      <c r="L238" s="1" t="s">
        <v>579</v>
      </c>
      <c r="M238" s="1" t="s">
        <v>35</v>
      </c>
      <c r="N238" s="1" t="s">
        <v>36</v>
      </c>
      <c r="O238" s="1" t="s">
        <v>37</v>
      </c>
      <c r="P238" s="1" t="s">
        <v>120</v>
      </c>
      <c r="Q238" s="1" t="s">
        <v>121</v>
      </c>
      <c r="R238" s="1" t="s">
        <v>384</v>
      </c>
      <c r="T238" s="1" t="s">
        <v>580</v>
      </c>
      <c r="X238" s="1" t="s">
        <v>41</v>
      </c>
      <c r="Y238" s="1" t="s">
        <v>42</v>
      </c>
      <c r="Z238" s="3">
        <v>0</v>
      </c>
      <c r="AA238" s="1" t="s">
        <v>581</v>
      </c>
      <c r="AB238" s="1" t="s">
        <v>581</v>
      </c>
      <c r="AC238" s="1">
        <f t="shared" si="6"/>
        <v>2018</v>
      </c>
      <c r="AD238" s="1">
        <f t="shared" si="7"/>
        <v>2</v>
      </c>
    </row>
    <row r="239" spans="1:30" ht="12.75" customHeight="1" x14ac:dyDescent="0.2">
      <c r="A239" s="2">
        <v>43138.296689814801</v>
      </c>
      <c r="B239" s="1" t="s">
        <v>537</v>
      </c>
      <c r="C239" s="1" t="s">
        <v>233</v>
      </c>
      <c r="D239" s="1" t="s">
        <v>234</v>
      </c>
      <c r="E239" s="3">
        <v>250</v>
      </c>
      <c r="F239" s="1" t="s">
        <v>31</v>
      </c>
      <c r="G239" s="3">
        <v>9.1999999999999993</v>
      </c>
      <c r="H239" s="3">
        <v>2300</v>
      </c>
      <c r="I239" s="1" t="s">
        <v>32</v>
      </c>
      <c r="K239" s="1" t="s">
        <v>33</v>
      </c>
      <c r="L239" s="1" t="s">
        <v>235</v>
      </c>
      <c r="M239" s="1" t="s">
        <v>35</v>
      </c>
      <c r="N239" s="1" t="s">
        <v>36</v>
      </c>
      <c r="O239" s="1" t="s">
        <v>37</v>
      </c>
      <c r="P239" s="1" t="s">
        <v>236</v>
      </c>
      <c r="Q239" s="1" t="s">
        <v>237</v>
      </c>
      <c r="R239" s="1" t="s">
        <v>403</v>
      </c>
      <c r="T239" s="1" t="s">
        <v>238</v>
      </c>
      <c r="X239" s="1" t="s">
        <v>41</v>
      </c>
      <c r="Y239" s="1" t="s">
        <v>42</v>
      </c>
      <c r="Z239" s="3">
        <v>0</v>
      </c>
      <c r="AA239" s="1" t="s">
        <v>239</v>
      </c>
      <c r="AB239" s="1" t="s">
        <v>239</v>
      </c>
      <c r="AC239" s="1">
        <f t="shared" si="6"/>
        <v>2018</v>
      </c>
      <c r="AD239" s="1">
        <f t="shared" si="7"/>
        <v>2</v>
      </c>
    </row>
    <row r="240" spans="1:30" ht="12.75" customHeight="1" x14ac:dyDescent="0.2">
      <c r="A240" s="2">
        <v>43138.296689814801</v>
      </c>
      <c r="B240" s="1" t="s">
        <v>537</v>
      </c>
      <c r="C240" s="1" t="s">
        <v>240</v>
      </c>
      <c r="D240" s="1" t="s">
        <v>241</v>
      </c>
      <c r="E240" s="3">
        <v>130</v>
      </c>
      <c r="F240" s="1" t="s">
        <v>31</v>
      </c>
      <c r="G240" s="3">
        <v>9.68</v>
      </c>
      <c r="H240" s="3">
        <v>1258.4000000000001</v>
      </c>
      <c r="I240" s="1" t="s">
        <v>32</v>
      </c>
      <c r="K240" s="1" t="s">
        <v>33</v>
      </c>
      <c r="L240" s="1" t="s">
        <v>242</v>
      </c>
      <c r="M240" s="1" t="s">
        <v>35</v>
      </c>
      <c r="N240" s="1" t="s">
        <v>36</v>
      </c>
      <c r="O240" s="1" t="s">
        <v>37</v>
      </c>
      <c r="P240" s="1" t="s">
        <v>243</v>
      </c>
      <c r="Q240" s="1" t="s">
        <v>244</v>
      </c>
      <c r="R240" s="1" t="s">
        <v>582</v>
      </c>
      <c r="T240" s="1" t="s">
        <v>245</v>
      </c>
      <c r="X240" s="1" t="s">
        <v>41</v>
      </c>
      <c r="Y240" s="1" t="s">
        <v>42</v>
      </c>
      <c r="Z240" s="3">
        <v>0</v>
      </c>
      <c r="AA240" s="1" t="s">
        <v>246</v>
      </c>
      <c r="AB240" s="1" t="s">
        <v>246</v>
      </c>
      <c r="AC240" s="1">
        <f t="shared" si="6"/>
        <v>2018</v>
      </c>
      <c r="AD240" s="1">
        <f t="shared" si="7"/>
        <v>2</v>
      </c>
    </row>
    <row r="241" spans="1:30" ht="12.75" customHeight="1" x14ac:dyDescent="0.2">
      <c r="A241" s="2">
        <v>43138.296689814801</v>
      </c>
      <c r="B241" s="1" t="s">
        <v>537</v>
      </c>
      <c r="C241" s="1" t="s">
        <v>247</v>
      </c>
      <c r="D241" s="1" t="s">
        <v>248</v>
      </c>
      <c r="E241" s="3">
        <v>700</v>
      </c>
      <c r="F241" s="1" t="s">
        <v>31</v>
      </c>
      <c r="G241" s="3">
        <v>10.17</v>
      </c>
      <c r="H241" s="3">
        <v>7119</v>
      </c>
      <c r="I241" s="1" t="s">
        <v>32</v>
      </c>
      <c r="K241" s="1" t="s">
        <v>33</v>
      </c>
      <c r="L241" s="1" t="s">
        <v>249</v>
      </c>
      <c r="M241" s="1" t="s">
        <v>35</v>
      </c>
      <c r="N241" s="1" t="s">
        <v>36</v>
      </c>
      <c r="O241" s="1" t="s">
        <v>37</v>
      </c>
      <c r="P241" s="1" t="s">
        <v>46</v>
      </c>
      <c r="Q241" s="1" t="s">
        <v>47</v>
      </c>
      <c r="R241" s="1" t="s">
        <v>583</v>
      </c>
      <c r="T241" s="1" t="s">
        <v>250</v>
      </c>
      <c r="X241" s="1" t="s">
        <v>41</v>
      </c>
      <c r="Y241" s="1" t="s">
        <v>49</v>
      </c>
      <c r="Z241" s="3">
        <v>0</v>
      </c>
      <c r="AA241" s="1" t="s">
        <v>251</v>
      </c>
      <c r="AB241" s="1" t="s">
        <v>251</v>
      </c>
      <c r="AC241" s="1">
        <f t="shared" si="6"/>
        <v>2018</v>
      </c>
      <c r="AD241" s="1">
        <f t="shared" si="7"/>
        <v>2</v>
      </c>
    </row>
    <row r="242" spans="1:30" ht="12.75" customHeight="1" x14ac:dyDescent="0.2">
      <c r="A242" s="2">
        <v>43138.296689814801</v>
      </c>
      <c r="B242" s="1" t="s">
        <v>537</v>
      </c>
      <c r="C242" s="1" t="s">
        <v>252</v>
      </c>
      <c r="D242" s="1" t="s">
        <v>253</v>
      </c>
      <c r="E242" s="3">
        <v>10</v>
      </c>
      <c r="F242" s="1" t="s">
        <v>31</v>
      </c>
      <c r="G242" s="3">
        <v>10.52</v>
      </c>
      <c r="H242" s="3">
        <v>105.2</v>
      </c>
      <c r="I242" s="1" t="s">
        <v>32</v>
      </c>
      <c r="K242" s="1" t="s">
        <v>33</v>
      </c>
      <c r="L242" s="1" t="s">
        <v>254</v>
      </c>
      <c r="M242" s="1" t="s">
        <v>35</v>
      </c>
      <c r="N242" s="1" t="s">
        <v>36</v>
      </c>
      <c r="O242" s="1" t="s">
        <v>37</v>
      </c>
      <c r="P242" s="1" t="s">
        <v>71</v>
      </c>
      <c r="Q242" s="1" t="s">
        <v>72</v>
      </c>
      <c r="R242" s="1" t="s">
        <v>380</v>
      </c>
      <c r="T242" s="1" t="s">
        <v>73</v>
      </c>
      <c r="X242" s="1" t="s">
        <v>41</v>
      </c>
      <c r="Y242" s="1" t="s">
        <v>74</v>
      </c>
      <c r="Z242" s="3">
        <v>0</v>
      </c>
      <c r="AC242" s="1">
        <f t="shared" si="6"/>
        <v>2018</v>
      </c>
      <c r="AD242" s="1">
        <f t="shared" si="7"/>
        <v>2</v>
      </c>
    </row>
    <row r="243" spans="1:30" ht="12.75" customHeight="1" x14ac:dyDescent="0.2">
      <c r="A243" s="2">
        <v>43138.296689814801</v>
      </c>
      <c r="B243" s="1" t="s">
        <v>537</v>
      </c>
      <c r="C243" s="1" t="s">
        <v>405</v>
      </c>
      <c r="D243" s="1" t="s">
        <v>406</v>
      </c>
      <c r="E243" s="3">
        <v>10</v>
      </c>
      <c r="F243" s="1" t="s">
        <v>31</v>
      </c>
      <c r="G243" s="3">
        <v>11.15</v>
      </c>
      <c r="H243" s="3">
        <v>111.5</v>
      </c>
      <c r="I243" s="1" t="s">
        <v>32</v>
      </c>
      <c r="K243" s="1" t="s">
        <v>33</v>
      </c>
      <c r="L243" s="1" t="s">
        <v>407</v>
      </c>
      <c r="M243" s="1" t="s">
        <v>35</v>
      </c>
      <c r="N243" s="1" t="s">
        <v>36</v>
      </c>
      <c r="O243" s="1" t="s">
        <v>37</v>
      </c>
      <c r="P243" s="1" t="s">
        <v>408</v>
      </c>
      <c r="Q243" s="1" t="s">
        <v>409</v>
      </c>
      <c r="R243" s="1" t="s">
        <v>342</v>
      </c>
      <c r="T243" s="1" t="s">
        <v>40</v>
      </c>
      <c r="X243" s="1" t="s">
        <v>41</v>
      </c>
      <c r="Y243" s="1" t="s">
        <v>42</v>
      </c>
      <c r="Z243" s="3">
        <v>0</v>
      </c>
      <c r="AC243" s="1">
        <f t="shared" si="6"/>
        <v>2018</v>
      </c>
      <c r="AD243" s="1">
        <f t="shared" si="7"/>
        <v>2</v>
      </c>
    </row>
    <row r="244" spans="1:30" ht="12.75" customHeight="1" x14ac:dyDescent="0.2">
      <c r="A244" s="2">
        <v>43138.296689814801</v>
      </c>
      <c r="B244" s="1" t="s">
        <v>537</v>
      </c>
      <c r="C244" s="1" t="s">
        <v>584</v>
      </c>
      <c r="D244" s="1" t="s">
        <v>585</v>
      </c>
      <c r="E244" s="3">
        <v>2</v>
      </c>
      <c r="F244" s="1" t="s">
        <v>31</v>
      </c>
      <c r="G244" s="3">
        <v>13.02</v>
      </c>
      <c r="H244" s="3">
        <v>26.04</v>
      </c>
      <c r="I244" s="1" t="s">
        <v>32</v>
      </c>
      <c r="K244" s="1" t="s">
        <v>33</v>
      </c>
      <c r="L244" s="1" t="s">
        <v>586</v>
      </c>
      <c r="M244" s="1" t="s">
        <v>35</v>
      </c>
      <c r="N244" s="1" t="s">
        <v>36</v>
      </c>
      <c r="O244" s="1" t="s">
        <v>37</v>
      </c>
      <c r="P244" s="1" t="s">
        <v>204</v>
      </c>
      <c r="Q244" s="1" t="s">
        <v>205</v>
      </c>
      <c r="R244" s="1" t="s">
        <v>587</v>
      </c>
      <c r="T244" s="1" t="s">
        <v>85</v>
      </c>
      <c r="X244" s="1" t="s">
        <v>41</v>
      </c>
      <c r="Y244" s="1" t="s">
        <v>74</v>
      </c>
      <c r="Z244" s="3">
        <v>0</v>
      </c>
      <c r="AC244" s="1">
        <f t="shared" si="6"/>
        <v>2018</v>
      </c>
      <c r="AD244" s="1">
        <f t="shared" si="7"/>
        <v>2</v>
      </c>
    </row>
    <row r="245" spans="1:30" ht="12.75" customHeight="1" x14ac:dyDescent="0.2">
      <c r="A245" s="2">
        <v>43138.296689814801</v>
      </c>
      <c r="B245" s="1" t="s">
        <v>537</v>
      </c>
      <c r="C245" s="1" t="s">
        <v>255</v>
      </c>
      <c r="D245" s="1" t="s">
        <v>256</v>
      </c>
      <c r="E245" s="3">
        <v>50</v>
      </c>
      <c r="F245" s="1" t="s">
        <v>31</v>
      </c>
      <c r="G245" s="3">
        <v>13.31</v>
      </c>
      <c r="H245" s="3">
        <v>665.5</v>
      </c>
      <c r="I245" s="1" t="s">
        <v>32</v>
      </c>
      <c r="K245" s="1" t="s">
        <v>33</v>
      </c>
      <c r="L245" s="1" t="s">
        <v>257</v>
      </c>
      <c r="M245" s="1" t="s">
        <v>35</v>
      </c>
      <c r="N245" s="1" t="s">
        <v>36</v>
      </c>
      <c r="O245" s="1" t="s">
        <v>37</v>
      </c>
      <c r="P245" s="1" t="s">
        <v>258</v>
      </c>
      <c r="Q245" s="1" t="s">
        <v>259</v>
      </c>
      <c r="R245" s="1" t="s">
        <v>410</v>
      </c>
      <c r="T245" s="1" t="s">
        <v>260</v>
      </c>
      <c r="X245" s="1" t="s">
        <v>41</v>
      </c>
      <c r="Y245" s="1" t="s">
        <v>42</v>
      </c>
      <c r="Z245" s="3">
        <v>0</v>
      </c>
      <c r="AC245" s="1">
        <f t="shared" si="6"/>
        <v>2018</v>
      </c>
      <c r="AD245" s="1">
        <f t="shared" si="7"/>
        <v>2</v>
      </c>
    </row>
    <row r="246" spans="1:30" ht="12.75" customHeight="1" x14ac:dyDescent="0.2">
      <c r="A246" s="2">
        <v>43138.296689814801</v>
      </c>
      <c r="B246" s="1" t="s">
        <v>537</v>
      </c>
      <c r="C246" s="1" t="s">
        <v>50</v>
      </c>
      <c r="D246" s="1" t="s">
        <v>51</v>
      </c>
      <c r="E246" s="3">
        <v>150</v>
      </c>
      <c r="F246" s="1" t="s">
        <v>31</v>
      </c>
      <c r="G246" s="3">
        <v>17.98</v>
      </c>
      <c r="H246" s="3">
        <v>2697</v>
      </c>
      <c r="I246" s="1" t="s">
        <v>32</v>
      </c>
      <c r="K246" s="1" t="s">
        <v>33</v>
      </c>
      <c r="L246" s="1" t="s">
        <v>52</v>
      </c>
      <c r="M246" s="1" t="s">
        <v>35</v>
      </c>
      <c r="N246" s="1" t="s">
        <v>36</v>
      </c>
      <c r="O246" s="1" t="s">
        <v>37</v>
      </c>
      <c r="P246" s="1" t="s">
        <v>53</v>
      </c>
      <c r="Q246" s="1" t="s">
        <v>54</v>
      </c>
      <c r="R246" s="1" t="s">
        <v>411</v>
      </c>
      <c r="T246" s="1" t="s">
        <v>40</v>
      </c>
      <c r="X246" s="1" t="s">
        <v>41</v>
      </c>
      <c r="Y246" s="1" t="s">
        <v>42</v>
      </c>
      <c r="Z246" s="3">
        <v>0</v>
      </c>
      <c r="AC246" s="1">
        <f t="shared" si="6"/>
        <v>2018</v>
      </c>
      <c r="AD246" s="1">
        <f t="shared" si="7"/>
        <v>2</v>
      </c>
    </row>
    <row r="247" spans="1:30" ht="12.75" customHeight="1" x14ac:dyDescent="0.2">
      <c r="A247" s="2">
        <v>43138.296689814801</v>
      </c>
      <c r="B247" s="1" t="s">
        <v>537</v>
      </c>
      <c r="C247" s="1" t="s">
        <v>261</v>
      </c>
      <c r="D247" s="1" t="s">
        <v>262</v>
      </c>
      <c r="E247" s="3">
        <v>30</v>
      </c>
      <c r="F247" s="1" t="s">
        <v>31</v>
      </c>
      <c r="G247" s="3">
        <v>19.96</v>
      </c>
      <c r="H247" s="3">
        <v>598.79999999999995</v>
      </c>
      <c r="I247" s="1" t="s">
        <v>32</v>
      </c>
      <c r="K247" s="1" t="s">
        <v>33</v>
      </c>
      <c r="L247" s="1" t="s">
        <v>263</v>
      </c>
      <c r="M247" s="1" t="s">
        <v>35</v>
      </c>
      <c r="N247" s="1" t="s">
        <v>36</v>
      </c>
      <c r="O247" s="1" t="s">
        <v>37</v>
      </c>
      <c r="P247" s="1" t="s">
        <v>264</v>
      </c>
      <c r="Q247" s="1" t="s">
        <v>265</v>
      </c>
      <c r="R247" s="1" t="s">
        <v>379</v>
      </c>
      <c r="T247" s="1" t="s">
        <v>226</v>
      </c>
      <c r="X247" s="1" t="s">
        <v>41</v>
      </c>
      <c r="Y247" s="1" t="s">
        <v>266</v>
      </c>
      <c r="Z247" s="3">
        <v>0</v>
      </c>
      <c r="AC247" s="1">
        <f t="shared" si="6"/>
        <v>2018</v>
      </c>
      <c r="AD247" s="1">
        <f t="shared" si="7"/>
        <v>2</v>
      </c>
    </row>
    <row r="248" spans="1:30" ht="12.75" customHeight="1" x14ac:dyDescent="0.2">
      <c r="A248" s="2">
        <v>43138.296689814801</v>
      </c>
      <c r="B248" s="1" t="s">
        <v>537</v>
      </c>
      <c r="C248" s="1" t="s">
        <v>267</v>
      </c>
      <c r="D248" s="1" t="s">
        <v>268</v>
      </c>
      <c r="E248" s="3">
        <v>50</v>
      </c>
      <c r="F248" s="1" t="s">
        <v>31</v>
      </c>
      <c r="G248" s="3">
        <v>21.24</v>
      </c>
      <c r="H248" s="3">
        <v>1062</v>
      </c>
      <c r="I248" s="1" t="s">
        <v>32</v>
      </c>
      <c r="K248" s="1" t="s">
        <v>33</v>
      </c>
      <c r="L248" s="1" t="s">
        <v>269</v>
      </c>
      <c r="M248" s="1" t="s">
        <v>35</v>
      </c>
      <c r="N248" s="1" t="s">
        <v>36</v>
      </c>
      <c r="O248" s="1" t="s">
        <v>37</v>
      </c>
      <c r="P248" s="1" t="s">
        <v>270</v>
      </c>
      <c r="Q248" s="1" t="s">
        <v>271</v>
      </c>
      <c r="R248" s="1" t="s">
        <v>346</v>
      </c>
      <c r="T248" s="1" t="s">
        <v>272</v>
      </c>
      <c r="X248" s="1" t="s">
        <v>41</v>
      </c>
      <c r="Y248" s="1" t="s">
        <v>42</v>
      </c>
      <c r="Z248" s="3">
        <v>0</v>
      </c>
      <c r="AC248" s="1">
        <f t="shared" si="6"/>
        <v>2018</v>
      </c>
      <c r="AD248" s="1">
        <f t="shared" si="7"/>
        <v>2</v>
      </c>
    </row>
    <row r="249" spans="1:30" ht="12.75" customHeight="1" x14ac:dyDescent="0.2">
      <c r="A249" s="2">
        <v>43138.296689814801</v>
      </c>
      <c r="B249" s="1" t="s">
        <v>537</v>
      </c>
      <c r="C249" s="1" t="s">
        <v>273</v>
      </c>
      <c r="D249" s="1" t="s">
        <v>274</v>
      </c>
      <c r="E249" s="3">
        <v>20</v>
      </c>
      <c r="F249" s="1" t="s">
        <v>31</v>
      </c>
      <c r="G249" s="3">
        <v>21.24</v>
      </c>
      <c r="H249" s="3">
        <v>424.8</v>
      </c>
      <c r="I249" s="1" t="s">
        <v>32</v>
      </c>
      <c r="K249" s="1" t="s">
        <v>33</v>
      </c>
      <c r="L249" s="1" t="s">
        <v>275</v>
      </c>
      <c r="M249" s="1" t="s">
        <v>35</v>
      </c>
      <c r="N249" s="1" t="s">
        <v>36</v>
      </c>
      <c r="O249" s="1" t="s">
        <v>37</v>
      </c>
      <c r="P249" s="1" t="s">
        <v>270</v>
      </c>
      <c r="Q249" s="1" t="s">
        <v>271</v>
      </c>
      <c r="R249" s="1" t="s">
        <v>347</v>
      </c>
      <c r="T249" s="1" t="s">
        <v>272</v>
      </c>
      <c r="X249" s="1" t="s">
        <v>41</v>
      </c>
      <c r="Y249" s="1" t="s">
        <v>42</v>
      </c>
      <c r="Z249" s="3">
        <v>0</v>
      </c>
      <c r="AC249" s="1">
        <f t="shared" si="6"/>
        <v>2018</v>
      </c>
      <c r="AD249" s="1">
        <f t="shared" si="7"/>
        <v>2</v>
      </c>
    </row>
    <row r="250" spans="1:30" ht="12.75" customHeight="1" x14ac:dyDescent="0.2">
      <c r="A250" s="2">
        <v>43138.296689814801</v>
      </c>
      <c r="B250" s="1" t="s">
        <v>537</v>
      </c>
      <c r="C250" s="1" t="s">
        <v>413</v>
      </c>
      <c r="D250" s="1" t="s">
        <v>414</v>
      </c>
      <c r="E250" s="3">
        <v>2</v>
      </c>
      <c r="F250" s="1" t="s">
        <v>31</v>
      </c>
      <c r="G250" s="3">
        <v>24.43</v>
      </c>
      <c r="H250" s="3">
        <v>48.86</v>
      </c>
      <c r="I250" s="1" t="s">
        <v>32</v>
      </c>
      <c r="K250" s="1" t="s">
        <v>33</v>
      </c>
      <c r="L250" s="1" t="s">
        <v>415</v>
      </c>
      <c r="M250" s="1" t="s">
        <v>35</v>
      </c>
      <c r="N250" s="1" t="s">
        <v>36</v>
      </c>
      <c r="O250" s="1" t="s">
        <v>37</v>
      </c>
      <c r="P250" s="1" t="s">
        <v>38</v>
      </c>
      <c r="Q250" s="1" t="s">
        <v>39</v>
      </c>
      <c r="R250" s="1" t="s">
        <v>587</v>
      </c>
      <c r="T250" s="1" t="s">
        <v>171</v>
      </c>
      <c r="X250" s="1" t="s">
        <v>41</v>
      </c>
      <c r="Y250" s="1" t="s">
        <v>42</v>
      </c>
      <c r="Z250" s="3">
        <v>0</v>
      </c>
      <c r="AA250" s="1" t="s">
        <v>172</v>
      </c>
      <c r="AB250" s="1" t="s">
        <v>172</v>
      </c>
      <c r="AC250" s="1">
        <f t="shared" si="6"/>
        <v>2018</v>
      </c>
      <c r="AD250" s="1">
        <f t="shared" si="7"/>
        <v>2</v>
      </c>
    </row>
    <row r="251" spans="1:30" ht="12.75" customHeight="1" x14ac:dyDescent="0.2">
      <c r="A251" s="2">
        <v>43138.296689814801</v>
      </c>
      <c r="B251" s="1" t="s">
        <v>537</v>
      </c>
      <c r="C251" s="1" t="s">
        <v>282</v>
      </c>
      <c r="D251" s="1" t="s">
        <v>283</v>
      </c>
      <c r="E251" s="3">
        <v>25</v>
      </c>
      <c r="F251" s="1" t="s">
        <v>31</v>
      </c>
      <c r="G251" s="3">
        <v>30.18</v>
      </c>
      <c r="H251" s="3">
        <v>754.5</v>
      </c>
      <c r="I251" s="1" t="s">
        <v>32</v>
      </c>
      <c r="K251" s="1" t="s">
        <v>33</v>
      </c>
      <c r="L251" s="1" t="s">
        <v>284</v>
      </c>
      <c r="M251" s="1" t="s">
        <v>35</v>
      </c>
      <c r="N251" s="1" t="s">
        <v>36</v>
      </c>
      <c r="O251" s="1" t="s">
        <v>37</v>
      </c>
      <c r="P251" s="1" t="s">
        <v>131</v>
      </c>
      <c r="Q251" s="1" t="s">
        <v>132</v>
      </c>
      <c r="R251" s="1" t="s">
        <v>559</v>
      </c>
      <c r="T251" s="1" t="s">
        <v>48</v>
      </c>
      <c r="X251" s="1" t="s">
        <v>41</v>
      </c>
      <c r="Y251" s="1" t="s">
        <v>74</v>
      </c>
      <c r="Z251" s="3">
        <v>0</v>
      </c>
      <c r="AC251" s="1">
        <f t="shared" si="6"/>
        <v>2018</v>
      </c>
      <c r="AD251" s="1">
        <f t="shared" si="7"/>
        <v>2</v>
      </c>
    </row>
    <row r="252" spans="1:30" ht="12.75" customHeight="1" x14ac:dyDescent="0.2">
      <c r="A252" s="2">
        <v>43138.296689814801</v>
      </c>
      <c r="B252" s="1" t="s">
        <v>537</v>
      </c>
      <c r="C252" s="1" t="s">
        <v>501</v>
      </c>
      <c r="D252" s="1" t="s">
        <v>502</v>
      </c>
      <c r="E252" s="3">
        <v>3</v>
      </c>
      <c r="F252" s="1" t="s">
        <v>31</v>
      </c>
      <c r="G252" s="3">
        <v>197.57</v>
      </c>
      <c r="H252" s="3">
        <v>592.71</v>
      </c>
      <c r="I252" s="1" t="s">
        <v>32</v>
      </c>
      <c r="K252" s="1" t="s">
        <v>33</v>
      </c>
      <c r="L252" s="1" t="s">
        <v>503</v>
      </c>
      <c r="M252" s="1" t="s">
        <v>35</v>
      </c>
      <c r="N252" s="1" t="s">
        <v>36</v>
      </c>
      <c r="O252" s="1" t="s">
        <v>37</v>
      </c>
      <c r="P252" s="1" t="s">
        <v>38</v>
      </c>
      <c r="Q252" s="1" t="s">
        <v>39</v>
      </c>
      <c r="R252" s="1" t="s">
        <v>333</v>
      </c>
      <c r="T252" s="1" t="s">
        <v>206</v>
      </c>
      <c r="X252" s="1" t="s">
        <v>41</v>
      </c>
      <c r="Y252" s="1" t="s">
        <v>42</v>
      </c>
      <c r="Z252" s="3">
        <v>0</v>
      </c>
      <c r="AC252" s="1">
        <f t="shared" si="6"/>
        <v>2018</v>
      </c>
      <c r="AD252" s="1">
        <f t="shared" si="7"/>
        <v>2</v>
      </c>
    </row>
    <row r="253" spans="1:30" ht="12.75" customHeight="1" x14ac:dyDescent="0.2">
      <c r="A253" s="2">
        <v>43138.296689814801</v>
      </c>
      <c r="B253" s="1" t="s">
        <v>537</v>
      </c>
      <c r="C253" s="1" t="s">
        <v>288</v>
      </c>
      <c r="D253" s="1" t="s">
        <v>289</v>
      </c>
      <c r="E253" s="3">
        <v>1</v>
      </c>
      <c r="F253" s="1" t="s">
        <v>31</v>
      </c>
      <c r="G253" s="3">
        <v>790.88</v>
      </c>
      <c r="H253" s="3">
        <v>790.88</v>
      </c>
      <c r="I253" s="1" t="s">
        <v>32</v>
      </c>
      <c r="K253" s="1" t="s">
        <v>33</v>
      </c>
      <c r="L253" s="1" t="s">
        <v>290</v>
      </c>
      <c r="M253" s="1" t="s">
        <v>35</v>
      </c>
      <c r="N253" s="1" t="s">
        <v>36</v>
      </c>
      <c r="O253" s="1" t="s">
        <v>37</v>
      </c>
      <c r="P253" s="1" t="s">
        <v>89</v>
      </c>
      <c r="Q253" s="1" t="s">
        <v>90</v>
      </c>
      <c r="R253" s="1" t="s">
        <v>448</v>
      </c>
      <c r="T253" s="1" t="s">
        <v>291</v>
      </c>
      <c r="X253" s="1" t="s">
        <v>41</v>
      </c>
      <c r="Y253" s="1" t="s">
        <v>74</v>
      </c>
      <c r="Z253" s="3">
        <v>0</v>
      </c>
      <c r="AC253" s="1">
        <f t="shared" si="6"/>
        <v>2018</v>
      </c>
      <c r="AD253" s="1">
        <f t="shared" si="7"/>
        <v>2</v>
      </c>
    </row>
    <row r="254" spans="1:30" ht="12.75" customHeight="1" x14ac:dyDescent="0.2">
      <c r="A254" s="2">
        <v>43138.301909722199</v>
      </c>
      <c r="B254" s="1" t="s">
        <v>588</v>
      </c>
      <c r="C254" s="1" t="s">
        <v>92</v>
      </c>
      <c r="D254" s="1" t="s">
        <v>93</v>
      </c>
      <c r="E254" s="3">
        <v>100</v>
      </c>
      <c r="F254" s="1" t="s">
        <v>31</v>
      </c>
      <c r="G254" s="3">
        <v>0.01</v>
      </c>
      <c r="H254" s="3">
        <v>1</v>
      </c>
      <c r="I254" s="1" t="s">
        <v>58</v>
      </c>
      <c r="K254" s="1" t="s">
        <v>59</v>
      </c>
      <c r="L254" s="1" t="s">
        <v>94</v>
      </c>
      <c r="M254" s="1" t="s">
        <v>35</v>
      </c>
      <c r="N254" s="1" t="s">
        <v>36</v>
      </c>
      <c r="O254" s="1" t="s">
        <v>37</v>
      </c>
      <c r="P254" s="1" t="s">
        <v>95</v>
      </c>
      <c r="Q254" s="1" t="s">
        <v>96</v>
      </c>
      <c r="T254" s="1" t="s">
        <v>97</v>
      </c>
      <c r="X254" s="1" t="s">
        <v>41</v>
      </c>
      <c r="Y254" s="1" t="s">
        <v>42</v>
      </c>
      <c r="Z254" s="3">
        <v>0</v>
      </c>
      <c r="AC254" s="1">
        <f t="shared" si="6"/>
        <v>2018</v>
      </c>
      <c r="AD254" s="1">
        <f t="shared" si="7"/>
        <v>2</v>
      </c>
    </row>
    <row r="255" spans="1:30" ht="12.75" customHeight="1" x14ac:dyDescent="0.2">
      <c r="A255" s="2">
        <v>43138.301909722199</v>
      </c>
      <c r="B255" s="1" t="s">
        <v>588</v>
      </c>
      <c r="C255" s="1" t="s">
        <v>98</v>
      </c>
      <c r="D255" s="1" t="s">
        <v>99</v>
      </c>
      <c r="E255" s="3">
        <v>200</v>
      </c>
      <c r="F255" s="1" t="s">
        <v>31</v>
      </c>
      <c r="G255" s="3">
        <v>0.25</v>
      </c>
      <c r="H255" s="3">
        <v>50</v>
      </c>
      <c r="I255" s="1" t="s">
        <v>58</v>
      </c>
      <c r="K255" s="1" t="s">
        <v>59</v>
      </c>
      <c r="L255" s="1" t="s">
        <v>100</v>
      </c>
      <c r="M255" s="1" t="s">
        <v>35</v>
      </c>
      <c r="N255" s="1" t="s">
        <v>36</v>
      </c>
      <c r="O255" s="1" t="s">
        <v>37</v>
      </c>
      <c r="P255" s="1" t="s">
        <v>38</v>
      </c>
      <c r="Q255" s="1" t="s">
        <v>39</v>
      </c>
      <c r="T255" s="1" t="s">
        <v>73</v>
      </c>
      <c r="X255" s="1" t="s">
        <v>41</v>
      </c>
      <c r="Y255" s="1" t="s">
        <v>42</v>
      </c>
      <c r="Z255" s="3">
        <v>0</v>
      </c>
      <c r="AC255" s="1">
        <f t="shared" si="6"/>
        <v>2018</v>
      </c>
      <c r="AD255" s="1">
        <f t="shared" si="7"/>
        <v>2</v>
      </c>
    </row>
    <row r="256" spans="1:30" ht="12.75" customHeight="1" x14ac:dyDescent="0.2">
      <c r="A256" s="2">
        <v>43138.301909722199</v>
      </c>
      <c r="B256" s="1" t="s">
        <v>588</v>
      </c>
      <c r="C256" s="1" t="s">
        <v>113</v>
      </c>
      <c r="D256" s="1" t="s">
        <v>114</v>
      </c>
      <c r="E256" s="3">
        <v>200</v>
      </c>
      <c r="F256" s="1" t="s">
        <v>31</v>
      </c>
      <c r="G256" s="3">
        <v>0.43</v>
      </c>
      <c r="H256" s="3">
        <v>86</v>
      </c>
      <c r="I256" s="1" t="s">
        <v>58</v>
      </c>
      <c r="K256" s="1" t="s">
        <v>59</v>
      </c>
      <c r="L256" s="1" t="s">
        <v>115</v>
      </c>
      <c r="M256" s="1" t="s">
        <v>35</v>
      </c>
      <c r="N256" s="1" t="s">
        <v>36</v>
      </c>
      <c r="O256" s="1" t="s">
        <v>37</v>
      </c>
      <c r="P256" s="1" t="s">
        <v>89</v>
      </c>
      <c r="Q256" s="1" t="s">
        <v>90</v>
      </c>
      <c r="T256" s="1" t="s">
        <v>116</v>
      </c>
      <c r="X256" s="1" t="s">
        <v>41</v>
      </c>
      <c r="Y256" s="1" t="s">
        <v>74</v>
      </c>
      <c r="Z256" s="3">
        <v>0</v>
      </c>
      <c r="AC256" s="1">
        <f t="shared" si="6"/>
        <v>2018</v>
      </c>
      <c r="AD256" s="1">
        <f t="shared" si="7"/>
        <v>2</v>
      </c>
    </row>
    <row r="257" spans="1:30" ht="12.75" customHeight="1" x14ac:dyDescent="0.2">
      <c r="A257" s="2">
        <v>43138.301909722199</v>
      </c>
      <c r="B257" s="1" t="s">
        <v>588</v>
      </c>
      <c r="C257" s="1" t="s">
        <v>117</v>
      </c>
      <c r="D257" s="1" t="s">
        <v>118</v>
      </c>
      <c r="E257" s="3">
        <v>100</v>
      </c>
      <c r="F257" s="1" t="s">
        <v>31</v>
      </c>
      <c r="G257" s="3">
        <v>0.48</v>
      </c>
      <c r="H257" s="3">
        <v>48</v>
      </c>
      <c r="I257" s="1" t="s">
        <v>58</v>
      </c>
      <c r="K257" s="1" t="s">
        <v>59</v>
      </c>
      <c r="L257" s="1" t="s">
        <v>119</v>
      </c>
      <c r="M257" s="1" t="s">
        <v>35</v>
      </c>
      <c r="N257" s="1" t="s">
        <v>36</v>
      </c>
      <c r="O257" s="1" t="s">
        <v>37</v>
      </c>
      <c r="P257" s="1" t="s">
        <v>120</v>
      </c>
      <c r="Q257" s="1" t="s">
        <v>121</v>
      </c>
      <c r="T257" s="1" t="s">
        <v>40</v>
      </c>
      <c r="X257" s="1" t="s">
        <v>41</v>
      </c>
      <c r="Y257" s="1" t="s">
        <v>42</v>
      </c>
      <c r="Z257" s="3">
        <v>0</v>
      </c>
      <c r="AC257" s="1">
        <f t="shared" si="6"/>
        <v>2018</v>
      </c>
      <c r="AD257" s="1">
        <f t="shared" si="7"/>
        <v>2</v>
      </c>
    </row>
    <row r="258" spans="1:30" ht="12.75" customHeight="1" x14ac:dyDescent="0.2">
      <c r="A258" s="2">
        <v>43138.301909722199</v>
      </c>
      <c r="B258" s="1" t="s">
        <v>588</v>
      </c>
      <c r="C258" s="1" t="s">
        <v>125</v>
      </c>
      <c r="D258" s="1" t="s">
        <v>126</v>
      </c>
      <c r="E258" s="3">
        <v>200</v>
      </c>
      <c r="F258" s="1" t="s">
        <v>31</v>
      </c>
      <c r="G258" s="3">
        <v>0.55000000000000004</v>
      </c>
      <c r="H258" s="3">
        <v>110</v>
      </c>
      <c r="I258" s="1" t="s">
        <v>58</v>
      </c>
      <c r="K258" s="1" t="s">
        <v>59</v>
      </c>
      <c r="L258" s="1" t="s">
        <v>127</v>
      </c>
      <c r="M258" s="1" t="s">
        <v>35</v>
      </c>
      <c r="N258" s="1" t="s">
        <v>36</v>
      </c>
      <c r="O258" s="1" t="s">
        <v>37</v>
      </c>
      <c r="P258" s="1" t="s">
        <v>104</v>
      </c>
      <c r="Q258" s="1" t="s">
        <v>105</v>
      </c>
      <c r="T258" s="1" t="s">
        <v>40</v>
      </c>
      <c r="X258" s="1" t="s">
        <v>41</v>
      </c>
      <c r="Y258" s="1" t="s">
        <v>106</v>
      </c>
      <c r="Z258" s="3">
        <v>0</v>
      </c>
      <c r="AC258" s="1">
        <f t="shared" si="6"/>
        <v>2018</v>
      </c>
      <c r="AD258" s="1">
        <f t="shared" si="7"/>
        <v>2</v>
      </c>
    </row>
    <row r="259" spans="1:30" ht="12.75" customHeight="1" x14ac:dyDescent="0.2">
      <c r="A259" s="2">
        <v>43138.301909722199</v>
      </c>
      <c r="B259" s="1" t="s">
        <v>588</v>
      </c>
      <c r="C259" s="1" t="s">
        <v>128</v>
      </c>
      <c r="D259" s="1" t="s">
        <v>129</v>
      </c>
      <c r="E259" s="3">
        <v>500</v>
      </c>
      <c r="F259" s="1" t="s">
        <v>31</v>
      </c>
      <c r="G259" s="3">
        <v>0.63</v>
      </c>
      <c r="H259" s="3">
        <v>315</v>
      </c>
      <c r="I259" s="1" t="s">
        <v>58</v>
      </c>
      <c r="K259" s="1" t="s">
        <v>59</v>
      </c>
      <c r="L259" s="1" t="s">
        <v>130</v>
      </c>
      <c r="M259" s="1" t="s">
        <v>35</v>
      </c>
      <c r="N259" s="1" t="s">
        <v>36</v>
      </c>
      <c r="O259" s="1" t="s">
        <v>37</v>
      </c>
      <c r="P259" s="1" t="s">
        <v>131</v>
      </c>
      <c r="Q259" s="1" t="s">
        <v>132</v>
      </c>
      <c r="T259" s="1" t="s">
        <v>73</v>
      </c>
      <c r="X259" s="1" t="s">
        <v>41</v>
      </c>
      <c r="Y259" s="1" t="s">
        <v>74</v>
      </c>
      <c r="Z259" s="3">
        <v>0</v>
      </c>
      <c r="AC259" s="1">
        <f t="shared" ref="AC259:AC322" si="8">YEAR(A259)</f>
        <v>2018</v>
      </c>
      <c r="AD259" s="1">
        <f t="shared" ref="AD259:AD322" si="9">MONTH(A259)</f>
        <v>2</v>
      </c>
    </row>
    <row r="260" spans="1:30" ht="12.75" customHeight="1" x14ac:dyDescent="0.2">
      <c r="A260" s="2">
        <v>43138.301909722199</v>
      </c>
      <c r="B260" s="1" t="s">
        <v>588</v>
      </c>
      <c r="C260" s="1" t="s">
        <v>133</v>
      </c>
      <c r="D260" s="1" t="s">
        <v>134</v>
      </c>
      <c r="E260" s="3">
        <v>600</v>
      </c>
      <c r="F260" s="1" t="s">
        <v>31</v>
      </c>
      <c r="G260" s="3">
        <v>0.63</v>
      </c>
      <c r="H260" s="3">
        <v>378</v>
      </c>
      <c r="I260" s="1" t="s">
        <v>58</v>
      </c>
      <c r="K260" s="1" t="s">
        <v>59</v>
      </c>
      <c r="L260" s="1" t="s">
        <v>135</v>
      </c>
      <c r="M260" s="1" t="s">
        <v>35</v>
      </c>
      <c r="N260" s="1" t="s">
        <v>36</v>
      </c>
      <c r="O260" s="1" t="s">
        <v>37</v>
      </c>
      <c r="P260" s="1" t="s">
        <v>62</v>
      </c>
      <c r="Q260" s="1" t="s">
        <v>63</v>
      </c>
      <c r="T260" s="1" t="s">
        <v>65</v>
      </c>
      <c r="X260" s="1" t="s">
        <v>41</v>
      </c>
      <c r="Y260" s="1" t="s">
        <v>66</v>
      </c>
      <c r="Z260" s="3">
        <v>0</v>
      </c>
      <c r="AA260" s="1" t="s">
        <v>67</v>
      </c>
      <c r="AB260" s="1" t="s">
        <v>67</v>
      </c>
      <c r="AC260" s="1">
        <f t="shared" si="8"/>
        <v>2018</v>
      </c>
      <c r="AD260" s="1">
        <f t="shared" si="9"/>
        <v>2</v>
      </c>
    </row>
    <row r="261" spans="1:30" ht="12.75" customHeight="1" x14ac:dyDescent="0.2">
      <c r="A261" s="2">
        <v>43138.301909722199</v>
      </c>
      <c r="B261" s="1" t="s">
        <v>588</v>
      </c>
      <c r="C261" s="1" t="s">
        <v>136</v>
      </c>
      <c r="D261" s="1" t="s">
        <v>137</v>
      </c>
      <c r="E261" s="3">
        <v>1800</v>
      </c>
      <c r="F261" s="1" t="s">
        <v>31</v>
      </c>
      <c r="G261" s="3">
        <v>0.63</v>
      </c>
      <c r="H261" s="3">
        <v>1134</v>
      </c>
      <c r="I261" s="1" t="s">
        <v>58</v>
      </c>
      <c r="K261" s="1" t="s">
        <v>59</v>
      </c>
      <c r="L261" s="1" t="s">
        <v>138</v>
      </c>
      <c r="M261" s="1" t="s">
        <v>35</v>
      </c>
      <c r="N261" s="1" t="s">
        <v>36</v>
      </c>
      <c r="O261" s="1" t="s">
        <v>37</v>
      </c>
      <c r="P261" s="1" t="s">
        <v>62</v>
      </c>
      <c r="Q261" s="1" t="s">
        <v>63</v>
      </c>
      <c r="T261" s="1" t="s">
        <v>65</v>
      </c>
      <c r="X261" s="1" t="s">
        <v>41</v>
      </c>
      <c r="Y261" s="1" t="s">
        <v>66</v>
      </c>
      <c r="Z261" s="3">
        <v>0</v>
      </c>
      <c r="AA261" s="1" t="s">
        <v>67</v>
      </c>
      <c r="AB261" s="1" t="s">
        <v>67</v>
      </c>
      <c r="AC261" s="1">
        <f t="shared" si="8"/>
        <v>2018</v>
      </c>
      <c r="AD261" s="1">
        <f t="shared" si="9"/>
        <v>2</v>
      </c>
    </row>
    <row r="262" spans="1:30" ht="12.75" customHeight="1" x14ac:dyDescent="0.2">
      <c r="A262" s="2">
        <v>43138.301909722199</v>
      </c>
      <c r="B262" s="1" t="s">
        <v>588</v>
      </c>
      <c r="C262" s="1" t="s">
        <v>516</v>
      </c>
      <c r="D262" s="1" t="s">
        <v>517</v>
      </c>
      <c r="E262" s="3">
        <v>510</v>
      </c>
      <c r="F262" s="1" t="s">
        <v>31</v>
      </c>
      <c r="G262" s="3">
        <v>0.63</v>
      </c>
      <c r="H262" s="3">
        <v>321.3</v>
      </c>
      <c r="I262" s="1" t="s">
        <v>58</v>
      </c>
      <c r="K262" s="1" t="s">
        <v>59</v>
      </c>
      <c r="L262" s="1" t="s">
        <v>518</v>
      </c>
      <c r="M262" s="1" t="s">
        <v>35</v>
      </c>
      <c r="N262" s="1" t="s">
        <v>36</v>
      </c>
      <c r="O262" s="1" t="s">
        <v>37</v>
      </c>
      <c r="P262" s="1" t="s">
        <v>62</v>
      </c>
      <c r="Q262" s="1" t="s">
        <v>63</v>
      </c>
      <c r="T262" s="1" t="s">
        <v>65</v>
      </c>
      <c r="X262" s="1" t="s">
        <v>41</v>
      </c>
      <c r="Y262" s="1" t="s">
        <v>66</v>
      </c>
      <c r="Z262" s="3">
        <v>0</v>
      </c>
      <c r="AA262" s="1" t="s">
        <v>67</v>
      </c>
      <c r="AB262" s="1" t="s">
        <v>67</v>
      </c>
      <c r="AC262" s="1">
        <f t="shared" si="8"/>
        <v>2018</v>
      </c>
      <c r="AD262" s="1">
        <f t="shared" si="9"/>
        <v>2</v>
      </c>
    </row>
    <row r="263" spans="1:30" ht="12.75" customHeight="1" x14ac:dyDescent="0.2">
      <c r="A263" s="2">
        <v>43138.301909722199</v>
      </c>
      <c r="B263" s="1" t="s">
        <v>588</v>
      </c>
      <c r="C263" s="1" t="s">
        <v>56</v>
      </c>
      <c r="D263" s="1" t="s">
        <v>57</v>
      </c>
      <c r="E263" s="3">
        <v>1000</v>
      </c>
      <c r="F263" s="1" t="s">
        <v>31</v>
      </c>
      <c r="G263" s="3">
        <v>0.64</v>
      </c>
      <c r="H263" s="3">
        <v>640</v>
      </c>
      <c r="I263" s="1" t="s">
        <v>58</v>
      </c>
      <c r="K263" s="1" t="s">
        <v>59</v>
      </c>
      <c r="L263" s="1" t="s">
        <v>60</v>
      </c>
      <c r="M263" s="1" t="s">
        <v>35</v>
      </c>
      <c r="N263" s="1" t="s">
        <v>36</v>
      </c>
      <c r="O263" s="1" t="s">
        <v>37</v>
      </c>
      <c r="P263" s="1" t="s">
        <v>62</v>
      </c>
      <c r="Q263" s="1" t="s">
        <v>63</v>
      </c>
      <c r="T263" s="1" t="s">
        <v>65</v>
      </c>
      <c r="X263" s="1" t="s">
        <v>41</v>
      </c>
      <c r="Y263" s="1" t="s">
        <v>66</v>
      </c>
      <c r="Z263" s="3">
        <v>0</v>
      </c>
      <c r="AA263" s="1" t="s">
        <v>67</v>
      </c>
      <c r="AB263" s="1" t="s">
        <v>67</v>
      </c>
      <c r="AC263" s="1">
        <f t="shared" si="8"/>
        <v>2018</v>
      </c>
      <c r="AD263" s="1">
        <f t="shared" si="9"/>
        <v>2</v>
      </c>
    </row>
    <row r="264" spans="1:30" ht="12.75" customHeight="1" x14ac:dyDescent="0.2">
      <c r="A264" s="2">
        <v>43138.301909722199</v>
      </c>
      <c r="B264" s="1" t="s">
        <v>588</v>
      </c>
      <c r="C264" s="1" t="s">
        <v>139</v>
      </c>
      <c r="D264" s="1" t="s">
        <v>140</v>
      </c>
      <c r="E264" s="3">
        <v>100</v>
      </c>
      <c r="F264" s="1" t="s">
        <v>31</v>
      </c>
      <c r="G264" s="3">
        <v>0.67</v>
      </c>
      <c r="H264" s="3">
        <v>67</v>
      </c>
      <c r="I264" s="1" t="s">
        <v>58</v>
      </c>
      <c r="K264" s="1" t="s">
        <v>59</v>
      </c>
      <c r="L264" s="1" t="s">
        <v>141</v>
      </c>
      <c r="M264" s="1" t="s">
        <v>35</v>
      </c>
      <c r="N264" s="1" t="s">
        <v>36</v>
      </c>
      <c r="O264" s="1" t="s">
        <v>37</v>
      </c>
      <c r="P264" s="1" t="s">
        <v>120</v>
      </c>
      <c r="Q264" s="1" t="s">
        <v>121</v>
      </c>
      <c r="T264" s="1" t="s">
        <v>40</v>
      </c>
      <c r="X264" s="1" t="s">
        <v>41</v>
      </c>
      <c r="Y264" s="1" t="s">
        <v>42</v>
      </c>
      <c r="Z264" s="3">
        <v>0</v>
      </c>
      <c r="AC264" s="1">
        <f t="shared" si="8"/>
        <v>2018</v>
      </c>
      <c r="AD264" s="1">
        <f t="shared" si="9"/>
        <v>2</v>
      </c>
    </row>
    <row r="265" spans="1:30" ht="12.75" customHeight="1" x14ac:dyDescent="0.2">
      <c r="A265" s="2">
        <v>43138.301909722199</v>
      </c>
      <c r="B265" s="1" t="s">
        <v>588</v>
      </c>
      <c r="C265" s="1" t="s">
        <v>142</v>
      </c>
      <c r="D265" s="1" t="s">
        <v>143</v>
      </c>
      <c r="E265" s="3">
        <v>1000</v>
      </c>
      <c r="F265" s="1" t="s">
        <v>31</v>
      </c>
      <c r="G265" s="3">
        <v>0.67</v>
      </c>
      <c r="H265" s="3">
        <v>670</v>
      </c>
      <c r="I265" s="1" t="s">
        <v>58</v>
      </c>
      <c r="K265" s="1" t="s">
        <v>59</v>
      </c>
      <c r="L265" s="1" t="s">
        <v>144</v>
      </c>
      <c r="M265" s="1" t="s">
        <v>35</v>
      </c>
      <c r="N265" s="1" t="s">
        <v>36</v>
      </c>
      <c r="O265" s="1" t="s">
        <v>37</v>
      </c>
      <c r="P265" s="1" t="s">
        <v>89</v>
      </c>
      <c r="Q265" s="1" t="s">
        <v>90</v>
      </c>
      <c r="R265" s="1" t="s">
        <v>323</v>
      </c>
      <c r="T265" s="1" t="s">
        <v>116</v>
      </c>
      <c r="X265" s="1" t="s">
        <v>41</v>
      </c>
      <c r="Y265" s="1" t="s">
        <v>74</v>
      </c>
      <c r="Z265" s="3">
        <v>0</v>
      </c>
      <c r="AC265" s="1">
        <f t="shared" si="8"/>
        <v>2018</v>
      </c>
      <c r="AD265" s="1">
        <f t="shared" si="9"/>
        <v>2</v>
      </c>
    </row>
    <row r="266" spans="1:30" ht="12.75" customHeight="1" x14ac:dyDescent="0.2">
      <c r="A266" s="2">
        <v>43138.301909722199</v>
      </c>
      <c r="B266" s="1" t="s">
        <v>588</v>
      </c>
      <c r="C266" s="1" t="s">
        <v>145</v>
      </c>
      <c r="D266" s="1" t="s">
        <v>146</v>
      </c>
      <c r="E266" s="3">
        <v>75</v>
      </c>
      <c r="F266" s="1" t="s">
        <v>31</v>
      </c>
      <c r="G266" s="3">
        <v>1.03</v>
      </c>
      <c r="H266" s="3">
        <v>77.25</v>
      </c>
      <c r="I266" s="1" t="s">
        <v>58</v>
      </c>
      <c r="K266" s="1" t="s">
        <v>59</v>
      </c>
      <c r="L266" s="1" t="s">
        <v>147</v>
      </c>
      <c r="M266" s="1" t="s">
        <v>35</v>
      </c>
      <c r="N266" s="1" t="s">
        <v>36</v>
      </c>
      <c r="O266" s="1" t="s">
        <v>37</v>
      </c>
      <c r="P266" s="1" t="s">
        <v>38</v>
      </c>
      <c r="Q266" s="1" t="s">
        <v>39</v>
      </c>
      <c r="T266" s="1" t="s">
        <v>148</v>
      </c>
      <c r="X266" s="1" t="s">
        <v>41</v>
      </c>
      <c r="Y266" s="1" t="s">
        <v>42</v>
      </c>
      <c r="Z266" s="3">
        <v>0</v>
      </c>
      <c r="AC266" s="1">
        <f t="shared" si="8"/>
        <v>2018</v>
      </c>
      <c r="AD266" s="1">
        <f t="shared" si="9"/>
        <v>2</v>
      </c>
    </row>
    <row r="267" spans="1:30" ht="12.75" customHeight="1" x14ac:dyDescent="0.2">
      <c r="A267" s="2">
        <v>43138.301909722199</v>
      </c>
      <c r="B267" s="1" t="s">
        <v>588</v>
      </c>
      <c r="C267" s="1" t="s">
        <v>149</v>
      </c>
      <c r="D267" s="1" t="s">
        <v>150</v>
      </c>
      <c r="E267" s="3">
        <v>200</v>
      </c>
      <c r="F267" s="1" t="s">
        <v>31</v>
      </c>
      <c r="G267" s="3">
        <v>1.0900000000000001</v>
      </c>
      <c r="H267" s="3">
        <v>218</v>
      </c>
      <c r="I267" s="1" t="s">
        <v>58</v>
      </c>
      <c r="K267" s="1" t="s">
        <v>59</v>
      </c>
      <c r="L267" s="1" t="s">
        <v>151</v>
      </c>
      <c r="M267" s="1" t="s">
        <v>35</v>
      </c>
      <c r="N267" s="1" t="s">
        <v>36</v>
      </c>
      <c r="O267" s="1" t="s">
        <v>37</v>
      </c>
      <c r="P267" s="1" t="s">
        <v>120</v>
      </c>
      <c r="Q267" s="1" t="s">
        <v>121</v>
      </c>
      <c r="T267" s="1" t="s">
        <v>40</v>
      </c>
      <c r="X267" s="1" t="s">
        <v>41</v>
      </c>
      <c r="Y267" s="1" t="s">
        <v>42</v>
      </c>
      <c r="Z267" s="3">
        <v>0</v>
      </c>
      <c r="AC267" s="1">
        <f t="shared" si="8"/>
        <v>2018</v>
      </c>
      <c r="AD267" s="1">
        <f t="shared" si="9"/>
        <v>2</v>
      </c>
    </row>
    <row r="268" spans="1:30" ht="12.75" customHeight="1" x14ac:dyDescent="0.2">
      <c r="A268" s="2">
        <v>43138.301909722199</v>
      </c>
      <c r="B268" s="1" t="s">
        <v>588</v>
      </c>
      <c r="C268" s="1" t="s">
        <v>152</v>
      </c>
      <c r="D268" s="1" t="s">
        <v>153</v>
      </c>
      <c r="E268" s="3">
        <v>50</v>
      </c>
      <c r="F268" s="1" t="s">
        <v>31</v>
      </c>
      <c r="G268" s="3">
        <v>1.52</v>
      </c>
      <c r="H268" s="3">
        <v>76</v>
      </c>
      <c r="I268" s="1" t="s">
        <v>58</v>
      </c>
      <c r="K268" s="1" t="s">
        <v>59</v>
      </c>
      <c r="L268" s="1" t="s">
        <v>154</v>
      </c>
      <c r="M268" s="1" t="s">
        <v>35</v>
      </c>
      <c r="N268" s="1" t="s">
        <v>36</v>
      </c>
      <c r="O268" s="1" t="s">
        <v>37</v>
      </c>
      <c r="P268" s="1" t="s">
        <v>89</v>
      </c>
      <c r="Q268" s="1" t="s">
        <v>90</v>
      </c>
      <c r="T268" s="1" t="s">
        <v>79</v>
      </c>
      <c r="X268" s="1" t="s">
        <v>155</v>
      </c>
      <c r="Y268" s="1" t="s">
        <v>74</v>
      </c>
      <c r="Z268" s="3">
        <v>0</v>
      </c>
      <c r="AC268" s="1">
        <f t="shared" si="8"/>
        <v>2018</v>
      </c>
      <c r="AD268" s="1">
        <f t="shared" si="9"/>
        <v>2</v>
      </c>
    </row>
    <row r="269" spans="1:30" ht="12.75" customHeight="1" x14ac:dyDescent="0.2">
      <c r="A269" s="2">
        <v>43138.301909722199</v>
      </c>
      <c r="B269" s="1" t="s">
        <v>588</v>
      </c>
      <c r="C269" s="1" t="s">
        <v>156</v>
      </c>
      <c r="D269" s="1" t="s">
        <v>157</v>
      </c>
      <c r="E269" s="3">
        <v>100</v>
      </c>
      <c r="F269" s="1" t="s">
        <v>31</v>
      </c>
      <c r="G269" s="3">
        <v>1.67</v>
      </c>
      <c r="H269" s="3">
        <v>167</v>
      </c>
      <c r="I269" s="1" t="s">
        <v>58</v>
      </c>
      <c r="K269" s="1" t="s">
        <v>59</v>
      </c>
      <c r="L269" s="1" t="s">
        <v>158</v>
      </c>
      <c r="M269" s="1" t="s">
        <v>35</v>
      </c>
      <c r="N269" s="1" t="s">
        <v>36</v>
      </c>
      <c r="O269" s="1" t="s">
        <v>37</v>
      </c>
      <c r="P269" s="1" t="s">
        <v>120</v>
      </c>
      <c r="Q269" s="1" t="s">
        <v>121</v>
      </c>
      <c r="T269" s="1" t="s">
        <v>40</v>
      </c>
      <c r="X269" s="1" t="s">
        <v>41</v>
      </c>
      <c r="Y269" s="1" t="s">
        <v>42</v>
      </c>
      <c r="Z269" s="3">
        <v>0</v>
      </c>
      <c r="AC269" s="1">
        <f t="shared" si="8"/>
        <v>2018</v>
      </c>
      <c r="AD269" s="1">
        <f t="shared" si="9"/>
        <v>2</v>
      </c>
    </row>
    <row r="270" spans="1:30" ht="12.75" customHeight="1" x14ac:dyDescent="0.2">
      <c r="A270" s="2">
        <v>43138.301909722199</v>
      </c>
      <c r="B270" s="1" t="s">
        <v>588</v>
      </c>
      <c r="C270" s="1" t="s">
        <v>165</v>
      </c>
      <c r="D270" s="1" t="s">
        <v>166</v>
      </c>
      <c r="E270" s="3">
        <v>50</v>
      </c>
      <c r="F270" s="1" t="s">
        <v>31</v>
      </c>
      <c r="G270" s="3">
        <v>1.92</v>
      </c>
      <c r="H270" s="3">
        <v>96</v>
      </c>
      <c r="I270" s="1" t="s">
        <v>58</v>
      </c>
      <c r="K270" s="1" t="s">
        <v>59</v>
      </c>
      <c r="L270" s="1" t="s">
        <v>167</v>
      </c>
      <c r="M270" s="1" t="s">
        <v>35</v>
      </c>
      <c r="N270" s="1" t="s">
        <v>36</v>
      </c>
      <c r="O270" s="1" t="s">
        <v>37</v>
      </c>
      <c r="P270" s="1" t="s">
        <v>95</v>
      </c>
      <c r="Q270" s="1" t="s">
        <v>96</v>
      </c>
      <c r="T270" s="1" t="s">
        <v>97</v>
      </c>
      <c r="X270" s="1" t="s">
        <v>41</v>
      </c>
      <c r="Y270" s="1" t="s">
        <v>42</v>
      </c>
      <c r="Z270" s="3">
        <v>0</v>
      </c>
      <c r="AC270" s="1">
        <f t="shared" si="8"/>
        <v>2018</v>
      </c>
      <c r="AD270" s="1">
        <f t="shared" si="9"/>
        <v>2</v>
      </c>
    </row>
    <row r="271" spans="1:30" ht="12.75" customHeight="1" x14ac:dyDescent="0.2">
      <c r="A271" s="2">
        <v>43138.301909722199</v>
      </c>
      <c r="B271" s="1" t="s">
        <v>588</v>
      </c>
      <c r="C271" s="1" t="s">
        <v>168</v>
      </c>
      <c r="D271" s="1" t="s">
        <v>169</v>
      </c>
      <c r="E271" s="3">
        <v>10</v>
      </c>
      <c r="F271" s="1" t="s">
        <v>31</v>
      </c>
      <c r="G271" s="3">
        <v>2.06</v>
      </c>
      <c r="H271" s="3">
        <v>20.6</v>
      </c>
      <c r="I271" s="1" t="s">
        <v>58</v>
      </c>
      <c r="K271" s="1" t="s">
        <v>59</v>
      </c>
      <c r="L271" s="1" t="s">
        <v>170</v>
      </c>
      <c r="M271" s="1" t="s">
        <v>35</v>
      </c>
      <c r="N271" s="1" t="s">
        <v>36</v>
      </c>
      <c r="O271" s="1" t="s">
        <v>37</v>
      </c>
      <c r="P271" s="1" t="s">
        <v>95</v>
      </c>
      <c r="Q271" s="1" t="s">
        <v>96</v>
      </c>
      <c r="T271" s="1" t="s">
        <v>171</v>
      </c>
      <c r="X271" s="1" t="s">
        <v>41</v>
      </c>
      <c r="Y271" s="1" t="s">
        <v>42</v>
      </c>
      <c r="Z271" s="3">
        <v>0</v>
      </c>
      <c r="AA271" s="1" t="s">
        <v>172</v>
      </c>
      <c r="AB271" s="1" t="s">
        <v>172</v>
      </c>
      <c r="AC271" s="1">
        <f t="shared" si="8"/>
        <v>2018</v>
      </c>
      <c r="AD271" s="1">
        <f t="shared" si="9"/>
        <v>2</v>
      </c>
    </row>
    <row r="272" spans="1:30" ht="12.75" customHeight="1" x14ac:dyDescent="0.2">
      <c r="A272" s="2">
        <v>43138.301909722199</v>
      </c>
      <c r="B272" s="1" t="s">
        <v>588</v>
      </c>
      <c r="C272" s="1" t="s">
        <v>173</v>
      </c>
      <c r="D272" s="1" t="s">
        <v>174</v>
      </c>
      <c r="E272" s="3">
        <v>50</v>
      </c>
      <c r="F272" s="1" t="s">
        <v>31</v>
      </c>
      <c r="G272" s="3">
        <v>2.06</v>
      </c>
      <c r="H272" s="3">
        <v>103</v>
      </c>
      <c r="I272" s="1" t="s">
        <v>58</v>
      </c>
      <c r="K272" s="1" t="s">
        <v>59</v>
      </c>
      <c r="L272" s="1" t="s">
        <v>175</v>
      </c>
      <c r="M272" s="1" t="s">
        <v>35</v>
      </c>
      <c r="N272" s="1" t="s">
        <v>36</v>
      </c>
      <c r="O272" s="1" t="s">
        <v>37</v>
      </c>
      <c r="P272" s="1" t="s">
        <v>89</v>
      </c>
      <c r="Q272" s="1" t="s">
        <v>90</v>
      </c>
      <c r="T272" s="1" t="s">
        <v>79</v>
      </c>
      <c r="X272" s="1" t="s">
        <v>176</v>
      </c>
      <c r="Y272" s="1" t="s">
        <v>74</v>
      </c>
      <c r="Z272" s="3">
        <v>0</v>
      </c>
      <c r="AC272" s="1">
        <f t="shared" si="8"/>
        <v>2018</v>
      </c>
      <c r="AD272" s="1">
        <f t="shared" si="9"/>
        <v>2</v>
      </c>
    </row>
    <row r="273" spans="1:30" ht="12.75" customHeight="1" x14ac:dyDescent="0.2">
      <c r="A273" s="2">
        <v>43138.301909722199</v>
      </c>
      <c r="B273" s="1" t="s">
        <v>588</v>
      </c>
      <c r="C273" s="1" t="s">
        <v>177</v>
      </c>
      <c r="D273" s="1" t="s">
        <v>178</v>
      </c>
      <c r="E273" s="3">
        <v>50</v>
      </c>
      <c r="F273" s="1" t="s">
        <v>31</v>
      </c>
      <c r="G273" s="3">
        <v>2.17</v>
      </c>
      <c r="H273" s="3">
        <v>108.5</v>
      </c>
      <c r="I273" s="1" t="s">
        <v>58</v>
      </c>
      <c r="K273" s="1" t="s">
        <v>59</v>
      </c>
      <c r="L273" s="1" t="s">
        <v>179</v>
      </c>
      <c r="M273" s="1" t="s">
        <v>35</v>
      </c>
      <c r="N273" s="1" t="s">
        <v>36</v>
      </c>
      <c r="O273" s="1" t="s">
        <v>37</v>
      </c>
      <c r="P273" s="1" t="s">
        <v>95</v>
      </c>
      <c r="Q273" s="1" t="s">
        <v>96</v>
      </c>
      <c r="T273" s="1" t="s">
        <v>97</v>
      </c>
      <c r="X273" s="1" t="s">
        <v>41</v>
      </c>
      <c r="Y273" s="1" t="s">
        <v>42</v>
      </c>
      <c r="Z273" s="3">
        <v>0</v>
      </c>
      <c r="AC273" s="1">
        <f t="shared" si="8"/>
        <v>2018</v>
      </c>
      <c r="AD273" s="1">
        <f t="shared" si="9"/>
        <v>2</v>
      </c>
    </row>
    <row r="274" spans="1:30" ht="12.75" customHeight="1" x14ac:dyDescent="0.2">
      <c r="A274" s="2">
        <v>43138.301909722199</v>
      </c>
      <c r="B274" s="1" t="s">
        <v>588</v>
      </c>
      <c r="C274" s="1" t="s">
        <v>180</v>
      </c>
      <c r="D274" s="1" t="s">
        <v>181</v>
      </c>
      <c r="E274" s="3">
        <v>50</v>
      </c>
      <c r="F274" s="1" t="s">
        <v>31</v>
      </c>
      <c r="G274" s="3">
        <v>2.37</v>
      </c>
      <c r="H274" s="3">
        <v>118.5</v>
      </c>
      <c r="I274" s="1" t="s">
        <v>58</v>
      </c>
      <c r="K274" s="1" t="s">
        <v>59</v>
      </c>
      <c r="L274" s="1" t="s">
        <v>182</v>
      </c>
      <c r="M274" s="1" t="s">
        <v>35</v>
      </c>
      <c r="N274" s="1" t="s">
        <v>36</v>
      </c>
      <c r="O274" s="1" t="s">
        <v>37</v>
      </c>
      <c r="P274" s="1" t="s">
        <v>95</v>
      </c>
      <c r="Q274" s="1" t="s">
        <v>96</v>
      </c>
      <c r="T274" s="1" t="s">
        <v>97</v>
      </c>
      <c r="X274" s="1" t="s">
        <v>41</v>
      </c>
      <c r="Y274" s="1" t="s">
        <v>42</v>
      </c>
      <c r="Z274" s="3">
        <v>0</v>
      </c>
      <c r="AC274" s="1">
        <f t="shared" si="8"/>
        <v>2018</v>
      </c>
      <c r="AD274" s="1">
        <f t="shared" si="9"/>
        <v>2</v>
      </c>
    </row>
    <row r="275" spans="1:30" ht="12.75" customHeight="1" x14ac:dyDescent="0.2">
      <c r="A275" s="2">
        <v>43138.301909722199</v>
      </c>
      <c r="B275" s="1" t="s">
        <v>588</v>
      </c>
      <c r="C275" s="1" t="s">
        <v>183</v>
      </c>
      <c r="D275" s="1" t="s">
        <v>184</v>
      </c>
      <c r="E275" s="3">
        <v>100</v>
      </c>
      <c r="F275" s="1" t="s">
        <v>31</v>
      </c>
      <c r="G275" s="3">
        <v>2.46</v>
      </c>
      <c r="H275" s="3">
        <v>246</v>
      </c>
      <c r="I275" s="1" t="s">
        <v>58</v>
      </c>
      <c r="K275" s="1" t="s">
        <v>59</v>
      </c>
      <c r="L275" s="1" t="s">
        <v>185</v>
      </c>
      <c r="M275" s="1" t="s">
        <v>35</v>
      </c>
      <c r="N275" s="1" t="s">
        <v>36</v>
      </c>
      <c r="O275" s="1" t="s">
        <v>37</v>
      </c>
      <c r="P275" s="1" t="s">
        <v>95</v>
      </c>
      <c r="Q275" s="1" t="s">
        <v>96</v>
      </c>
      <c r="T275" s="1" t="s">
        <v>48</v>
      </c>
      <c r="X275" s="1" t="s">
        <v>41</v>
      </c>
      <c r="Y275" s="1" t="s">
        <v>42</v>
      </c>
      <c r="Z275" s="3">
        <v>0</v>
      </c>
      <c r="AC275" s="1">
        <f t="shared" si="8"/>
        <v>2018</v>
      </c>
      <c r="AD275" s="1">
        <f t="shared" si="9"/>
        <v>2</v>
      </c>
    </row>
    <row r="276" spans="1:30" ht="12.75" customHeight="1" x14ac:dyDescent="0.2">
      <c r="A276" s="2">
        <v>43138.301909722199</v>
      </c>
      <c r="B276" s="1" t="s">
        <v>588</v>
      </c>
      <c r="C276" s="1" t="s">
        <v>186</v>
      </c>
      <c r="D276" s="1" t="s">
        <v>187</v>
      </c>
      <c r="E276" s="3">
        <v>50</v>
      </c>
      <c r="F276" s="1" t="s">
        <v>31</v>
      </c>
      <c r="G276" s="3">
        <v>2.52</v>
      </c>
      <c r="H276" s="3">
        <v>126</v>
      </c>
      <c r="I276" s="1" t="s">
        <v>58</v>
      </c>
      <c r="K276" s="1" t="s">
        <v>59</v>
      </c>
      <c r="L276" s="1" t="s">
        <v>188</v>
      </c>
      <c r="M276" s="1" t="s">
        <v>35</v>
      </c>
      <c r="N276" s="1" t="s">
        <v>36</v>
      </c>
      <c r="O276" s="1" t="s">
        <v>37</v>
      </c>
      <c r="P276" s="1" t="s">
        <v>95</v>
      </c>
      <c r="Q276" s="1" t="s">
        <v>96</v>
      </c>
      <c r="T276" s="1" t="s">
        <v>97</v>
      </c>
      <c r="X276" s="1" t="s">
        <v>41</v>
      </c>
      <c r="Y276" s="1" t="s">
        <v>42</v>
      </c>
      <c r="Z276" s="3">
        <v>0</v>
      </c>
      <c r="AC276" s="1">
        <f t="shared" si="8"/>
        <v>2018</v>
      </c>
      <c r="AD276" s="1">
        <f t="shared" si="9"/>
        <v>2</v>
      </c>
    </row>
    <row r="277" spans="1:30" ht="12.75" customHeight="1" x14ac:dyDescent="0.2">
      <c r="A277" s="2">
        <v>43138.301909722199</v>
      </c>
      <c r="B277" s="1" t="s">
        <v>588</v>
      </c>
      <c r="C277" s="1" t="s">
        <v>189</v>
      </c>
      <c r="D277" s="1" t="s">
        <v>190</v>
      </c>
      <c r="E277" s="3">
        <v>100</v>
      </c>
      <c r="F277" s="1" t="s">
        <v>31</v>
      </c>
      <c r="G277" s="3">
        <v>2.7</v>
      </c>
      <c r="H277" s="3">
        <v>270</v>
      </c>
      <c r="I277" s="1" t="s">
        <v>58</v>
      </c>
      <c r="K277" s="1" t="s">
        <v>59</v>
      </c>
      <c r="L277" s="1" t="s">
        <v>191</v>
      </c>
      <c r="M277" s="1" t="s">
        <v>35</v>
      </c>
      <c r="N277" s="1" t="s">
        <v>36</v>
      </c>
      <c r="O277" s="1" t="s">
        <v>37</v>
      </c>
      <c r="P277" s="1" t="s">
        <v>95</v>
      </c>
      <c r="Q277" s="1" t="s">
        <v>96</v>
      </c>
      <c r="T277" s="1" t="s">
        <v>97</v>
      </c>
      <c r="X277" s="1" t="s">
        <v>41</v>
      </c>
      <c r="Y277" s="1" t="s">
        <v>42</v>
      </c>
      <c r="Z277" s="3">
        <v>0</v>
      </c>
      <c r="AC277" s="1">
        <f t="shared" si="8"/>
        <v>2018</v>
      </c>
      <c r="AD277" s="1">
        <f t="shared" si="9"/>
        <v>2</v>
      </c>
    </row>
    <row r="278" spans="1:30" ht="12.75" customHeight="1" x14ac:dyDescent="0.2">
      <c r="A278" s="2">
        <v>43138.301909722199</v>
      </c>
      <c r="B278" s="1" t="s">
        <v>588</v>
      </c>
      <c r="C278" s="1" t="s">
        <v>192</v>
      </c>
      <c r="D278" s="1" t="s">
        <v>193</v>
      </c>
      <c r="E278" s="3">
        <v>10</v>
      </c>
      <c r="F278" s="1" t="s">
        <v>31</v>
      </c>
      <c r="G278" s="3">
        <v>2.9</v>
      </c>
      <c r="H278" s="3">
        <v>29</v>
      </c>
      <c r="I278" s="1" t="s">
        <v>58</v>
      </c>
      <c r="K278" s="1" t="s">
        <v>59</v>
      </c>
      <c r="L278" s="1" t="s">
        <v>194</v>
      </c>
      <c r="M278" s="1" t="s">
        <v>35</v>
      </c>
      <c r="N278" s="1" t="s">
        <v>36</v>
      </c>
      <c r="O278" s="1" t="s">
        <v>37</v>
      </c>
      <c r="P278" s="1" t="s">
        <v>195</v>
      </c>
      <c r="Q278" s="1" t="s">
        <v>196</v>
      </c>
      <c r="T278" s="1" t="s">
        <v>197</v>
      </c>
      <c r="X278" s="1" t="s">
        <v>41</v>
      </c>
      <c r="Y278" s="1" t="s">
        <v>42</v>
      </c>
      <c r="Z278" s="3">
        <v>0</v>
      </c>
      <c r="AC278" s="1">
        <f t="shared" si="8"/>
        <v>2018</v>
      </c>
      <c r="AD278" s="1">
        <f t="shared" si="9"/>
        <v>2</v>
      </c>
    </row>
    <row r="279" spans="1:30" ht="12.75" customHeight="1" x14ac:dyDescent="0.2">
      <c r="A279" s="2">
        <v>43138.301909722199</v>
      </c>
      <c r="B279" s="1" t="s">
        <v>588</v>
      </c>
      <c r="C279" s="1" t="s">
        <v>589</v>
      </c>
      <c r="D279" s="1" t="s">
        <v>590</v>
      </c>
      <c r="E279" s="3">
        <v>10</v>
      </c>
      <c r="F279" s="1" t="s">
        <v>31</v>
      </c>
      <c r="G279" s="3">
        <v>2.91</v>
      </c>
      <c r="H279" s="3">
        <v>29.1</v>
      </c>
      <c r="I279" s="1" t="s">
        <v>58</v>
      </c>
      <c r="K279" s="1" t="s">
        <v>59</v>
      </c>
      <c r="L279" s="1" t="s">
        <v>591</v>
      </c>
      <c r="M279" s="1" t="s">
        <v>35</v>
      </c>
      <c r="N279" s="1" t="s">
        <v>36</v>
      </c>
      <c r="O279" s="1" t="s">
        <v>37</v>
      </c>
      <c r="P279" s="1" t="s">
        <v>195</v>
      </c>
      <c r="Q279" s="1" t="s">
        <v>196</v>
      </c>
      <c r="T279" s="1" t="s">
        <v>197</v>
      </c>
      <c r="X279" s="1" t="s">
        <v>41</v>
      </c>
      <c r="Y279" s="1" t="s">
        <v>42</v>
      </c>
      <c r="Z279" s="3">
        <v>0</v>
      </c>
      <c r="AC279" s="1">
        <f t="shared" si="8"/>
        <v>2018</v>
      </c>
      <c r="AD279" s="1">
        <f t="shared" si="9"/>
        <v>2</v>
      </c>
    </row>
    <row r="280" spans="1:30" ht="12.75" customHeight="1" x14ac:dyDescent="0.2">
      <c r="A280" s="2">
        <v>43138.301909722199</v>
      </c>
      <c r="B280" s="1" t="s">
        <v>588</v>
      </c>
      <c r="C280" s="1" t="s">
        <v>198</v>
      </c>
      <c r="D280" s="1" t="s">
        <v>199</v>
      </c>
      <c r="E280" s="3">
        <v>50</v>
      </c>
      <c r="F280" s="1" t="s">
        <v>31</v>
      </c>
      <c r="G280" s="3">
        <v>3.1</v>
      </c>
      <c r="H280" s="3">
        <v>155</v>
      </c>
      <c r="I280" s="1" t="s">
        <v>58</v>
      </c>
      <c r="K280" s="1" t="s">
        <v>59</v>
      </c>
      <c r="L280" s="1" t="s">
        <v>200</v>
      </c>
      <c r="M280" s="1" t="s">
        <v>35</v>
      </c>
      <c r="N280" s="1" t="s">
        <v>36</v>
      </c>
      <c r="O280" s="1" t="s">
        <v>37</v>
      </c>
      <c r="P280" s="1" t="s">
        <v>95</v>
      </c>
      <c r="Q280" s="1" t="s">
        <v>96</v>
      </c>
      <c r="T280" s="1" t="s">
        <v>97</v>
      </c>
      <c r="X280" s="1" t="s">
        <v>41</v>
      </c>
      <c r="Y280" s="1" t="s">
        <v>42</v>
      </c>
      <c r="Z280" s="3">
        <v>0</v>
      </c>
      <c r="AC280" s="1">
        <f t="shared" si="8"/>
        <v>2018</v>
      </c>
      <c r="AD280" s="1">
        <f t="shared" si="9"/>
        <v>2</v>
      </c>
    </row>
    <row r="281" spans="1:30" ht="12.75" customHeight="1" x14ac:dyDescent="0.2">
      <c r="A281" s="2">
        <v>43138.301909722199</v>
      </c>
      <c r="B281" s="1" t="s">
        <v>588</v>
      </c>
      <c r="C281" s="1" t="s">
        <v>352</v>
      </c>
      <c r="D281" s="1" t="s">
        <v>353</v>
      </c>
      <c r="E281" s="3">
        <v>50</v>
      </c>
      <c r="F281" s="1" t="s">
        <v>31</v>
      </c>
      <c r="G281" s="3">
        <v>3.14</v>
      </c>
      <c r="H281" s="3">
        <v>157</v>
      </c>
      <c r="I281" s="1" t="s">
        <v>58</v>
      </c>
      <c r="K281" s="1" t="s">
        <v>59</v>
      </c>
      <c r="L281" s="1" t="s">
        <v>354</v>
      </c>
      <c r="M281" s="1" t="s">
        <v>35</v>
      </c>
      <c r="N281" s="1" t="s">
        <v>36</v>
      </c>
      <c r="O281" s="1" t="s">
        <v>37</v>
      </c>
      <c r="P281" s="1" t="s">
        <v>38</v>
      </c>
      <c r="Q281" s="1" t="s">
        <v>39</v>
      </c>
      <c r="T281" s="1" t="s">
        <v>40</v>
      </c>
      <c r="X281" s="1" t="s">
        <v>41</v>
      </c>
      <c r="Y281" s="1" t="s">
        <v>42</v>
      </c>
      <c r="Z281" s="3">
        <v>0</v>
      </c>
      <c r="AC281" s="1">
        <f t="shared" si="8"/>
        <v>2018</v>
      </c>
      <c r="AD281" s="1">
        <f t="shared" si="9"/>
        <v>2</v>
      </c>
    </row>
    <row r="282" spans="1:30" ht="12.75" customHeight="1" x14ac:dyDescent="0.2">
      <c r="A282" s="2">
        <v>43138.301909722199</v>
      </c>
      <c r="B282" s="1" t="s">
        <v>588</v>
      </c>
      <c r="C282" s="1" t="s">
        <v>207</v>
      </c>
      <c r="D282" s="1" t="s">
        <v>208</v>
      </c>
      <c r="E282" s="3">
        <v>40</v>
      </c>
      <c r="F282" s="1" t="s">
        <v>31</v>
      </c>
      <c r="G282" s="3">
        <v>3.26</v>
      </c>
      <c r="H282" s="3">
        <v>130.4</v>
      </c>
      <c r="I282" s="1" t="s">
        <v>58</v>
      </c>
      <c r="K282" s="1" t="s">
        <v>59</v>
      </c>
      <c r="L282" s="1" t="s">
        <v>209</v>
      </c>
      <c r="M282" s="1" t="s">
        <v>35</v>
      </c>
      <c r="N282" s="1" t="s">
        <v>36</v>
      </c>
      <c r="O282" s="1" t="s">
        <v>37</v>
      </c>
      <c r="P282" s="1" t="s">
        <v>71</v>
      </c>
      <c r="Q282" s="1" t="s">
        <v>72</v>
      </c>
      <c r="T282" s="1" t="s">
        <v>73</v>
      </c>
      <c r="X282" s="1" t="s">
        <v>41</v>
      </c>
      <c r="Y282" s="1" t="s">
        <v>74</v>
      </c>
      <c r="Z282" s="3">
        <v>0</v>
      </c>
      <c r="AC282" s="1">
        <f t="shared" si="8"/>
        <v>2018</v>
      </c>
      <c r="AD282" s="1">
        <f t="shared" si="9"/>
        <v>2</v>
      </c>
    </row>
    <row r="283" spans="1:30" ht="12.75" customHeight="1" x14ac:dyDescent="0.2">
      <c r="A283" s="2">
        <v>43138.301909722199</v>
      </c>
      <c r="B283" s="1" t="s">
        <v>588</v>
      </c>
      <c r="C283" s="1" t="s">
        <v>210</v>
      </c>
      <c r="D283" s="1" t="s">
        <v>211</v>
      </c>
      <c r="E283" s="3">
        <v>40</v>
      </c>
      <c r="F283" s="1" t="s">
        <v>31</v>
      </c>
      <c r="G283" s="3">
        <v>3.46</v>
      </c>
      <c r="H283" s="3">
        <v>138.4</v>
      </c>
      <c r="I283" s="1" t="s">
        <v>58</v>
      </c>
      <c r="K283" s="1" t="s">
        <v>59</v>
      </c>
      <c r="L283" s="1" t="s">
        <v>212</v>
      </c>
      <c r="M283" s="1" t="s">
        <v>35</v>
      </c>
      <c r="N283" s="1" t="s">
        <v>36</v>
      </c>
      <c r="O283" s="1" t="s">
        <v>37</v>
      </c>
      <c r="P283" s="1" t="s">
        <v>213</v>
      </c>
      <c r="Q283" s="1" t="s">
        <v>214</v>
      </c>
      <c r="T283" s="1" t="s">
        <v>64</v>
      </c>
      <c r="X283" s="1" t="s">
        <v>41</v>
      </c>
      <c r="Y283" s="1" t="s">
        <v>42</v>
      </c>
      <c r="Z283" s="3">
        <v>0</v>
      </c>
      <c r="AC283" s="1">
        <f t="shared" si="8"/>
        <v>2018</v>
      </c>
      <c r="AD283" s="1">
        <f t="shared" si="9"/>
        <v>2</v>
      </c>
    </row>
    <row r="284" spans="1:30" ht="12.75" customHeight="1" x14ac:dyDescent="0.2">
      <c r="A284" s="2">
        <v>43138.301909722199</v>
      </c>
      <c r="B284" s="1" t="s">
        <v>588</v>
      </c>
      <c r="C284" s="1" t="s">
        <v>215</v>
      </c>
      <c r="D284" s="1" t="s">
        <v>216</v>
      </c>
      <c r="E284" s="3">
        <v>20</v>
      </c>
      <c r="F284" s="1" t="s">
        <v>31</v>
      </c>
      <c r="G284" s="3">
        <v>6.05</v>
      </c>
      <c r="H284" s="3">
        <v>121</v>
      </c>
      <c r="I284" s="1" t="s">
        <v>58</v>
      </c>
      <c r="K284" s="1" t="s">
        <v>59</v>
      </c>
      <c r="L284" s="1" t="s">
        <v>217</v>
      </c>
      <c r="M284" s="1" t="s">
        <v>35</v>
      </c>
      <c r="N284" s="1" t="s">
        <v>36</v>
      </c>
      <c r="O284" s="1" t="s">
        <v>37</v>
      </c>
      <c r="P284" s="1" t="s">
        <v>38</v>
      </c>
      <c r="Q284" s="1" t="s">
        <v>39</v>
      </c>
      <c r="T284" s="1" t="s">
        <v>218</v>
      </c>
      <c r="X284" s="1" t="s">
        <v>41</v>
      </c>
      <c r="Y284" s="1" t="s">
        <v>42</v>
      </c>
      <c r="Z284" s="3">
        <v>0</v>
      </c>
      <c r="AC284" s="1">
        <f t="shared" si="8"/>
        <v>2018</v>
      </c>
      <c r="AD284" s="1">
        <f t="shared" si="9"/>
        <v>2</v>
      </c>
    </row>
    <row r="285" spans="1:30" ht="12.75" customHeight="1" x14ac:dyDescent="0.2">
      <c r="A285" s="2">
        <v>43138.301909722199</v>
      </c>
      <c r="B285" s="1" t="s">
        <v>588</v>
      </c>
      <c r="C285" s="1" t="s">
        <v>219</v>
      </c>
      <c r="D285" s="1" t="s">
        <v>220</v>
      </c>
      <c r="E285" s="3">
        <v>50</v>
      </c>
      <c r="F285" s="1" t="s">
        <v>31</v>
      </c>
      <c r="G285" s="3">
        <v>6.17</v>
      </c>
      <c r="H285" s="3">
        <v>308.60000000000002</v>
      </c>
      <c r="I285" s="1" t="s">
        <v>58</v>
      </c>
      <c r="K285" s="1" t="s">
        <v>59</v>
      </c>
      <c r="L285" s="1" t="s">
        <v>221</v>
      </c>
      <c r="M285" s="1" t="s">
        <v>35</v>
      </c>
      <c r="N285" s="1" t="s">
        <v>36</v>
      </c>
      <c r="O285" s="1" t="s">
        <v>37</v>
      </c>
      <c r="P285" s="1" t="s">
        <v>38</v>
      </c>
      <c r="Q285" s="1" t="s">
        <v>39</v>
      </c>
      <c r="T285" s="1" t="s">
        <v>48</v>
      </c>
      <c r="X285" s="1" t="s">
        <v>41</v>
      </c>
      <c r="Y285" s="1" t="s">
        <v>42</v>
      </c>
      <c r="Z285" s="3">
        <v>0</v>
      </c>
      <c r="AA285" s="1" t="s">
        <v>222</v>
      </c>
      <c r="AB285" s="1" t="s">
        <v>222</v>
      </c>
      <c r="AC285" s="1">
        <f t="shared" si="8"/>
        <v>2018</v>
      </c>
      <c r="AD285" s="1">
        <f t="shared" si="9"/>
        <v>2</v>
      </c>
    </row>
    <row r="286" spans="1:30" ht="12.75" customHeight="1" x14ac:dyDescent="0.2">
      <c r="A286" s="2">
        <v>43138.301909722199</v>
      </c>
      <c r="B286" s="1" t="s">
        <v>588</v>
      </c>
      <c r="C286" s="1" t="s">
        <v>592</v>
      </c>
      <c r="D286" s="1" t="s">
        <v>593</v>
      </c>
      <c r="E286" s="3">
        <v>90</v>
      </c>
      <c r="F286" s="1" t="s">
        <v>31</v>
      </c>
      <c r="G286" s="3">
        <v>6.23</v>
      </c>
      <c r="H286" s="3">
        <v>560.70000000000005</v>
      </c>
      <c r="I286" s="1" t="s">
        <v>58</v>
      </c>
      <c r="K286" s="1" t="s">
        <v>59</v>
      </c>
      <c r="L286" s="1" t="s">
        <v>594</v>
      </c>
      <c r="M286" s="1" t="s">
        <v>35</v>
      </c>
      <c r="N286" s="1" t="s">
        <v>36</v>
      </c>
      <c r="O286" s="1" t="s">
        <v>37</v>
      </c>
      <c r="P286" s="1" t="s">
        <v>120</v>
      </c>
      <c r="Q286" s="1" t="s">
        <v>121</v>
      </c>
      <c r="T286" s="1" t="s">
        <v>48</v>
      </c>
      <c r="X286" s="1" t="s">
        <v>41</v>
      </c>
      <c r="Y286" s="1" t="s">
        <v>42</v>
      </c>
      <c r="Z286" s="3">
        <v>0</v>
      </c>
      <c r="AC286" s="1">
        <f t="shared" si="8"/>
        <v>2018</v>
      </c>
      <c r="AD286" s="1">
        <f t="shared" si="9"/>
        <v>2</v>
      </c>
    </row>
    <row r="287" spans="1:30" ht="12.75" customHeight="1" x14ac:dyDescent="0.2">
      <c r="A287" s="2">
        <v>43138.301909722199</v>
      </c>
      <c r="B287" s="1" t="s">
        <v>588</v>
      </c>
      <c r="C287" s="1" t="s">
        <v>595</v>
      </c>
      <c r="D287" s="1" t="s">
        <v>596</v>
      </c>
      <c r="E287" s="3">
        <v>10</v>
      </c>
      <c r="F287" s="1" t="s">
        <v>31</v>
      </c>
      <c r="G287" s="3">
        <v>6.24</v>
      </c>
      <c r="H287" s="3">
        <v>62.4</v>
      </c>
      <c r="I287" s="1" t="s">
        <v>58</v>
      </c>
      <c r="K287" s="1" t="s">
        <v>59</v>
      </c>
      <c r="L287" s="1" t="s">
        <v>597</v>
      </c>
      <c r="M287" s="1" t="s">
        <v>35</v>
      </c>
      <c r="N287" s="1" t="s">
        <v>36</v>
      </c>
      <c r="O287" s="1" t="s">
        <v>37</v>
      </c>
      <c r="P287" s="1" t="s">
        <v>89</v>
      </c>
      <c r="Q287" s="1" t="s">
        <v>90</v>
      </c>
      <c r="T287" s="1" t="s">
        <v>73</v>
      </c>
      <c r="X287" s="1" t="s">
        <v>41</v>
      </c>
      <c r="Y287" s="1" t="s">
        <v>74</v>
      </c>
      <c r="Z287" s="3">
        <v>0</v>
      </c>
      <c r="AC287" s="1">
        <f t="shared" si="8"/>
        <v>2018</v>
      </c>
      <c r="AD287" s="1">
        <f t="shared" si="9"/>
        <v>2</v>
      </c>
    </row>
    <row r="288" spans="1:30" ht="12.75" customHeight="1" x14ac:dyDescent="0.2">
      <c r="A288" s="2">
        <v>43138.301909722199</v>
      </c>
      <c r="B288" s="1" t="s">
        <v>588</v>
      </c>
      <c r="C288" s="1" t="s">
        <v>223</v>
      </c>
      <c r="D288" s="1" t="s">
        <v>224</v>
      </c>
      <c r="E288" s="3">
        <v>10</v>
      </c>
      <c r="F288" s="1" t="s">
        <v>31</v>
      </c>
      <c r="G288" s="3">
        <v>6.29</v>
      </c>
      <c r="H288" s="3">
        <v>62.9</v>
      </c>
      <c r="I288" s="1" t="s">
        <v>58</v>
      </c>
      <c r="K288" s="1" t="s">
        <v>59</v>
      </c>
      <c r="L288" s="1" t="s">
        <v>225</v>
      </c>
      <c r="M288" s="1" t="s">
        <v>35</v>
      </c>
      <c r="N288" s="1" t="s">
        <v>36</v>
      </c>
      <c r="O288" s="1" t="s">
        <v>37</v>
      </c>
      <c r="P288" s="1" t="s">
        <v>38</v>
      </c>
      <c r="Q288" s="1" t="s">
        <v>39</v>
      </c>
      <c r="T288" s="1" t="s">
        <v>226</v>
      </c>
      <c r="X288" s="1" t="s">
        <v>41</v>
      </c>
      <c r="Y288" s="1" t="s">
        <v>42</v>
      </c>
      <c r="Z288" s="3">
        <v>0</v>
      </c>
      <c r="AC288" s="1">
        <f t="shared" si="8"/>
        <v>2018</v>
      </c>
      <c r="AD288" s="1">
        <f t="shared" si="9"/>
        <v>2</v>
      </c>
    </row>
    <row r="289" spans="1:30" ht="12.75" customHeight="1" x14ac:dyDescent="0.2">
      <c r="A289" s="2">
        <v>43138.301909722199</v>
      </c>
      <c r="B289" s="1" t="s">
        <v>588</v>
      </c>
      <c r="C289" s="1" t="s">
        <v>598</v>
      </c>
      <c r="D289" s="1" t="s">
        <v>599</v>
      </c>
      <c r="E289" s="3">
        <v>4</v>
      </c>
      <c r="F289" s="1" t="s">
        <v>31</v>
      </c>
      <c r="G289" s="3">
        <v>6.79</v>
      </c>
      <c r="H289" s="3">
        <v>27.16</v>
      </c>
      <c r="I289" s="1" t="s">
        <v>58</v>
      </c>
      <c r="K289" s="1" t="s">
        <v>59</v>
      </c>
      <c r="L289" s="1" t="s">
        <v>600</v>
      </c>
      <c r="M289" s="1" t="s">
        <v>35</v>
      </c>
      <c r="N289" s="1" t="s">
        <v>36</v>
      </c>
      <c r="O289" s="1" t="s">
        <v>37</v>
      </c>
      <c r="P289" s="1" t="s">
        <v>38</v>
      </c>
      <c r="Q289" s="1" t="s">
        <v>39</v>
      </c>
      <c r="T289" s="1" t="s">
        <v>601</v>
      </c>
      <c r="X289" s="1" t="s">
        <v>41</v>
      </c>
      <c r="Y289" s="1" t="s">
        <v>42</v>
      </c>
      <c r="Z289" s="3">
        <v>0</v>
      </c>
      <c r="AC289" s="1">
        <f t="shared" si="8"/>
        <v>2018</v>
      </c>
      <c r="AD289" s="1">
        <f t="shared" si="9"/>
        <v>2</v>
      </c>
    </row>
    <row r="290" spans="1:30" ht="12.75" customHeight="1" x14ac:dyDescent="0.2">
      <c r="A290" s="2">
        <v>43138.301909722199</v>
      </c>
      <c r="B290" s="1" t="s">
        <v>588</v>
      </c>
      <c r="C290" s="1" t="s">
        <v>361</v>
      </c>
      <c r="D290" s="1" t="s">
        <v>362</v>
      </c>
      <c r="E290" s="3">
        <v>24</v>
      </c>
      <c r="F290" s="1" t="s">
        <v>31</v>
      </c>
      <c r="G290" s="3">
        <v>6.82</v>
      </c>
      <c r="H290" s="3">
        <v>163.68</v>
      </c>
      <c r="I290" s="1" t="s">
        <v>58</v>
      </c>
      <c r="K290" s="1" t="s">
        <v>59</v>
      </c>
      <c r="L290" s="1" t="s">
        <v>363</v>
      </c>
      <c r="M290" s="1" t="s">
        <v>35</v>
      </c>
      <c r="N290" s="1" t="s">
        <v>36</v>
      </c>
      <c r="O290" s="1" t="s">
        <v>37</v>
      </c>
      <c r="P290" s="1" t="s">
        <v>89</v>
      </c>
      <c r="Q290" s="1" t="s">
        <v>90</v>
      </c>
      <c r="T290" s="1" t="s">
        <v>206</v>
      </c>
      <c r="X290" s="1" t="s">
        <v>365</v>
      </c>
      <c r="Y290" s="1" t="s">
        <v>74</v>
      </c>
      <c r="Z290" s="3">
        <v>0</v>
      </c>
      <c r="AC290" s="1">
        <f t="shared" si="8"/>
        <v>2018</v>
      </c>
      <c r="AD290" s="1">
        <f t="shared" si="9"/>
        <v>2</v>
      </c>
    </row>
    <row r="291" spans="1:30" ht="12.75" customHeight="1" x14ac:dyDescent="0.2">
      <c r="A291" s="2">
        <v>43138.301909722199</v>
      </c>
      <c r="B291" s="1" t="s">
        <v>588</v>
      </c>
      <c r="C291" s="1" t="s">
        <v>602</v>
      </c>
      <c r="D291" s="1" t="s">
        <v>603</v>
      </c>
      <c r="E291" s="3">
        <v>4</v>
      </c>
      <c r="F291" s="1" t="s">
        <v>31</v>
      </c>
      <c r="G291" s="3">
        <v>6.83</v>
      </c>
      <c r="H291" s="3">
        <v>27.32</v>
      </c>
      <c r="I291" s="1" t="s">
        <v>58</v>
      </c>
      <c r="K291" s="1" t="s">
        <v>59</v>
      </c>
      <c r="L291" s="1" t="s">
        <v>604</v>
      </c>
      <c r="M291" s="1" t="s">
        <v>35</v>
      </c>
      <c r="N291" s="1" t="s">
        <v>36</v>
      </c>
      <c r="O291" s="1" t="s">
        <v>37</v>
      </c>
      <c r="P291" s="1" t="s">
        <v>38</v>
      </c>
      <c r="Q291" s="1" t="s">
        <v>39</v>
      </c>
      <c r="T291" s="1" t="s">
        <v>601</v>
      </c>
      <c r="X291" s="1" t="s">
        <v>41</v>
      </c>
      <c r="Y291" s="1" t="s">
        <v>42</v>
      </c>
      <c r="Z291" s="3">
        <v>0</v>
      </c>
      <c r="AC291" s="1">
        <f t="shared" si="8"/>
        <v>2018</v>
      </c>
      <c r="AD291" s="1">
        <f t="shared" si="9"/>
        <v>2</v>
      </c>
    </row>
    <row r="292" spans="1:30" ht="12.75" customHeight="1" x14ac:dyDescent="0.2">
      <c r="A292" s="2">
        <v>43138.301909722199</v>
      </c>
      <c r="B292" s="1" t="s">
        <v>588</v>
      </c>
      <c r="C292" s="1" t="s">
        <v>398</v>
      </c>
      <c r="D292" s="1" t="s">
        <v>399</v>
      </c>
      <c r="E292" s="3">
        <v>24</v>
      </c>
      <c r="F292" s="1" t="s">
        <v>31</v>
      </c>
      <c r="G292" s="3">
        <v>7.98</v>
      </c>
      <c r="H292" s="3">
        <v>191.52</v>
      </c>
      <c r="I292" s="1" t="s">
        <v>58</v>
      </c>
      <c r="K292" s="1" t="s">
        <v>59</v>
      </c>
      <c r="L292" s="1" t="s">
        <v>400</v>
      </c>
      <c r="M292" s="1" t="s">
        <v>35</v>
      </c>
      <c r="N292" s="1" t="s">
        <v>36</v>
      </c>
      <c r="O292" s="1" t="s">
        <v>37</v>
      </c>
      <c r="P292" s="1" t="s">
        <v>204</v>
      </c>
      <c r="Q292" s="1" t="s">
        <v>205</v>
      </c>
      <c r="T292" s="1" t="s">
        <v>206</v>
      </c>
      <c r="X292" s="1" t="s">
        <v>41</v>
      </c>
      <c r="Y292" s="1" t="s">
        <v>74</v>
      </c>
      <c r="Z292" s="3">
        <v>0</v>
      </c>
      <c r="AC292" s="1">
        <f t="shared" si="8"/>
        <v>2018</v>
      </c>
      <c r="AD292" s="1">
        <f t="shared" si="9"/>
        <v>2</v>
      </c>
    </row>
    <row r="293" spans="1:30" ht="12.75" customHeight="1" x14ac:dyDescent="0.2">
      <c r="A293" s="2">
        <v>43138.301909722199</v>
      </c>
      <c r="B293" s="1" t="s">
        <v>588</v>
      </c>
      <c r="C293" s="1" t="s">
        <v>227</v>
      </c>
      <c r="D293" s="1" t="s">
        <v>228</v>
      </c>
      <c r="E293" s="3">
        <v>480</v>
      </c>
      <c r="F293" s="1" t="s">
        <v>31</v>
      </c>
      <c r="G293" s="3">
        <v>8.4700000000000006</v>
      </c>
      <c r="H293" s="3">
        <v>4065.6</v>
      </c>
      <c r="I293" s="1" t="s">
        <v>58</v>
      </c>
      <c r="K293" s="1" t="s">
        <v>59</v>
      </c>
      <c r="L293" s="1" t="s">
        <v>229</v>
      </c>
      <c r="M293" s="1" t="s">
        <v>35</v>
      </c>
      <c r="N293" s="1" t="s">
        <v>36</v>
      </c>
      <c r="O293" s="1" t="s">
        <v>37</v>
      </c>
      <c r="P293" s="1" t="s">
        <v>230</v>
      </c>
      <c r="Q293" s="1" t="s">
        <v>231</v>
      </c>
      <c r="T293" s="1" t="s">
        <v>232</v>
      </c>
      <c r="X293" s="1" t="s">
        <v>41</v>
      </c>
      <c r="Y293" s="1" t="s">
        <v>42</v>
      </c>
      <c r="Z293" s="3">
        <v>0</v>
      </c>
      <c r="AC293" s="1">
        <f t="shared" si="8"/>
        <v>2018</v>
      </c>
      <c r="AD293" s="1">
        <f t="shared" si="9"/>
        <v>2</v>
      </c>
    </row>
    <row r="294" spans="1:30" ht="12.75" customHeight="1" x14ac:dyDescent="0.2">
      <c r="A294" s="2">
        <v>43138.301909722199</v>
      </c>
      <c r="B294" s="1" t="s">
        <v>588</v>
      </c>
      <c r="C294" s="1" t="s">
        <v>605</v>
      </c>
      <c r="D294" s="1" t="s">
        <v>606</v>
      </c>
      <c r="E294" s="3">
        <v>10</v>
      </c>
      <c r="F294" s="1" t="s">
        <v>31</v>
      </c>
      <c r="G294" s="3">
        <v>8.59</v>
      </c>
      <c r="H294" s="3">
        <v>85.9</v>
      </c>
      <c r="I294" s="1" t="s">
        <v>58</v>
      </c>
      <c r="K294" s="1" t="s">
        <v>59</v>
      </c>
      <c r="L294" s="1" t="s">
        <v>607</v>
      </c>
      <c r="M294" s="1" t="s">
        <v>35</v>
      </c>
      <c r="N294" s="1" t="s">
        <v>36</v>
      </c>
      <c r="O294" s="1" t="s">
        <v>37</v>
      </c>
      <c r="P294" s="1" t="s">
        <v>89</v>
      </c>
      <c r="Q294" s="1" t="s">
        <v>90</v>
      </c>
      <c r="T294" s="1" t="s">
        <v>73</v>
      </c>
      <c r="X294" s="1" t="s">
        <v>41</v>
      </c>
      <c r="Y294" s="1" t="s">
        <v>74</v>
      </c>
      <c r="Z294" s="3">
        <v>0</v>
      </c>
      <c r="AC294" s="1">
        <f t="shared" si="8"/>
        <v>2018</v>
      </c>
      <c r="AD294" s="1">
        <f t="shared" si="9"/>
        <v>2</v>
      </c>
    </row>
    <row r="295" spans="1:30" ht="12.75" customHeight="1" x14ac:dyDescent="0.2">
      <c r="A295" s="2">
        <v>43138.301909722199</v>
      </c>
      <c r="B295" s="1" t="s">
        <v>588</v>
      </c>
      <c r="C295" s="1" t="s">
        <v>608</v>
      </c>
      <c r="D295" s="1" t="s">
        <v>609</v>
      </c>
      <c r="E295" s="3">
        <v>10</v>
      </c>
      <c r="F295" s="1" t="s">
        <v>31</v>
      </c>
      <c r="G295" s="3">
        <v>9.02</v>
      </c>
      <c r="H295" s="3">
        <v>90.2</v>
      </c>
      <c r="I295" s="1" t="s">
        <v>58</v>
      </c>
      <c r="K295" s="1" t="s">
        <v>59</v>
      </c>
      <c r="L295" s="1" t="s">
        <v>610</v>
      </c>
      <c r="M295" s="1" t="s">
        <v>35</v>
      </c>
      <c r="N295" s="1" t="s">
        <v>36</v>
      </c>
      <c r="O295" s="1" t="s">
        <v>37</v>
      </c>
      <c r="P295" s="1" t="s">
        <v>89</v>
      </c>
      <c r="Q295" s="1" t="s">
        <v>90</v>
      </c>
      <c r="T295" s="1" t="s">
        <v>73</v>
      </c>
      <c r="X295" s="1" t="s">
        <v>41</v>
      </c>
      <c r="Y295" s="1" t="s">
        <v>74</v>
      </c>
      <c r="Z295" s="3">
        <v>0</v>
      </c>
      <c r="AC295" s="1">
        <f t="shared" si="8"/>
        <v>2018</v>
      </c>
      <c r="AD295" s="1">
        <f t="shared" si="9"/>
        <v>2</v>
      </c>
    </row>
    <row r="296" spans="1:30" ht="12.75" customHeight="1" x14ac:dyDescent="0.2">
      <c r="A296" s="2">
        <v>43138.301909722199</v>
      </c>
      <c r="B296" s="1" t="s">
        <v>588</v>
      </c>
      <c r="C296" s="1" t="s">
        <v>233</v>
      </c>
      <c r="D296" s="1" t="s">
        <v>234</v>
      </c>
      <c r="E296" s="3">
        <v>150</v>
      </c>
      <c r="F296" s="1" t="s">
        <v>31</v>
      </c>
      <c r="G296" s="3">
        <v>9.1999999999999993</v>
      </c>
      <c r="H296" s="3">
        <v>1380</v>
      </c>
      <c r="I296" s="1" t="s">
        <v>58</v>
      </c>
      <c r="K296" s="1" t="s">
        <v>59</v>
      </c>
      <c r="L296" s="1" t="s">
        <v>235</v>
      </c>
      <c r="M296" s="1" t="s">
        <v>35</v>
      </c>
      <c r="N296" s="1" t="s">
        <v>36</v>
      </c>
      <c r="O296" s="1" t="s">
        <v>37</v>
      </c>
      <c r="P296" s="1" t="s">
        <v>236</v>
      </c>
      <c r="Q296" s="1" t="s">
        <v>237</v>
      </c>
      <c r="T296" s="1" t="s">
        <v>238</v>
      </c>
      <c r="X296" s="1" t="s">
        <v>41</v>
      </c>
      <c r="Y296" s="1" t="s">
        <v>42</v>
      </c>
      <c r="Z296" s="3">
        <v>0</v>
      </c>
      <c r="AA296" s="1" t="s">
        <v>239</v>
      </c>
      <c r="AB296" s="1" t="s">
        <v>239</v>
      </c>
      <c r="AC296" s="1">
        <f t="shared" si="8"/>
        <v>2018</v>
      </c>
      <c r="AD296" s="1">
        <f t="shared" si="9"/>
        <v>2</v>
      </c>
    </row>
    <row r="297" spans="1:30" ht="12.75" customHeight="1" x14ac:dyDescent="0.2">
      <c r="A297" s="2">
        <v>43138.301909722199</v>
      </c>
      <c r="B297" s="1" t="s">
        <v>588</v>
      </c>
      <c r="C297" s="1" t="s">
        <v>240</v>
      </c>
      <c r="D297" s="1" t="s">
        <v>241</v>
      </c>
      <c r="E297" s="3">
        <v>50</v>
      </c>
      <c r="F297" s="1" t="s">
        <v>31</v>
      </c>
      <c r="G297" s="3">
        <v>9.68</v>
      </c>
      <c r="H297" s="3">
        <v>484</v>
      </c>
      <c r="I297" s="1" t="s">
        <v>58</v>
      </c>
      <c r="K297" s="1" t="s">
        <v>59</v>
      </c>
      <c r="L297" s="1" t="s">
        <v>242</v>
      </c>
      <c r="M297" s="1" t="s">
        <v>35</v>
      </c>
      <c r="N297" s="1" t="s">
        <v>36</v>
      </c>
      <c r="O297" s="1" t="s">
        <v>37</v>
      </c>
      <c r="P297" s="1" t="s">
        <v>243</v>
      </c>
      <c r="Q297" s="1" t="s">
        <v>244</v>
      </c>
      <c r="T297" s="1" t="s">
        <v>245</v>
      </c>
      <c r="X297" s="1" t="s">
        <v>41</v>
      </c>
      <c r="Y297" s="1" t="s">
        <v>42</v>
      </c>
      <c r="Z297" s="3">
        <v>0</v>
      </c>
      <c r="AA297" s="1" t="s">
        <v>246</v>
      </c>
      <c r="AB297" s="1" t="s">
        <v>246</v>
      </c>
      <c r="AC297" s="1">
        <f t="shared" si="8"/>
        <v>2018</v>
      </c>
      <c r="AD297" s="1">
        <f t="shared" si="9"/>
        <v>2</v>
      </c>
    </row>
    <row r="298" spans="1:30" ht="12.75" customHeight="1" x14ac:dyDescent="0.2">
      <c r="A298" s="2">
        <v>43138.301909722199</v>
      </c>
      <c r="B298" s="1" t="s">
        <v>588</v>
      </c>
      <c r="C298" s="1" t="s">
        <v>247</v>
      </c>
      <c r="D298" s="1" t="s">
        <v>248</v>
      </c>
      <c r="E298" s="3">
        <v>300</v>
      </c>
      <c r="F298" s="1" t="s">
        <v>31</v>
      </c>
      <c r="G298" s="3">
        <v>10.17</v>
      </c>
      <c r="H298" s="3">
        <v>3051</v>
      </c>
      <c r="I298" s="1" t="s">
        <v>58</v>
      </c>
      <c r="K298" s="1" t="s">
        <v>59</v>
      </c>
      <c r="L298" s="1" t="s">
        <v>249</v>
      </c>
      <c r="M298" s="1" t="s">
        <v>35</v>
      </c>
      <c r="N298" s="1" t="s">
        <v>36</v>
      </c>
      <c r="O298" s="1" t="s">
        <v>37</v>
      </c>
      <c r="P298" s="1" t="s">
        <v>46</v>
      </c>
      <c r="Q298" s="1" t="s">
        <v>47</v>
      </c>
      <c r="R298" s="1" t="s">
        <v>318</v>
      </c>
      <c r="T298" s="1" t="s">
        <v>250</v>
      </c>
      <c r="X298" s="1" t="s">
        <v>41</v>
      </c>
      <c r="Y298" s="1" t="s">
        <v>49</v>
      </c>
      <c r="Z298" s="3">
        <v>0</v>
      </c>
      <c r="AA298" s="1" t="s">
        <v>251</v>
      </c>
      <c r="AB298" s="1" t="s">
        <v>251</v>
      </c>
      <c r="AC298" s="1">
        <f t="shared" si="8"/>
        <v>2018</v>
      </c>
      <c r="AD298" s="1">
        <f t="shared" si="9"/>
        <v>2</v>
      </c>
    </row>
    <row r="299" spans="1:30" ht="12.75" customHeight="1" x14ac:dyDescent="0.2">
      <c r="A299" s="2">
        <v>43138.301909722199</v>
      </c>
      <c r="B299" s="1" t="s">
        <v>588</v>
      </c>
      <c r="C299" s="1" t="s">
        <v>252</v>
      </c>
      <c r="D299" s="1" t="s">
        <v>253</v>
      </c>
      <c r="E299" s="3">
        <v>10</v>
      </c>
      <c r="F299" s="1" t="s">
        <v>31</v>
      </c>
      <c r="G299" s="3">
        <v>10.52</v>
      </c>
      <c r="H299" s="3">
        <v>105.2</v>
      </c>
      <c r="I299" s="1" t="s">
        <v>58</v>
      </c>
      <c r="K299" s="1" t="s">
        <v>59</v>
      </c>
      <c r="L299" s="1" t="s">
        <v>254</v>
      </c>
      <c r="M299" s="1" t="s">
        <v>35</v>
      </c>
      <c r="N299" s="1" t="s">
        <v>36</v>
      </c>
      <c r="O299" s="1" t="s">
        <v>37</v>
      </c>
      <c r="P299" s="1" t="s">
        <v>71</v>
      </c>
      <c r="Q299" s="1" t="s">
        <v>72</v>
      </c>
      <c r="T299" s="1" t="s">
        <v>73</v>
      </c>
      <c r="X299" s="1" t="s">
        <v>41</v>
      </c>
      <c r="Y299" s="1" t="s">
        <v>74</v>
      </c>
      <c r="Z299" s="3">
        <v>0</v>
      </c>
      <c r="AC299" s="1">
        <f t="shared" si="8"/>
        <v>2018</v>
      </c>
      <c r="AD299" s="1">
        <f t="shared" si="9"/>
        <v>2</v>
      </c>
    </row>
    <row r="300" spans="1:30" ht="12.75" customHeight="1" x14ac:dyDescent="0.2">
      <c r="A300" s="2">
        <v>43138.301909722199</v>
      </c>
      <c r="B300" s="1" t="s">
        <v>588</v>
      </c>
      <c r="C300" s="1" t="s">
        <v>405</v>
      </c>
      <c r="D300" s="1" t="s">
        <v>406</v>
      </c>
      <c r="E300" s="3">
        <v>5</v>
      </c>
      <c r="F300" s="1" t="s">
        <v>31</v>
      </c>
      <c r="G300" s="3">
        <v>11.15</v>
      </c>
      <c r="H300" s="3">
        <v>55.75</v>
      </c>
      <c r="I300" s="1" t="s">
        <v>58</v>
      </c>
      <c r="K300" s="1" t="s">
        <v>59</v>
      </c>
      <c r="L300" s="1" t="s">
        <v>407</v>
      </c>
      <c r="M300" s="1" t="s">
        <v>35</v>
      </c>
      <c r="N300" s="1" t="s">
        <v>36</v>
      </c>
      <c r="O300" s="1" t="s">
        <v>37</v>
      </c>
      <c r="P300" s="1" t="s">
        <v>408</v>
      </c>
      <c r="Q300" s="1" t="s">
        <v>409</v>
      </c>
      <c r="T300" s="1" t="s">
        <v>40</v>
      </c>
      <c r="X300" s="1" t="s">
        <v>41</v>
      </c>
      <c r="Y300" s="1" t="s">
        <v>42</v>
      </c>
      <c r="Z300" s="3">
        <v>0</v>
      </c>
      <c r="AC300" s="1">
        <f t="shared" si="8"/>
        <v>2018</v>
      </c>
      <c r="AD300" s="1">
        <f t="shared" si="9"/>
        <v>2</v>
      </c>
    </row>
    <row r="301" spans="1:30" ht="12.75" customHeight="1" x14ac:dyDescent="0.2">
      <c r="A301" s="2">
        <v>43138.301909722199</v>
      </c>
      <c r="B301" s="1" t="s">
        <v>588</v>
      </c>
      <c r="C301" s="1" t="s">
        <v>255</v>
      </c>
      <c r="D301" s="1" t="s">
        <v>256</v>
      </c>
      <c r="E301" s="3">
        <v>28</v>
      </c>
      <c r="F301" s="1" t="s">
        <v>31</v>
      </c>
      <c r="G301" s="3">
        <v>13.31</v>
      </c>
      <c r="H301" s="3">
        <v>372.68</v>
      </c>
      <c r="I301" s="1" t="s">
        <v>58</v>
      </c>
      <c r="K301" s="1" t="s">
        <v>59</v>
      </c>
      <c r="L301" s="1" t="s">
        <v>257</v>
      </c>
      <c r="M301" s="1" t="s">
        <v>35</v>
      </c>
      <c r="N301" s="1" t="s">
        <v>36</v>
      </c>
      <c r="O301" s="1" t="s">
        <v>37</v>
      </c>
      <c r="P301" s="1" t="s">
        <v>258</v>
      </c>
      <c r="Q301" s="1" t="s">
        <v>259</v>
      </c>
      <c r="T301" s="1" t="s">
        <v>260</v>
      </c>
      <c r="X301" s="1" t="s">
        <v>41</v>
      </c>
      <c r="Y301" s="1" t="s">
        <v>42</v>
      </c>
      <c r="Z301" s="3">
        <v>0</v>
      </c>
      <c r="AC301" s="1">
        <f t="shared" si="8"/>
        <v>2018</v>
      </c>
      <c r="AD301" s="1">
        <f t="shared" si="9"/>
        <v>2</v>
      </c>
    </row>
    <row r="302" spans="1:30" ht="12.75" customHeight="1" x14ac:dyDescent="0.2">
      <c r="A302" s="2">
        <v>43138.301909722199</v>
      </c>
      <c r="B302" s="1" t="s">
        <v>588</v>
      </c>
      <c r="C302" s="1" t="s">
        <v>50</v>
      </c>
      <c r="D302" s="1" t="s">
        <v>51</v>
      </c>
      <c r="E302" s="3">
        <v>50</v>
      </c>
      <c r="F302" s="1" t="s">
        <v>31</v>
      </c>
      <c r="G302" s="3">
        <v>17.98</v>
      </c>
      <c r="H302" s="3">
        <v>899</v>
      </c>
      <c r="I302" s="1" t="s">
        <v>58</v>
      </c>
      <c r="K302" s="1" t="s">
        <v>59</v>
      </c>
      <c r="L302" s="1" t="s">
        <v>52</v>
      </c>
      <c r="M302" s="1" t="s">
        <v>35</v>
      </c>
      <c r="N302" s="1" t="s">
        <v>36</v>
      </c>
      <c r="O302" s="1" t="s">
        <v>37</v>
      </c>
      <c r="P302" s="1" t="s">
        <v>53</v>
      </c>
      <c r="Q302" s="1" t="s">
        <v>54</v>
      </c>
      <c r="T302" s="1" t="s">
        <v>40</v>
      </c>
      <c r="X302" s="1" t="s">
        <v>41</v>
      </c>
      <c r="Y302" s="1" t="s">
        <v>42</v>
      </c>
      <c r="Z302" s="3">
        <v>0</v>
      </c>
      <c r="AC302" s="1">
        <f t="shared" si="8"/>
        <v>2018</v>
      </c>
      <c r="AD302" s="1">
        <f t="shared" si="9"/>
        <v>2</v>
      </c>
    </row>
    <row r="303" spans="1:30" ht="12.75" customHeight="1" x14ac:dyDescent="0.2">
      <c r="A303" s="2">
        <v>43138.301909722199</v>
      </c>
      <c r="B303" s="1" t="s">
        <v>588</v>
      </c>
      <c r="C303" s="1" t="s">
        <v>261</v>
      </c>
      <c r="D303" s="1" t="s">
        <v>262</v>
      </c>
      <c r="E303" s="3">
        <v>10</v>
      </c>
      <c r="F303" s="1" t="s">
        <v>31</v>
      </c>
      <c r="G303" s="3">
        <v>19.97</v>
      </c>
      <c r="H303" s="3">
        <v>199.7</v>
      </c>
      <c r="I303" s="1" t="s">
        <v>58</v>
      </c>
      <c r="K303" s="1" t="s">
        <v>59</v>
      </c>
      <c r="L303" s="1" t="s">
        <v>263</v>
      </c>
      <c r="M303" s="1" t="s">
        <v>35</v>
      </c>
      <c r="N303" s="1" t="s">
        <v>36</v>
      </c>
      <c r="O303" s="1" t="s">
        <v>37</v>
      </c>
      <c r="P303" s="1" t="s">
        <v>264</v>
      </c>
      <c r="Q303" s="1" t="s">
        <v>265</v>
      </c>
      <c r="T303" s="1" t="s">
        <v>226</v>
      </c>
      <c r="X303" s="1" t="s">
        <v>41</v>
      </c>
      <c r="Y303" s="1" t="s">
        <v>266</v>
      </c>
      <c r="Z303" s="3">
        <v>0</v>
      </c>
      <c r="AC303" s="1">
        <f t="shared" si="8"/>
        <v>2018</v>
      </c>
      <c r="AD303" s="1">
        <f t="shared" si="9"/>
        <v>2</v>
      </c>
    </row>
    <row r="304" spans="1:30" ht="12.75" customHeight="1" x14ac:dyDescent="0.2">
      <c r="A304" s="2">
        <v>43138.301909722199</v>
      </c>
      <c r="B304" s="1" t="s">
        <v>588</v>
      </c>
      <c r="C304" s="1" t="s">
        <v>267</v>
      </c>
      <c r="D304" s="1" t="s">
        <v>268</v>
      </c>
      <c r="E304" s="3">
        <v>20</v>
      </c>
      <c r="F304" s="1" t="s">
        <v>31</v>
      </c>
      <c r="G304" s="3">
        <v>21.24</v>
      </c>
      <c r="H304" s="3">
        <v>424.8</v>
      </c>
      <c r="I304" s="1" t="s">
        <v>58</v>
      </c>
      <c r="K304" s="1" t="s">
        <v>59</v>
      </c>
      <c r="L304" s="1" t="s">
        <v>269</v>
      </c>
      <c r="M304" s="1" t="s">
        <v>35</v>
      </c>
      <c r="N304" s="1" t="s">
        <v>36</v>
      </c>
      <c r="O304" s="1" t="s">
        <v>37</v>
      </c>
      <c r="P304" s="1" t="s">
        <v>270</v>
      </c>
      <c r="Q304" s="1" t="s">
        <v>271</v>
      </c>
      <c r="T304" s="1" t="s">
        <v>272</v>
      </c>
      <c r="X304" s="1" t="s">
        <v>41</v>
      </c>
      <c r="Y304" s="1" t="s">
        <v>42</v>
      </c>
      <c r="Z304" s="3">
        <v>0</v>
      </c>
      <c r="AC304" s="1">
        <f t="shared" si="8"/>
        <v>2018</v>
      </c>
      <c r="AD304" s="1">
        <f t="shared" si="9"/>
        <v>2</v>
      </c>
    </row>
    <row r="305" spans="1:30" ht="12.75" customHeight="1" x14ac:dyDescent="0.2">
      <c r="A305" s="2">
        <v>43138.301909722199</v>
      </c>
      <c r="B305" s="1" t="s">
        <v>588</v>
      </c>
      <c r="C305" s="1" t="s">
        <v>273</v>
      </c>
      <c r="D305" s="1" t="s">
        <v>274</v>
      </c>
      <c r="E305" s="3">
        <v>10</v>
      </c>
      <c r="F305" s="1" t="s">
        <v>31</v>
      </c>
      <c r="G305" s="3">
        <v>21.24</v>
      </c>
      <c r="H305" s="3">
        <v>212.4</v>
      </c>
      <c r="I305" s="1" t="s">
        <v>58</v>
      </c>
      <c r="K305" s="1" t="s">
        <v>59</v>
      </c>
      <c r="L305" s="1" t="s">
        <v>275</v>
      </c>
      <c r="M305" s="1" t="s">
        <v>35</v>
      </c>
      <c r="N305" s="1" t="s">
        <v>36</v>
      </c>
      <c r="O305" s="1" t="s">
        <v>37</v>
      </c>
      <c r="P305" s="1" t="s">
        <v>270</v>
      </c>
      <c r="Q305" s="1" t="s">
        <v>271</v>
      </c>
      <c r="T305" s="1" t="s">
        <v>272</v>
      </c>
      <c r="X305" s="1" t="s">
        <v>41</v>
      </c>
      <c r="Y305" s="1" t="s">
        <v>42</v>
      </c>
      <c r="Z305" s="3">
        <v>0</v>
      </c>
      <c r="AC305" s="1">
        <f t="shared" si="8"/>
        <v>2018</v>
      </c>
      <c r="AD305" s="1">
        <f t="shared" si="9"/>
        <v>2</v>
      </c>
    </row>
    <row r="306" spans="1:30" ht="12.75" customHeight="1" x14ac:dyDescent="0.2">
      <c r="A306" s="2">
        <v>43138.301909722199</v>
      </c>
      <c r="B306" s="1" t="s">
        <v>588</v>
      </c>
      <c r="C306" s="1" t="s">
        <v>611</v>
      </c>
      <c r="D306" s="1" t="s">
        <v>612</v>
      </c>
      <c r="E306" s="3">
        <v>1</v>
      </c>
      <c r="F306" s="1" t="s">
        <v>31</v>
      </c>
      <c r="G306" s="3">
        <v>46</v>
      </c>
      <c r="H306" s="3">
        <v>46</v>
      </c>
      <c r="I306" s="1" t="s">
        <v>58</v>
      </c>
      <c r="K306" s="1" t="s">
        <v>59</v>
      </c>
      <c r="L306" s="1" t="s">
        <v>613</v>
      </c>
      <c r="M306" s="1" t="s">
        <v>35</v>
      </c>
      <c r="N306" s="1" t="s">
        <v>36</v>
      </c>
      <c r="O306" s="1" t="s">
        <v>37</v>
      </c>
      <c r="P306" s="1" t="s">
        <v>204</v>
      </c>
      <c r="Q306" s="1" t="s">
        <v>205</v>
      </c>
      <c r="T306" s="1" t="s">
        <v>85</v>
      </c>
      <c r="X306" s="1" t="s">
        <v>41</v>
      </c>
      <c r="Y306" s="1" t="s">
        <v>74</v>
      </c>
      <c r="Z306" s="3">
        <v>0</v>
      </c>
      <c r="AC306" s="1">
        <f t="shared" si="8"/>
        <v>2018</v>
      </c>
      <c r="AD306" s="1">
        <f t="shared" si="9"/>
        <v>2</v>
      </c>
    </row>
    <row r="307" spans="1:30" ht="12.75" customHeight="1" x14ac:dyDescent="0.2">
      <c r="A307" s="2">
        <v>43138.301909722199</v>
      </c>
      <c r="B307" s="1" t="s">
        <v>588</v>
      </c>
      <c r="C307" s="1" t="s">
        <v>614</v>
      </c>
      <c r="D307" s="1" t="s">
        <v>615</v>
      </c>
      <c r="E307" s="3">
        <v>2</v>
      </c>
      <c r="F307" s="1" t="s">
        <v>31</v>
      </c>
      <c r="G307" s="3">
        <v>80.58</v>
      </c>
      <c r="H307" s="3">
        <v>161.16</v>
      </c>
      <c r="I307" s="1" t="s">
        <v>58</v>
      </c>
      <c r="K307" s="1" t="s">
        <v>59</v>
      </c>
      <c r="L307" s="1" t="s">
        <v>616</v>
      </c>
      <c r="M307" s="1" t="s">
        <v>35</v>
      </c>
      <c r="N307" s="1" t="s">
        <v>36</v>
      </c>
      <c r="O307" s="1" t="s">
        <v>37</v>
      </c>
      <c r="P307" s="1" t="s">
        <v>38</v>
      </c>
      <c r="Q307" s="1" t="s">
        <v>39</v>
      </c>
      <c r="T307" s="1" t="s">
        <v>617</v>
      </c>
      <c r="X307" s="1" t="s">
        <v>41</v>
      </c>
      <c r="Y307" s="1" t="s">
        <v>42</v>
      </c>
      <c r="Z307" s="3">
        <v>0</v>
      </c>
      <c r="AC307" s="1">
        <f t="shared" si="8"/>
        <v>2018</v>
      </c>
      <c r="AD307" s="1">
        <f t="shared" si="9"/>
        <v>2</v>
      </c>
    </row>
    <row r="308" spans="1:30" ht="12.75" customHeight="1" x14ac:dyDescent="0.2">
      <c r="A308" s="2">
        <v>43138.301909722199</v>
      </c>
      <c r="B308" s="1" t="s">
        <v>588</v>
      </c>
      <c r="C308" s="1" t="s">
        <v>501</v>
      </c>
      <c r="D308" s="1" t="s">
        <v>502</v>
      </c>
      <c r="E308" s="3">
        <v>2</v>
      </c>
      <c r="F308" s="1" t="s">
        <v>31</v>
      </c>
      <c r="G308" s="3">
        <v>197.57</v>
      </c>
      <c r="H308" s="3">
        <v>395.14</v>
      </c>
      <c r="I308" s="1" t="s">
        <v>58</v>
      </c>
      <c r="K308" s="1" t="s">
        <v>59</v>
      </c>
      <c r="L308" s="1" t="s">
        <v>503</v>
      </c>
      <c r="M308" s="1" t="s">
        <v>35</v>
      </c>
      <c r="N308" s="1" t="s">
        <v>36</v>
      </c>
      <c r="O308" s="1" t="s">
        <v>37</v>
      </c>
      <c r="P308" s="1" t="s">
        <v>38</v>
      </c>
      <c r="Q308" s="1" t="s">
        <v>39</v>
      </c>
      <c r="T308" s="1" t="s">
        <v>206</v>
      </c>
      <c r="X308" s="1" t="s">
        <v>41</v>
      </c>
      <c r="Y308" s="1" t="s">
        <v>42</v>
      </c>
      <c r="Z308" s="3">
        <v>0</v>
      </c>
      <c r="AC308" s="1">
        <f t="shared" si="8"/>
        <v>2018</v>
      </c>
      <c r="AD308" s="1">
        <f t="shared" si="9"/>
        <v>2</v>
      </c>
    </row>
    <row r="309" spans="1:30" ht="12.75" customHeight="1" x14ac:dyDescent="0.2">
      <c r="A309" s="2">
        <v>43138.306331794003</v>
      </c>
      <c r="B309" s="1" t="s">
        <v>618</v>
      </c>
      <c r="C309" s="1" t="s">
        <v>133</v>
      </c>
      <c r="D309" s="1" t="s">
        <v>134</v>
      </c>
      <c r="E309" s="3">
        <v>1400</v>
      </c>
      <c r="F309" s="1" t="s">
        <v>31</v>
      </c>
      <c r="G309" s="3">
        <v>0.63</v>
      </c>
      <c r="H309" s="3">
        <v>882</v>
      </c>
      <c r="I309" s="1" t="s">
        <v>58</v>
      </c>
      <c r="K309" s="1" t="s">
        <v>59</v>
      </c>
      <c r="L309" s="1" t="s">
        <v>135</v>
      </c>
      <c r="M309" s="1" t="s">
        <v>35</v>
      </c>
      <c r="N309" s="1" t="s">
        <v>61</v>
      </c>
      <c r="O309" s="1" t="s">
        <v>37</v>
      </c>
      <c r="P309" s="1" t="s">
        <v>62</v>
      </c>
      <c r="Q309" s="1" t="s">
        <v>63</v>
      </c>
      <c r="T309" s="1" t="s">
        <v>65</v>
      </c>
      <c r="X309" s="1" t="s">
        <v>41</v>
      </c>
      <c r="Y309" s="1" t="s">
        <v>66</v>
      </c>
      <c r="Z309" s="3">
        <v>0</v>
      </c>
      <c r="AA309" s="1" t="s">
        <v>67</v>
      </c>
      <c r="AB309" s="1" t="s">
        <v>67</v>
      </c>
      <c r="AC309" s="1">
        <f t="shared" si="8"/>
        <v>2018</v>
      </c>
      <c r="AD309" s="1">
        <f t="shared" si="9"/>
        <v>2</v>
      </c>
    </row>
    <row r="310" spans="1:30" ht="12.75" customHeight="1" x14ac:dyDescent="0.2">
      <c r="A310" s="2">
        <v>43138.306331794003</v>
      </c>
      <c r="B310" s="1" t="s">
        <v>618</v>
      </c>
      <c r="C310" s="1" t="s">
        <v>136</v>
      </c>
      <c r="D310" s="1" t="s">
        <v>137</v>
      </c>
      <c r="E310" s="3">
        <v>2200</v>
      </c>
      <c r="F310" s="1" t="s">
        <v>31</v>
      </c>
      <c r="G310" s="3">
        <v>0.63</v>
      </c>
      <c r="H310" s="3">
        <v>1386</v>
      </c>
      <c r="I310" s="1" t="s">
        <v>58</v>
      </c>
      <c r="K310" s="1" t="s">
        <v>59</v>
      </c>
      <c r="L310" s="1" t="s">
        <v>138</v>
      </c>
      <c r="M310" s="1" t="s">
        <v>35</v>
      </c>
      <c r="N310" s="1" t="s">
        <v>61</v>
      </c>
      <c r="O310" s="1" t="s">
        <v>37</v>
      </c>
      <c r="P310" s="1" t="s">
        <v>62</v>
      </c>
      <c r="Q310" s="1" t="s">
        <v>63</v>
      </c>
      <c r="T310" s="1" t="s">
        <v>65</v>
      </c>
      <c r="X310" s="1" t="s">
        <v>41</v>
      </c>
      <c r="Y310" s="1" t="s">
        <v>66</v>
      </c>
      <c r="Z310" s="3">
        <v>0</v>
      </c>
      <c r="AA310" s="1" t="s">
        <v>67</v>
      </c>
      <c r="AB310" s="1" t="s">
        <v>67</v>
      </c>
      <c r="AC310" s="1">
        <f t="shared" si="8"/>
        <v>2018</v>
      </c>
      <c r="AD310" s="1">
        <f t="shared" si="9"/>
        <v>2</v>
      </c>
    </row>
    <row r="311" spans="1:30" ht="12.75" customHeight="1" x14ac:dyDescent="0.2">
      <c r="A311" s="2">
        <v>43138.306876504597</v>
      </c>
      <c r="B311" s="1" t="s">
        <v>619</v>
      </c>
      <c r="C311" s="1" t="s">
        <v>133</v>
      </c>
      <c r="D311" s="1" t="s">
        <v>134</v>
      </c>
      <c r="E311" s="3">
        <v>2400</v>
      </c>
      <c r="F311" s="1" t="s">
        <v>31</v>
      </c>
      <c r="G311" s="3">
        <v>0.63</v>
      </c>
      <c r="H311" s="3">
        <v>1512</v>
      </c>
      <c r="I311" s="1" t="s">
        <v>32</v>
      </c>
      <c r="K311" s="1" t="s">
        <v>33</v>
      </c>
      <c r="L311" s="1" t="s">
        <v>135</v>
      </c>
      <c r="M311" s="1" t="s">
        <v>35</v>
      </c>
      <c r="N311" s="1" t="s">
        <v>61</v>
      </c>
      <c r="O311" s="1" t="s">
        <v>37</v>
      </c>
      <c r="P311" s="1" t="s">
        <v>62</v>
      </c>
      <c r="Q311" s="1" t="s">
        <v>63</v>
      </c>
      <c r="R311" s="1" t="s">
        <v>544</v>
      </c>
      <c r="T311" s="1" t="s">
        <v>65</v>
      </c>
      <c r="X311" s="1" t="s">
        <v>41</v>
      </c>
      <c r="Y311" s="1" t="s">
        <v>66</v>
      </c>
      <c r="Z311" s="3">
        <v>0</v>
      </c>
      <c r="AA311" s="1" t="s">
        <v>67</v>
      </c>
      <c r="AB311" s="1" t="s">
        <v>67</v>
      </c>
      <c r="AC311" s="1">
        <f t="shared" si="8"/>
        <v>2018</v>
      </c>
      <c r="AD311" s="1">
        <f t="shared" si="9"/>
        <v>2</v>
      </c>
    </row>
    <row r="312" spans="1:30" ht="12.75" customHeight="1" x14ac:dyDescent="0.2">
      <c r="A312" s="2">
        <v>43138.306876504597</v>
      </c>
      <c r="B312" s="1" t="s">
        <v>619</v>
      </c>
      <c r="C312" s="1" t="s">
        <v>136</v>
      </c>
      <c r="D312" s="1" t="s">
        <v>137</v>
      </c>
      <c r="E312" s="3">
        <v>7200</v>
      </c>
      <c r="F312" s="1" t="s">
        <v>31</v>
      </c>
      <c r="G312" s="3">
        <v>0.63</v>
      </c>
      <c r="H312" s="3">
        <v>4536</v>
      </c>
      <c r="I312" s="1" t="s">
        <v>32</v>
      </c>
      <c r="K312" s="1" t="s">
        <v>33</v>
      </c>
      <c r="L312" s="1" t="s">
        <v>138</v>
      </c>
      <c r="M312" s="1" t="s">
        <v>35</v>
      </c>
      <c r="N312" s="1" t="s">
        <v>61</v>
      </c>
      <c r="O312" s="1" t="s">
        <v>37</v>
      </c>
      <c r="P312" s="1" t="s">
        <v>62</v>
      </c>
      <c r="Q312" s="1" t="s">
        <v>63</v>
      </c>
      <c r="R312" s="1" t="s">
        <v>545</v>
      </c>
      <c r="T312" s="1" t="s">
        <v>65</v>
      </c>
      <c r="X312" s="1" t="s">
        <v>41</v>
      </c>
      <c r="Y312" s="1" t="s">
        <v>66</v>
      </c>
      <c r="Z312" s="3">
        <v>0</v>
      </c>
      <c r="AA312" s="1" t="s">
        <v>67</v>
      </c>
      <c r="AB312" s="1" t="s">
        <v>67</v>
      </c>
      <c r="AC312" s="1">
        <f t="shared" si="8"/>
        <v>2018</v>
      </c>
      <c r="AD312" s="1">
        <f t="shared" si="9"/>
        <v>2</v>
      </c>
    </row>
    <row r="313" spans="1:30" ht="12.75" customHeight="1" x14ac:dyDescent="0.2">
      <c r="A313" s="2">
        <v>43138.306876504597</v>
      </c>
      <c r="B313" s="1" t="s">
        <v>619</v>
      </c>
      <c r="C313" s="1" t="s">
        <v>233</v>
      </c>
      <c r="D313" s="1" t="s">
        <v>234</v>
      </c>
      <c r="E313" s="3">
        <v>50</v>
      </c>
      <c r="F313" s="1" t="s">
        <v>31</v>
      </c>
      <c r="G313" s="3">
        <v>9.1999999999999993</v>
      </c>
      <c r="H313" s="3">
        <v>460</v>
      </c>
      <c r="I313" s="1" t="s">
        <v>32</v>
      </c>
      <c r="K313" s="1" t="s">
        <v>33</v>
      </c>
      <c r="L313" s="1" t="s">
        <v>235</v>
      </c>
      <c r="M313" s="1" t="s">
        <v>35</v>
      </c>
      <c r="N313" s="1" t="s">
        <v>61</v>
      </c>
      <c r="O313" s="1" t="s">
        <v>37</v>
      </c>
      <c r="P313" s="1" t="s">
        <v>236</v>
      </c>
      <c r="Q313" s="1" t="s">
        <v>237</v>
      </c>
      <c r="R313" s="1" t="s">
        <v>403</v>
      </c>
      <c r="T313" s="1" t="s">
        <v>238</v>
      </c>
      <c r="X313" s="1" t="s">
        <v>41</v>
      </c>
      <c r="Y313" s="1" t="s">
        <v>42</v>
      </c>
      <c r="Z313" s="3">
        <v>0</v>
      </c>
      <c r="AA313" s="1" t="s">
        <v>239</v>
      </c>
      <c r="AB313" s="1" t="s">
        <v>239</v>
      </c>
      <c r="AC313" s="1">
        <f t="shared" si="8"/>
        <v>2018</v>
      </c>
      <c r="AD313" s="1">
        <f t="shared" si="9"/>
        <v>2</v>
      </c>
    </row>
    <row r="314" spans="1:30" ht="12.75" customHeight="1" x14ac:dyDescent="0.2">
      <c r="A314" s="2">
        <v>43138.507606134299</v>
      </c>
      <c r="B314" s="1" t="s">
        <v>620</v>
      </c>
      <c r="C314" s="1" t="s">
        <v>219</v>
      </c>
      <c r="D314" s="1" t="s">
        <v>220</v>
      </c>
      <c r="E314" s="3">
        <v>50</v>
      </c>
      <c r="F314" s="1" t="s">
        <v>31</v>
      </c>
      <c r="G314" s="3">
        <v>6.17</v>
      </c>
      <c r="H314" s="3">
        <v>308.5</v>
      </c>
      <c r="I314" s="1" t="s">
        <v>32</v>
      </c>
      <c r="K314" s="1" t="s">
        <v>33</v>
      </c>
      <c r="L314" s="1" t="s">
        <v>221</v>
      </c>
      <c r="M314" s="1" t="s">
        <v>35</v>
      </c>
      <c r="N314" s="1" t="s">
        <v>536</v>
      </c>
      <c r="O314" s="1" t="s">
        <v>37</v>
      </c>
      <c r="P314" s="1" t="s">
        <v>38</v>
      </c>
      <c r="Q314" s="1" t="s">
        <v>39</v>
      </c>
      <c r="R314" s="1" t="s">
        <v>348</v>
      </c>
      <c r="T314" s="1" t="s">
        <v>48</v>
      </c>
      <c r="X314" s="1" t="s">
        <v>41</v>
      </c>
      <c r="Y314" s="1" t="s">
        <v>42</v>
      </c>
      <c r="Z314" s="3">
        <v>0</v>
      </c>
      <c r="AA314" s="1" t="s">
        <v>222</v>
      </c>
      <c r="AB314" s="1" t="s">
        <v>222</v>
      </c>
      <c r="AC314" s="1">
        <f t="shared" si="8"/>
        <v>2018</v>
      </c>
      <c r="AD314" s="1">
        <f t="shared" si="9"/>
        <v>2</v>
      </c>
    </row>
    <row r="315" spans="1:30" ht="12.75" customHeight="1" x14ac:dyDescent="0.2">
      <c r="A315" s="2">
        <v>43138.525960648098</v>
      </c>
      <c r="B315" s="1" t="s">
        <v>621</v>
      </c>
      <c r="C315" s="1" t="s">
        <v>92</v>
      </c>
      <c r="D315" s="1" t="s">
        <v>93</v>
      </c>
      <c r="E315" s="3">
        <v>100</v>
      </c>
      <c r="F315" s="1" t="s">
        <v>31</v>
      </c>
      <c r="G315" s="3">
        <v>0.01</v>
      </c>
      <c r="H315" s="3">
        <v>1</v>
      </c>
      <c r="I315" s="1" t="s">
        <v>421</v>
      </c>
      <c r="K315" s="1" t="s">
        <v>422</v>
      </c>
      <c r="L315" s="1" t="s">
        <v>94</v>
      </c>
      <c r="M315" s="1" t="s">
        <v>35</v>
      </c>
      <c r="N315" s="1" t="s">
        <v>36</v>
      </c>
      <c r="O315" s="1" t="s">
        <v>37</v>
      </c>
      <c r="P315" s="1" t="s">
        <v>95</v>
      </c>
      <c r="Q315" s="1" t="s">
        <v>96</v>
      </c>
      <c r="T315" s="1" t="s">
        <v>97</v>
      </c>
      <c r="X315" s="1" t="s">
        <v>41</v>
      </c>
      <c r="Y315" s="1" t="s">
        <v>42</v>
      </c>
      <c r="Z315" s="3">
        <v>0</v>
      </c>
      <c r="AC315" s="1">
        <f t="shared" si="8"/>
        <v>2018</v>
      </c>
      <c r="AD315" s="1">
        <f t="shared" si="9"/>
        <v>2</v>
      </c>
    </row>
    <row r="316" spans="1:30" ht="12.75" customHeight="1" x14ac:dyDescent="0.2">
      <c r="A316" s="2">
        <v>43138.525960648098</v>
      </c>
      <c r="B316" s="1" t="s">
        <v>621</v>
      </c>
      <c r="C316" s="1" t="s">
        <v>125</v>
      </c>
      <c r="D316" s="1" t="s">
        <v>126</v>
      </c>
      <c r="E316" s="3">
        <v>100</v>
      </c>
      <c r="F316" s="1" t="s">
        <v>31</v>
      </c>
      <c r="G316" s="3">
        <v>0.55000000000000004</v>
      </c>
      <c r="H316" s="3">
        <v>55</v>
      </c>
      <c r="I316" s="1" t="s">
        <v>421</v>
      </c>
      <c r="K316" s="1" t="s">
        <v>422</v>
      </c>
      <c r="L316" s="1" t="s">
        <v>127</v>
      </c>
      <c r="M316" s="1" t="s">
        <v>35</v>
      </c>
      <c r="N316" s="1" t="s">
        <v>36</v>
      </c>
      <c r="O316" s="1" t="s">
        <v>37</v>
      </c>
      <c r="P316" s="1" t="s">
        <v>104</v>
      </c>
      <c r="Q316" s="1" t="s">
        <v>105</v>
      </c>
      <c r="T316" s="1" t="s">
        <v>40</v>
      </c>
      <c r="X316" s="1" t="s">
        <v>41</v>
      </c>
      <c r="Y316" s="1" t="s">
        <v>106</v>
      </c>
      <c r="Z316" s="3">
        <v>0</v>
      </c>
      <c r="AC316" s="1">
        <f t="shared" si="8"/>
        <v>2018</v>
      </c>
      <c r="AD316" s="1">
        <f t="shared" si="9"/>
        <v>2</v>
      </c>
    </row>
    <row r="317" spans="1:30" ht="12.75" customHeight="1" x14ac:dyDescent="0.2">
      <c r="A317" s="2">
        <v>43138.525960648098</v>
      </c>
      <c r="B317" s="1" t="s">
        <v>621</v>
      </c>
      <c r="C317" s="1" t="s">
        <v>159</v>
      </c>
      <c r="D317" s="1" t="s">
        <v>160</v>
      </c>
      <c r="E317" s="3">
        <v>100</v>
      </c>
      <c r="F317" s="1" t="s">
        <v>31</v>
      </c>
      <c r="G317" s="3">
        <v>1.8</v>
      </c>
      <c r="H317" s="3">
        <v>180</v>
      </c>
      <c r="I317" s="1" t="s">
        <v>421</v>
      </c>
      <c r="K317" s="1" t="s">
        <v>422</v>
      </c>
      <c r="L317" s="1" t="s">
        <v>161</v>
      </c>
      <c r="M317" s="1" t="s">
        <v>35</v>
      </c>
      <c r="N317" s="1" t="s">
        <v>36</v>
      </c>
      <c r="O317" s="1" t="s">
        <v>37</v>
      </c>
      <c r="P317" s="1" t="s">
        <v>104</v>
      </c>
      <c r="Q317" s="1" t="s">
        <v>105</v>
      </c>
      <c r="T317" s="1" t="s">
        <v>97</v>
      </c>
      <c r="X317" s="1" t="s">
        <v>41</v>
      </c>
      <c r="Y317" s="1" t="s">
        <v>106</v>
      </c>
      <c r="Z317" s="3">
        <v>0</v>
      </c>
      <c r="AC317" s="1">
        <f t="shared" si="8"/>
        <v>2018</v>
      </c>
      <c r="AD317" s="1">
        <f t="shared" si="9"/>
        <v>2</v>
      </c>
    </row>
    <row r="318" spans="1:30" ht="12.75" customHeight="1" x14ac:dyDescent="0.2">
      <c r="A318" s="2">
        <v>43138.525960648098</v>
      </c>
      <c r="B318" s="1" t="s">
        <v>621</v>
      </c>
      <c r="C318" s="1" t="s">
        <v>180</v>
      </c>
      <c r="D318" s="1" t="s">
        <v>181</v>
      </c>
      <c r="E318" s="3">
        <v>50</v>
      </c>
      <c r="F318" s="1" t="s">
        <v>31</v>
      </c>
      <c r="G318" s="3">
        <v>2.37</v>
      </c>
      <c r="H318" s="3">
        <v>118.5</v>
      </c>
      <c r="I318" s="1" t="s">
        <v>421</v>
      </c>
      <c r="K318" s="1" t="s">
        <v>422</v>
      </c>
      <c r="L318" s="1" t="s">
        <v>182</v>
      </c>
      <c r="M318" s="1" t="s">
        <v>35</v>
      </c>
      <c r="N318" s="1" t="s">
        <v>36</v>
      </c>
      <c r="O318" s="1" t="s">
        <v>37</v>
      </c>
      <c r="P318" s="1" t="s">
        <v>95</v>
      </c>
      <c r="Q318" s="1" t="s">
        <v>96</v>
      </c>
      <c r="T318" s="1" t="s">
        <v>97</v>
      </c>
      <c r="X318" s="1" t="s">
        <v>41</v>
      </c>
      <c r="Y318" s="1" t="s">
        <v>42</v>
      </c>
      <c r="Z318" s="3">
        <v>0</v>
      </c>
      <c r="AC318" s="1">
        <f t="shared" si="8"/>
        <v>2018</v>
      </c>
      <c r="AD318" s="1">
        <f t="shared" si="9"/>
        <v>2</v>
      </c>
    </row>
    <row r="319" spans="1:30" ht="12.75" customHeight="1" x14ac:dyDescent="0.2">
      <c r="A319" s="2">
        <v>43138.525960648098</v>
      </c>
      <c r="B319" s="1" t="s">
        <v>621</v>
      </c>
      <c r="C319" s="1" t="s">
        <v>622</v>
      </c>
      <c r="D319" s="1" t="s">
        <v>623</v>
      </c>
      <c r="E319" s="3">
        <v>50</v>
      </c>
      <c r="F319" s="1" t="s">
        <v>31</v>
      </c>
      <c r="G319" s="3">
        <v>15.29</v>
      </c>
      <c r="H319" s="3">
        <v>764.5</v>
      </c>
      <c r="I319" s="1" t="s">
        <v>421</v>
      </c>
      <c r="K319" s="1" t="s">
        <v>422</v>
      </c>
      <c r="L319" s="1" t="s">
        <v>624</v>
      </c>
      <c r="M319" s="1" t="s">
        <v>35</v>
      </c>
      <c r="N319" s="1" t="s">
        <v>36</v>
      </c>
      <c r="O319" s="1" t="s">
        <v>37</v>
      </c>
      <c r="P319" s="1" t="s">
        <v>53</v>
      </c>
      <c r="Q319" s="1" t="s">
        <v>54</v>
      </c>
      <c r="T319" s="1" t="s">
        <v>40</v>
      </c>
      <c r="X319" s="1" t="s">
        <v>41</v>
      </c>
      <c r="Y319" s="1" t="s">
        <v>42</v>
      </c>
      <c r="Z319" s="3">
        <v>0</v>
      </c>
      <c r="AC319" s="1">
        <f t="shared" si="8"/>
        <v>2018</v>
      </c>
      <c r="AD319" s="1">
        <f t="shared" si="9"/>
        <v>2</v>
      </c>
    </row>
    <row r="320" spans="1:30" ht="12.75" customHeight="1" x14ac:dyDescent="0.2">
      <c r="A320" s="2">
        <v>43139.267562118097</v>
      </c>
      <c r="B320" s="1" t="s">
        <v>625</v>
      </c>
      <c r="C320" s="1" t="s">
        <v>626</v>
      </c>
      <c r="D320" s="1" t="s">
        <v>627</v>
      </c>
      <c r="E320" s="3">
        <v>100</v>
      </c>
      <c r="F320" s="1" t="s">
        <v>31</v>
      </c>
      <c r="G320" s="3">
        <v>0.5</v>
      </c>
      <c r="H320" s="3">
        <v>49.59</v>
      </c>
      <c r="I320" s="1" t="s">
        <v>58</v>
      </c>
      <c r="K320" s="1" t="s">
        <v>59</v>
      </c>
      <c r="M320" s="1" t="s">
        <v>35</v>
      </c>
      <c r="N320" s="1" t="s">
        <v>628</v>
      </c>
      <c r="O320" s="1" t="s">
        <v>37</v>
      </c>
      <c r="P320" s="1" t="s">
        <v>629</v>
      </c>
      <c r="Q320" s="1" t="s">
        <v>630</v>
      </c>
      <c r="T320" s="1" t="s">
        <v>631</v>
      </c>
      <c r="Y320" s="1" t="s">
        <v>632</v>
      </c>
      <c r="Z320" s="3">
        <v>0</v>
      </c>
      <c r="AC320" s="1">
        <f t="shared" si="8"/>
        <v>2018</v>
      </c>
      <c r="AD320" s="1">
        <f t="shared" si="9"/>
        <v>2</v>
      </c>
    </row>
    <row r="321" spans="1:30" ht="12.75" customHeight="1" x14ac:dyDescent="0.2">
      <c r="A321" s="2">
        <v>43139.410829050903</v>
      </c>
      <c r="B321" s="1" t="s">
        <v>633</v>
      </c>
      <c r="C321" s="1" t="s">
        <v>81</v>
      </c>
      <c r="D321" s="1" t="s">
        <v>82</v>
      </c>
      <c r="E321" s="3">
        <v>20</v>
      </c>
      <c r="F321" s="1" t="s">
        <v>31</v>
      </c>
      <c r="G321" s="3">
        <v>12.16</v>
      </c>
      <c r="H321" s="3">
        <v>243.2</v>
      </c>
      <c r="I321" s="1" t="s">
        <v>32</v>
      </c>
      <c r="K321" s="1" t="s">
        <v>33</v>
      </c>
      <c r="L321" s="1" t="s">
        <v>83</v>
      </c>
      <c r="M321" s="1" t="s">
        <v>35</v>
      </c>
      <c r="N321" s="1" t="s">
        <v>296</v>
      </c>
      <c r="O321" s="1" t="s">
        <v>37</v>
      </c>
      <c r="P321" s="1" t="s">
        <v>71</v>
      </c>
      <c r="Q321" s="1" t="s">
        <v>72</v>
      </c>
      <c r="R321" s="1" t="s">
        <v>347</v>
      </c>
      <c r="T321" s="1" t="s">
        <v>85</v>
      </c>
      <c r="X321" s="1" t="s">
        <v>41</v>
      </c>
      <c r="Y321" s="1" t="s">
        <v>74</v>
      </c>
      <c r="Z321" s="3">
        <v>0</v>
      </c>
      <c r="AC321" s="1">
        <f t="shared" si="8"/>
        <v>2018</v>
      </c>
      <c r="AD321" s="1">
        <f t="shared" si="9"/>
        <v>2</v>
      </c>
    </row>
    <row r="322" spans="1:30" ht="12.75" customHeight="1" x14ac:dyDescent="0.2">
      <c r="A322" s="2">
        <v>43139.410829050903</v>
      </c>
      <c r="B322" s="1" t="s">
        <v>633</v>
      </c>
      <c r="C322" s="1" t="s">
        <v>456</v>
      </c>
      <c r="D322" s="1" t="s">
        <v>457</v>
      </c>
      <c r="E322" s="3">
        <v>20</v>
      </c>
      <c r="F322" s="1" t="s">
        <v>31</v>
      </c>
      <c r="G322" s="3">
        <v>34.5</v>
      </c>
      <c r="H322" s="3">
        <v>690</v>
      </c>
      <c r="I322" s="1" t="s">
        <v>32</v>
      </c>
      <c r="K322" s="1" t="s">
        <v>33</v>
      </c>
      <c r="L322" s="1" t="s">
        <v>458</v>
      </c>
      <c r="M322" s="1" t="s">
        <v>35</v>
      </c>
      <c r="N322" s="1" t="s">
        <v>296</v>
      </c>
      <c r="O322" s="1" t="s">
        <v>37</v>
      </c>
      <c r="P322" s="1" t="s">
        <v>89</v>
      </c>
      <c r="Q322" s="1" t="s">
        <v>90</v>
      </c>
      <c r="R322" s="1" t="s">
        <v>347</v>
      </c>
      <c r="T322" s="1" t="s">
        <v>85</v>
      </c>
      <c r="X322" s="1" t="s">
        <v>41</v>
      </c>
      <c r="Y322" s="1" t="s">
        <v>74</v>
      </c>
      <c r="Z322" s="3">
        <v>0</v>
      </c>
      <c r="AC322" s="1">
        <f t="shared" si="8"/>
        <v>2018</v>
      </c>
      <c r="AD322" s="1">
        <f t="shared" si="9"/>
        <v>2</v>
      </c>
    </row>
    <row r="323" spans="1:30" ht="12.75" customHeight="1" x14ac:dyDescent="0.2">
      <c r="A323" s="2">
        <v>43139.410829050903</v>
      </c>
      <c r="B323" s="1" t="s">
        <v>633</v>
      </c>
      <c r="C323" s="1" t="s">
        <v>463</v>
      </c>
      <c r="D323" s="1" t="s">
        <v>464</v>
      </c>
      <c r="E323" s="3">
        <v>20</v>
      </c>
      <c r="F323" s="1" t="s">
        <v>31</v>
      </c>
      <c r="G323" s="3">
        <v>73.209999999999994</v>
      </c>
      <c r="H323" s="3">
        <v>1464.2</v>
      </c>
      <c r="I323" s="1" t="s">
        <v>32</v>
      </c>
      <c r="K323" s="1" t="s">
        <v>33</v>
      </c>
      <c r="L323" s="1" t="s">
        <v>465</v>
      </c>
      <c r="M323" s="1" t="s">
        <v>35</v>
      </c>
      <c r="N323" s="1" t="s">
        <v>296</v>
      </c>
      <c r="O323" s="1" t="s">
        <v>37</v>
      </c>
      <c r="P323" s="1" t="s">
        <v>131</v>
      </c>
      <c r="Q323" s="1" t="s">
        <v>132</v>
      </c>
      <c r="R323" s="1" t="s">
        <v>347</v>
      </c>
      <c r="T323" s="1" t="s">
        <v>85</v>
      </c>
      <c r="X323" s="1" t="s">
        <v>466</v>
      </c>
      <c r="Y323" s="1" t="s">
        <v>74</v>
      </c>
      <c r="Z323" s="3">
        <v>0</v>
      </c>
      <c r="AC323" s="1">
        <f t="shared" ref="AC323:AC386" si="10">YEAR(A323)</f>
        <v>2018</v>
      </c>
      <c r="AD323" s="1">
        <f t="shared" ref="AD323:AD386" si="11">MONTH(A323)</f>
        <v>2</v>
      </c>
    </row>
    <row r="324" spans="1:30" ht="12.75" customHeight="1" x14ac:dyDescent="0.2">
      <c r="A324" s="2">
        <v>43139.413262881899</v>
      </c>
      <c r="B324" s="1" t="s">
        <v>634</v>
      </c>
      <c r="C324" s="1" t="s">
        <v>81</v>
      </c>
      <c r="D324" s="1" t="s">
        <v>82</v>
      </c>
      <c r="E324" s="3">
        <v>10</v>
      </c>
      <c r="F324" s="1" t="s">
        <v>31</v>
      </c>
      <c r="G324" s="3">
        <v>12.17</v>
      </c>
      <c r="H324" s="3">
        <v>121.73</v>
      </c>
      <c r="I324" s="1" t="s">
        <v>58</v>
      </c>
      <c r="K324" s="1" t="s">
        <v>59</v>
      </c>
      <c r="L324" s="1" t="s">
        <v>83</v>
      </c>
      <c r="M324" s="1" t="s">
        <v>35</v>
      </c>
      <c r="N324" s="1" t="s">
        <v>296</v>
      </c>
      <c r="O324" s="1" t="s">
        <v>37</v>
      </c>
      <c r="P324" s="1" t="s">
        <v>71</v>
      </c>
      <c r="Q324" s="1" t="s">
        <v>72</v>
      </c>
      <c r="T324" s="1" t="s">
        <v>85</v>
      </c>
      <c r="X324" s="1" t="s">
        <v>41</v>
      </c>
      <c r="Y324" s="1" t="s">
        <v>74</v>
      </c>
      <c r="Z324" s="3">
        <v>0</v>
      </c>
      <c r="AC324" s="1">
        <f t="shared" si="10"/>
        <v>2018</v>
      </c>
      <c r="AD324" s="1">
        <f t="shared" si="11"/>
        <v>2</v>
      </c>
    </row>
    <row r="325" spans="1:30" ht="12.75" customHeight="1" x14ac:dyDescent="0.2">
      <c r="A325" s="2">
        <v>43139.413262881899</v>
      </c>
      <c r="B325" s="1" t="s">
        <v>634</v>
      </c>
      <c r="C325" s="1" t="s">
        <v>456</v>
      </c>
      <c r="D325" s="1" t="s">
        <v>457</v>
      </c>
      <c r="E325" s="3">
        <v>6</v>
      </c>
      <c r="F325" s="1" t="s">
        <v>31</v>
      </c>
      <c r="G325" s="3">
        <v>34.5</v>
      </c>
      <c r="H325" s="3">
        <v>207</v>
      </c>
      <c r="I325" s="1" t="s">
        <v>58</v>
      </c>
      <c r="K325" s="1" t="s">
        <v>59</v>
      </c>
      <c r="L325" s="1" t="s">
        <v>458</v>
      </c>
      <c r="M325" s="1" t="s">
        <v>35</v>
      </c>
      <c r="N325" s="1" t="s">
        <v>296</v>
      </c>
      <c r="O325" s="1" t="s">
        <v>37</v>
      </c>
      <c r="P325" s="1" t="s">
        <v>89</v>
      </c>
      <c r="Q325" s="1" t="s">
        <v>90</v>
      </c>
      <c r="T325" s="1" t="s">
        <v>85</v>
      </c>
      <c r="X325" s="1" t="s">
        <v>41</v>
      </c>
      <c r="Y325" s="1" t="s">
        <v>74</v>
      </c>
      <c r="Z325" s="3">
        <v>0</v>
      </c>
      <c r="AC325" s="1">
        <f t="shared" si="10"/>
        <v>2018</v>
      </c>
      <c r="AD325" s="1">
        <f t="shared" si="11"/>
        <v>2</v>
      </c>
    </row>
    <row r="326" spans="1:30" ht="12.75" customHeight="1" x14ac:dyDescent="0.2">
      <c r="A326" s="2">
        <v>43139.413262881899</v>
      </c>
      <c r="B326" s="1" t="s">
        <v>634</v>
      </c>
      <c r="C326" s="1" t="s">
        <v>463</v>
      </c>
      <c r="D326" s="1" t="s">
        <v>464</v>
      </c>
      <c r="E326" s="3">
        <v>10</v>
      </c>
      <c r="F326" s="1" t="s">
        <v>31</v>
      </c>
      <c r="G326" s="3">
        <v>73.22</v>
      </c>
      <c r="H326" s="3">
        <v>732.21</v>
      </c>
      <c r="I326" s="1" t="s">
        <v>58</v>
      </c>
      <c r="K326" s="1" t="s">
        <v>59</v>
      </c>
      <c r="L326" s="1" t="s">
        <v>465</v>
      </c>
      <c r="M326" s="1" t="s">
        <v>35</v>
      </c>
      <c r="N326" s="1" t="s">
        <v>296</v>
      </c>
      <c r="O326" s="1" t="s">
        <v>37</v>
      </c>
      <c r="P326" s="1" t="s">
        <v>131</v>
      </c>
      <c r="Q326" s="1" t="s">
        <v>132</v>
      </c>
      <c r="T326" s="1" t="s">
        <v>85</v>
      </c>
      <c r="X326" s="1" t="s">
        <v>466</v>
      </c>
      <c r="Y326" s="1" t="s">
        <v>74</v>
      </c>
      <c r="Z326" s="3">
        <v>0</v>
      </c>
      <c r="AC326" s="1">
        <f t="shared" si="10"/>
        <v>2018</v>
      </c>
      <c r="AD326" s="1">
        <f t="shared" si="11"/>
        <v>2</v>
      </c>
    </row>
    <row r="327" spans="1:30" ht="12.75" customHeight="1" x14ac:dyDescent="0.2">
      <c r="A327" s="2">
        <v>43139.424285914298</v>
      </c>
      <c r="B327" s="1" t="s">
        <v>635</v>
      </c>
      <c r="C327" s="1" t="s">
        <v>636</v>
      </c>
      <c r="D327" s="1" t="s">
        <v>637</v>
      </c>
      <c r="E327" s="3">
        <v>10</v>
      </c>
      <c r="F327" s="1" t="s">
        <v>31</v>
      </c>
      <c r="G327" s="3">
        <v>62.59</v>
      </c>
      <c r="H327" s="3">
        <v>625.85</v>
      </c>
      <c r="I327" s="1" t="s">
        <v>32</v>
      </c>
      <c r="K327" s="1" t="s">
        <v>33</v>
      </c>
      <c r="L327" s="1" t="s">
        <v>638</v>
      </c>
      <c r="M327" s="1" t="s">
        <v>35</v>
      </c>
      <c r="N327" s="1" t="s">
        <v>84</v>
      </c>
      <c r="O327" s="1" t="s">
        <v>37</v>
      </c>
      <c r="P327" s="1" t="s">
        <v>131</v>
      </c>
      <c r="Q327" s="1" t="s">
        <v>132</v>
      </c>
      <c r="R327" s="1" t="s">
        <v>342</v>
      </c>
      <c r="T327" s="1" t="s">
        <v>291</v>
      </c>
      <c r="X327" s="1" t="s">
        <v>41</v>
      </c>
      <c r="Y327" s="1" t="s">
        <v>74</v>
      </c>
      <c r="Z327" s="3">
        <v>0</v>
      </c>
      <c r="AC327" s="1">
        <f t="shared" si="10"/>
        <v>2018</v>
      </c>
      <c r="AD327" s="1">
        <f t="shared" si="11"/>
        <v>2</v>
      </c>
    </row>
    <row r="328" spans="1:30" ht="12.75" customHeight="1" x14ac:dyDescent="0.2">
      <c r="A328" s="2">
        <v>43139.523346608803</v>
      </c>
      <c r="B328" s="1" t="s">
        <v>639</v>
      </c>
      <c r="C328" s="1" t="s">
        <v>640</v>
      </c>
      <c r="D328" s="1" t="s">
        <v>641</v>
      </c>
      <c r="E328" s="3">
        <v>50</v>
      </c>
      <c r="F328" s="1" t="s">
        <v>31</v>
      </c>
      <c r="G328" s="3">
        <v>15.29</v>
      </c>
      <c r="H328" s="3">
        <v>764.5</v>
      </c>
      <c r="I328" s="1" t="s">
        <v>32</v>
      </c>
      <c r="K328" s="1" t="s">
        <v>33</v>
      </c>
      <c r="L328" s="1" t="s">
        <v>642</v>
      </c>
      <c r="M328" s="1" t="s">
        <v>35</v>
      </c>
      <c r="N328" s="1" t="s">
        <v>296</v>
      </c>
      <c r="O328" s="1" t="s">
        <v>37</v>
      </c>
      <c r="P328" s="1" t="s">
        <v>53</v>
      </c>
      <c r="Q328" s="1" t="s">
        <v>54</v>
      </c>
      <c r="R328" s="1" t="s">
        <v>351</v>
      </c>
      <c r="T328" s="1" t="s">
        <v>40</v>
      </c>
      <c r="X328" s="1" t="s">
        <v>41</v>
      </c>
      <c r="Y328" s="1" t="s">
        <v>42</v>
      </c>
      <c r="Z328" s="3">
        <v>0</v>
      </c>
      <c r="AC328" s="1">
        <f t="shared" si="10"/>
        <v>2018</v>
      </c>
      <c r="AD328" s="1">
        <f t="shared" si="11"/>
        <v>2</v>
      </c>
    </row>
    <row r="329" spans="1:30" ht="12.75" customHeight="1" x14ac:dyDescent="0.2">
      <c r="A329" s="2">
        <v>43139.524096909699</v>
      </c>
      <c r="B329" s="1" t="s">
        <v>643</v>
      </c>
      <c r="C329" s="1" t="s">
        <v>640</v>
      </c>
      <c r="D329" s="1" t="s">
        <v>641</v>
      </c>
      <c r="E329" s="3">
        <v>50</v>
      </c>
      <c r="F329" s="1" t="s">
        <v>31</v>
      </c>
      <c r="G329" s="3">
        <v>15.3</v>
      </c>
      <c r="H329" s="3">
        <v>764.94</v>
      </c>
      <c r="I329" s="1" t="s">
        <v>421</v>
      </c>
      <c r="K329" s="1" t="s">
        <v>422</v>
      </c>
      <c r="L329" s="1" t="s">
        <v>642</v>
      </c>
      <c r="M329" s="1" t="s">
        <v>35</v>
      </c>
      <c r="N329" s="1" t="s">
        <v>296</v>
      </c>
      <c r="O329" s="1" t="s">
        <v>37</v>
      </c>
      <c r="P329" s="1" t="s">
        <v>53</v>
      </c>
      <c r="Q329" s="1" t="s">
        <v>54</v>
      </c>
      <c r="T329" s="1" t="s">
        <v>40</v>
      </c>
      <c r="X329" s="1" t="s">
        <v>41</v>
      </c>
      <c r="Y329" s="1" t="s">
        <v>42</v>
      </c>
      <c r="Z329" s="3">
        <v>0</v>
      </c>
      <c r="AC329" s="1">
        <f t="shared" si="10"/>
        <v>2018</v>
      </c>
      <c r="AD329" s="1">
        <f t="shared" si="11"/>
        <v>2</v>
      </c>
    </row>
    <row r="330" spans="1:30" ht="12.75" customHeight="1" x14ac:dyDescent="0.2">
      <c r="A330" s="2">
        <v>43140.242337071802</v>
      </c>
      <c r="B330" s="1" t="s">
        <v>644</v>
      </c>
      <c r="C330" s="1" t="s">
        <v>512</v>
      </c>
      <c r="D330" s="1" t="s">
        <v>513</v>
      </c>
      <c r="E330" s="3">
        <v>1</v>
      </c>
      <c r="F330" s="1" t="s">
        <v>31</v>
      </c>
      <c r="G330" s="3">
        <v>117.37</v>
      </c>
      <c r="H330" s="3">
        <v>117.37</v>
      </c>
      <c r="I330" s="1" t="s">
        <v>32</v>
      </c>
      <c r="K330" s="1" t="s">
        <v>33</v>
      </c>
      <c r="L330" s="1" t="s">
        <v>41</v>
      </c>
      <c r="M330" s="1" t="s">
        <v>35</v>
      </c>
      <c r="N330" s="1" t="s">
        <v>84</v>
      </c>
      <c r="O330" s="1" t="s">
        <v>37</v>
      </c>
      <c r="P330" s="1" t="s">
        <v>38</v>
      </c>
      <c r="Q330" s="1" t="s">
        <v>39</v>
      </c>
      <c r="R330" s="1" t="s">
        <v>419</v>
      </c>
      <c r="T330" s="1" t="s">
        <v>514</v>
      </c>
      <c r="X330" s="1" t="s">
        <v>41</v>
      </c>
      <c r="Y330" s="1" t="s">
        <v>42</v>
      </c>
      <c r="Z330" s="3">
        <v>0</v>
      </c>
      <c r="AC330" s="1">
        <f t="shared" si="10"/>
        <v>2018</v>
      </c>
      <c r="AD330" s="1">
        <f t="shared" si="11"/>
        <v>2</v>
      </c>
    </row>
    <row r="331" spans="1:30" ht="12.75" customHeight="1" x14ac:dyDescent="0.2">
      <c r="A331" s="2">
        <v>43140.511789317097</v>
      </c>
      <c r="B331" s="1" t="s">
        <v>645</v>
      </c>
      <c r="C331" s="1" t="s">
        <v>307</v>
      </c>
      <c r="D331" s="1" t="s">
        <v>308</v>
      </c>
      <c r="E331" s="3">
        <v>5</v>
      </c>
      <c r="F331" s="1" t="s">
        <v>31</v>
      </c>
      <c r="G331" s="3">
        <v>159.55000000000001</v>
      </c>
      <c r="H331" s="3">
        <v>797.76</v>
      </c>
      <c r="I331" s="1" t="s">
        <v>32</v>
      </c>
      <c r="K331" s="1" t="s">
        <v>33</v>
      </c>
      <c r="L331" s="1" t="s">
        <v>309</v>
      </c>
      <c r="M331" s="1" t="s">
        <v>35</v>
      </c>
      <c r="N331" s="1" t="s">
        <v>433</v>
      </c>
      <c r="O331" s="1" t="s">
        <v>37</v>
      </c>
      <c r="P331" s="1" t="s">
        <v>131</v>
      </c>
      <c r="Q331" s="1" t="s">
        <v>132</v>
      </c>
      <c r="R331" s="1" t="s">
        <v>347</v>
      </c>
      <c r="T331" s="1" t="s">
        <v>297</v>
      </c>
      <c r="X331" s="1" t="s">
        <v>310</v>
      </c>
      <c r="Y331" s="1" t="s">
        <v>74</v>
      </c>
      <c r="Z331" s="3">
        <v>0</v>
      </c>
      <c r="AC331" s="1">
        <f t="shared" si="10"/>
        <v>2018</v>
      </c>
      <c r="AD331" s="1">
        <f t="shared" si="11"/>
        <v>2</v>
      </c>
    </row>
    <row r="332" spans="1:30" ht="12.75" customHeight="1" x14ac:dyDescent="0.2">
      <c r="A332" s="2">
        <v>43140.511789317097</v>
      </c>
      <c r="B332" s="1" t="s">
        <v>645</v>
      </c>
      <c r="C332" s="1" t="s">
        <v>314</v>
      </c>
      <c r="D332" s="1" t="s">
        <v>315</v>
      </c>
      <c r="E332" s="3">
        <v>10</v>
      </c>
      <c r="F332" s="1" t="s">
        <v>31</v>
      </c>
      <c r="G332" s="3">
        <v>283.02</v>
      </c>
      <c r="H332" s="3">
        <v>2830.15</v>
      </c>
      <c r="I332" s="1" t="s">
        <v>32</v>
      </c>
      <c r="K332" s="1" t="s">
        <v>33</v>
      </c>
      <c r="L332" s="1" t="s">
        <v>316</v>
      </c>
      <c r="M332" s="1" t="s">
        <v>35</v>
      </c>
      <c r="N332" s="1" t="s">
        <v>433</v>
      </c>
      <c r="O332" s="1" t="s">
        <v>37</v>
      </c>
      <c r="P332" s="1" t="s">
        <v>131</v>
      </c>
      <c r="Q332" s="1" t="s">
        <v>132</v>
      </c>
      <c r="R332" s="1" t="s">
        <v>342</v>
      </c>
      <c r="T332" s="1" t="s">
        <v>297</v>
      </c>
      <c r="X332" s="1" t="s">
        <v>41</v>
      </c>
      <c r="Y332" s="1" t="s">
        <v>74</v>
      </c>
      <c r="Z332" s="3">
        <v>0</v>
      </c>
      <c r="AC332" s="1">
        <f t="shared" si="10"/>
        <v>2018</v>
      </c>
      <c r="AD332" s="1">
        <f t="shared" si="11"/>
        <v>2</v>
      </c>
    </row>
    <row r="333" spans="1:30" ht="12.75" customHeight="1" x14ac:dyDescent="0.2">
      <c r="A333" s="2">
        <v>43143.316794594903</v>
      </c>
      <c r="B333" s="1" t="s">
        <v>646</v>
      </c>
      <c r="C333" s="1" t="s">
        <v>647</v>
      </c>
      <c r="D333" s="1" t="s">
        <v>648</v>
      </c>
      <c r="E333" s="3">
        <v>1</v>
      </c>
      <c r="F333" s="1" t="s">
        <v>31</v>
      </c>
      <c r="G333" s="3">
        <v>789.57</v>
      </c>
      <c r="H333" s="3">
        <v>789.57</v>
      </c>
      <c r="I333" s="1" t="s">
        <v>58</v>
      </c>
      <c r="K333" s="1" t="s">
        <v>59</v>
      </c>
      <c r="L333" s="1" t="s">
        <v>649</v>
      </c>
      <c r="M333" s="1" t="s">
        <v>35</v>
      </c>
      <c r="N333" s="1" t="s">
        <v>84</v>
      </c>
      <c r="O333" s="1" t="s">
        <v>37</v>
      </c>
      <c r="P333" s="1" t="s">
        <v>131</v>
      </c>
      <c r="Q333" s="1" t="s">
        <v>132</v>
      </c>
      <c r="T333" s="1" t="s">
        <v>206</v>
      </c>
      <c r="X333" s="1" t="s">
        <v>41</v>
      </c>
      <c r="Y333" s="1" t="s">
        <v>74</v>
      </c>
      <c r="Z333" s="3">
        <v>0</v>
      </c>
      <c r="AC333" s="1">
        <f t="shared" si="10"/>
        <v>2018</v>
      </c>
      <c r="AD333" s="1">
        <f t="shared" si="11"/>
        <v>2</v>
      </c>
    </row>
    <row r="334" spans="1:30" ht="12.75" customHeight="1" x14ac:dyDescent="0.2">
      <c r="A334" s="2">
        <v>43143.584645682902</v>
      </c>
      <c r="B334" s="1" t="s">
        <v>650</v>
      </c>
      <c r="C334" s="1" t="s">
        <v>651</v>
      </c>
      <c r="D334" s="1" t="s">
        <v>652</v>
      </c>
      <c r="E334" s="3">
        <v>50</v>
      </c>
      <c r="F334" s="1" t="s">
        <v>31</v>
      </c>
      <c r="G334" s="3">
        <v>18.399999999999999</v>
      </c>
      <c r="H334" s="3">
        <v>920</v>
      </c>
      <c r="I334" s="1" t="s">
        <v>32</v>
      </c>
      <c r="K334" s="1" t="s">
        <v>33</v>
      </c>
      <c r="L334" s="1" t="s">
        <v>653</v>
      </c>
      <c r="M334" s="1" t="s">
        <v>35</v>
      </c>
      <c r="N334" s="1" t="s">
        <v>296</v>
      </c>
      <c r="O334" s="1" t="s">
        <v>37</v>
      </c>
      <c r="P334" s="1" t="s">
        <v>131</v>
      </c>
      <c r="Q334" s="1" t="s">
        <v>132</v>
      </c>
      <c r="T334" s="1" t="s">
        <v>654</v>
      </c>
      <c r="X334" s="1" t="s">
        <v>41</v>
      </c>
      <c r="Y334" s="1" t="s">
        <v>74</v>
      </c>
      <c r="Z334" s="3">
        <v>0</v>
      </c>
      <c r="AC334" s="1">
        <f t="shared" si="10"/>
        <v>2018</v>
      </c>
      <c r="AD334" s="1">
        <f t="shared" si="11"/>
        <v>2</v>
      </c>
    </row>
    <row r="335" spans="1:30" ht="12.75" customHeight="1" x14ac:dyDescent="0.2">
      <c r="A335" s="2">
        <v>43144.508073877303</v>
      </c>
      <c r="B335" s="1" t="s">
        <v>655</v>
      </c>
      <c r="C335" s="1" t="s">
        <v>656</v>
      </c>
      <c r="D335" s="1" t="s">
        <v>657</v>
      </c>
      <c r="E335" s="3">
        <v>100</v>
      </c>
      <c r="F335" s="1" t="s">
        <v>31</v>
      </c>
      <c r="G335" s="3">
        <v>2.65</v>
      </c>
      <c r="H335" s="3">
        <v>265</v>
      </c>
      <c r="I335" s="1" t="s">
        <v>58</v>
      </c>
      <c r="K335" s="1" t="s">
        <v>59</v>
      </c>
      <c r="L335" s="1" t="s">
        <v>658</v>
      </c>
      <c r="M335" s="1" t="s">
        <v>35</v>
      </c>
      <c r="N335" s="1" t="s">
        <v>84</v>
      </c>
      <c r="O335" s="1" t="s">
        <v>37</v>
      </c>
      <c r="P335" s="1" t="s">
        <v>104</v>
      </c>
      <c r="Q335" s="1" t="s">
        <v>105</v>
      </c>
      <c r="T335" s="1" t="s">
        <v>659</v>
      </c>
      <c r="X335" s="1" t="s">
        <v>660</v>
      </c>
      <c r="Y335" s="1" t="s">
        <v>106</v>
      </c>
      <c r="Z335" s="3">
        <v>0</v>
      </c>
      <c r="AC335" s="1">
        <f t="shared" si="10"/>
        <v>2018</v>
      </c>
      <c r="AD335" s="1">
        <f t="shared" si="11"/>
        <v>2</v>
      </c>
    </row>
    <row r="336" spans="1:30" ht="12.75" customHeight="1" x14ac:dyDescent="0.2">
      <c r="A336" s="2">
        <v>43144.520156678198</v>
      </c>
      <c r="B336" s="1" t="s">
        <v>661</v>
      </c>
      <c r="C336" s="1" t="s">
        <v>478</v>
      </c>
      <c r="D336" s="1" t="s">
        <v>479</v>
      </c>
      <c r="E336" s="3">
        <v>10</v>
      </c>
      <c r="F336" s="1" t="s">
        <v>31</v>
      </c>
      <c r="G336" s="3">
        <v>22.99</v>
      </c>
      <c r="H336" s="3">
        <v>229.9</v>
      </c>
      <c r="I336" s="1" t="s">
        <v>32</v>
      </c>
      <c r="K336" s="1" t="s">
        <v>33</v>
      </c>
      <c r="L336" s="1" t="s">
        <v>480</v>
      </c>
      <c r="M336" s="1" t="s">
        <v>35</v>
      </c>
      <c r="N336" s="1" t="s">
        <v>296</v>
      </c>
      <c r="O336" s="1" t="s">
        <v>37</v>
      </c>
      <c r="P336" s="1" t="s">
        <v>38</v>
      </c>
      <c r="Q336" s="1" t="s">
        <v>39</v>
      </c>
      <c r="R336" s="1" t="s">
        <v>419</v>
      </c>
      <c r="T336" s="1" t="s">
        <v>476</v>
      </c>
      <c r="X336" s="1" t="s">
        <v>41</v>
      </c>
      <c r="Y336" s="1" t="s">
        <v>42</v>
      </c>
      <c r="Z336" s="3">
        <v>0</v>
      </c>
      <c r="AC336" s="1">
        <f t="shared" si="10"/>
        <v>2018</v>
      </c>
      <c r="AD336" s="1">
        <f t="shared" si="11"/>
        <v>2</v>
      </c>
    </row>
    <row r="337" spans="1:30" ht="12.75" customHeight="1" x14ac:dyDescent="0.2">
      <c r="A337" s="2">
        <v>43144.520156678198</v>
      </c>
      <c r="B337" s="1" t="s">
        <v>661</v>
      </c>
      <c r="C337" s="1" t="s">
        <v>473</v>
      </c>
      <c r="D337" s="1" t="s">
        <v>474</v>
      </c>
      <c r="E337" s="3">
        <v>40</v>
      </c>
      <c r="F337" s="1" t="s">
        <v>31</v>
      </c>
      <c r="G337" s="3">
        <v>22.99</v>
      </c>
      <c r="H337" s="3">
        <v>919.6</v>
      </c>
      <c r="I337" s="1" t="s">
        <v>32</v>
      </c>
      <c r="K337" s="1" t="s">
        <v>33</v>
      </c>
      <c r="L337" s="1" t="s">
        <v>475</v>
      </c>
      <c r="M337" s="1" t="s">
        <v>35</v>
      </c>
      <c r="N337" s="1" t="s">
        <v>296</v>
      </c>
      <c r="O337" s="1" t="s">
        <v>37</v>
      </c>
      <c r="P337" s="1" t="s">
        <v>38</v>
      </c>
      <c r="Q337" s="1" t="s">
        <v>39</v>
      </c>
      <c r="R337" s="1" t="s">
        <v>445</v>
      </c>
      <c r="T337" s="1" t="s">
        <v>476</v>
      </c>
      <c r="X337" s="1" t="s">
        <v>41</v>
      </c>
      <c r="Y337" s="1" t="s">
        <v>42</v>
      </c>
      <c r="Z337" s="3">
        <v>0</v>
      </c>
      <c r="AC337" s="1">
        <f t="shared" si="10"/>
        <v>2018</v>
      </c>
      <c r="AD337" s="1">
        <f t="shared" si="11"/>
        <v>2</v>
      </c>
    </row>
    <row r="338" spans="1:30" ht="12.75" customHeight="1" x14ac:dyDescent="0.2">
      <c r="A338" s="2">
        <v>43144.523236111098</v>
      </c>
      <c r="B338" s="1" t="s">
        <v>662</v>
      </c>
      <c r="C338" s="1" t="s">
        <v>473</v>
      </c>
      <c r="D338" s="1" t="s">
        <v>474</v>
      </c>
      <c r="E338" s="3">
        <v>10</v>
      </c>
      <c r="F338" s="1" t="s">
        <v>31</v>
      </c>
      <c r="G338" s="3">
        <v>22.99</v>
      </c>
      <c r="H338" s="3">
        <v>229.9</v>
      </c>
      <c r="I338" s="1" t="s">
        <v>58</v>
      </c>
      <c r="K338" s="1" t="s">
        <v>59</v>
      </c>
      <c r="L338" s="1" t="s">
        <v>475</v>
      </c>
      <c r="M338" s="1" t="s">
        <v>35</v>
      </c>
      <c r="N338" s="1" t="s">
        <v>296</v>
      </c>
      <c r="O338" s="1" t="s">
        <v>37</v>
      </c>
      <c r="P338" s="1" t="s">
        <v>38</v>
      </c>
      <c r="Q338" s="1" t="s">
        <v>39</v>
      </c>
      <c r="T338" s="1" t="s">
        <v>476</v>
      </c>
      <c r="X338" s="1" t="s">
        <v>41</v>
      </c>
      <c r="Y338" s="1" t="s">
        <v>42</v>
      </c>
      <c r="Z338" s="3">
        <v>0</v>
      </c>
      <c r="AC338" s="1">
        <f t="shared" si="10"/>
        <v>2018</v>
      </c>
      <c r="AD338" s="1">
        <f t="shared" si="11"/>
        <v>2</v>
      </c>
    </row>
    <row r="339" spans="1:30" ht="12.75" customHeight="1" x14ac:dyDescent="0.2">
      <c r="A339" s="2">
        <v>43147.418953321801</v>
      </c>
      <c r="B339" s="1" t="s">
        <v>663</v>
      </c>
      <c r="C339" s="1" t="s">
        <v>303</v>
      </c>
      <c r="D339" s="1" t="s">
        <v>304</v>
      </c>
      <c r="E339" s="3">
        <v>5</v>
      </c>
      <c r="F339" s="1" t="s">
        <v>31</v>
      </c>
      <c r="G339" s="3">
        <v>129.26</v>
      </c>
      <c r="H339" s="3">
        <v>646.29999999999995</v>
      </c>
      <c r="I339" s="1" t="s">
        <v>32</v>
      </c>
      <c r="K339" s="1" t="s">
        <v>33</v>
      </c>
      <c r="L339" s="1" t="s">
        <v>305</v>
      </c>
      <c r="M339" s="1" t="s">
        <v>35</v>
      </c>
      <c r="N339" s="1" t="s">
        <v>296</v>
      </c>
      <c r="O339" s="1" t="s">
        <v>37</v>
      </c>
      <c r="P339" s="1" t="s">
        <v>131</v>
      </c>
      <c r="Q339" s="1" t="s">
        <v>132</v>
      </c>
      <c r="R339" s="1" t="s">
        <v>445</v>
      </c>
      <c r="T339" s="1" t="s">
        <v>297</v>
      </c>
      <c r="X339" s="1" t="s">
        <v>306</v>
      </c>
      <c r="Y339" s="1" t="s">
        <v>74</v>
      </c>
      <c r="Z339" s="3">
        <v>0</v>
      </c>
      <c r="AC339" s="1">
        <f t="shared" si="10"/>
        <v>2018</v>
      </c>
      <c r="AD339" s="1">
        <f t="shared" si="11"/>
        <v>2</v>
      </c>
    </row>
    <row r="340" spans="1:30" ht="12.75" customHeight="1" x14ac:dyDescent="0.2">
      <c r="A340" s="2">
        <v>43151.508854861102</v>
      </c>
      <c r="B340" s="1" t="s">
        <v>664</v>
      </c>
      <c r="C340" s="1" t="s">
        <v>307</v>
      </c>
      <c r="D340" s="1" t="s">
        <v>308</v>
      </c>
      <c r="E340" s="3">
        <v>15</v>
      </c>
      <c r="F340" s="1" t="s">
        <v>31</v>
      </c>
      <c r="G340" s="3">
        <v>159.55000000000001</v>
      </c>
      <c r="H340" s="3">
        <v>2393.25</v>
      </c>
      <c r="I340" s="1" t="s">
        <v>32</v>
      </c>
      <c r="K340" s="1" t="s">
        <v>33</v>
      </c>
      <c r="L340" s="1" t="s">
        <v>309</v>
      </c>
      <c r="M340" s="1" t="s">
        <v>35</v>
      </c>
      <c r="N340" s="1" t="s">
        <v>296</v>
      </c>
      <c r="O340" s="1" t="s">
        <v>37</v>
      </c>
      <c r="P340" s="1" t="s">
        <v>131</v>
      </c>
      <c r="Q340" s="1" t="s">
        <v>132</v>
      </c>
      <c r="R340" s="1" t="s">
        <v>347</v>
      </c>
      <c r="T340" s="1" t="s">
        <v>297</v>
      </c>
      <c r="X340" s="1" t="s">
        <v>310</v>
      </c>
      <c r="Y340" s="1" t="s">
        <v>74</v>
      </c>
      <c r="Z340" s="3">
        <v>0</v>
      </c>
      <c r="AC340" s="1">
        <f t="shared" si="10"/>
        <v>2018</v>
      </c>
      <c r="AD340" s="1">
        <f t="shared" si="11"/>
        <v>2</v>
      </c>
    </row>
    <row r="341" spans="1:30" ht="12.75" customHeight="1" x14ac:dyDescent="0.2">
      <c r="A341" s="2">
        <v>43151.5095155093</v>
      </c>
      <c r="B341" s="1" t="s">
        <v>665</v>
      </c>
      <c r="C341" s="1" t="s">
        <v>307</v>
      </c>
      <c r="D341" s="1" t="s">
        <v>308</v>
      </c>
      <c r="E341" s="3">
        <v>10</v>
      </c>
      <c r="F341" s="1" t="s">
        <v>31</v>
      </c>
      <c r="G341" s="3">
        <v>159.55000000000001</v>
      </c>
      <c r="H341" s="3">
        <v>1595.53</v>
      </c>
      <c r="I341" s="1" t="s">
        <v>58</v>
      </c>
      <c r="K341" s="1" t="s">
        <v>59</v>
      </c>
      <c r="L341" s="1" t="s">
        <v>309</v>
      </c>
      <c r="M341" s="1" t="s">
        <v>35</v>
      </c>
      <c r="N341" s="1" t="s">
        <v>296</v>
      </c>
      <c r="O341" s="1" t="s">
        <v>37</v>
      </c>
      <c r="P341" s="1" t="s">
        <v>131</v>
      </c>
      <c r="Q341" s="1" t="s">
        <v>132</v>
      </c>
      <c r="T341" s="1" t="s">
        <v>297</v>
      </c>
      <c r="X341" s="1" t="s">
        <v>310</v>
      </c>
      <c r="Y341" s="1" t="s">
        <v>74</v>
      </c>
      <c r="Z341" s="3">
        <v>0</v>
      </c>
      <c r="AC341" s="1">
        <f t="shared" si="10"/>
        <v>2018</v>
      </c>
      <c r="AD341" s="1">
        <f t="shared" si="11"/>
        <v>2</v>
      </c>
    </row>
    <row r="342" spans="1:30" ht="12.75" customHeight="1" x14ac:dyDescent="0.2">
      <c r="A342" s="2">
        <v>43151.562395833302</v>
      </c>
      <c r="B342" s="1" t="s">
        <v>666</v>
      </c>
      <c r="C342" s="1" t="s">
        <v>667</v>
      </c>
      <c r="D342" s="1" t="s">
        <v>668</v>
      </c>
      <c r="E342" s="3">
        <v>20</v>
      </c>
      <c r="F342" s="1" t="s">
        <v>31</v>
      </c>
      <c r="G342" s="3">
        <v>9.32</v>
      </c>
      <c r="H342" s="3">
        <v>186.3</v>
      </c>
      <c r="I342" s="1" t="s">
        <v>32</v>
      </c>
      <c r="J342" s="1" t="s">
        <v>669</v>
      </c>
      <c r="K342" s="1" t="s">
        <v>33</v>
      </c>
      <c r="L342" s="1" t="s">
        <v>670</v>
      </c>
      <c r="M342" s="1" t="s">
        <v>35</v>
      </c>
      <c r="N342" s="1" t="s">
        <v>671</v>
      </c>
      <c r="O342" s="1" t="s">
        <v>37</v>
      </c>
      <c r="P342" s="1" t="s">
        <v>672</v>
      </c>
      <c r="Q342" s="1" t="s">
        <v>673</v>
      </c>
      <c r="T342" s="1" t="s">
        <v>674</v>
      </c>
      <c r="Y342" s="1" t="s">
        <v>675</v>
      </c>
      <c r="Z342" s="3">
        <v>0</v>
      </c>
      <c r="AC342" s="1">
        <f t="shared" si="10"/>
        <v>2018</v>
      </c>
      <c r="AD342" s="1">
        <f t="shared" si="11"/>
        <v>2</v>
      </c>
    </row>
    <row r="343" spans="1:30" ht="12.75" customHeight="1" x14ac:dyDescent="0.2">
      <c r="A343" s="2">
        <v>43151.581257372702</v>
      </c>
      <c r="B343" s="1" t="s">
        <v>676</v>
      </c>
      <c r="C343" s="1" t="s">
        <v>481</v>
      </c>
      <c r="D343" s="1" t="s">
        <v>482</v>
      </c>
      <c r="E343" s="3">
        <v>20</v>
      </c>
      <c r="F343" s="1" t="s">
        <v>31</v>
      </c>
      <c r="G343" s="3">
        <v>22.99</v>
      </c>
      <c r="H343" s="3">
        <v>459.8</v>
      </c>
      <c r="I343" s="1" t="s">
        <v>32</v>
      </c>
      <c r="K343" s="1" t="s">
        <v>33</v>
      </c>
      <c r="L343" s="1" t="s">
        <v>483</v>
      </c>
      <c r="M343" s="1" t="s">
        <v>35</v>
      </c>
      <c r="N343" s="1" t="s">
        <v>296</v>
      </c>
      <c r="O343" s="1" t="s">
        <v>37</v>
      </c>
      <c r="P343" s="1" t="s">
        <v>38</v>
      </c>
      <c r="Q343" s="1" t="s">
        <v>39</v>
      </c>
      <c r="R343" s="1" t="s">
        <v>350</v>
      </c>
      <c r="T343" s="1" t="s">
        <v>476</v>
      </c>
      <c r="X343" s="1" t="s">
        <v>41</v>
      </c>
      <c r="Y343" s="1" t="s">
        <v>42</v>
      </c>
      <c r="Z343" s="3">
        <v>0</v>
      </c>
      <c r="AC343" s="1">
        <f t="shared" si="10"/>
        <v>2018</v>
      </c>
      <c r="AD343" s="1">
        <f t="shared" si="11"/>
        <v>2</v>
      </c>
    </row>
    <row r="344" spans="1:30" ht="12.75" customHeight="1" x14ac:dyDescent="0.2">
      <c r="A344" s="2">
        <v>43151.581783796297</v>
      </c>
      <c r="B344" s="1" t="s">
        <v>677</v>
      </c>
      <c r="C344" s="1" t="s">
        <v>481</v>
      </c>
      <c r="D344" s="1" t="s">
        <v>482</v>
      </c>
      <c r="E344" s="3">
        <v>10</v>
      </c>
      <c r="F344" s="1" t="s">
        <v>31</v>
      </c>
      <c r="G344" s="3">
        <v>22.99</v>
      </c>
      <c r="H344" s="3">
        <v>229.9</v>
      </c>
      <c r="I344" s="1" t="s">
        <v>58</v>
      </c>
      <c r="K344" s="1" t="s">
        <v>59</v>
      </c>
      <c r="L344" s="1" t="s">
        <v>483</v>
      </c>
      <c r="M344" s="1" t="s">
        <v>35</v>
      </c>
      <c r="N344" s="1" t="s">
        <v>296</v>
      </c>
      <c r="O344" s="1" t="s">
        <v>37</v>
      </c>
      <c r="P344" s="1" t="s">
        <v>38</v>
      </c>
      <c r="Q344" s="1" t="s">
        <v>39</v>
      </c>
      <c r="T344" s="1" t="s">
        <v>476</v>
      </c>
      <c r="X344" s="1" t="s">
        <v>41</v>
      </c>
      <c r="Y344" s="1" t="s">
        <v>42</v>
      </c>
      <c r="Z344" s="3">
        <v>0</v>
      </c>
      <c r="AC344" s="1">
        <f t="shared" si="10"/>
        <v>2018</v>
      </c>
      <c r="AD344" s="1">
        <f t="shared" si="11"/>
        <v>2</v>
      </c>
    </row>
    <row r="345" spans="1:30" ht="12.75" customHeight="1" x14ac:dyDescent="0.2">
      <c r="A345" s="2">
        <v>43157.287199074097</v>
      </c>
      <c r="B345" s="1" t="s">
        <v>678</v>
      </c>
      <c r="C345" s="1" t="s">
        <v>128</v>
      </c>
      <c r="D345" s="1" t="s">
        <v>129</v>
      </c>
      <c r="E345" s="3">
        <v>1000</v>
      </c>
      <c r="F345" s="1" t="s">
        <v>31</v>
      </c>
      <c r="G345" s="3">
        <v>0.63</v>
      </c>
      <c r="H345" s="3">
        <v>630</v>
      </c>
      <c r="I345" s="1" t="s">
        <v>32</v>
      </c>
      <c r="K345" s="1" t="s">
        <v>33</v>
      </c>
      <c r="L345" s="1" t="s">
        <v>130</v>
      </c>
      <c r="M345" s="1" t="s">
        <v>35</v>
      </c>
      <c r="N345" s="1" t="s">
        <v>36</v>
      </c>
      <c r="O345" s="1" t="s">
        <v>37</v>
      </c>
      <c r="P345" s="1" t="s">
        <v>131</v>
      </c>
      <c r="Q345" s="1" t="s">
        <v>132</v>
      </c>
      <c r="T345" s="1" t="s">
        <v>73</v>
      </c>
      <c r="X345" s="1" t="s">
        <v>41</v>
      </c>
      <c r="Y345" s="1" t="s">
        <v>74</v>
      </c>
      <c r="Z345" s="3">
        <v>0</v>
      </c>
      <c r="AC345" s="1">
        <f t="shared" si="10"/>
        <v>2018</v>
      </c>
      <c r="AD345" s="1">
        <f t="shared" si="11"/>
        <v>2</v>
      </c>
    </row>
    <row r="346" spans="1:30" ht="12.75" customHeight="1" x14ac:dyDescent="0.2">
      <c r="A346" s="2">
        <v>43159.568325115702</v>
      </c>
      <c r="B346" s="1" t="s">
        <v>679</v>
      </c>
      <c r="C346" s="1" t="s">
        <v>293</v>
      </c>
      <c r="D346" s="1" t="s">
        <v>294</v>
      </c>
      <c r="E346" s="3">
        <v>10</v>
      </c>
      <c r="F346" s="1" t="s">
        <v>31</v>
      </c>
      <c r="G346" s="3">
        <v>123.19</v>
      </c>
      <c r="H346" s="3">
        <v>1231.8800000000001</v>
      </c>
      <c r="I346" s="1" t="s">
        <v>32</v>
      </c>
      <c r="K346" s="1" t="s">
        <v>33</v>
      </c>
      <c r="L346" s="1" t="s">
        <v>295</v>
      </c>
      <c r="M346" s="1" t="s">
        <v>35</v>
      </c>
      <c r="N346" s="1" t="s">
        <v>296</v>
      </c>
      <c r="O346" s="1" t="s">
        <v>37</v>
      </c>
      <c r="P346" s="1" t="s">
        <v>131</v>
      </c>
      <c r="Q346" s="1" t="s">
        <v>132</v>
      </c>
      <c r="R346" s="1" t="s">
        <v>448</v>
      </c>
      <c r="T346" s="1" t="s">
        <v>297</v>
      </c>
      <c r="X346" s="1" t="s">
        <v>298</v>
      </c>
      <c r="Y346" s="1" t="s">
        <v>74</v>
      </c>
      <c r="Z346" s="3">
        <v>0</v>
      </c>
      <c r="AC346" s="1">
        <f t="shared" si="10"/>
        <v>2018</v>
      </c>
      <c r="AD346" s="1">
        <f t="shared" si="11"/>
        <v>2</v>
      </c>
    </row>
    <row r="347" spans="1:30" ht="12.75" customHeight="1" x14ac:dyDescent="0.2">
      <c r="A347" s="2">
        <v>43159.568325115702</v>
      </c>
      <c r="B347" s="1" t="s">
        <v>679</v>
      </c>
      <c r="C347" s="1" t="s">
        <v>299</v>
      </c>
      <c r="D347" s="1" t="s">
        <v>300</v>
      </c>
      <c r="E347" s="3">
        <v>5</v>
      </c>
      <c r="F347" s="1" t="s">
        <v>31</v>
      </c>
      <c r="G347" s="3">
        <v>124.41</v>
      </c>
      <c r="H347" s="3">
        <v>622.04999999999995</v>
      </c>
      <c r="I347" s="1" t="s">
        <v>32</v>
      </c>
      <c r="K347" s="1" t="s">
        <v>33</v>
      </c>
      <c r="L347" s="1" t="s">
        <v>301</v>
      </c>
      <c r="M347" s="1" t="s">
        <v>35</v>
      </c>
      <c r="N347" s="1" t="s">
        <v>296</v>
      </c>
      <c r="O347" s="1" t="s">
        <v>37</v>
      </c>
      <c r="P347" s="1" t="s">
        <v>131</v>
      </c>
      <c r="Q347" s="1" t="s">
        <v>132</v>
      </c>
      <c r="R347" s="1" t="s">
        <v>448</v>
      </c>
      <c r="T347" s="1" t="s">
        <v>297</v>
      </c>
      <c r="X347" s="1" t="s">
        <v>302</v>
      </c>
      <c r="Y347" s="1" t="s">
        <v>74</v>
      </c>
      <c r="Z347" s="3">
        <v>0</v>
      </c>
      <c r="AC347" s="1">
        <f t="shared" si="10"/>
        <v>2018</v>
      </c>
      <c r="AD347" s="1">
        <f t="shared" si="11"/>
        <v>2</v>
      </c>
    </row>
    <row r="348" spans="1:30" ht="12.75" customHeight="1" x14ac:dyDescent="0.2">
      <c r="A348" s="2">
        <v>43159.568325115702</v>
      </c>
      <c r="B348" s="1" t="s">
        <v>679</v>
      </c>
      <c r="C348" s="1" t="s">
        <v>303</v>
      </c>
      <c r="D348" s="1" t="s">
        <v>304</v>
      </c>
      <c r="E348" s="3">
        <v>15</v>
      </c>
      <c r="F348" s="1" t="s">
        <v>31</v>
      </c>
      <c r="G348" s="3">
        <v>129.26</v>
      </c>
      <c r="H348" s="3">
        <v>1938.9</v>
      </c>
      <c r="I348" s="1" t="s">
        <v>32</v>
      </c>
      <c r="K348" s="1" t="s">
        <v>33</v>
      </c>
      <c r="L348" s="1" t="s">
        <v>305</v>
      </c>
      <c r="M348" s="1" t="s">
        <v>35</v>
      </c>
      <c r="N348" s="1" t="s">
        <v>296</v>
      </c>
      <c r="O348" s="1" t="s">
        <v>37</v>
      </c>
      <c r="P348" s="1" t="s">
        <v>131</v>
      </c>
      <c r="Q348" s="1" t="s">
        <v>132</v>
      </c>
      <c r="R348" s="1" t="s">
        <v>445</v>
      </c>
      <c r="T348" s="1" t="s">
        <v>297</v>
      </c>
      <c r="X348" s="1" t="s">
        <v>306</v>
      </c>
      <c r="Y348" s="1" t="s">
        <v>74</v>
      </c>
      <c r="Z348" s="3">
        <v>0</v>
      </c>
      <c r="AC348" s="1">
        <f t="shared" si="10"/>
        <v>2018</v>
      </c>
      <c r="AD348" s="1">
        <f t="shared" si="11"/>
        <v>2</v>
      </c>
    </row>
    <row r="349" spans="1:30" ht="12.75" customHeight="1" x14ac:dyDescent="0.2">
      <c r="A349" s="2">
        <v>43164.508431481503</v>
      </c>
      <c r="B349" s="1" t="s">
        <v>680</v>
      </c>
      <c r="C349" s="1" t="s">
        <v>626</v>
      </c>
      <c r="D349" s="1" t="s">
        <v>627</v>
      </c>
      <c r="E349" s="3">
        <v>100</v>
      </c>
      <c r="F349" s="1" t="s">
        <v>31</v>
      </c>
      <c r="G349" s="3">
        <v>0.5</v>
      </c>
      <c r="H349" s="3">
        <v>49.79</v>
      </c>
      <c r="I349" s="1" t="s">
        <v>58</v>
      </c>
      <c r="K349" s="1" t="s">
        <v>59</v>
      </c>
      <c r="M349" s="1" t="s">
        <v>35</v>
      </c>
      <c r="N349" s="1" t="s">
        <v>681</v>
      </c>
      <c r="O349" s="1" t="s">
        <v>37</v>
      </c>
      <c r="P349" s="1" t="s">
        <v>629</v>
      </c>
      <c r="Q349" s="1" t="s">
        <v>630</v>
      </c>
      <c r="T349" s="1" t="s">
        <v>631</v>
      </c>
      <c r="Y349" s="1" t="s">
        <v>632</v>
      </c>
      <c r="Z349" s="3">
        <v>0</v>
      </c>
      <c r="AC349" s="1">
        <f t="shared" si="10"/>
        <v>2018</v>
      </c>
      <c r="AD349" s="1">
        <f t="shared" si="11"/>
        <v>3</v>
      </c>
    </row>
    <row r="350" spans="1:30" ht="12.75" customHeight="1" x14ac:dyDescent="0.2">
      <c r="A350" s="2">
        <v>43165.400185648097</v>
      </c>
      <c r="B350" s="1" t="s">
        <v>682</v>
      </c>
      <c r="C350" s="1" t="s">
        <v>451</v>
      </c>
      <c r="D350" s="1" t="s">
        <v>452</v>
      </c>
      <c r="E350" s="3">
        <v>2</v>
      </c>
      <c r="F350" s="1" t="s">
        <v>31</v>
      </c>
      <c r="G350" s="3">
        <v>164.22</v>
      </c>
      <c r="H350" s="3">
        <v>328.44</v>
      </c>
      <c r="I350" s="1" t="s">
        <v>32</v>
      </c>
      <c r="K350" s="1" t="s">
        <v>33</v>
      </c>
      <c r="L350" s="1" t="s">
        <v>453</v>
      </c>
      <c r="M350" s="1" t="s">
        <v>35</v>
      </c>
      <c r="N350" s="1" t="s">
        <v>84</v>
      </c>
      <c r="O350" s="1" t="s">
        <v>37</v>
      </c>
      <c r="P350" s="1" t="s">
        <v>131</v>
      </c>
      <c r="Q350" s="1" t="s">
        <v>132</v>
      </c>
      <c r="R350" s="1" t="s">
        <v>350</v>
      </c>
      <c r="T350" s="1" t="s">
        <v>291</v>
      </c>
      <c r="X350" s="1" t="s">
        <v>41</v>
      </c>
      <c r="Y350" s="1" t="s">
        <v>74</v>
      </c>
      <c r="Z350" s="3">
        <v>0</v>
      </c>
      <c r="AC350" s="1">
        <f t="shared" si="10"/>
        <v>2018</v>
      </c>
      <c r="AD350" s="1">
        <f t="shared" si="11"/>
        <v>3</v>
      </c>
    </row>
    <row r="351" spans="1:30" ht="12.75" customHeight="1" x14ac:dyDescent="0.2">
      <c r="A351" s="2">
        <v>43165.436956215301</v>
      </c>
      <c r="B351" s="1" t="s">
        <v>683</v>
      </c>
      <c r="C351" s="1" t="s">
        <v>168</v>
      </c>
      <c r="D351" s="1" t="s">
        <v>169</v>
      </c>
      <c r="E351" s="3">
        <v>40</v>
      </c>
      <c r="F351" s="1" t="s">
        <v>31</v>
      </c>
      <c r="G351" s="3">
        <v>2.06</v>
      </c>
      <c r="H351" s="3">
        <v>82.4</v>
      </c>
      <c r="I351" s="1" t="s">
        <v>421</v>
      </c>
      <c r="K351" s="1" t="s">
        <v>422</v>
      </c>
      <c r="L351" s="1" t="s">
        <v>170</v>
      </c>
      <c r="M351" s="1" t="s">
        <v>35</v>
      </c>
      <c r="N351" s="1" t="s">
        <v>684</v>
      </c>
      <c r="O351" s="1" t="s">
        <v>37</v>
      </c>
      <c r="P351" s="1" t="s">
        <v>95</v>
      </c>
      <c r="Q351" s="1" t="s">
        <v>96</v>
      </c>
      <c r="T351" s="1" t="s">
        <v>171</v>
      </c>
      <c r="X351" s="1" t="s">
        <v>41</v>
      </c>
      <c r="Y351" s="1" t="s">
        <v>42</v>
      </c>
      <c r="Z351" s="3">
        <v>0</v>
      </c>
      <c r="AA351" s="1" t="s">
        <v>172</v>
      </c>
      <c r="AB351" s="1" t="s">
        <v>172</v>
      </c>
      <c r="AC351" s="1">
        <f t="shared" si="10"/>
        <v>2018</v>
      </c>
      <c r="AD351" s="1">
        <f t="shared" si="11"/>
        <v>3</v>
      </c>
    </row>
    <row r="352" spans="1:30" ht="12.75" customHeight="1" x14ac:dyDescent="0.2">
      <c r="A352" s="2">
        <v>43165.436956215301</v>
      </c>
      <c r="B352" s="1" t="s">
        <v>683</v>
      </c>
      <c r="C352" s="1" t="s">
        <v>273</v>
      </c>
      <c r="D352" s="1" t="s">
        <v>274</v>
      </c>
      <c r="E352" s="3">
        <v>40</v>
      </c>
      <c r="F352" s="1" t="s">
        <v>31</v>
      </c>
      <c r="G352" s="3">
        <v>21.24</v>
      </c>
      <c r="H352" s="3">
        <v>849.6</v>
      </c>
      <c r="I352" s="1" t="s">
        <v>421</v>
      </c>
      <c r="K352" s="1" t="s">
        <v>422</v>
      </c>
      <c r="L352" s="1" t="s">
        <v>275</v>
      </c>
      <c r="M352" s="1" t="s">
        <v>35</v>
      </c>
      <c r="N352" s="1" t="s">
        <v>684</v>
      </c>
      <c r="O352" s="1" t="s">
        <v>37</v>
      </c>
      <c r="P352" s="1" t="s">
        <v>270</v>
      </c>
      <c r="Q352" s="1" t="s">
        <v>271</v>
      </c>
      <c r="T352" s="1" t="s">
        <v>272</v>
      </c>
      <c r="X352" s="1" t="s">
        <v>41</v>
      </c>
      <c r="Y352" s="1" t="s">
        <v>42</v>
      </c>
      <c r="Z352" s="3">
        <v>0</v>
      </c>
      <c r="AC352" s="1">
        <f t="shared" si="10"/>
        <v>2018</v>
      </c>
      <c r="AD352" s="1">
        <f t="shared" si="11"/>
        <v>3</v>
      </c>
    </row>
    <row r="353" spans="1:30" ht="12.75" customHeight="1" x14ac:dyDescent="0.2">
      <c r="A353" s="2">
        <v>43165.533786724503</v>
      </c>
      <c r="B353" s="1" t="s">
        <v>685</v>
      </c>
      <c r="C353" s="1" t="s">
        <v>81</v>
      </c>
      <c r="D353" s="1" t="s">
        <v>82</v>
      </c>
      <c r="E353" s="3">
        <v>10</v>
      </c>
      <c r="F353" s="1" t="s">
        <v>31</v>
      </c>
      <c r="G353" s="3">
        <v>12.16</v>
      </c>
      <c r="H353" s="3">
        <v>121.6</v>
      </c>
      <c r="I353" s="1" t="s">
        <v>32</v>
      </c>
      <c r="K353" s="1" t="s">
        <v>33</v>
      </c>
      <c r="L353" s="1" t="s">
        <v>83</v>
      </c>
      <c r="M353" s="1" t="s">
        <v>35</v>
      </c>
      <c r="N353" s="1" t="s">
        <v>296</v>
      </c>
      <c r="O353" s="1" t="s">
        <v>37</v>
      </c>
      <c r="P353" s="1" t="s">
        <v>71</v>
      </c>
      <c r="Q353" s="1" t="s">
        <v>72</v>
      </c>
      <c r="R353" s="1" t="s">
        <v>380</v>
      </c>
      <c r="T353" s="1" t="s">
        <v>85</v>
      </c>
      <c r="X353" s="1" t="s">
        <v>41</v>
      </c>
      <c r="Y353" s="1" t="s">
        <v>74</v>
      </c>
      <c r="Z353" s="3">
        <v>0</v>
      </c>
      <c r="AC353" s="1">
        <f t="shared" si="10"/>
        <v>2018</v>
      </c>
      <c r="AD353" s="1">
        <f t="shared" si="11"/>
        <v>3</v>
      </c>
    </row>
    <row r="354" spans="1:30" ht="12.75" customHeight="1" x14ac:dyDescent="0.2">
      <c r="A354" s="2">
        <v>43165.533786724503</v>
      </c>
      <c r="B354" s="1" t="s">
        <v>685</v>
      </c>
      <c r="C354" s="1" t="s">
        <v>456</v>
      </c>
      <c r="D354" s="1" t="s">
        <v>457</v>
      </c>
      <c r="E354" s="3">
        <v>20</v>
      </c>
      <c r="F354" s="1" t="s">
        <v>31</v>
      </c>
      <c r="G354" s="3">
        <v>34.5</v>
      </c>
      <c r="H354" s="3">
        <v>690</v>
      </c>
      <c r="I354" s="1" t="s">
        <v>32</v>
      </c>
      <c r="K354" s="1" t="s">
        <v>33</v>
      </c>
      <c r="L354" s="1" t="s">
        <v>458</v>
      </c>
      <c r="M354" s="1" t="s">
        <v>35</v>
      </c>
      <c r="N354" s="1" t="s">
        <v>296</v>
      </c>
      <c r="O354" s="1" t="s">
        <v>37</v>
      </c>
      <c r="P354" s="1" t="s">
        <v>89</v>
      </c>
      <c r="Q354" s="1" t="s">
        <v>90</v>
      </c>
      <c r="R354" s="1" t="s">
        <v>347</v>
      </c>
      <c r="T354" s="1" t="s">
        <v>85</v>
      </c>
      <c r="X354" s="1" t="s">
        <v>41</v>
      </c>
      <c r="Y354" s="1" t="s">
        <v>74</v>
      </c>
      <c r="Z354" s="3">
        <v>0</v>
      </c>
      <c r="AC354" s="1">
        <f t="shared" si="10"/>
        <v>2018</v>
      </c>
      <c r="AD354" s="1">
        <f t="shared" si="11"/>
        <v>3</v>
      </c>
    </row>
    <row r="355" spans="1:30" ht="12.75" customHeight="1" x14ac:dyDescent="0.2">
      <c r="A355" s="2">
        <v>43165.533786724503</v>
      </c>
      <c r="B355" s="1" t="s">
        <v>685</v>
      </c>
      <c r="C355" s="1" t="s">
        <v>459</v>
      </c>
      <c r="D355" s="1" t="s">
        <v>460</v>
      </c>
      <c r="E355" s="3">
        <v>6</v>
      </c>
      <c r="F355" s="1" t="s">
        <v>31</v>
      </c>
      <c r="G355" s="3">
        <v>47.53</v>
      </c>
      <c r="H355" s="3">
        <v>285.2</v>
      </c>
      <c r="I355" s="1" t="s">
        <v>32</v>
      </c>
      <c r="K355" s="1" t="s">
        <v>33</v>
      </c>
      <c r="L355" s="1" t="s">
        <v>461</v>
      </c>
      <c r="M355" s="1" t="s">
        <v>35</v>
      </c>
      <c r="N355" s="1" t="s">
        <v>296</v>
      </c>
      <c r="O355" s="1" t="s">
        <v>37</v>
      </c>
      <c r="P355" s="1" t="s">
        <v>131</v>
      </c>
      <c r="Q355" s="1" t="s">
        <v>132</v>
      </c>
      <c r="R355" s="1" t="s">
        <v>686</v>
      </c>
      <c r="T355" s="1" t="s">
        <v>85</v>
      </c>
      <c r="X355" s="1" t="s">
        <v>462</v>
      </c>
      <c r="Y355" s="1" t="s">
        <v>74</v>
      </c>
      <c r="Z355" s="3">
        <v>0</v>
      </c>
      <c r="AC355" s="1">
        <f t="shared" si="10"/>
        <v>2018</v>
      </c>
      <c r="AD355" s="1">
        <f t="shared" si="11"/>
        <v>3</v>
      </c>
    </row>
    <row r="356" spans="1:30" ht="12.75" customHeight="1" x14ac:dyDescent="0.2">
      <c r="A356" s="2">
        <v>43165.533786724503</v>
      </c>
      <c r="B356" s="1" t="s">
        <v>685</v>
      </c>
      <c r="C356" s="1" t="s">
        <v>463</v>
      </c>
      <c r="D356" s="1" t="s">
        <v>464</v>
      </c>
      <c r="E356" s="3">
        <v>20</v>
      </c>
      <c r="F356" s="1" t="s">
        <v>31</v>
      </c>
      <c r="G356" s="3">
        <v>73.209999999999994</v>
      </c>
      <c r="H356" s="3">
        <v>1464.2</v>
      </c>
      <c r="I356" s="1" t="s">
        <v>32</v>
      </c>
      <c r="K356" s="1" t="s">
        <v>33</v>
      </c>
      <c r="L356" s="1" t="s">
        <v>465</v>
      </c>
      <c r="M356" s="1" t="s">
        <v>35</v>
      </c>
      <c r="N356" s="1" t="s">
        <v>296</v>
      </c>
      <c r="O356" s="1" t="s">
        <v>37</v>
      </c>
      <c r="P356" s="1" t="s">
        <v>131</v>
      </c>
      <c r="Q356" s="1" t="s">
        <v>132</v>
      </c>
      <c r="R356" s="1" t="s">
        <v>347</v>
      </c>
      <c r="T356" s="1" t="s">
        <v>85</v>
      </c>
      <c r="X356" s="1" t="s">
        <v>466</v>
      </c>
      <c r="Y356" s="1" t="s">
        <v>74</v>
      </c>
      <c r="Z356" s="3">
        <v>0</v>
      </c>
      <c r="AC356" s="1">
        <f t="shared" si="10"/>
        <v>2018</v>
      </c>
      <c r="AD356" s="1">
        <f t="shared" si="11"/>
        <v>3</v>
      </c>
    </row>
    <row r="357" spans="1:30" ht="12.75" customHeight="1" x14ac:dyDescent="0.2">
      <c r="A357" s="2">
        <v>43165.533786724503</v>
      </c>
      <c r="B357" s="1" t="s">
        <v>685</v>
      </c>
      <c r="C357" s="1" t="s">
        <v>687</v>
      </c>
      <c r="D357" s="1" t="s">
        <v>688</v>
      </c>
      <c r="E357" s="3">
        <v>1</v>
      </c>
      <c r="F357" s="1" t="s">
        <v>31</v>
      </c>
      <c r="G357" s="3">
        <v>497.71</v>
      </c>
      <c r="H357" s="3">
        <v>497.71</v>
      </c>
      <c r="I357" s="1" t="s">
        <v>32</v>
      </c>
      <c r="K357" s="1" t="s">
        <v>33</v>
      </c>
      <c r="L357" s="1" t="s">
        <v>689</v>
      </c>
      <c r="M357" s="1" t="s">
        <v>35</v>
      </c>
      <c r="N357" s="1" t="s">
        <v>296</v>
      </c>
      <c r="O357" s="1" t="s">
        <v>37</v>
      </c>
      <c r="P357" s="1" t="s">
        <v>131</v>
      </c>
      <c r="Q357" s="1" t="s">
        <v>132</v>
      </c>
      <c r="R357" s="1" t="s">
        <v>419</v>
      </c>
      <c r="T357" s="1" t="s">
        <v>85</v>
      </c>
      <c r="X357" s="1" t="s">
        <v>41</v>
      </c>
      <c r="Y357" s="1" t="s">
        <v>74</v>
      </c>
      <c r="Z357" s="3">
        <v>0</v>
      </c>
      <c r="AC357" s="1">
        <f t="shared" si="10"/>
        <v>2018</v>
      </c>
      <c r="AD357" s="1">
        <f t="shared" si="11"/>
        <v>3</v>
      </c>
    </row>
    <row r="358" spans="1:30" ht="12.75" customHeight="1" x14ac:dyDescent="0.2">
      <c r="A358" s="2">
        <v>43165.535658831002</v>
      </c>
      <c r="B358" s="1" t="s">
        <v>690</v>
      </c>
      <c r="C358" s="1" t="s">
        <v>81</v>
      </c>
      <c r="D358" s="1" t="s">
        <v>82</v>
      </c>
      <c r="E358" s="3">
        <v>10</v>
      </c>
      <c r="F358" s="1" t="s">
        <v>31</v>
      </c>
      <c r="G358" s="3">
        <v>12.17</v>
      </c>
      <c r="H358" s="3">
        <v>121.68</v>
      </c>
      <c r="I358" s="1" t="s">
        <v>58</v>
      </c>
      <c r="K358" s="1" t="s">
        <v>59</v>
      </c>
      <c r="L358" s="1" t="s">
        <v>83</v>
      </c>
      <c r="M358" s="1" t="s">
        <v>35</v>
      </c>
      <c r="N358" s="1" t="s">
        <v>296</v>
      </c>
      <c r="O358" s="1" t="s">
        <v>37</v>
      </c>
      <c r="P358" s="1" t="s">
        <v>71</v>
      </c>
      <c r="Q358" s="1" t="s">
        <v>72</v>
      </c>
      <c r="T358" s="1" t="s">
        <v>85</v>
      </c>
      <c r="X358" s="1" t="s">
        <v>41</v>
      </c>
      <c r="Y358" s="1" t="s">
        <v>74</v>
      </c>
      <c r="Z358" s="3">
        <v>0</v>
      </c>
      <c r="AC358" s="1">
        <f t="shared" si="10"/>
        <v>2018</v>
      </c>
      <c r="AD358" s="1">
        <f t="shared" si="11"/>
        <v>3</v>
      </c>
    </row>
    <row r="359" spans="1:30" ht="12.75" customHeight="1" x14ac:dyDescent="0.2">
      <c r="A359" s="2">
        <v>43165.535658831002</v>
      </c>
      <c r="B359" s="1" t="s">
        <v>690</v>
      </c>
      <c r="C359" s="1" t="s">
        <v>463</v>
      </c>
      <c r="D359" s="1" t="s">
        <v>464</v>
      </c>
      <c r="E359" s="3">
        <v>10</v>
      </c>
      <c r="F359" s="1" t="s">
        <v>31</v>
      </c>
      <c r="G359" s="3">
        <v>73.22</v>
      </c>
      <c r="H359" s="3">
        <v>732.21</v>
      </c>
      <c r="I359" s="1" t="s">
        <v>58</v>
      </c>
      <c r="K359" s="1" t="s">
        <v>59</v>
      </c>
      <c r="L359" s="1" t="s">
        <v>465</v>
      </c>
      <c r="M359" s="1" t="s">
        <v>35</v>
      </c>
      <c r="N359" s="1" t="s">
        <v>296</v>
      </c>
      <c r="O359" s="1" t="s">
        <v>37</v>
      </c>
      <c r="P359" s="1" t="s">
        <v>131</v>
      </c>
      <c r="Q359" s="1" t="s">
        <v>132</v>
      </c>
      <c r="T359" s="1" t="s">
        <v>85</v>
      </c>
      <c r="X359" s="1" t="s">
        <v>466</v>
      </c>
      <c r="Y359" s="1" t="s">
        <v>74</v>
      </c>
      <c r="Z359" s="3">
        <v>0</v>
      </c>
      <c r="AC359" s="1">
        <f t="shared" si="10"/>
        <v>2018</v>
      </c>
      <c r="AD359" s="1">
        <f t="shared" si="11"/>
        <v>3</v>
      </c>
    </row>
    <row r="360" spans="1:30" ht="12.75" customHeight="1" x14ac:dyDescent="0.2">
      <c r="A360" s="2">
        <v>43166.288048182898</v>
      </c>
      <c r="B360" s="1" t="s">
        <v>691</v>
      </c>
      <c r="C360" s="1" t="s">
        <v>334</v>
      </c>
      <c r="D360" s="1" t="s">
        <v>335</v>
      </c>
      <c r="E360" s="3">
        <v>2500</v>
      </c>
      <c r="F360" s="1" t="s">
        <v>31</v>
      </c>
      <c r="G360" s="3">
        <v>1.29</v>
      </c>
      <c r="H360" s="3">
        <v>3225</v>
      </c>
      <c r="I360" s="1" t="s">
        <v>32</v>
      </c>
      <c r="K360" s="1" t="s">
        <v>33</v>
      </c>
      <c r="L360" s="1" t="s">
        <v>336</v>
      </c>
      <c r="M360" s="1" t="s">
        <v>35</v>
      </c>
      <c r="N360" s="1" t="s">
        <v>536</v>
      </c>
      <c r="O360" s="1" t="s">
        <v>37</v>
      </c>
      <c r="P360" s="1" t="s">
        <v>89</v>
      </c>
      <c r="Q360" s="1" t="s">
        <v>90</v>
      </c>
      <c r="R360" s="1" t="s">
        <v>692</v>
      </c>
      <c r="T360" s="1" t="s">
        <v>116</v>
      </c>
      <c r="X360" s="1" t="s">
        <v>41</v>
      </c>
      <c r="Y360" s="1" t="s">
        <v>74</v>
      </c>
      <c r="Z360" s="3">
        <v>0</v>
      </c>
      <c r="AC360" s="1">
        <f t="shared" si="10"/>
        <v>2018</v>
      </c>
      <c r="AD360" s="1">
        <f t="shared" si="11"/>
        <v>3</v>
      </c>
    </row>
    <row r="361" spans="1:30" ht="12.75" customHeight="1" x14ac:dyDescent="0.2">
      <c r="A361" s="2">
        <v>43166.288048182898</v>
      </c>
      <c r="B361" s="1" t="s">
        <v>691</v>
      </c>
      <c r="C361" s="1" t="s">
        <v>210</v>
      </c>
      <c r="D361" s="1" t="s">
        <v>211</v>
      </c>
      <c r="E361" s="3">
        <v>160</v>
      </c>
      <c r="F361" s="1" t="s">
        <v>31</v>
      </c>
      <c r="G361" s="3">
        <v>3.45</v>
      </c>
      <c r="H361" s="3">
        <v>552</v>
      </c>
      <c r="I361" s="1" t="s">
        <v>32</v>
      </c>
      <c r="K361" s="1" t="s">
        <v>33</v>
      </c>
      <c r="L361" s="1" t="s">
        <v>212</v>
      </c>
      <c r="M361" s="1" t="s">
        <v>35</v>
      </c>
      <c r="N361" s="1" t="s">
        <v>536</v>
      </c>
      <c r="O361" s="1" t="s">
        <v>37</v>
      </c>
      <c r="P361" s="1" t="s">
        <v>213</v>
      </c>
      <c r="Q361" s="1" t="s">
        <v>214</v>
      </c>
      <c r="R361" s="1" t="s">
        <v>360</v>
      </c>
      <c r="T361" s="1" t="s">
        <v>64</v>
      </c>
      <c r="X361" s="1" t="s">
        <v>41</v>
      </c>
      <c r="Y361" s="1" t="s">
        <v>42</v>
      </c>
      <c r="Z361" s="3">
        <v>0</v>
      </c>
      <c r="AC361" s="1">
        <f t="shared" si="10"/>
        <v>2018</v>
      </c>
      <c r="AD361" s="1">
        <f t="shared" si="11"/>
        <v>3</v>
      </c>
    </row>
    <row r="362" spans="1:30" ht="12.75" customHeight="1" x14ac:dyDescent="0.2">
      <c r="A362" s="2">
        <v>43166.288048182898</v>
      </c>
      <c r="B362" s="1" t="s">
        <v>691</v>
      </c>
      <c r="C362" s="1" t="s">
        <v>361</v>
      </c>
      <c r="D362" s="1" t="s">
        <v>362</v>
      </c>
      <c r="E362" s="3">
        <v>28</v>
      </c>
      <c r="F362" s="1" t="s">
        <v>31</v>
      </c>
      <c r="G362" s="3">
        <v>7.63</v>
      </c>
      <c r="H362" s="3">
        <v>213.64</v>
      </c>
      <c r="I362" s="1" t="s">
        <v>32</v>
      </c>
      <c r="K362" s="1" t="s">
        <v>33</v>
      </c>
      <c r="L362" s="1" t="s">
        <v>363</v>
      </c>
      <c r="M362" s="1" t="s">
        <v>35</v>
      </c>
      <c r="N362" s="1" t="s">
        <v>536</v>
      </c>
      <c r="O362" s="1" t="s">
        <v>37</v>
      </c>
      <c r="P362" s="1" t="s">
        <v>89</v>
      </c>
      <c r="Q362" s="1" t="s">
        <v>90</v>
      </c>
      <c r="R362" s="1" t="s">
        <v>401</v>
      </c>
      <c r="T362" s="1" t="s">
        <v>206</v>
      </c>
      <c r="X362" s="1" t="s">
        <v>365</v>
      </c>
      <c r="Y362" s="1" t="s">
        <v>74</v>
      </c>
      <c r="Z362" s="3">
        <v>0</v>
      </c>
      <c r="AC362" s="1">
        <f t="shared" si="10"/>
        <v>2018</v>
      </c>
      <c r="AD362" s="1">
        <f t="shared" si="11"/>
        <v>3</v>
      </c>
    </row>
    <row r="363" spans="1:30" ht="12.75" customHeight="1" x14ac:dyDescent="0.2">
      <c r="A363" s="2">
        <v>43166.288048182898</v>
      </c>
      <c r="B363" s="1" t="s">
        <v>691</v>
      </c>
      <c r="C363" s="1" t="s">
        <v>501</v>
      </c>
      <c r="D363" s="1" t="s">
        <v>502</v>
      </c>
      <c r="E363" s="3">
        <v>2</v>
      </c>
      <c r="F363" s="1" t="s">
        <v>31</v>
      </c>
      <c r="G363" s="3">
        <v>197.57</v>
      </c>
      <c r="H363" s="3">
        <v>395.14</v>
      </c>
      <c r="I363" s="1" t="s">
        <v>32</v>
      </c>
      <c r="K363" s="1" t="s">
        <v>33</v>
      </c>
      <c r="L363" s="1" t="s">
        <v>503</v>
      </c>
      <c r="M363" s="1" t="s">
        <v>35</v>
      </c>
      <c r="N363" s="1" t="s">
        <v>536</v>
      </c>
      <c r="O363" s="1" t="s">
        <v>37</v>
      </c>
      <c r="P363" s="1" t="s">
        <v>38</v>
      </c>
      <c r="Q363" s="1" t="s">
        <v>39</v>
      </c>
      <c r="R363" s="1" t="s">
        <v>587</v>
      </c>
      <c r="T363" s="1" t="s">
        <v>206</v>
      </c>
      <c r="X363" s="1" t="s">
        <v>41</v>
      </c>
      <c r="Y363" s="1" t="s">
        <v>42</v>
      </c>
      <c r="Z363" s="3">
        <v>0</v>
      </c>
      <c r="AC363" s="1">
        <f t="shared" si="10"/>
        <v>2018</v>
      </c>
      <c r="AD363" s="1">
        <f t="shared" si="11"/>
        <v>3</v>
      </c>
    </row>
    <row r="364" spans="1:30" ht="12.75" customHeight="1" x14ac:dyDescent="0.2">
      <c r="A364" s="2">
        <v>43166.288971064801</v>
      </c>
      <c r="B364" s="1" t="s">
        <v>693</v>
      </c>
      <c r="C364" s="1" t="s">
        <v>334</v>
      </c>
      <c r="D364" s="1" t="s">
        <v>335</v>
      </c>
      <c r="E364" s="3">
        <v>10</v>
      </c>
      <c r="F364" s="1" t="s">
        <v>31</v>
      </c>
      <c r="G364" s="3">
        <v>1.29</v>
      </c>
      <c r="H364" s="3">
        <v>12.9</v>
      </c>
      <c r="I364" s="1" t="s">
        <v>58</v>
      </c>
      <c r="K364" s="1" t="s">
        <v>59</v>
      </c>
      <c r="L364" s="1" t="s">
        <v>336</v>
      </c>
      <c r="M364" s="1" t="s">
        <v>35</v>
      </c>
      <c r="N364" s="1" t="s">
        <v>536</v>
      </c>
      <c r="O364" s="1" t="s">
        <v>37</v>
      </c>
      <c r="P364" s="1" t="s">
        <v>89</v>
      </c>
      <c r="Q364" s="1" t="s">
        <v>90</v>
      </c>
      <c r="T364" s="1" t="s">
        <v>116</v>
      </c>
      <c r="X364" s="1" t="s">
        <v>41</v>
      </c>
      <c r="Y364" s="1" t="s">
        <v>74</v>
      </c>
      <c r="Z364" s="3">
        <v>0</v>
      </c>
      <c r="AC364" s="1">
        <f t="shared" si="10"/>
        <v>2018</v>
      </c>
      <c r="AD364" s="1">
        <f t="shared" si="11"/>
        <v>3</v>
      </c>
    </row>
    <row r="365" spans="1:30" ht="12.75" customHeight="1" x14ac:dyDescent="0.2">
      <c r="A365" s="2">
        <v>43166.288971064801</v>
      </c>
      <c r="B365" s="1" t="s">
        <v>693</v>
      </c>
      <c r="C365" s="1" t="s">
        <v>210</v>
      </c>
      <c r="D365" s="1" t="s">
        <v>211</v>
      </c>
      <c r="E365" s="3">
        <v>40</v>
      </c>
      <c r="F365" s="1" t="s">
        <v>31</v>
      </c>
      <c r="G365" s="3">
        <v>3.45</v>
      </c>
      <c r="H365" s="3">
        <v>138</v>
      </c>
      <c r="I365" s="1" t="s">
        <v>58</v>
      </c>
      <c r="K365" s="1" t="s">
        <v>59</v>
      </c>
      <c r="L365" s="1" t="s">
        <v>212</v>
      </c>
      <c r="M365" s="1" t="s">
        <v>35</v>
      </c>
      <c r="N365" s="1" t="s">
        <v>536</v>
      </c>
      <c r="O365" s="1" t="s">
        <v>37</v>
      </c>
      <c r="P365" s="1" t="s">
        <v>213</v>
      </c>
      <c r="Q365" s="1" t="s">
        <v>214</v>
      </c>
      <c r="T365" s="1" t="s">
        <v>64</v>
      </c>
      <c r="X365" s="1" t="s">
        <v>41</v>
      </c>
      <c r="Y365" s="1" t="s">
        <v>42</v>
      </c>
      <c r="Z365" s="3">
        <v>0</v>
      </c>
      <c r="AC365" s="1">
        <f t="shared" si="10"/>
        <v>2018</v>
      </c>
      <c r="AD365" s="1">
        <f t="shared" si="11"/>
        <v>3</v>
      </c>
    </row>
    <row r="366" spans="1:30" ht="12.75" customHeight="1" x14ac:dyDescent="0.2">
      <c r="A366" s="2">
        <v>43166.288971064801</v>
      </c>
      <c r="B366" s="1" t="s">
        <v>693</v>
      </c>
      <c r="C366" s="1" t="s">
        <v>361</v>
      </c>
      <c r="D366" s="1" t="s">
        <v>362</v>
      </c>
      <c r="E366" s="3">
        <v>4</v>
      </c>
      <c r="F366" s="1" t="s">
        <v>31</v>
      </c>
      <c r="G366" s="3">
        <v>7.63</v>
      </c>
      <c r="H366" s="3">
        <v>30.52</v>
      </c>
      <c r="I366" s="1" t="s">
        <v>58</v>
      </c>
      <c r="K366" s="1" t="s">
        <v>59</v>
      </c>
      <c r="L366" s="1" t="s">
        <v>363</v>
      </c>
      <c r="M366" s="1" t="s">
        <v>35</v>
      </c>
      <c r="N366" s="1" t="s">
        <v>536</v>
      </c>
      <c r="O366" s="1" t="s">
        <v>37</v>
      </c>
      <c r="P366" s="1" t="s">
        <v>89</v>
      </c>
      <c r="Q366" s="1" t="s">
        <v>90</v>
      </c>
      <c r="T366" s="1" t="s">
        <v>206</v>
      </c>
      <c r="X366" s="1" t="s">
        <v>365</v>
      </c>
      <c r="Y366" s="1" t="s">
        <v>74</v>
      </c>
      <c r="Z366" s="3">
        <v>0</v>
      </c>
      <c r="AC366" s="1">
        <f t="shared" si="10"/>
        <v>2018</v>
      </c>
      <c r="AD366" s="1">
        <f t="shared" si="11"/>
        <v>3</v>
      </c>
    </row>
    <row r="367" spans="1:30" ht="12.75" customHeight="1" x14ac:dyDescent="0.2">
      <c r="A367" s="2">
        <v>43166.288971064801</v>
      </c>
      <c r="B367" s="1" t="s">
        <v>693</v>
      </c>
      <c r="C367" s="1" t="s">
        <v>501</v>
      </c>
      <c r="D367" s="1" t="s">
        <v>502</v>
      </c>
      <c r="E367" s="3">
        <v>1</v>
      </c>
      <c r="F367" s="1" t="s">
        <v>31</v>
      </c>
      <c r="G367" s="3">
        <v>197.57</v>
      </c>
      <c r="H367" s="3">
        <v>197.57</v>
      </c>
      <c r="I367" s="1" t="s">
        <v>58</v>
      </c>
      <c r="K367" s="1" t="s">
        <v>59</v>
      </c>
      <c r="L367" s="1" t="s">
        <v>503</v>
      </c>
      <c r="M367" s="1" t="s">
        <v>35</v>
      </c>
      <c r="N367" s="1" t="s">
        <v>536</v>
      </c>
      <c r="O367" s="1" t="s">
        <v>37</v>
      </c>
      <c r="P367" s="1" t="s">
        <v>38</v>
      </c>
      <c r="Q367" s="1" t="s">
        <v>39</v>
      </c>
      <c r="T367" s="1" t="s">
        <v>206</v>
      </c>
      <c r="X367" s="1" t="s">
        <v>41</v>
      </c>
      <c r="Y367" s="1" t="s">
        <v>42</v>
      </c>
      <c r="Z367" s="3">
        <v>0</v>
      </c>
      <c r="AC367" s="1">
        <f t="shared" si="10"/>
        <v>2018</v>
      </c>
      <c r="AD367" s="1">
        <f t="shared" si="11"/>
        <v>3</v>
      </c>
    </row>
    <row r="368" spans="1:30" ht="12.75" customHeight="1" x14ac:dyDescent="0.2">
      <c r="A368" s="2">
        <v>43166.329004629602</v>
      </c>
      <c r="B368" s="1" t="s">
        <v>694</v>
      </c>
      <c r="C368" s="1" t="s">
        <v>125</v>
      </c>
      <c r="D368" s="1" t="s">
        <v>126</v>
      </c>
      <c r="E368" s="3">
        <v>400</v>
      </c>
      <c r="F368" s="1" t="s">
        <v>31</v>
      </c>
      <c r="G368" s="3">
        <v>0.54</v>
      </c>
      <c r="H368" s="3">
        <v>216</v>
      </c>
      <c r="I368" s="1" t="s">
        <v>58</v>
      </c>
      <c r="K368" s="1" t="s">
        <v>59</v>
      </c>
      <c r="L368" s="1" t="s">
        <v>127</v>
      </c>
      <c r="M368" s="1" t="s">
        <v>35</v>
      </c>
      <c r="N368" s="1" t="s">
        <v>684</v>
      </c>
      <c r="O368" s="1" t="s">
        <v>37</v>
      </c>
      <c r="P368" s="1" t="s">
        <v>104</v>
      </c>
      <c r="Q368" s="1" t="s">
        <v>105</v>
      </c>
      <c r="T368" s="1" t="s">
        <v>40</v>
      </c>
      <c r="X368" s="1" t="s">
        <v>41</v>
      </c>
      <c r="Y368" s="1" t="s">
        <v>106</v>
      </c>
      <c r="Z368" s="3">
        <v>0</v>
      </c>
      <c r="AC368" s="1">
        <f t="shared" si="10"/>
        <v>2018</v>
      </c>
      <c r="AD368" s="1">
        <f t="shared" si="11"/>
        <v>3</v>
      </c>
    </row>
    <row r="369" spans="1:30" ht="12.75" customHeight="1" x14ac:dyDescent="0.2">
      <c r="A369" s="2">
        <v>43166.329004629602</v>
      </c>
      <c r="B369" s="1" t="s">
        <v>694</v>
      </c>
      <c r="C369" s="1" t="s">
        <v>261</v>
      </c>
      <c r="D369" s="1" t="s">
        <v>262</v>
      </c>
      <c r="E369" s="3">
        <v>15</v>
      </c>
      <c r="F369" s="1" t="s">
        <v>31</v>
      </c>
      <c r="G369" s="3">
        <v>19.96</v>
      </c>
      <c r="H369" s="3">
        <v>299.39999999999998</v>
      </c>
      <c r="I369" s="1" t="s">
        <v>58</v>
      </c>
      <c r="K369" s="1" t="s">
        <v>59</v>
      </c>
      <c r="L369" s="1" t="s">
        <v>263</v>
      </c>
      <c r="M369" s="1" t="s">
        <v>35</v>
      </c>
      <c r="N369" s="1" t="s">
        <v>684</v>
      </c>
      <c r="O369" s="1" t="s">
        <v>37</v>
      </c>
      <c r="P369" s="1" t="s">
        <v>264</v>
      </c>
      <c r="Q369" s="1" t="s">
        <v>265</v>
      </c>
      <c r="T369" s="1" t="s">
        <v>226</v>
      </c>
      <c r="X369" s="1" t="s">
        <v>41</v>
      </c>
      <c r="Y369" s="1" t="s">
        <v>266</v>
      </c>
      <c r="Z369" s="3">
        <v>0</v>
      </c>
      <c r="AC369" s="1">
        <f t="shared" si="10"/>
        <v>2018</v>
      </c>
      <c r="AD369" s="1">
        <f t="shared" si="11"/>
        <v>3</v>
      </c>
    </row>
    <row r="370" spans="1:30" ht="12.75" customHeight="1" x14ac:dyDescent="0.2">
      <c r="A370" s="2">
        <v>43166.413957488403</v>
      </c>
      <c r="B370" s="1" t="s">
        <v>695</v>
      </c>
      <c r="C370" s="1" t="s">
        <v>299</v>
      </c>
      <c r="D370" s="1" t="s">
        <v>300</v>
      </c>
      <c r="E370" s="3">
        <v>10</v>
      </c>
      <c r="F370" s="1" t="s">
        <v>31</v>
      </c>
      <c r="G370" s="3">
        <v>124.41</v>
      </c>
      <c r="H370" s="3">
        <v>1244.07</v>
      </c>
      <c r="I370" s="1" t="s">
        <v>32</v>
      </c>
      <c r="K370" s="1" t="s">
        <v>33</v>
      </c>
      <c r="L370" s="1" t="s">
        <v>301</v>
      </c>
      <c r="M370" s="1" t="s">
        <v>35</v>
      </c>
      <c r="N370" s="1" t="s">
        <v>296</v>
      </c>
      <c r="O370" s="1" t="s">
        <v>37</v>
      </c>
      <c r="P370" s="1" t="s">
        <v>131</v>
      </c>
      <c r="Q370" s="1" t="s">
        <v>132</v>
      </c>
      <c r="R370" s="1" t="s">
        <v>350</v>
      </c>
      <c r="T370" s="1" t="s">
        <v>297</v>
      </c>
      <c r="X370" s="1" t="s">
        <v>302</v>
      </c>
      <c r="Y370" s="1" t="s">
        <v>74</v>
      </c>
      <c r="Z370" s="3">
        <v>0</v>
      </c>
      <c r="AC370" s="1">
        <f t="shared" si="10"/>
        <v>2018</v>
      </c>
      <c r="AD370" s="1">
        <f t="shared" si="11"/>
        <v>3</v>
      </c>
    </row>
    <row r="371" spans="1:30" ht="12.75" customHeight="1" x14ac:dyDescent="0.2">
      <c r="A371" s="2">
        <v>43166.413957488403</v>
      </c>
      <c r="B371" s="1" t="s">
        <v>695</v>
      </c>
      <c r="C371" s="1" t="s">
        <v>303</v>
      </c>
      <c r="D371" s="1" t="s">
        <v>304</v>
      </c>
      <c r="E371" s="3">
        <v>10</v>
      </c>
      <c r="F371" s="1" t="s">
        <v>31</v>
      </c>
      <c r="G371" s="3">
        <v>129.26</v>
      </c>
      <c r="H371" s="3">
        <v>1292.5999999999999</v>
      </c>
      <c r="I371" s="1" t="s">
        <v>32</v>
      </c>
      <c r="K371" s="1" t="s">
        <v>33</v>
      </c>
      <c r="L371" s="1" t="s">
        <v>305</v>
      </c>
      <c r="M371" s="1" t="s">
        <v>35</v>
      </c>
      <c r="N371" s="1" t="s">
        <v>296</v>
      </c>
      <c r="O371" s="1" t="s">
        <v>37</v>
      </c>
      <c r="P371" s="1" t="s">
        <v>131</v>
      </c>
      <c r="Q371" s="1" t="s">
        <v>132</v>
      </c>
      <c r="R371" s="1" t="s">
        <v>350</v>
      </c>
      <c r="T371" s="1" t="s">
        <v>297</v>
      </c>
      <c r="X371" s="1" t="s">
        <v>306</v>
      </c>
      <c r="Y371" s="1" t="s">
        <v>74</v>
      </c>
      <c r="Z371" s="3">
        <v>0</v>
      </c>
      <c r="AC371" s="1">
        <f t="shared" si="10"/>
        <v>2018</v>
      </c>
      <c r="AD371" s="1">
        <f t="shared" si="11"/>
        <v>3</v>
      </c>
    </row>
    <row r="372" spans="1:30" ht="12.75" customHeight="1" x14ac:dyDescent="0.2">
      <c r="A372" s="2">
        <v>43166.413957488403</v>
      </c>
      <c r="B372" s="1" t="s">
        <v>695</v>
      </c>
      <c r="C372" s="1" t="s">
        <v>307</v>
      </c>
      <c r="D372" s="1" t="s">
        <v>308</v>
      </c>
      <c r="E372" s="3">
        <v>10</v>
      </c>
      <c r="F372" s="1" t="s">
        <v>31</v>
      </c>
      <c r="G372" s="3">
        <v>159.55000000000001</v>
      </c>
      <c r="H372" s="3">
        <v>1595.5</v>
      </c>
      <c r="I372" s="1" t="s">
        <v>32</v>
      </c>
      <c r="K372" s="1" t="s">
        <v>33</v>
      </c>
      <c r="L372" s="1" t="s">
        <v>309</v>
      </c>
      <c r="M372" s="1" t="s">
        <v>35</v>
      </c>
      <c r="N372" s="1" t="s">
        <v>296</v>
      </c>
      <c r="O372" s="1" t="s">
        <v>37</v>
      </c>
      <c r="P372" s="1" t="s">
        <v>131</v>
      </c>
      <c r="Q372" s="1" t="s">
        <v>132</v>
      </c>
      <c r="R372" s="1" t="s">
        <v>412</v>
      </c>
      <c r="T372" s="1" t="s">
        <v>297</v>
      </c>
      <c r="X372" s="1" t="s">
        <v>310</v>
      </c>
      <c r="Y372" s="1" t="s">
        <v>74</v>
      </c>
      <c r="Z372" s="3">
        <v>0</v>
      </c>
      <c r="AC372" s="1">
        <f t="shared" si="10"/>
        <v>2018</v>
      </c>
      <c r="AD372" s="1">
        <f t="shared" si="11"/>
        <v>3</v>
      </c>
    </row>
    <row r="373" spans="1:30" ht="12.75" customHeight="1" x14ac:dyDescent="0.2">
      <c r="A373" s="2">
        <v>43166.421875891203</v>
      </c>
      <c r="B373" s="1" t="s">
        <v>696</v>
      </c>
      <c r="C373" s="1" t="s">
        <v>307</v>
      </c>
      <c r="D373" s="1" t="s">
        <v>308</v>
      </c>
      <c r="E373" s="3">
        <v>5</v>
      </c>
      <c r="F373" s="1" t="s">
        <v>31</v>
      </c>
      <c r="G373" s="3">
        <v>159.55000000000001</v>
      </c>
      <c r="H373" s="3">
        <v>797.77</v>
      </c>
      <c r="I373" s="1" t="s">
        <v>58</v>
      </c>
      <c r="K373" s="1" t="s">
        <v>59</v>
      </c>
      <c r="L373" s="1" t="s">
        <v>309</v>
      </c>
      <c r="M373" s="1" t="s">
        <v>35</v>
      </c>
      <c r="N373" s="1" t="s">
        <v>296</v>
      </c>
      <c r="O373" s="1" t="s">
        <v>37</v>
      </c>
      <c r="P373" s="1" t="s">
        <v>131</v>
      </c>
      <c r="Q373" s="1" t="s">
        <v>132</v>
      </c>
      <c r="T373" s="1" t="s">
        <v>297</v>
      </c>
      <c r="X373" s="1" t="s">
        <v>310</v>
      </c>
      <c r="Y373" s="1" t="s">
        <v>74</v>
      </c>
      <c r="Z373" s="3">
        <v>0</v>
      </c>
      <c r="AC373" s="1">
        <f t="shared" si="10"/>
        <v>2018</v>
      </c>
      <c r="AD373" s="1">
        <f t="shared" si="11"/>
        <v>3</v>
      </c>
    </row>
    <row r="374" spans="1:30" ht="12.75" customHeight="1" x14ac:dyDescent="0.2">
      <c r="A374" s="2">
        <v>43166.421875891203</v>
      </c>
      <c r="B374" s="1" t="s">
        <v>696</v>
      </c>
      <c r="C374" s="1" t="s">
        <v>311</v>
      </c>
      <c r="D374" s="1" t="s">
        <v>312</v>
      </c>
      <c r="E374" s="3">
        <v>15</v>
      </c>
      <c r="F374" s="1" t="s">
        <v>31</v>
      </c>
      <c r="G374" s="3">
        <v>233.8</v>
      </c>
      <c r="H374" s="3">
        <v>3506.93</v>
      </c>
      <c r="I374" s="1" t="s">
        <v>58</v>
      </c>
      <c r="K374" s="1" t="s">
        <v>59</v>
      </c>
      <c r="L374" s="1" t="s">
        <v>313</v>
      </c>
      <c r="M374" s="1" t="s">
        <v>35</v>
      </c>
      <c r="N374" s="1" t="s">
        <v>296</v>
      </c>
      <c r="O374" s="1" t="s">
        <v>37</v>
      </c>
      <c r="P374" s="1" t="s">
        <v>131</v>
      </c>
      <c r="Q374" s="1" t="s">
        <v>132</v>
      </c>
      <c r="R374" s="1" t="s">
        <v>697</v>
      </c>
      <c r="T374" s="1" t="s">
        <v>297</v>
      </c>
      <c r="X374" s="1" t="s">
        <v>41</v>
      </c>
      <c r="Y374" s="1" t="s">
        <v>74</v>
      </c>
      <c r="Z374" s="3">
        <v>0</v>
      </c>
      <c r="AC374" s="1">
        <f t="shared" si="10"/>
        <v>2018</v>
      </c>
      <c r="AD374" s="1">
        <f t="shared" si="11"/>
        <v>3</v>
      </c>
    </row>
    <row r="375" spans="1:30" ht="12.75" customHeight="1" x14ac:dyDescent="0.2">
      <c r="A375" s="2">
        <v>43166.421875891203</v>
      </c>
      <c r="B375" s="1" t="s">
        <v>696</v>
      </c>
      <c r="C375" s="1" t="s">
        <v>314</v>
      </c>
      <c r="D375" s="1" t="s">
        <v>315</v>
      </c>
      <c r="E375" s="3">
        <v>25</v>
      </c>
      <c r="F375" s="1" t="s">
        <v>31</v>
      </c>
      <c r="G375" s="3">
        <v>283.02</v>
      </c>
      <c r="H375" s="3">
        <v>7075.45</v>
      </c>
      <c r="I375" s="1" t="s">
        <v>58</v>
      </c>
      <c r="K375" s="1" t="s">
        <v>59</v>
      </c>
      <c r="L375" s="1" t="s">
        <v>316</v>
      </c>
      <c r="M375" s="1" t="s">
        <v>35</v>
      </c>
      <c r="N375" s="1" t="s">
        <v>296</v>
      </c>
      <c r="O375" s="1" t="s">
        <v>37</v>
      </c>
      <c r="P375" s="1" t="s">
        <v>131</v>
      </c>
      <c r="Q375" s="1" t="s">
        <v>132</v>
      </c>
      <c r="R375" s="1" t="s">
        <v>698</v>
      </c>
      <c r="T375" s="1" t="s">
        <v>297</v>
      </c>
      <c r="X375" s="1" t="s">
        <v>41</v>
      </c>
      <c r="Y375" s="1" t="s">
        <v>74</v>
      </c>
      <c r="Z375" s="3">
        <v>0</v>
      </c>
      <c r="AC375" s="1">
        <f t="shared" si="10"/>
        <v>2018</v>
      </c>
      <c r="AD375" s="1">
        <f t="shared" si="11"/>
        <v>3</v>
      </c>
    </row>
    <row r="376" spans="1:30" ht="12.75" customHeight="1" x14ac:dyDescent="0.2">
      <c r="A376" s="2">
        <v>43166.425346215299</v>
      </c>
      <c r="B376" s="1" t="s">
        <v>699</v>
      </c>
      <c r="C376" s="1" t="s">
        <v>440</v>
      </c>
      <c r="D376" s="1" t="s">
        <v>441</v>
      </c>
      <c r="E376" s="3">
        <v>4</v>
      </c>
      <c r="F376" s="1" t="s">
        <v>31</v>
      </c>
      <c r="G376" s="3">
        <v>53.85</v>
      </c>
      <c r="H376" s="3">
        <v>215.38</v>
      </c>
      <c r="I376" s="1" t="s">
        <v>32</v>
      </c>
      <c r="K376" s="1" t="s">
        <v>33</v>
      </c>
      <c r="L376" s="1" t="s">
        <v>442</v>
      </c>
      <c r="M376" s="1" t="s">
        <v>35</v>
      </c>
      <c r="N376" s="1" t="s">
        <v>84</v>
      </c>
      <c r="O376" s="1" t="s">
        <v>37</v>
      </c>
      <c r="P376" s="1" t="s">
        <v>443</v>
      </c>
      <c r="Q376" s="1" t="s">
        <v>444</v>
      </c>
      <c r="R376" s="1" t="s">
        <v>445</v>
      </c>
      <c r="T376" s="1" t="s">
        <v>171</v>
      </c>
      <c r="X376" s="1" t="s">
        <v>41</v>
      </c>
      <c r="Y376" s="1" t="s">
        <v>446</v>
      </c>
      <c r="Z376" s="3">
        <v>0</v>
      </c>
      <c r="AA376" s="1" t="s">
        <v>172</v>
      </c>
      <c r="AB376" s="1" t="s">
        <v>172</v>
      </c>
      <c r="AC376" s="1">
        <f t="shared" si="10"/>
        <v>2018</v>
      </c>
      <c r="AD376" s="1">
        <f t="shared" si="11"/>
        <v>3</v>
      </c>
    </row>
    <row r="377" spans="1:30" ht="12.75" customHeight="1" x14ac:dyDescent="0.2">
      <c r="A377" s="2">
        <v>43166.496935613402</v>
      </c>
      <c r="B377" s="1" t="s">
        <v>700</v>
      </c>
      <c r="C377" s="1" t="s">
        <v>701</v>
      </c>
      <c r="D377" s="1" t="s">
        <v>702</v>
      </c>
      <c r="E377" s="3">
        <v>10</v>
      </c>
      <c r="F377" s="1" t="s">
        <v>31</v>
      </c>
      <c r="G377" s="3">
        <v>86.37</v>
      </c>
      <c r="H377" s="3">
        <v>863.73</v>
      </c>
      <c r="I377" s="1" t="s">
        <v>32</v>
      </c>
      <c r="K377" s="1" t="s">
        <v>33</v>
      </c>
      <c r="L377" s="1" t="s">
        <v>703</v>
      </c>
      <c r="M377" s="1" t="s">
        <v>35</v>
      </c>
      <c r="N377" s="1" t="s">
        <v>84</v>
      </c>
      <c r="O377" s="1" t="s">
        <v>37</v>
      </c>
      <c r="P377" s="1" t="s">
        <v>131</v>
      </c>
      <c r="Q377" s="1" t="s">
        <v>132</v>
      </c>
      <c r="R377" s="1" t="s">
        <v>419</v>
      </c>
      <c r="T377" s="1" t="s">
        <v>48</v>
      </c>
      <c r="X377" s="1" t="s">
        <v>41</v>
      </c>
      <c r="Y377" s="1" t="s">
        <v>74</v>
      </c>
      <c r="Z377" s="3">
        <v>0</v>
      </c>
      <c r="AC377" s="1">
        <f t="shared" si="10"/>
        <v>2018</v>
      </c>
      <c r="AD377" s="1">
        <f t="shared" si="11"/>
        <v>3</v>
      </c>
    </row>
    <row r="378" spans="1:30" ht="12.75" customHeight="1" x14ac:dyDescent="0.2">
      <c r="A378" s="2">
        <v>43166.562906909698</v>
      </c>
      <c r="B378" s="1" t="s">
        <v>704</v>
      </c>
      <c r="C378" s="1" t="s">
        <v>640</v>
      </c>
      <c r="D378" s="1" t="s">
        <v>641</v>
      </c>
      <c r="E378" s="3">
        <v>100</v>
      </c>
      <c r="F378" s="1" t="s">
        <v>31</v>
      </c>
      <c r="G378" s="3">
        <v>15.29</v>
      </c>
      <c r="H378" s="3">
        <v>1529.44</v>
      </c>
      <c r="I378" s="1" t="s">
        <v>58</v>
      </c>
      <c r="K378" s="1" t="s">
        <v>59</v>
      </c>
      <c r="L378" s="1" t="s">
        <v>642</v>
      </c>
      <c r="M378" s="1" t="s">
        <v>35</v>
      </c>
      <c r="N378" s="1" t="s">
        <v>84</v>
      </c>
      <c r="O378" s="1" t="s">
        <v>37</v>
      </c>
      <c r="P378" s="1" t="s">
        <v>53</v>
      </c>
      <c r="Q378" s="1" t="s">
        <v>54</v>
      </c>
      <c r="T378" s="1" t="s">
        <v>40</v>
      </c>
      <c r="X378" s="1" t="s">
        <v>41</v>
      </c>
      <c r="Y378" s="1" t="s">
        <v>42</v>
      </c>
      <c r="Z378" s="3">
        <v>0</v>
      </c>
      <c r="AC378" s="1">
        <f t="shared" si="10"/>
        <v>2018</v>
      </c>
      <c r="AD378" s="1">
        <f t="shared" si="11"/>
        <v>3</v>
      </c>
    </row>
    <row r="379" spans="1:30" ht="12.75" customHeight="1" x14ac:dyDescent="0.2">
      <c r="A379" s="2">
        <v>43167.312025462998</v>
      </c>
      <c r="B379" s="1" t="s">
        <v>705</v>
      </c>
      <c r="C379" s="1" t="s">
        <v>92</v>
      </c>
      <c r="D379" s="1" t="s">
        <v>93</v>
      </c>
      <c r="E379" s="3">
        <v>100</v>
      </c>
      <c r="F379" s="1" t="s">
        <v>31</v>
      </c>
      <c r="G379" s="3">
        <v>0.01</v>
      </c>
      <c r="H379" s="3">
        <v>1</v>
      </c>
      <c r="I379" s="1" t="s">
        <v>58</v>
      </c>
      <c r="K379" s="1" t="s">
        <v>59</v>
      </c>
      <c r="L379" s="1" t="s">
        <v>94</v>
      </c>
      <c r="M379" s="1" t="s">
        <v>35</v>
      </c>
      <c r="N379" s="1" t="s">
        <v>684</v>
      </c>
      <c r="O379" s="1" t="s">
        <v>37</v>
      </c>
      <c r="P379" s="1" t="s">
        <v>95</v>
      </c>
      <c r="Q379" s="1" t="s">
        <v>96</v>
      </c>
      <c r="T379" s="1" t="s">
        <v>97</v>
      </c>
      <c r="X379" s="1" t="s">
        <v>41</v>
      </c>
      <c r="Y379" s="1" t="s">
        <v>42</v>
      </c>
      <c r="Z379" s="3">
        <v>0</v>
      </c>
      <c r="AC379" s="1">
        <f t="shared" si="10"/>
        <v>2018</v>
      </c>
      <c r="AD379" s="1">
        <f t="shared" si="11"/>
        <v>3</v>
      </c>
    </row>
    <row r="380" spans="1:30" ht="12.75" customHeight="1" x14ac:dyDescent="0.2">
      <c r="A380" s="2">
        <v>43167.312025462998</v>
      </c>
      <c r="B380" s="1" t="s">
        <v>705</v>
      </c>
      <c r="C380" s="1" t="s">
        <v>98</v>
      </c>
      <c r="D380" s="1" t="s">
        <v>99</v>
      </c>
      <c r="E380" s="3">
        <v>100</v>
      </c>
      <c r="F380" s="1" t="s">
        <v>31</v>
      </c>
      <c r="G380" s="3">
        <v>0.25</v>
      </c>
      <c r="H380" s="3">
        <v>25</v>
      </c>
      <c r="I380" s="1" t="s">
        <v>58</v>
      </c>
      <c r="K380" s="1" t="s">
        <v>59</v>
      </c>
      <c r="L380" s="1" t="s">
        <v>100</v>
      </c>
      <c r="M380" s="1" t="s">
        <v>35</v>
      </c>
      <c r="N380" s="1" t="s">
        <v>684</v>
      </c>
      <c r="O380" s="1" t="s">
        <v>37</v>
      </c>
      <c r="P380" s="1" t="s">
        <v>38</v>
      </c>
      <c r="Q380" s="1" t="s">
        <v>39</v>
      </c>
      <c r="T380" s="1" t="s">
        <v>73</v>
      </c>
      <c r="X380" s="1" t="s">
        <v>41</v>
      </c>
      <c r="Y380" s="1" t="s">
        <v>42</v>
      </c>
      <c r="Z380" s="3">
        <v>0</v>
      </c>
      <c r="AC380" s="1">
        <f t="shared" si="10"/>
        <v>2018</v>
      </c>
      <c r="AD380" s="1">
        <f t="shared" si="11"/>
        <v>3</v>
      </c>
    </row>
    <row r="381" spans="1:30" ht="12.75" customHeight="1" x14ac:dyDescent="0.2">
      <c r="A381" s="2">
        <v>43167.312025462998</v>
      </c>
      <c r="B381" s="1" t="s">
        <v>705</v>
      </c>
      <c r="C381" s="1" t="s">
        <v>101</v>
      </c>
      <c r="D381" s="1" t="s">
        <v>102</v>
      </c>
      <c r="E381" s="3">
        <v>100</v>
      </c>
      <c r="F381" s="1" t="s">
        <v>31</v>
      </c>
      <c r="G381" s="3">
        <v>0.3</v>
      </c>
      <c r="H381" s="3">
        <v>30</v>
      </c>
      <c r="I381" s="1" t="s">
        <v>58</v>
      </c>
      <c r="K381" s="1" t="s">
        <v>59</v>
      </c>
      <c r="L381" s="1" t="s">
        <v>103</v>
      </c>
      <c r="M381" s="1" t="s">
        <v>35</v>
      </c>
      <c r="N381" s="1" t="s">
        <v>684</v>
      </c>
      <c r="O381" s="1" t="s">
        <v>37</v>
      </c>
      <c r="P381" s="1" t="s">
        <v>104</v>
      </c>
      <c r="Q381" s="1" t="s">
        <v>105</v>
      </c>
      <c r="T381" s="1" t="s">
        <v>40</v>
      </c>
      <c r="X381" s="1" t="s">
        <v>41</v>
      </c>
      <c r="Y381" s="1" t="s">
        <v>106</v>
      </c>
      <c r="Z381" s="3">
        <v>0</v>
      </c>
      <c r="AC381" s="1">
        <f t="shared" si="10"/>
        <v>2018</v>
      </c>
      <c r="AD381" s="1">
        <f t="shared" si="11"/>
        <v>3</v>
      </c>
    </row>
    <row r="382" spans="1:30" ht="12.75" customHeight="1" x14ac:dyDescent="0.2">
      <c r="A382" s="2">
        <v>43167.312025462998</v>
      </c>
      <c r="B382" s="1" t="s">
        <v>705</v>
      </c>
      <c r="C382" s="1" t="s">
        <v>107</v>
      </c>
      <c r="D382" s="1" t="s">
        <v>108</v>
      </c>
      <c r="E382" s="3">
        <v>100</v>
      </c>
      <c r="F382" s="1" t="s">
        <v>31</v>
      </c>
      <c r="G382" s="3">
        <v>0.3</v>
      </c>
      <c r="H382" s="3">
        <v>30</v>
      </c>
      <c r="I382" s="1" t="s">
        <v>58</v>
      </c>
      <c r="K382" s="1" t="s">
        <v>59</v>
      </c>
      <c r="L382" s="1" t="s">
        <v>109</v>
      </c>
      <c r="M382" s="1" t="s">
        <v>35</v>
      </c>
      <c r="N382" s="1" t="s">
        <v>684</v>
      </c>
      <c r="O382" s="1" t="s">
        <v>37</v>
      </c>
      <c r="P382" s="1" t="s">
        <v>104</v>
      </c>
      <c r="Q382" s="1" t="s">
        <v>105</v>
      </c>
      <c r="T382" s="1" t="s">
        <v>40</v>
      </c>
      <c r="X382" s="1" t="s">
        <v>41</v>
      </c>
      <c r="Y382" s="1" t="s">
        <v>106</v>
      </c>
      <c r="Z382" s="3">
        <v>0</v>
      </c>
      <c r="AC382" s="1">
        <f t="shared" si="10"/>
        <v>2018</v>
      </c>
      <c r="AD382" s="1">
        <f t="shared" si="11"/>
        <v>3</v>
      </c>
    </row>
    <row r="383" spans="1:30" ht="12.75" customHeight="1" x14ac:dyDescent="0.2">
      <c r="A383" s="2">
        <v>43167.312025462998</v>
      </c>
      <c r="B383" s="1" t="s">
        <v>705</v>
      </c>
      <c r="C383" s="1" t="s">
        <v>110</v>
      </c>
      <c r="D383" s="1" t="s">
        <v>111</v>
      </c>
      <c r="E383" s="3">
        <v>100</v>
      </c>
      <c r="F383" s="1" t="s">
        <v>31</v>
      </c>
      <c r="G383" s="3">
        <v>0.3</v>
      </c>
      <c r="H383" s="3">
        <v>30</v>
      </c>
      <c r="I383" s="1" t="s">
        <v>58</v>
      </c>
      <c r="K383" s="1" t="s">
        <v>59</v>
      </c>
      <c r="L383" s="1" t="s">
        <v>112</v>
      </c>
      <c r="M383" s="1" t="s">
        <v>35</v>
      </c>
      <c r="N383" s="1" t="s">
        <v>684</v>
      </c>
      <c r="O383" s="1" t="s">
        <v>37</v>
      </c>
      <c r="P383" s="1" t="s">
        <v>104</v>
      </c>
      <c r="Q383" s="1" t="s">
        <v>105</v>
      </c>
      <c r="T383" s="1" t="s">
        <v>40</v>
      </c>
      <c r="X383" s="1" t="s">
        <v>41</v>
      </c>
      <c r="Y383" s="1" t="s">
        <v>106</v>
      </c>
      <c r="Z383" s="3">
        <v>0</v>
      </c>
      <c r="AC383" s="1">
        <f t="shared" si="10"/>
        <v>2018</v>
      </c>
      <c r="AD383" s="1">
        <f t="shared" si="11"/>
        <v>3</v>
      </c>
    </row>
    <row r="384" spans="1:30" ht="12.75" customHeight="1" x14ac:dyDescent="0.2">
      <c r="A384" s="2">
        <v>43167.312025462998</v>
      </c>
      <c r="B384" s="1" t="s">
        <v>705</v>
      </c>
      <c r="C384" s="1" t="s">
        <v>113</v>
      </c>
      <c r="D384" s="1" t="s">
        <v>114</v>
      </c>
      <c r="E384" s="3">
        <v>200</v>
      </c>
      <c r="F384" s="1" t="s">
        <v>31</v>
      </c>
      <c r="G384" s="3">
        <v>0.43</v>
      </c>
      <c r="H384" s="3">
        <v>86</v>
      </c>
      <c r="I384" s="1" t="s">
        <v>58</v>
      </c>
      <c r="K384" s="1" t="s">
        <v>59</v>
      </c>
      <c r="L384" s="1" t="s">
        <v>115</v>
      </c>
      <c r="M384" s="1" t="s">
        <v>35</v>
      </c>
      <c r="N384" s="1" t="s">
        <v>684</v>
      </c>
      <c r="O384" s="1" t="s">
        <v>37</v>
      </c>
      <c r="P384" s="1" t="s">
        <v>89</v>
      </c>
      <c r="Q384" s="1" t="s">
        <v>90</v>
      </c>
      <c r="T384" s="1" t="s">
        <v>116</v>
      </c>
      <c r="X384" s="1" t="s">
        <v>41</v>
      </c>
      <c r="Y384" s="1" t="s">
        <v>74</v>
      </c>
      <c r="Z384" s="3">
        <v>0</v>
      </c>
      <c r="AC384" s="1">
        <f t="shared" si="10"/>
        <v>2018</v>
      </c>
      <c r="AD384" s="1">
        <f t="shared" si="11"/>
        <v>3</v>
      </c>
    </row>
    <row r="385" spans="1:30" ht="12.75" customHeight="1" x14ac:dyDescent="0.2">
      <c r="A385" s="2">
        <v>43167.312025462998</v>
      </c>
      <c r="B385" s="1" t="s">
        <v>705</v>
      </c>
      <c r="C385" s="1" t="s">
        <v>117</v>
      </c>
      <c r="D385" s="1" t="s">
        <v>118</v>
      </c>
      <c r="E385" s="3">
        <v>100</v>
      </c>
      <c r="F385" s="1" t="s">
        <v>31</v>
      </c>
      <c r="G385" s="3">
        <v>0.48</v>
      </c>
      <c r="H385" s="3">
        <v>48</v>
      </c>
      <c r="I385" s="1" t="s">
        <v>58</v>
      </c>
      <c r="K385" s="1" t="s">
        <v>59</v>
      </c>
      <c r="L385" s="1" t="s">
        <v>119</v>
      </c>
      <c r="M385" s="1" t="s">
        <v>35</v>
      </c>
      <c r="N385" s="1" t="s">
        <v>684</v>
      </c>
      <c r="O385" s="1" t="s">
        <v>37</v>
      </c>
      <c r="P385" s="1" t="s">
        <v>120</v>
      </c>
      <c r="Q385" s="1" t="s">
        <v>121</v>
      </c>
      <c r="T385" s="1" t="s">
        <v>40</v>
      </c>
      <c r="X385" s="1" t="s">
        <v>41</v>
      </c>
      <c r="Y385" s="1" t="s">
        <v>42</v>
      </c>
      <c r="Z385" s="3">
        <v>0</v>
      </c>
      <c r="AC385" s="1">
        <f t="shared" si="10"/>
        <v>2018</v>
      </c>
      <c r="AD385" s="1">
        <f t="shared" si="11"/>
        <v>3</v>
      </c>
    </row>
    <row r="386" spans="1:30" ht="12.75" customHeight="1" x14ac:dyDescent="0.2">
      <c r="A386" s="2">
        <v>43167.312025462998</v>
      </c>
      <c r="B386" s="1" t="s">
        <v>705</v>
      </c>
      <c r="C386" s="1" t="s">
        <v>128</v>
      </c>
      <c r="D386" s="1" t="s">
        <v>129</v>
      </c>
      <c r="E386" s="3">
        <v>500</v>
      </c>
      <c r="F386" s="1" t="s">
        <v>31</v>
      </c>
      <c r="G386" s="3">
        <v>0.63</v>
      </c>
      <c r="H386" s="3">
        <v>315</v>
      </c>
      <c r="I386" s="1" t="s">
        <v>58</v>
      </c>
      <c r="K386" s="1" t="s">
        <v>59</v>
      </c>
      <c r="L386" s="1" t="s">
        <v>130</v>
      </c>
      <c r="M386" s="1" t="s">
        <v>35</v>
      </c>
      <c r="N386" s="1" t="s">
        <v>684</v>
      </c>
      <c r="O386" s="1" t="s">
        <v>37</v>
      </c>
      <c r="P386" s="1" t="s">
        <v>131</v>
      </c>
      <c r="Q386" s="1" t="s">
        <v>132</v>
      </c>
      <c r="T386" s="1" t="s">
        <v>73</v>
      </c>
      <c r="X386" s="1" t="s">
        <v>41</v>
      </c>
      <c r="Y386" s="1" t="s">
        <v>74</v>
      </c>
      <c r="Z386" s="3">
        <v>0</v>
      </c>
      <c r="AC386" s="1">
        <f t="shared" si="10"/>
        <v>2018</v>
      </c>
      <c r="AD386" s="1">
        <f t="shared" si="11"/>
        <v>3</v>
      </c>
    </row>
    <row r="387" spans="1:30" ht="12.75" customHeight="1" x14ac:dyDescent="0.2">
      <c r="A387" s="2">
        <v>43167.312025462998</v>
      </c>
      <c r="B387" s="1" t="s">
        <v>705</v>
      </c>
      <c r="C387" s="1" t="s">
        <v>133</v>
      </c>
      <c r="D387" s="1" t="s">
        <v>134</v>
      </c>
      <c r="E387" s="3">
        <v>2000</v>
      </c>
      <c r="F387" s="1" t="s">
        <v>31</v>
      </c>
      <c r="G387" s="3">
        <v>0.63</v>
      </c>
      <c r="H387" s="3">
        <v>1260</v>
      </c>
      <c r="I387" s="1" t="s">
        <v>58</v>
      </c>
      <c r="K387" s="1" t="s">
        <v>59</v>
      </c>
      <c r="L387" s="1" t="s">
        <v>135</v>
      </c>
      <c r="M387" s="1" t="s">
        <v>35</v>
      </c>
      <c r="N387" s="1" t="s">
        <v>684</v>
      </c>
      <c r="O387" s="1" t="s">
        <v>37</v>
      </c>
      <c r="P387" s="1" t="s">
        <v>62</v>
      </c>
      <c r="Q387" s="1" t="s">
        <v>63</v>
      </c>
      <c r="T387" s="1" t="s">
        <v>65</v>
      </c>
      <c r="X387" s="1" t="s">
        <v>41</v>
      </c>
      <c r="Y387" s="1" t="s">
        <v>66</v>
      </c>
      <c r="Z387" s="3">
        <v>0</v>
      </c>
      <c r="AA387" s="1" t="s">
        <v>67</v>
      </c>
      <c r="AB387" s="1" t="s">
        <v>67</v>
      </c>
      <c r="AC387" s="1">
        <f t="shared" ref="AC387:AC450" si="12">YEAR(A387)</f>
        <v>2018</v>
      </c>
      <c r="AD387" s="1">
        <f t="shared" ref="AD387:AD450" si="13">MONTH(A387)</f>
        <v>3</v>
      </c>
    </row>
    <row r="388" spans="1:30" ht="12.75" customHeight="1" x14ac:dyDescent="0.2">
      <c r="A388" s="2">
        <v>43167.312025462998</v>
      </c>
      <c r="B388" s="1" t="s">
        <v>705</v>
      </c>
      <c r="C388" s="1" t="s">
        <v>136</v>
      </c>
      <c r="D388" s="1" t="s">
        <v>137</v>
      </c>
      <c r="E388" s="3">
        <v>4000</v>
      </c>
      <c r="F388" s="1" t="s">
        <v>31</v>
      </c>
      <c r="G388" s="3">
        <v>0.63</v>
      </c>
      <c r="H388" s="3">
        <v>2520</v>
      </c>
      <c r="I388" s="1" t="s">
        <v>58</v>
      </c>
      <c r="K388" s="1" t="s">
        <v>59</v>
      </c>
      <c r="L388" s="1" t="s">
        <v>138</v>
      </c>
      <c r="M388" s="1" t="s">
        <v>35</v>
      </c>
      <c r="N388" s="1" t="s">
        <v>684</v>
      </c>
      <c r="O388" s="1" t="s">
        <v>37</v>
      </c>
      <c r="P388" s="1" t="s">
        <v>62</v>
      </c>
      <c r="Q388" s="1" t="s">
        <v>63</v>
      </c>
      <c r="T388" s="1" t="s">
        <v>65</v>
      </c>
      <c r="X388" s="1" t="s">
        <v>41</v>
      </c>
      <c r="Y388" s="1" t="s">
        <v>66</v>
      </c>
      <c r="Z388" s="3">
        <v>0</v>
      </c>
      <c r="AA388" s="1" t="s">
        <v>67</v>
      </c>
      <c r="AB388" s="1" t="s">
        <v>67</v>
      </c>
      <c r="AC388" s="1">
        <f t="shared" si="12"/>
        <v>2018</v>
      </c>
      <c r="AD388" s="1">
        <f t="shared" si="13"/>
        <v>3</v>
      </c>
    </row>
    <row r="389" spans="1:30" ht="12.75" customHeight="1" x14ac:dyDescent="0.2">
      <c r="A389" s="2">
        <v>43167.312025462998</v>
      </c>
      <c r="B389" s="1" t="s">
        <v>705</v>
      </c>
      <c r="C389" s="1" t="s">
        <v>516</v>
      </c>
      <c r="D389" s="1" t="s">
        <v>517</v>
      </c>
      <c r="E389" s="3">
        <v>1700</v>
      </c>
      <c r="F389" s="1" t="s">
        <v>31</v>
      </c>
      <c r="G389" s="3">
        <v>0.63</v>
      </c>
      <c r="H389" s="3">
        <v>1071</v>
      </c>
      <c r="I389" s="1" t="s">
        <v>58</v>
      </c>
      <c r="K389" s="1" t="s">
        <v>59</v>
      </c>
      <c r="L389" s="1" t="s">
        <v>518</v>
      </c>
      <c r="M389" s="1" t="s">
        <v>35</v>
      </c>
      <c r="N389" s="1" t="s">
        <v>684</v>
      </c>
      <c r="O389" s="1" t="s">
        <v>37</v>
      </c>
      <c r="P389" s="1" t="s">
        <v>62</v>
      </c>
      <c r="Q389" s="1" t="s">
        <v>63</v>
      </c>
      <c r="T389" s="1" t="s">
        <v>65</v>
      </c>
      <c r="X389" s="1" t="s">
        <v>41</v>
      </c>
      <c r="Y389" s="1" t="s">
        <v>66</v>
      </c>
      <c r="Z389" s="3">
        <v>0</v>
      </c>
      <c r="AA389" s="1" t="s">
        <v>67</v>
      </c>
      <c r="AB389" s="1" t="s">
        <v>67</v>
      </c>
      <c r="AC389" s="1">
        <f t="shared" si="12"/>
        <v>2018</v>
      </c>
      <c r="AD389" s="1">
        <f t="shared" si="13"/>
        <v>3</v>
      </c>
    </row>
    <row r="390" spans="1:30" ht="12.75" customHeight="1" x14ac:dyDescent="0.2">
      <c r="A390" s="2">
        <v>43167.312025462998</v>
      </c>
      <c r="B390" s="1" t="s">
        <v>705</v>
      </c>
      <c r="C390" s="1" t="s">
        <v>139</v>
      </c>
      <c r="D390" s="1" t="s">
        <v>140</v>
      </c>
      <c r="E390" s="3">
        <v>100</v>
      </c>
      <c r="F390" s="1" t="s">
        <v>31</v>
      </c>
      <c r="G390" s="3">
        <v>0.67</v>
      </c>
      <c r="H390" s="3">
        <v>67</v>
      </c>
      <c r="I390" s="1" t="s">
        <v>58</v>
      </c>
      <c r="K390" s="1" t="s">
        <v>59</v>
      </c>
      <c r="L390" s="1" t="s">
        <v>141</v>
      </c>
      <c r="M390" s="1" t="s">
        <v>35</v>
      </c>
      <c r="N390" s="1" t="s">
        <v>684</v>
      </c>
      <c r="O390" s="1" t="s">
        <v>37</v>
      </c>
      <c r="P390" s="1" t="s">
        <v>120</v>
      </c>
      <c r="Q390" s="1" t="s">
        <v>121</v>
      </c>
      <c r="T390" s="1" t="s">
        <v>40</v>
      </c>
      <c r="X390" s="1" t="s">
        <v>41</v>
      </c>
      <c r="Y390" s="1" t="s">
        <v>42</v>
      </c>
      <c r="Z390" s="3">
        <v>0</v>
      </c>
      <c r="AC390" s="1">
        <f t="shared" si="12"/>
        <v>2018</v>
      </c>
      <c r="AD390" s="1">
        <f t="shared" si="13"/>
        <v>3</v>
      </c>
    </row>
    <row r="391" spans="1:30" ht="12.75" customHeight="1" x14ac:dyDescent="0.2">
      <c r="A391" s="2">
        <v>43167.312025462998</v>
      </c>
      <c r="B391" s="1" t="s">
        <v>705</v>
      </c>
      <c r="C391" s="1" t="s">
        <v>145</v>
      </c>
      <c r="D391" s="1" t="s">
        <v>146</v>
      </c>
      <c r="E391" s="3">
        <v>75</v>
      </c>
      <c r="F391" s="1" t="s">
        <v>31</v>
      </c>
      <c r="G391" s="3">
        <v>1.03</v>
      </c>
      <c r="H391" s="3">
        <v>77.25</v>
      </c>
      <c r="I391" s="1" t="s">
        <v>58</v>
      </c>
      <c r="K391" s="1" t="s">
        <v>59</v>
      </c>
      <c r="L391" s="1" t="s">
        <v>147</v>
      </c>
      <c r="M391" s="1" t="s">
        <v>35</v>
      </c>
      <c r="N391" s="1" t="s">
        <v>684</v>
      </c>
      <c r="O391" s="1" t="s">
        <v>37</v>
      </c>
      <c r="P391" s="1" t="s">
        <v>38</v>
      </c>
      <c r="Q391" s="1" t="s">
        <v>39</v>
      </c>
      <c r="T391" s="1" t="s">
        <v>148</v>
      </c>
      <c r="X391" s="1" t="s">
        <v>41</v>
      </c>
      <c r="Y391" s="1" t="s">
        <v>42</v>
      </c>
      <c r="Z391" s="3">
        <v>0</v>
      </c>
      <c r="AC391" s="1">
        <f t="shared" si="12"/>
        <v>2018</v>
      </c>
      <c r="AD391" s="1">
        <f t="shared" si="13"/>
        <v>3</v>
      </c>
    </row>
    <row r="392" spans="1:30" ht="12.75" customHeight="1" x14ac:dyDescent="0.2">
      <c r="A392" s="2">
        <v>43167.312025462998</v>
      </c>
      <c r="B392" s="1" t="s">
        <v>705</v>
      </c>
      <c r="C392" s="1" t="s">
        <v>149</v>
      </c>
      <c r="D392" s="1" t="s">
        <v>150</v>
      </c>
      <c r="E392" s="3">
        <v>200</v>
      </c>
      <c r="F392" s="1" t="s">
        <v>31</v>
      </c>
      <c r="G392" s="3">
        <v>1.0900000000000001</v>
      </c>
      <c r="H392" s="3">
        <v>218</v>
      </c>
      <c r="I392" s="1" t="s">
        <v>58</v>
      </c>
      <c r="K392" s="1" t="s">
        <v>59</v>
      </c>
      <c r="L392" s="1" t="s">
        <v>151</v>
      </c>
      <c r="M392" s="1" t="s">
        <v>35</v>
      </c>
      <c r="N392" s="1" t="s">
        <v>684</v>
      </c>
      <c r="O392" s="1" t="s">
        <v>37</v>
      </c>
      <c r="P392" s="1" t="s">
        <v>120</v>
      </c>
      <c r="Q392" s="1" t="s">
        <v>121</v>
      </c>
      <c r="T392" s="1" t="s">
        <v>40</v>
      </c>
      <c r="X392" s="1" t="s">
        <v>41</v>
      </c>
      <c r="Y392" s="1" t="s">
        <v>42</v>
      </c>
      <c r="Z392" s="3">
        <v>0</v>
      </c>
      <c r="AC392" s="1">
        <f t="shared" si="12"/>
        <v>2018</v>
      </c>
      <c r="AD392" s="1">
        <f t="shared" si="13"/>
        <v>3</v>
      </c>
    </row>
    <row r="393" spans="1:30" ht="12.75" customHeight="1" x14ac:dyDescent="0.2">
      <c r="A393" s="2">
        <v>43167.312025462998</v>
      </c>
      <c r="B393" s="1" t="s">
        <v>705</v>
      </c>
      <c r="C393" s="1" t="s">
        <v>156</v>
      </c>
      <c r="D393" s="1" t="s">
        <v>157</v>
      </c>
      <c r="E393" s="3">
        <v>100</v>
      </c>
      <c r="F393" s="1" t="s">
        <v>31</v>
      </c>
      <c r="G393" s="3">
        <v>1.67</v>
      </c>
      <c r="H393" s="3">
        <v>167</v>
      </c>
      <c r="I393" s="1" t="s">
        <v>58</v>
      </c>
      <c r="K393" s="1" t="s">
        <v>59</v>
      </c>
      <c r="L393" s="1" t="s">
        <v>158</v>
      </c>
      <c r="M393" s="1" t="s">
        <v>35</v>
      </c>
      <c r="N393" s="1" t="s">
        <v>684</v>
      </c>
      <c r="O393" s="1" t="s">
        <v>37</v>
      </c>
      <c r="P393" s="1" t="s">
        <v>120</v>
      </c>
      <c r="Q393" s="1" t="s">
        <v>121</v>
      </c>
      <c r="T393" s="1" t="s">
        <v>40</v>
      </c>
      <c r="X393" s="1" t="s">
        <v>41</v>
      </c>
      <c r="Y393" s="1" t="s">
        <v>42</v>
      </c>
      <c r="Z393" s="3">
        <v>0</v>
      </c>
      <c r="AC393" s="1">
        <f t="shared" si="12"/>
        <v>2018</v>
      </c>
      <c r="AD393" s="1">
        <f t="shared" si="13"/>
        <v>3</v>
      </c>
    </row>
    <row r="394" spans="1:30" ht="12.75" customHeight="1" x14ac:dyDescent="0.2">
      <c r="A394" s="2">
        <v>43167.312025462998</v>
      </c>
      <c r="B394" s="1" t="s">
        <v>705</v>
      </c>
      <c r="C394" s="1" t="s">
        <v>159</v>
      </c>
      <c r="D394" s="1" t="s">
        <v>160</v>
      </c>
      <c r="E394" s="3">
        <v>100</v>
      </c>
      <c r="F394" s="1" t="s">
        <v>31</v>
      </c>
      <c r="G394" s="3">
        <v>1.8</v>
      </c>
      <c r="H394" s="3">
        <v>180</v>
      </c>
      <c r="I394" s="1" t="s">
        <v>58</v>
      </c>
      <c r="K394" s="1" t="s">
        <v>59</v>
      </c>
      <c r="L394" s="1" t="s">
        <v>161</v>
      </c>
      <c r="M394" s="1" t="s">
        <v>35</v>
      </c>
      <c r="N394" s="1" t="s">
        <v>684</v>
      </c>
      <c r="O394" s="1" t="s">
        <v>37</v>
      </c>
      <c r="P394" s="1" t="s">
        <v>104</v>
      </c>
      <c r="Q394" s="1" t="s">
        <v>105</v>
      </c>
      <c r="T394" s="1" t="s">
        <v>97</v>
      </c>
      <c r="X394" s="1" t="s">
        <v>41</v>
      </c>
      <c r="Y394" s="1" t="s">
        <v>106</v>
      </c>
      <c r="Z394" s="3">
        <v>0</v>
      </c>
      <c r="AC394" s="1">
        <f t="shared" si="12"/>
        <v>2018</v>
      </c>
      <c r="AD394" s="1">
        <f t="shared" si="13"/>
        <v>3</v>
      </c>
    </row>
    <row r="395" spans="1:30" ht="12.75" customHeight="1" x14ac:dyDescent="0.2">
      <c r="A395" s="2">
        <v>43167.312025462998</v>
      </c>
      <c r="B395" s="1" t="s">
        <v>705</v>
      </c>
      <c r="C395" s="1" t="s">
        <v>162</v>
      </c>
      <c r="D395" s="1" t="s">
        <v>163</v>
      </c>
      <c r="E395" s="3">
        <v>50</v>
      </c>
      <c r="F395" s="1" t="s">
        <v>31</v>
      </c>
      <c r="G395" s="3">
        <v>1.92</v>
      </c>
      <c r="H395" s="3">
        <v>96</v>
      </c>
      <c r="I395" s="1" t="s">
        <v>58</v>
      </c>
      <c r="K395" s="1" t="s">
        <v>59</v>
      </c>
      <c r="L395" s="1" t="s">
        <v>164</v>
      </c>
      <c r="M395" s="1" t="s">
        <v>35</v>
      </c>
      <c r="N395" s="1" t="s">
        <v>684</v>
      </c>
      <c r="O395" s="1" t="s">
        <v>37</v>
      </c>
      <c r="P395" s="1" t="s">
        <v>95</v>
      </c>
      <c r="Q395" s="1" t="s">
        <v>96</v>
      </c>
      <c r="T395" s="1" t="s">
        <v>97</v>
      </c>
      <c r="X395" s="1" t="s">
        <v>41</v>
      </c>
      <c r="Y395" s="1" t="s">
        <v>42</v>
      </c>
      <c r="Z395" s="3">
        <v>0</v>
      </c>
      <c r="AC395" s="1">
        <f t="shared" si="12"/>
        <v>2018</v>
      </c>
      <c r="AD395" s="1">
        <f t="shared" si="13"/>
        <v>3</v>
      </c>
    </row>
    <row r="396" spans="1:30" ht="12.75" customHeight="1" x14ac:dyDescent="0.2">
      <c r="A396" s="2">
        <v>43167.312025462998</v>
      </c>
      <c r="B396" s="1" t="s">
        <v>705</v>
      </c>
      <c r="C396" s="1" t="s">
        <v>168</v>
      </c>
      <c r="D396" s="1" t="s">
        <v>169</v>
      </c>
      <c r="E396" s="3">
        <v>5</v>
      </c>
      <c r="F396" s="1" t="s">
        <v>31</v>
      </c>
      <c r="G396" s="3">
        <v>2.06</v>
      </c>
      <c r="H396" s="3">
        <v>10.3</v>
      </c>
      <c r="I396" s="1" t="s">
        <v>58</v>
      </c>
      <c r="K396" s="1" t="s">
        <v>59</v>
      </c>
      <c r="L396" s="1" t="s">
        <v>170</v>
      </c>
      <c r="M396" s="1" t="s">
        <v>35</v>
      </c>
      <c r="N396" s="1" t="s">
        <v>684</v>
      </c>
      <c r="O396" s="1" t="s">
        <v>37</v>
      </c>
      <c r="P396" s="1" t="s">
        <v>95</v>
      </c>
      <c r="Q396" s="1" t="s">
        <v>96</v>
      </c>
      <c r="T396" s="1" t="s">
        <v>171</v>
      </c>
      <c r="X396" s="1" t="s">
        <v>41</v>
      </c>
      <c r="Y396" s="1" t="s">
        <v>42</v>
      </c>
      <c r="Z396" s="3">
        <v>0</v>
      </c>
      <c r="AA396" s="1" t="s">
        <v>172</v>
      </c>
      <c r="AB396" s="1" t="s">
        <v>172</v>
      </c>
      <c r="AC396" s="1">
        <f t="shared" si="12"/>
        <v>2018</v>
      </c>
      <c r="AD396" s="1">
        <f t="shared" si="13"/>
        <v>3</v>
      </c>
    </row>
    <row r="397" spans="1:30" ht="12.75" customHeight="1" x14ac:dyDescent="0.2">
      <c r="A397" s="2">
        <v>43167.312025462998</v>
      </c>
      <c r="B397" s="1" t="s">
        <v>705</v>
      </c>
      <c r="C397" s="1" t="s">
        <v>173</v>
      </c>
      <c r="D397" s="1" t="s">
        <v>174</v>
      </c>
      <c r="E397" s="3">
        <v>50</v>
      </c>
      <c r="F397" s="1" t="s">
        <v>31</v>
      </c>
      <c r="G397" s="3">
        <v>2.0699999999999998</v>
      </c>
      <c r="H397" s="3">
        <v>103.5</v>
      </c>
      <c r="I397" s="1" t="s">
        <v>58</v>
      </c>
      <c r="K397" s="1" t="s">
        <v>59</v>
      </c>
      <c r="L397" s="1" t="s">
        <v>175</v>
      </c>
      <c r="M397" s="1" t="s">
        <v>35</v>
      </c>
      <c r="N397" s="1" t="s">
        <v>684</v>
      </c>
      <c r="O397" s="1" t="s">
        <v>37</v>
      </c>
      <c r="P397" s="1" t="s">
        <v>89</v>
      </c>
      <c r="Q397" s="1" t="s">
        <v>90</v>
      </c>
      <c r="T397" s="1" t="s">
        <v>79</v>
      </c>
      <c r="X397" s="1" t="s">
        <v>176</v>
      </c>
      <c r="Y397" s="1" t="s">
        <v>74</v>
      </c>
      <c r="Z397" s="3">
        <v>0</v>
      </c>
      <c r="AC397" s="1">
        <f t="shared" si="12"/>
        <v>2018</v>
      </c>
      <c r="AD397" s="1">
        <f t="shared" si="13"/>
        <v>3</v>
      </c>
    </row>
    <row r="398" spans="1:30" ht="12.75" customHeight="1" x14ac:dyDescent="0.2">
      <c r="A398" s="2">
        <v>43167.312025462998</v>
      </c>
      <c r="B398" s="1" t="s">
        <v>705</v>
      </c>
      <c r="C398" s="1" t="s">
        <v>180</v>
      </c>
      <c r="D398" s="1" t="s">
        <v>181</v>
      </c>
      <c r="E398" s="3">
        <v>50</v>
      </c>
      <c r="F398" s="1" t="s">
        <v>31</v>
      </c>
      <c r="G398" s="3">
        <v>2.37</v>
      </c>
      <c r="H398" s="3">
        <v>118.5</v>
      </c>
      <c r="I398" s="1" t="s">
        <v>58</v>
      </c>
      <c r="K398" s="1" t="s">
        <v>59</v>
      </c>
      <c r="L398" s="1" t="s">
        <v>182</v>
      </c>
      <c r="M398" s="1" t="s">
        <v>35</v>
      </c>
      <c r="N398" s="1" t="s">
        <v>684</v>
      </c>
      <c r="O398" s="1" t="s">
        <v>37</v>
      </c>
      <c r="P398" s="1" t="s">
        <v>95</v>
      </c>
      <c r="Q398" s="1" t="s">
        <v>96</v>
      </c>
      <c r="T398" s="1" t="s">
        <v>97</v>
      </c>
      <c r="X398" s="1" t="s">
        <v>41</v>
      </c>
      <c r="Y398" s="1" t="s">
        <v>42</v>
      </c>
      <c r="Z398" s="3">
        <v>0</v>
      </c>
      <c r="AC398" s="1">
        <f t="shared" si="12"/>
        <v>2018</v>
      </c>
      <c r="AD398" s="1">
        <f t="shared" si="13"/>
        <v>3</v>
      </c>
    </row>
    <row r="399" spans="1:30" ht="12.75" customHeight="1" x14ac:dyDescent="0.2">
      <c r="A399" s="2">
        <v>43167.312025462998</v>
      </c>
      <c r="B399" s="1" t="s">
        <v>705</v>
      </c>
      <c r="C399" s="1" t="s">
        <v>183</v>
      </c>
      <c r="D399" s="1" t="s">
        <v>184</v>
      </c>
      <c r="E399" s="3">
        <v>100</v>
      </c>
      <c r="F399" s="1" t="s">
        <v>31</v>
      </c>
      <c r="G399" s="3">
        <v>2.46</v>
      </c>
      <c r="H399" s="3">
        <v>246</v>
      </c>
      <c r="I399" s="1" t="s">
        <v>58</v>
      </c>
      <c r="K399" s="1" t="s">
        <v>59</v>
      </c>
      <c r="L399" s="1" t="s">
        <v>185</v>
      </c>
      <c r="M399" s="1" t="s">
        <v>35</v>
      </c>
      <c r="N399" s="1" t="s">
        <v>684</v>
      </c>
      <c r="O399" s="1" t="s">
        <v>37</v>
      </c>
      <c r="P399" s="1" t="s">
        <v>95</v>
      </c>
      <c r="Q399" s="1" t="s">
        <v>96</v>
      </c>
      <c r="T399" s="1" t="s">
        <v>48</v>
      </c>
      <c r="X399" s="1" t="s">
        <v>41</v>
      </c>
      <c r="Y399" s="1" t="s">
        <v>42</v>
      </c>
      <c r="Z399" s="3">
        <v>0</v>
      </c>
      <c r="AC399" s="1">
        <f t="shared" si="12"/>
        <v>2018</v>
      </c>
      <c r="AD399" s="1">
        <f t="shared" si="13"/>
        <v>3</v>
      </c>
    </row>
    <row r="400" spans="1:30" ht="12.75" customHeight="1" x14ac:dyDescent="0.2">
      <c r="A400" s="2">
        <v>43167.312025462998</v>
      </c>
      <c r="B400" s="1" t="s">
        <v>705</v>
      </c>
      <c r="C400" s="1" t="s">
        <v>198</v>
      </c>
      <c r="D400" s="1" t="s">
        <v>199</v>
      </c>
      <c r="E400" s="3">
        <v>50</v>
      </c>
      <c r="F400" s="1" t="s">
        <v>31</v>
      </c>
      <c r="G400" s="3">
        <v>3.1</v>
      </c>
      <c r="H400" s="3">
        <v>155</v>
      </c>
      <c r="I400" s="1" t="s">
        <v>58</v>
      </c>
      <c r="K400" s="1" t="s">
        <v>59</v>
      </c>
      <c r="L400" s="1" t="s">
        <v>200</v>
      </c>
      <c r="M400" s="1" t="s">
        <v>35</v>
      </c>
      <c r="N400" s="1" t="s">
        <v>684</v>
      </c>
      <c r="O400" s="1" t="s">
        <v>37</v>
      </c>
      <c r="P400" s="1" t="s">
        <v>95</v>
      </c>
      <c r="Q400" s="1" t="s">
        <v>96</v>
      </c>
      <c r="T400" s="1" t="s">
        <v>97</v>
      </c>
      <c r="X400" s="1" t="s">
        <v>41</v>
      </c>
      <c r="Y400" s="1" t="s">
        <v>42</v>
      </c>
      <c r="Z400" s="3">
        <v>0</v>
      </c>
      <c r="AC400" s="1">
        <f t="shared" si="12"/>
        <v>2018</v>
      </c>
      <c r="AD400" s="1">
        <f t="shared" si="13"/>
        <v>3</v>
      </c>
    </row>
    <row r="401" spans="1:30" ht="12.75" customHeight="1" x14ac:dyDescent="0.2">
      <c r="A401" s="2">
        <v>43167.312025462998</v>
      </c>
      <c r="B401" s="1" t="s">
        <v>705</v>
      </c>
      <c r="C401" s="1" t="s">
        <v>352</v>
      </c>
      <c r="D401" s="1" t="s">
        <v>353</v>
      </c>
      <c r="E401" s="3">
        <v>50</v>
      </c>
      <c r="F401" s="1" t="s">
        <v>31</v>
      </c>
      <c r="G401" s="3">
        <v>3.13</v>
      </c>
      <c r="H401" s="3">
        <v>156.5</v>
      </c>
      <c r="I401" s="1" t="s">
        <v>58</v>
      </c>
      <c r="K401" s="1" t="s">
        <v>59</v>
      </c>
      <c r="L401" s="1" t="s">
        <v>354</v>
      </c>
      <c r="M401" s="1" t="s">
        <v>35</v>
      </c>
      <c r="N401" s="1" t="s">
        <v>684</v>
      </c>
      <c r="O401" s="1" t="s">
        <v>37</v>
      </c>
      <c r="P401" s="1" t="s">
        <v>38</v>
      </c>
      <c r="Q401" s="1" t="s">
        <v>39</v>
      </c>
      <c r="T401" s="1" t="s">
        <v>40</v>
      </c>
      <c r="X401" s="1" t="s">
        <v>41</v>
      </c>
      <c r="Y401" s="1" t="s">
        <v>42</v>
      </c>
      <c r="Z401" s="3">
        <v>0</v>
      </c>
      <c r="AC401" s="1">
        <f t="shared" si="12"/>
        <v>2018</v>
      </c>
      <c r="AD401" s="1">
        <f t="shared" si="13"/>
        <v>3</v>
      </c>
    </row>
    <row r="402" spans="1:30" ht="12.75" customHeight="1" x14ac:dyDescent="0.2">
      <c r="A402" s="2">
        <v>43167.312025462998</v>
      </c>
      <c r="B402" s="1" t="s">
        <v>705</v>
      </c>
      <c r="C402" s="1" t="s">
        <v>207</v>
      </c>
      <c r="D402" s="1" t="s">
        <v>208</v>
      </c>
      <c r="E402" s="3">
        <v>40</v>
      </c>
      <c r="F402" s="1" t="s">
        <v>31</v>
      </c>
      <c r="G402" s="3">
        <v>3.27</v>
      </c>
      <c r="H402" s="3">
        <v>130.80000000000001</v>
      </c>
      <c r="I402" s="1" t="s">
        <v>58</v>
      </c>
      <c r="K402" s="1" t="s">
        <v>59</v>
      </c>
      <c r="L402" s="1" t="s">
        <v>209</v>
      </c>
      <c r="M402" s="1" t="s">
        <v>35</v>
      </c>
      <c r="N402" s="1" t="s">
        <v>684</v>
      </c>
      <c r="O402" s="1" t="s">
        <v>37</v>
      </c>
      <c r="P402" s="1" t="s">
        <v>71</v>
      </c>
      <c r="Q402" s="1" t="s">
        <v>72</v>
      </c>
      <c r="T402" s="1" t="s">
        <v>73</v>
      </c>
      <c r="X402" s="1" t="s">
        <v>41</v>
      </c>
      <c r="Y402" s="1" t="s">
        <v>74</v>
      </c>
      <c r="Z402" s="3">
        <v>0</v>
      </c>
      <c r="AC402" s="1">
        <f t="shared" si="12"/>
        <v>2018</v>
      </c>
      <c r="AD402" s="1">
        <f t="shared" si="13"/>
        <v>3</v>
      </c>
    </row>
    <row r="403" spans="1:30" ht="12.75" customHeight="1" x14ac:dyDescent="0.2">
      <c r="A403" s="2">
        <v>43167.312025462998</v>
      </c>
      <c r="B403" s="1" t="s">
        <v>705</v>
      </c>
      <c r="C403" s="1" t="s">
        <v>556</v>
      </c>
      <c r="D403" s="1" t="s">
        <v>557</v>
      </c>
      <c r="E403" s="3">
        <v>25</v>
      </c>
      <c r="F403" s="1" t="s">
        <v>31</v>
      </c>
      <c r="G403" s="3">
        <v>3.36</v>
      </c>
      <c r="H403" s="3">
        <v>84</v>
      </c>
      <c r="I403" s="1" t="s">
        <v>58</v>
      </c>
      <c r="K403" s="1" t="s">
        <v>59</v>
      </c>
      <c r="L403" s="1" t="s">
        <v>558</v>
      </c>
      <c r="M403" s="1" t="s">
        <v>35</v>
      </c>
      <c r="N403" s="1" t="s">
        <v>684</v>
      </c>
      <c r="O403" s="1" t="s">
        <v>37</v>
      </c>
      <c r="P403" s="1" t="s">
        <v>89</v>
      </c>
      <c r="Q403" s="1" t="s">
        <v>90</v>
      </c>
      <c r="T403" s="1" t="s">
        <v>79</v>
      </c>
      <c r="X403" s="1" t="s">
        <v>560</v>
      </c>
      <c r="Y403" s="1" t="s">
        <v>74</v>
      </c>
      <c r="Z403" s="3">
        <v>0</v>
      </c>
      <c r="AC403" s="1">
        <f t="shared" si="12"/>
        <v>2018</v>
      </c>
      <c r="AD403" s="1">
        <f t="shared" si="13"/>
        <v>3</v>
      </c>
    </row>
    <row r="404" spans="1:30" ht="12.75" customHeight="1" x14ac:dyDescent="0.2">
      <c r="A404" s="2">
        <v>43167.312025462998</v>
      </c>
      <c r="B404" s="1" t="s">
        <v>705</v>
      </c>
      <c r="C404" s="1" t="s">
        <v>706</v>
      </c>
      <c r="D404" s="1" t="s">
        <v>707</v>
      </c>
      <c r="E404" s="3">
        <v>50</v>
      </c>
      <c r="F404" s="1" t="s">
        <v>31</v>
      </c>
      <c r="G404" s="3">
        <v>4.1100000000000003</v>
      </c>
      <c r="H404" s="3">
        <v>205.5</v>
      </c>
      <c r="I404" s="1" t="s">
        <v>58</v>
      </c>
      <c r="K404" s="1" t="s">
        <v>59</v>
      </c>
      <c r="L404" s="1" t="s">
        <v>708</v>
      </c>
      <c r="M404" s="1" t="s">
        <v>35</v>
      </c>
      <c r="N404" s="1" t="s">
        <v>684</v>
      </c>
      <c r="O404" s="1" t="s">
        <v>37</v>
      </c>
      <c r="P404" s="1" t="s">
        <v>89</v>
      </c>
      <c r="Q404" s="1" t="s">
        <v>90</v>
      </c>
      <c r="T404" s="1" t="s">
        <v>73</v>
      </c>
      <c r="X404" s="1" t="s">
        <v>41</v>
      </c>
      <c r="Y404" s="1" t="s">
        <v>74</v>
      </c>
      <c r="Z404" s="3">
        <v>0</v>
      </c>
      <c r="AC404" s="1">
        <f t="shared" si="12"/>
        <v>2018</v>
      </c>
      <c r="AD404" s="1">
        <f t="shared" si="13"/>
        <v>3</v>
      </c>
    </row>
    <row r="405" spans="1:30" ht="12.75" customHeight="1" x14ac:dyDescent="0.2">
      <c r="A405" s="2">
        <v>43167.312025462998</v>
      </c>
      <c r="B405" s="1" t="s">
        <v>705</v>
      </c>
      <c r="C405" s="1" t="s">
        <v>215</v>
      </c>
      <c r="D405" s="1" t="s">
        <v>216</v>
      </c>
      <c r="E405" s="3">
        <v>20</v>
      </c>
      <c r="F405" s="1" t="s">
        <v>31</v>
      </c>
      <c r="G405" s="3">
        <v>6.05</v>
      </c>
      <c r="H405" s="3">
        <v>121</v>
      </c>
      <c r="I405" s="1" t="s">
        <v>58</v>
      </c>
      <c r="K405" s="1" t="s">
        <v>59</v>
      </c>
      <c r="L405" s="1" t="s">
        <v>217</v>
      </c>
      <c r="M405" s="1" t="s">
        <v>35</v>
      </c>
      <c r="N405" s="1" t="s">
        <v>684</v>
      </c>
      <c r="O405" s="1" t="s">
        <v>37</v>
      </c>
      <c r="P405" s="1" t="s">
        <v>38</v>
      </c>
      <c r="Q405" s="1" t="s">
        <v>39</v>
      </c>
      <c r="T405" s="1" t="s">
        <v>218</v>
      </c>
      <c r="X405" s="1" t="s">
        <v>41</v>
      </c>
      <c r="Y405" s="1" t="s">
        <v>42</v>
      </c>
      <c r="Z405" s="3">
        <v>0</v>
      </c>
      <c r="AC405" s="1">
        <f t="shared" si="12"/>
        <v>2018</v>
      </c>
      <c r="AD405" s="1">
        <f t="shared" si="13"/>
        <v>3</v>
      </c>
    </row>
    <row r="406" spans="1:30" ht="12.75" customHeight="1" x14ac:dyDescent="0.2">
      <c r="A406" s="2">
        <v>43167.312025462998</v>
      </c>
      <c r="B406" s="1" t="s">
        <v>705</v>
      </c>
      <c r="C406" s="1" t="s">
        <v>565</v>
      </c>
      <c r="D406" s="1" t="s">
        <v>566</v>
      </c>
      <c r="E406" s="3">
        <v>20</v>
      </c>
      <c r="F406" s="1" t="s">
        <v>31</v>
      </c>
      <c r="G406" s="3">
        <v>6.15</v>
      </c>
      <c r="H406" s="3">
        <v>123</v>
      </c>
      <c r="I406" s="1" t="s">
        <v>58</v>
      </c>
      <c r="K406" s="1" t="s">
        <v>59</v>
      </c>
      <c r="L406" s="1" t="s">
        <v>567</v>
      </c>
      <c r="M406" s="1" t="s">
        <v>35</v>
      </c>
      <c r="N406" s="1" t="s">
        <v>684</v>
      </c>
      <c r="O406" s="1" t="s">
        <v>37</v>
      </c>
      <c r="P406" s="1" t="s">
        <v>213</v>
      </c>
      <c r="Q406" s="1" t="s">
        <v>214</v>
      </c>
      <c r="R406" s="1" t="s">
        <v>709</v>
      </c>
      <c r="T406" s="1" t="s">
        <v>64</v>
      </c>
      <c r="X406" s="1" t="s">
        <v>41</v>
      </c>
      <c r="Y406" s="1" t="s">
        <v>42</v>
      </c>
      <c r="Z406" s="3">
        <v>0</v>
      </c>
      <c r="AC406" s="1">
        <f t="shared" si="12"/>
        <v>2018</v>
      </c>
      <c r="AD406" s="1">
        <f t="shared" si="13"/>
        <v>3</v>
      </c>
    </row>
    <row r="407" spans="1:30" ht="12.75" customHeight="1" x14ac:dyDescent="0.2">
      <c r="A407" s="2">
        <v>43167.312025462998</v>
      </c>
      <c r="B407" s="1" t="s">
        <v>705</v>
      </c>
      <c r="C407" s="1" t="s">
        <v>219</v>
      </c>
      <c r="D407" s="1" t="s">
        <v>220</v>
      </c>
      <c r="E407" s="3">
        <v>50</v>
      </c>
      <c r="F407" s="1" t="s">
        <v>31</v>
      </c>
      <c r="G407" s="3">
        <v>6.17</v>
      </c>
      <c r="H407" s="3">
        <v>308.5</v>
      </c>
      <c r="I407" s="1" t="s">
        <v>58</v>
      </c>
      <c r="K407" s="1" t="s">
        <v>59</v>
      </c>
      <c r="L407" s="1" t="s">
        <v>221</v>
      </c>
      <c r="M407" s="1" t="s">
        <v>35</v>
      </c>
      <c r="N407" s="1" t="s">
        <v>684</v>
      </c>
      <c r="O407" s="1" t="s">
        <v>37</v>
      </c>
      <c r="P407" s="1" t="s">
        <v>38</v>
      </c>
      <c r="Q407" s="1" t="s">
        <v>39</v>
      </c>
      <c r="T407" s="1" t="s">
        <v>48</v>
      </c>
      <c r="X407" s="1" t="s">
        <v>41</v>
      </c>
      <c r="Y407" s="1" t="s">
        <v>42</v>
      </c>
      <c r="Z407" s="3">
        <v>0</v>
      </c>
      <c r="AA407" s="1" t="s">
        <v>222</v>
      </c>
      <c r="AB407" s="1" t="s">
        <v>222</v>
      </c>
      <c r="AC407" s="1">
        <f t="shared" si="12"/>
        <v>2018</v>
      </c>
      <c r="AD407" s="1">
        <f t="shared" si="13"/>
        <v>3</v>
      </c>
    </row>
    <row r="408" spans="1:30" ht="12.75" customHeight="1" x14ac:dyDescent="0.2">
      <c r="A408" s="2">
        <v>43167.312025462998</v>
      </c>
      <c r="B408" s="1" t="s">
        <v>705</v>
      </c>
      <c r="C408" s="1" t="s">
        <v>223</v>
      </c>
      <c r="D408" s="1" t="s">
        <v>224</v>
      </c>
      <c r="E408" s="3">
        <v>10</v>
      </c>
      <c r="F408" s="1" t="s">
        <v>31</v>
      </c>
      <c r="G408" s="3">
        <v>6.3</v>
      </c>
      <c r="H408" s="3">
        <v>63</v>
      </c>
      <c r="I408" s="1" t="s">
        <v>58</v>
      </c>
      <c r="K408" s="1" t="s">
        <v>59</v>
      </c>
      <c r="L408" s="1" t="s">
        <v>225</v>
      </c>
      <c r="M408" s="1" t="s">
        <v>35</v>
      </c>
      <c r="N408" s="1" t="s">
        <v>684</v>
      </c>
      <c r="O408" s="1" t="s">
        <v>37</v>
      </c>
      <c r="P408" s="1" t="s">
        <v>38</v>
      </c>
      <c r="Q408" s="1" t="s">
        <v>39</v>
      </c>
      <c r="T408" s="1" t="s">
        <v>226</v>
      </c>
      <c r="X408" s="1" t="s">
        <v>41</v>
      </c>
      <c r="Y408" s="1" t="s">
        <v>42</v>
      </c>
      <c r="Z408" s="3">
        <v>0</v>
      </c>
      <c r="AC408" s="1">
        <f t="shared" si="12"/>
        <v>2018</v>
      </c>
      <c r="AD408" s="1">
        <f t="shared" si="13"/>
        <v>3</v>
      </c>
    </row>
    <row r="409" spans="1:30" ht="12.75" customHeight="1" x14ac:dyDescent="0.2">
      <c r="A409" s="2">
        <v>43167.312025462998</v>
      </c>
      <c r="B409" s="1" t="s">
        <v>705</v>
      </c>
      <c r="C409" s="1" t="s">
        <v>361</v>
      </c>
      <c r="D409" s="1" t="s">
        <v>362</v>
      </c>
      <c r="E409" s="3">
        <v>20</v>
      </c>
      <c r="F409" s="1" t="s">
        <v>31</v>
      </c>
      <c r="G409" s="3">
        <v>7.63</v>
      </c>
      <c r="H409" s="3">
        <v>152.6</v>
      </c>
      <c r="I409" s="1" t="s">
        <v>58</v>
      </c>
      <c r="K409" s="1" t="s">
        <v>59</v>
      </c>
      <c r="L409" s="1" t="s">
        <v>363</v>
      </c>
      <c r="M409" s="1" t="s">
        <v>35</v>
      </c>
      <c r="N409" s="1" t="s">
        <v>684</v>
      </c>
      <c r="O409" s="1" t="s">
        <v>37</v>
      </c>
      <c r="P409" s="1" t="s">
        <v>89</v>
      </c>
      <c r="Q409" s="1" t="s">
        <v>90</v>
      </c>
      <c r="T409" s="1" t="s">
        <v>206</v>
      </c>
      <c r="X409" s="1" t="s">
        <v>365</v>
      </c>
      <c r="Y409" s="1" t="s">
        <v>74</v>
      </c>
      <c r="Z409" s="3">
        <v>0</v>
      </c>
      <c r="AC409" s="1">
        <f t="shared" si="12"/>
        <v>2018</v>
      </c>
      <c r="AD409" s="1">
        <f t="shared" si="13"/>
        <v>3</v>
      </c>
    </row>
    <row r="410" spans="1:30" ht="12.75" customHeight="1" x14ac:dyDescent="0.2">
      <c r="A410" s="2">
        <v>43167.312025462998</v>
      </c>
      <c r="B410" s="1" t="s">
        <v>705</v>
      </c>
      <c r="C410" s="1" t="s">
        <v>710</v>
      </c>
      <c r="D410" s="1" t="s">
        <v>711</v>
      </c>
      <c r="E410" s="3">
        <v>50</v>
      </c>
      <c r="F410" s="1" t="s">
        <v>31</v>
      </c>
      <c r="G410" s="3">
        <v>7.85</v>
      </c>
      <c r="H410" s="3">
        <v>392.5</v>
      </c>
      <c r="I410" s="1" t="s">
        <v>58</v>
      </c>
      <c r="K410" s="1" t="s">
        <v>59</v>
      </c>
      <c r="L410" s="1" t="s">
        <v>712</v>
      </c>
      <c r="M410" s="1" t="s">
        <v>35</v>
      </c>
      <c r="N410" s="1" t="s">
        <v>684</v>
      </c>
      <c r="O410" s="1" t="s">
        <v>37</v>
      </c>
      <c r="P410" s="1" t="s">
        <v>204</v>
      </c>
      <c r="Q410" s="1" t="s">
        <v>205</v>
      </c>
      <c r="T410" s="1" t="s">
        <v>206</v>
      </c>
      <c r="X410" s="1" t="s">
        <v>713</v>
      </c>
      <c r="Y410" s="1" t="s">
        <v>74</v>
      </c>
      <c r="Z410" s="3">
        <v>0</v>
      </c>
      <c r="AC410" s="1">
        <f t="shared" si="12"/>
        <v>2018</v>
      </c>
      <c r="AD410" s="1">
        <f t="shared" si="13"/>
        <v>3</v>
      </c>
    </row>
    <row r="411" spans="1:30" ht="12.75" customHeight="1" x14ac:dyDescent="0.2">
      <c r="A411" s="2">
        <v>43167.312025462998</v>
      </c>
      <c r="B411" s="1" t="s">
        <v>705</v>
      </c>
      <c r="C411" s="1" t="s">
        <v>227</v>
      </c>
      <c r="D411" s="1" t="s">
        <v>228</v>
      </c>
      <c r="E411" s="3">
        <v>480</v>
      </c>
      <c r="F411" s="1" t="s">
        <v>31</v>
      </c>
      <c r="G411" s="3">
        <v>8.4700000000000006</v>
      </c>
      <c r="H411" s="3">
        <v>4065.6</v>
      </c>
      <c r="I411" s="1" t="s">
        <v>58</v>
      </c>
      <c r="K411" s="1" t="s">
        <v>59</v>
      </c>
      <c r="L411" s="1" t="s">
        <v>229</v>
      </c>
      <c r="M411" s="1" t="s">
        <v>35</v>
      </c>
      <c r="N411" s="1" t="s">
        <v>684</v>
      </c>
      <c r="O411" s="1" t="s">
        <v>37</v>
      </c>
      <c r="P411" s="1" t="s">
        <v>230</v>
      </c>
      <c r="Q411" s="1" t="s">
        <v>231</v>
      </c>
      <c r="T411" s="1" t="s">
        <v>232</v>
      </c>
      <c r="X411" s="1" t="s">
        <v>41</v>
      </c>
      <c r="Y411" s="1" t="s">
        <v>42</v>
      </c>
      <c r="Z411" s="3">
        <v>0</v>
      </c>
      <c r="AC411" s="1">
        <f t="shared" si="12"/>
        <v>2018</v>
      </c>
      <c r="AD411" s="1">
        <f t="shared" si="13"/>
        <v>3</v>
      </c>
    </row>
    <row r="412" spans="1:30" ht="12.75" customHeight="1" x14ac:dyDescent="0.2">
      <c r="A412" s="2">
        <v>43167.312025462998</v>
      </c>
      <c r="B412" s="1" t="s">
        <v>705</v>
      </c>
      <c r="C412" s="1" t="s">
        <v>577</v>
      </c>
      <c r="D412" s="1" t="s">
        <v>578</v>
      </c>
      <c r="E412" s="3">
        <v>5</v>
      </c>
      <c r="F412" s="1" t="s">
        <v>31</v>
      </c>
      <c r="G412" s="3">
        <v>8.85</v>
      </c>
      <c r="H412" s="3">
        <v>44.25</v>
      </c>
      <c r="I412" s="1" t="s">
        <v>58</v>
      </c>
      <c r="K412" s="1" t="s">
        <v>59</v>
      </c>
      <c r="L412" s="1" t="s">
        <v>579</v>
      </c>
      <c r="M412" s="1" t="s">
        <v>35</v>
      </c>
      <c r="N412" s="1" t="s">
        <v>684</v>
      </c>
      <c r="O412" s="1" t="s">
        <v>37</v>
      </c>
      <c r="P412" s="1" t="s">
        <v>120</v>
      </c>
      <c r="Q412" s="1" t="s">
        <v>121</v>
      </c>
      <c r="T412" s="1" t="s">
        <v>580</v>
      </c>
      <c r="X412" s="1" t="s">
        <v>41</v>
      </c>
      <c r="Y412" s="1" t="s">
        <v>42</v>
      </c>
      <c r="Z412" s="3">
        <v>0</v>
      </c>
      <c r="AA412" s="1" t="s">
        <v>581</v>
      </c>
      <c r="AB412" s="1" t="s">
        <v>581</v>
      </c>
      <c r="AC412" s="1">
        <f t="shared" si="12"/>
        <v>2018</v>
      </c>
      <c r="AD412" s="1">
        <f t="shared" si="13"/>
        <v>3</v>
      </c>
    </row>
    <row r="413" spans="1:30" ht="12.75" customHeight="1" x14ac:dyDescent="0.2">
      <c r="A413" s="2">
        <v>43167.312025462998</v>
      </c>
      <c r="B413" s="1" t="s">
        <v>705</v>
      </c>
      <c r="C413" s="1" t="s">
        <v>233</v>
      </c>
      <c r="D413" s="1" t="s">
        <v>234</v>
      </c>
      <c r="E413" s="3">
        <v>100</v>
      </c>
      <c r="F413" s="1" t="s">
        <v>31</v>
      </c>
      <c r="G413" s="3">
        <v>9.1999999999999993</v>
      </c>
      <c r="H413" s="3">
        <v>920</v>
      </c>
      <c r="I413" s="1" t="s">
        <v>58</v>
      </c>
      <c r="K413" s="1" t="s">
        <v>59</v>
      </c>
      <c r="L413" s="1" t="s">
        <v>235</v>
      </c>
      <c r="M413" s="1" t="s">
        <v>35</v>
      </c>
      <c r="N413" s="1" t="s">
        <v>684</v>
      </c>
      <c r="O413" s="1" t="s">
        <v>37</v>
      </c>
      <c r="P413" s="1" t="s">
        <v>236</v>
      </c>
      <c r="Q413" s="1" t="s">
        <v>237</v>
      </c>
      <c r="T413" s="1" t="s">
        <v>238</v>
      </c>
      <c r="X413" s="1" t="s">
        <v>41</v>
      </c>
      <c r="Y413" s="1" t="s">
        <v>42</v>
      </c>
      <c r="Z413" s="3">
        <v>0</v>
      </c>
      <c r="AA413" s="1" t="s">
        <v>239</v>
      </c>
      <c r="AB413" s="1" t="s">
        <v>239</v>
      </c>
      <c r="AC413" s="1">
        <f t="shared" si="12"/>
        <v>2018</v>
      </c>
      <c r="AD413" s="1">
        <f t="shared" si="13"/>
        <v>3</v>
      </c>
    </row>
    <row r="414" spans="1:30" ht="12.75" customHeight="1" x14ac:dyDescent="0.2">
      <c r="A414" s="2">
        <v>43167.312025462998</v>
      </c>
      <c r="B414" s="1" t="s">
        <v>705</v>
      </c>
      <c r="C414" s="1" t="s">
        <v>240</v>
      </c>
      <c r="D414" s="1" t="s">
        <v>241</v>
      </c>
      <c r="E414" s="3">
        <v>200</v>
      </c>
      <c r="F414" s="1" t="s">
        <v>31</v>
      </c>
      <c r="G414" s="3">
        <v>9.68</v>
      </c>
      <c r="H414" s="3">
        <v>1936</v>
      </c>
      <c r="I414" s="1" t="s">
        <v>58</v>
      </c>
      <c r="K414" s="1" t="s">
        <v>59</v>
      </c>
      <c r="L414" s="1" t="s">
        <v>242</v>
      </c>
      <c r="M414" s="1" t="s">
        <v>35</v>
      </c>
      <c r="N414" s="1" t="s">
        <v>684</v>
      </c>
      <c r="O414" s="1" t="s">
        <v>37</v>
      </c>
      <c r="P414" s="1" t="s">
        <v>243</v>
      </c>
      <c r="Q414" s="1" t="s">
        <v>244</v>
      </c>
      <c r="R414" s="1" t="s">
        <v>714</v>
      </c>
      <c r="T414" s="1" t="s">
        <v>245</v>
      </c>
      <c r="X414" s="1" t="s">
        <v>41</v>
      </c>
      <c r="Y414" s="1" t="s">
        <v>42</v>
      </c>
      <c r="Z414" s="3">
        <v>0</v>
      </c>
      <c r="AA414" s="1" t="s">
        <v>246</v>
      </c>
      <c r="AB414" s="1" t="s">
        <v>246</v>
      </c>
      <c r="AC414" s="1">
        <f t="shared" si="12"/>
        <v>2018</v>
      </c>
      <c r="AD414" s="1">
        <f t="shared" si="13"/>
        <v>3</v>
      </c>
    </row>
    <row r="415" spans="1:30" ht="12.75" customHeight="1" x14ac:dyDescent="0.2">
      <c r="A415" s="2">
        <v>43167.312025462998</v>
      </c>
      <c r="B415" s="1" t="s">
        <v>705</v>
      </c>
      <c r="C415" s="1" t="s">
        <v>247</v>
      </c>
      <c r="D415" s="1" t="s">
        <v>248</v>
      </c>
      <c r="E415" s="3">
        <v>100</v>
      </c>
      <c r="F415" s="1" t="s">
        <v>31</v>
      </c>
      <c r="G415" s="3">
        <v>10.16</v>
      </c>
      <c r="H415" s="3">
        <v>1016</v>
      </c>
      <c r="I415" s="1" t="s">
        <v>58</v>
      </c>
      <c r="K415" s="1" t="s">
        <v>59</v>
      </c>
      <c r="L415" s="1" t="s">
        <v>249</v>
      </c>
      <c r="M415" s="1" t="s">
        <v>35</v>
      </c>
      <c r="N415" s="1" t="s">
        <v>684</v>
      </c>
      <c r="O415" s="1" t="s">
        <v>37</v>
      </c>
      <c r="P415" s="1" t="s">
        <v>46</v>
      </c>
      <c r="Q415" s="1" t="s">
        <v>47</v>
      </c>
      <c r="T415" s="1" t="s">
        <v>250</v>
      </c>
      <c r="X415" s="1" t="s">
        <v>41</v>
      </c>
      <c r="Y415" s="1" t="s">
        <v>49</v>
      </c>
      <c r="Z415" s="3">
        <v>0</v>
      </c>
      <c r="AA415" s="1" t="s">
        <v>251</v>
      </c>
      <c r="AB415" s="1" t="s">
        <v>251</v>
      </c>
      <c r="AC415" s="1">
        <f t="shared" si="12"/>
        <v>2018</v>
      </c>
      <c r="AD415" s="1">
        <f t="shared" si="13"/>
        <v>3</v>
      </c>
    </row>
    <row r="416" spans="1:30" ht="12.75" customHeight="1" x14ac:dyDescent="0.2">
      <c r="A416" s="2">
        <v>43167.312025462998</v>
      </c>
      <c r="B416" s="1" t="s">
        <v>705</v>
      </c>
      <c r="C416" s="1" t="s">
        <v>405</v>
      </c>
      <c r="D416" s="1" t="s">
        <v>406</v>
      </c>
      <c r="E416" s="3">
        <v>5</v>
      </c>
      <c r="F416" s="1" t="s">
        <v>31</v>
      </c>
      <c r="G416" s="3">
        <v>11.15</v>
      </c>
      <c r="H416" s="3">
        <v>55.75</v>
      </c>
      <c r="I416" s="1" t="s">
        <v>58</v>
      </c>
      <c r="K416" s="1" t="s">
        <v>59</v>
      </c>
      <c r="L416" s="1" t="s">
        <v>407</v>
      </c>
      <c r="M416" s="1" t="s">
        <v>35</v>
      </c>
      <c r="N416" s="1" t="s">
        <v>684</v>
      </c>
      <c r="O416" s="1" t="s">
        <v>37</v>
      </c>
      <c r="P416" s="1" t="s">
        <v>408</v>
      </c>
      <c r="Q416" s="1" t="s">
        <v>409</v>
      </c>
      <c r="T416" s="1" t="s">
        <v>40</v>
      </c>
      <c r="X416" s="1" t="s">
        <v>41</v>
      </c>
      <c r="Y416" s="1" t="s">
        <v>42</v>
      </c>
      <c r="Z416" s="3">
        <v>0</v>
      </c>
      <c r="AC416" s="1">
        <f t="shared" si="12"/>
        <v>2018</v>
      </c>
      <c r="AD416" s="1">
        <f t="shared" si="13"/>
        <v>3</v>
      </c>
    </row>
    <row r="417" spans="1:30" ht="12.75" customHeight="1" x14ac:dyDescent="0.2">
      <c r="A417" s="2">
        <v>43167.312025462998</v>
      </c>
      <c r="B417" s="1" t="s">
        <v>705</v>
      </c>
      <c r="C417" s="1" t="s">
        <v>50</v>
      </c>
      <c r="D417" s="1" t="s">
        <v>51</v>
      </c>
      <c r="E417" s="3">
        <v>50</v>
      </c>
      <c r="F417" s="1" t="s">
        <v>31</v>
      </c>
      <c r="G417" s="3">
        <v>17.98</v>
      </c>
      <c r="H417" s="3">
        <v>899</v>
      </c>
      <c r="I417" s="1" t="s">
        <v>58</v>
      </c>
      <c r="K417" s="1" t="s">
        <v>59</v>
      </c>
      <c r="L417" s="1" t="s">
        <v>52</v>
      </c>
      <c r="M417" s="1" t="s">
        <v>35</v>
      </c>
      <c r="N417" s="1" t="s">
        <v>684</v>
      </c>
      <c r="O417" s="1" t="s">
        <v>37</v>
      </c>
      <c r="P417" s="1" t="s">
        <v>53</v>
      </c>
      <c r="Q417" s="1" t="s">
        <v>54</v>
      </c>
      <c r="T417" s="1" t="s">
        <v>40</v>
      </c>
      <c r="X417" s="1" t="s">
        <v>41</v>
      </c>
      <c r="Y417" s="1" t="s">
        <v>42</v>
      </c>
      <c r="Z417" s="3">
        <v>0</v>
      </c>
      <c r="AC417" s="1">
        <f t="shared" si="12"/>
        <v>2018</v>
      </c>
      <c r="AD417" s="1">
        <f t="shared" si="13"/>
        <v>3</v>
      </c>
    </row>
    <row r="418" spans="1:30" ht="12.75" customHeight="1" x14ac:dyDescent="0.2">
      <c r="A418" s="2">
        <v>43167.312025462998</v>
      </c>
      <c r="B418" s="1" t="s">
        <v>705</v>
      </c>
      <c r="C418" s="1" t="s">
        <v>273</v>
      </c>
      <c r="D418" s="1" t="s">
        <v>274</v>
      </c>
      <c r="E418" s="3">
        <v>10</v>
      </c>
      <c r="F418" s="1" t="s">
        <v>31</v>
      </c>
      <c r="G418" s="3">
        <v>21.23</v>
      </c>
      <c r="H418" s="3">
        <v>212.3</v>
      </c>
      <c r="I418" s="1" t="s">
        <v>58</v>
      </c>
      <c r="K418" s="1" t="s">
        <v>59</v>
      </c>
      <c r="L418" s="1" t="s">
        <v>275</v>
      </c>
      <c r="M418" s="1" t="s">
        <v>35</v>
      </c>
      <c r="N418" s="1" t="s">
        <v>684</v>
      </c>
      <c r="O418" s="1" t="s">
        <v>37</v>
      </c>
      <c r="P418" s="1" t="s">
        <v>270</v>
      </c>
      <c r="Q418" s="1" t="s">
        <v>271</v>
      </c>
      <c r="T418" s="1" t="s">
        <v>272</v>
      </c>
      <c r="X418" s="1" t="s">
        <v>41</v>
      </c>
      <c r="Y418" s="1" t="s">
        <v>42</v>
      </c>
      <c r="Z418" s="3">
        <v>0</v>
      </c>
      <c r="AC418" s="1">
        <f t="shared" si="12"/>
        <v>2018</v>
      </c>
      <c r="AD418" s="1">
        <f t="shared" si="13"/>
        <v>3</v>
      </c>
    </row>
    <row r="419" spans="1:30" ht="12.75" customHeight="1" x14ac:dyDescent="0.2">
      <c r="A419" s="2">
        <v>43167.312025462998</v>
      </c>
      <c r="B419" s="1" t="s">
        <v>705</v>
      </c>
      <c r="C419" s="1" t="s">
        <v>276</v>
      </c>
      <c r="D419" s="1" t="s">
        <v>277</v>
      </c>
      <c r="E419" s="3">
        <v>2</v>
      </c>
      <c r="F419" s="1" t="s">
        <v>31</v>
      </c>
      <c r="G419" s="3">
        <v>27.88</v>
      </c>
      <c r="H419" s="3">
        <v>55.76</v>
      </c>
      <c r="I419" s="1" t="s">
        <v>58</v>
      </c>
      <c r="K419" s="1" t="s">
        <v>59</v>
      </c>
      <c r="L419" s="1" t="s">
        <v>278</v>
      </c>
      <c r="M419" s="1" t="s">
        <v>35</v>
      </c>
      <c r="N419" s="1" t="s">
        <v>684</v>
      </c>
      <c r="O419" s="1" t="s">
        <v>37</v>
      </c>
      <c r="P419" s="1" t="s">
        <v>71</v>
      </c>
      <c r="Q419" s="1" t="s">
        <v>72</v>
      </c>
      <c r="T419" s="1" t="s">
        <v>245</v>
      </c>
      <c r="X419" s="1" t="s">
        <v>41</v>
      </c>
      <c r="Y419" s="1" t="s">
        <v>74</v>
      </c>
      <c r="Z419" s="3">
        <v>0</v>
      </c>
      <c r="AC419" s="1">
        <f t="shared" si="12"/>
        <v>2018</v>
      </c>
      <c r="AD419" s="1">
        <f t="shared" si="13"/>
        <v>3</v>
      </c>
    </row>
    <row r="420" spans="1:30" ht="12.75" customHeight="1" x14ac:dyDescent="0.2">
      <c r="A420" s="2">
        <v>43167.312025462998</v>
      </c>
      <c r="B420" s="1" t="s">
        <v>705</v>
      </c>
      <c r="C420" s="1" t="s">
        <v>279</v>
      </c>
      <c r="D420" s="1" t="s">
        <v>280</v>
      </c>
      <c r="E420" s="3">
        <v>4</v>
      </c>
      <c r="F420" s="1" t="s">
        <v>31</v>
      </c>
      <c r="G420" s="3">
        <v>28.73</v>
      </c>
      <c r="H420" s="3">
        <v>114.92</v>
      </c>
      <c r="I420" s="1" t="s">
        <v>58</v>
      </c>
      <c r="K420" s="1" t="s">
        <v>59</v>
      </c>
      <c r="L420" s="1" t="s">
        <v>281</v>
      </c>
      <c r="M420" s="1" t="s">
        <v>35</v>
      </c>
      <c r="N420" s="1" t="s">
        <v>684</v>
      </c>
      <c r="O420" s="1" t="s">
        <v>37</v>
      </c>
      <c r="P420" s="1" t="s">
        <v>71</v>
      </c>
      <c r="Q420" s="1" t="s">
        <v>72</v>
      </c>
      <c r="T420" s="1" t="s">
        <v>73</v>
      </c>
      <c r="X420" s="1" t="s">
        <v>41</v>
      </c>
      <c r="Y420" s="1" t="s">
        <v>74</v>
      </c>
      <c r="Z420" s="3">
        <v>0</v>
      </c>
      <c r="AC420" s="1">
        <f t="shared" si="12"/>
        <v>2018</v>
      </c>
      <c r="AD420" s="1">
        <f t="shared" si="13"/>
        <v>3</v>
      </c>
    </row>
    <row r="421" spans="1:30" ht="12.75" customHeight="1" x14ac:dyDescent="0.2">
      <c r="A421" s="2">
        <v>43167.312025462998</v>
      </c>
      <c r="B421" s="1" t="s">
        <v>705</v>
      </c>
      <c r="C421" s="1" t="s">
        <v>611</v>
      </c>
      <c r="D421" s="1" t="s">
        <v>612</v>
      </c>
      <c r="E421" s="3">
        <v>1</v>
      </c>
      <c r="F421" s="1" t="s">
        <v>31</v>
      </c>
      <c r="G421" s="3">
        <v>46</v>
      </c>
      <c r="H421" s="3">
        <v>46</v>
      </c>
      <c r="I421" s="1" t="s">
        <v>58</v>
      </c>
      <c r="K421" s="1" t="s">
        <v>59</v>
      </c>
      <c r="L421" s="1" t="s">
        <v>613</v>
      </c>
      <c r="M421" s="1" t="s">
        <v>35</v>
      </c>
      <c r="N421" s="1" t="s">
        <v>684</v>
      </c>
      <c r="O421" s="1" t="s">
        <v>37</v>
      </c>
      <c r="P421" s="1" t="s">
        <v>204</v>
      </c>
      <c r="Q421" s="1" t="s">
        <v>205</v>
      </c>
      <c r="T421" s="1" t="s">
        <v>85</v>
      </c>
      <c r="X421" s="1" t="s">
        <v>41</v>
      </c>
      <c r="Y421" s="1" t="s">
        <v>74</v>
      </c>
      <c r="Z421" s="3">
        <v>0</v>
      </c>
      <c r="AC421" s="1">
        <f t="shared" si="12"/>
        <v>2018</v>
      </c>
      <c r="AD421" s="1">
        <f t="shared" si="13"/>
        <v>3</v>
      </c>
    </row>
    <row r="422" spans="1:30" ht="12.75" customHeight="1" x14ac:dyDescent="0.2">
      <c r="A422" s="2">
        <v>43167.313935185201</v>
      </c>
      <c r="B422" s="1" t="s">
        <v>715</v>
      </c>
      <c r="C422" s="1" t="s">
        <v>92</v>
      </c>
      <c r="D422" s="1" t="s">
        <v>93</v>
      </c>
      <c r="E422" s="3">
        <v>300</v>
      </c>
      <c r="F422" s="1" t="s">
        <v>31</v>
      </c>
      <c r="G422" s="3">
        <v>0.02</v>
      </c>
      <c r="H422" s="3">
        <v>6</v>
      </c>
      <c r="I422" s="1" t="s">
        <v>32</v>
      </c>
      <c r="K422" s="1" t="s">
        <v>33</v>
      </c>
      <c r="L422" s="1" t="s">
        <v>94</v>
      </c>
      <c r="M422" s="1" t="s">
        <v>35</v>
      </c>
      <c r="N422" s="1" t="s">
        <v>684</v>
      </c>
      <c r="O422" s="1" t="s">
        <v>37</v>
      </c>
      <c r="P422" s="1" t="s">
        <v>95</v>
      </c>
      <c r="Q422" s="1" t="s">
        <v>96</v>
      </c>
      <c r="R422" s="1" t="s">
        <v>318</v>
      </c>
      <c r="T422" s="1" t="s">
        <v>97</v>
      </c>
      <c r="X422" s="1" t="s">
        <v>41</v>
      </c>
      <c r="Y422" s="1" t="s">
        <v>42</v>
      </c>
      <c r="Z422" s="3">
        <v>0</v>
      </c>
      <c r="AC422" s="1">
        <f t="shared" si="12"/>
        <v>2018</v>
      </c>
      <c r="AD422" s="1">
        <f t="shared" si="13"/>
        <v>3</v>
      </c>
    </row>
    <row r="423" spans="1:30" ht="12.75" customHeight="1" x14ac:dyDescent="0.2">
      <c r="A423" s="2">
        <v>43167.313935185201</v>
      </c>
      <c r="B423" s="1" t="s">
        <v>715</v>
      </c>
      <c r="C423" s="1" t="s">
        <v>98</v>
      </c>
      <c r="D423" s="1" t="s">
        <v>99</v>
      </c>
      <c r="E423" s="3">
        <v>400</v>
      </c>
      <c r="F423" s="1" t="s">
        <v>31</v>
      </c>
      <c r="G423" s="3">
        <v>0.25</v>
      </c>
      <c r="H423" s="3">
        <v>100</v>
      </c>
      <c r="I423" s="1" t="s">
        <v>32</v>
      </c>
      <c r="K423" s="1" t="s">
        <v>33</v>
      </c>
      <c r="L423" s="1" t="s">
        <v>100</v>
      </c>
      <c r="M423" s="1" t="s">
        <v>35</v>
      </c>
      <c r="N423" s="1" t="s">
        <v>684</v>
      </c>
      <c r="O423" s="1" t="s">
        <v>37</v>
      </c>
      <c r="P423" s="1" t="s">
        <v>38</v>
      </c>
      <c r="Q423" s="1" t="s">
        <v>39</v>
      </c>
      <c r="R423" s="1" t="s">
        <v>716</v>
      </c>
      <c r="T423" s="1" t="s">
        <v>73</v>
      </c>
      <c r="X423" s="1" t="s">
        <v>41</v>
      </c>
      <c r="Y423" s="1" t="s">
        <v>42</v>
      </c>
      <c r="Z423" s="3">
        <v>0</v>
      </c>
      <c r="AC423" s="1">
        <f t="shared" si="12"/>
        <v>2018</v>
      </c>
      <c r="AD423" s="1">
        <f t="shared" si="13"/>
        <v>3</v>
      </c>
    </row>
    <row r="424" spans="1:30" ht="12.75" customHeight="1" x14ac:dyDescent="0.2">
      <c r="A424" s="2">
        <v>43167.313935185201</v>
      </c>
      <c r="B424" s="1" t="s">
        <v>715</v>
      </c>
      <c r="C424" s="1" t="s">
        <v>101</v>
      </c>
      <c r="D424" s="1" t="s">
        <v>102</v>
      </c>
      <c r="E424" s="3">
        <v>100</v>
      </c>
      <c r="F424" s="1" t="s">
        <v>31</v>
      </c>
      <c r="G424" s="3">
        <v>0.3</v>
      </c>
      <c r="H424" s="3">
        <v>30</v>
      </c>
      <c r="I424" s="1" t="s">
        <v>32</v>
      </c>
      <c r="K424" s="1" t="s">
        <v>33</v>
      </c>
      <c r="L424" s="1" t="s">
        <v>103</v>
      </c>
      <c r="M424" s="1" t="s">
        <v>35</v>
      </c>
      <c r="N424" s="1" t="s">
        <v>684</v>
      </c>
      <c r="O424" s="1" t="s">
        <v>37</v>
      </c>
      <c r="P424" s="1" t="s">
        <v>104</v>
      </c>
      <c r="Q424" s="1" t="s">
        <v>105</v>
      </c>
      <c r="R424" s="1" t="s">
        <v>320</v>
      </c>
      <c r="T424" s="1" t="s">
        <v>40</v>
      </c>
      <c r="X424" s="1" t="s">
        <v>41</v>
      </c>
      <c r="Y424" s="1" t="s">
        <v>106</v>
      </c>
      <c r="Z424" s="3">
        <v>0</v>
      </c>
      <c r="AC424" s="1">
        <f t="shared" si="12"/>
        <v>2018</v>
      </c>
      <c r="AD424" s="1">
        <f t="shared" si="13"/>
        <v>3</v>
      </c>
    </row>
    <row r="425" spans="1:30" ht="12.75" customHeight="1" x14ac:dyDescent="0.2">
      <c r="A425" s="2">
        <v>43167.313935185201</v>
      </c>
      <c r="B425" s="1" t="s">
        <v>715</v>
      </c>
      <c r="C425" s="1" t="s">
        <v>110</v>
      </c>
      <c r="D425" s="1" t="s">
        <v>111</v>
      </c>
      <c r="E425" s="3">
        <v>200</v>
      </c>
      <c r="F425" s="1" t="s">
        <v>31</v>
      </c>
      <c r="G425" s="3">
        <v>0.3</v>
      </c>
      <c r="H425" s="3">
        <v>60</v>
      </c>
      <c r="I425" s="1" t="s">
        <v>32</v>
      </c>
      <c r="K425" s="1" t="s">
        <v>33</v>
      </c>
      <c r="L425" s="1" t="s">
        <v>112</v>
      </c>
      <c r="M425" s="1" t="s">
        <v>35</v>
      </c>
      <c r="N425" s="1" t="s">
        <v>684</v>
      </c>
      <c r="O425" s="1" t="s">
        <v>37</v>
      </c>
      <c r="P425" s="1" t="s">
        <v>104</v>
      </c>
      <c r="Q425" s="1" t="s">
        <v>105</v>
      </c>
      <c r="R425" s="1" t="s">
        <v>326</v>
      </c>
      <c r="T425" s="1" t="s">
        <v>40</v>
      </c>
      <c r="X425" s="1" t="s">
        <v>41</v>
      </c>
      <c r="Y425" s="1" t="s">
        <v>106</v>
      </c>
      <c r="Z425" s="3">
        <v>0</v>
      </c>
      <c r="AC425" s="1">
        <f t="shared" si="12"/>
        <v>2018</v>
      </c>
      <c r="AD425" s="1">
        <f t="shared" si="13"/>
        <v>3</v>
      </c>
    </row>
    <row r="426" spans="1:30" ht="12.75" customHeight="1" x14ac:dyDescent="0.2">
      <c r="A426" s="2">
        <v>43167.313935185201</v>
      </c>
      <c r="B426" s="1" t="s">
        <v>715</v>
      </c>
      <c r="C426" s="1" t="s">
        <v>113</v>
      </c>
      <c r="D426" s="1" t="s">
        <v>114</v>
      </c>
      <c r="E426" s="3">
        <v>900</v>
      </c>
      <c r="F426" s="1" t="s">
        <v>31</v>
      </c>
      <c r="G426" s="3">
        <v>0.43</v>
      </c>
      <c r="H426" s="3">
        <v>387</v>
      </c>
      <c r="I426" s="1" t="s">
        <v>32</v>
      </c>
      <c r="K426" s="1" t="s">
        <v>33</v>
      </c>
      <c r="L426" s="1" t="s">
        <v>115</v>
      </c>
      <c r="M426" s="1" t="s">
        <v>35</v>
      </c>
      <c r="N426" s="1" t="s">
        <v>684</v>
      </c>
      <c r="O426" s="1" t="s">
        <v>37</v>
      </c>
      <c r="P426" s="1" t="s">
        <v>89</v>
      </c>
      <c r="Q426" s="1" t="s">
        <v>90</v>
      </c>
      <c r="R426" s="1" t="s">
        <v>717</v>
      </c>
      <c r="T426" s="1" t="s">
        <v>116</v>
      </c>
      <c r="X426" s="1" t="s">
        <v>41</v>
      </c>
      <c r="Y426" s="1" t="s">
        <v>74</v>
      </c>
      <c r="Z426" s="3">
        <v>0</v>
      </c>
      <c r="AC426" s="1">
        <f t="shared" si="12"/>
        <v>2018</v>
      </c>
      <c r="AD426" s="1">
        <f t="shared" si="13"/>
        <v>3</v>
      </c>
    </row>
    <row r="427" spans="1:30" ht="12.75" customHeight="1" x14ac:dyDescent="0.2">
      <c r="A427" s="2">
        <v>43167.313935185201</v>
      </c>
      <c r="B427" s="1" t="s">
        <v>715</v>
      </c>
      <c r="C427" s="1" t="s">
        <v>117</v>
      </c>
      <c r="D427" s="1" t="s">
        <v>118</v>
      </c>
      <c r="E427" s="3">
        <v>200</v>
      </c>
      <c r="F427" s="1" t="s">
        <v>31</v>
      </c>
      <c r="G427" s="3">
        <v>0.48</v>
      </c>
      <c r="H427" s="3">
        <v>96</v>
      </c>
      <c r="I427" s="1" t="s">
        <v>32</v>
      </c>
      <c r="K427" s="1" t="s">
        <v>33</v>
      </c>
      <c r="L427" s="1" t="s">
        <v>119</v>
      </c>
      <c r="M427" s="1" t="s">
        <v>35</v>
      </c>
      <c r="N427" s="1" t="s">
        <v>684</v>
      </c>
      <c r="O427" s="1" t="s">
        <v>37</v>
      </c>
      <c r="P427" s="1" t="s">
        <v>120</v>
      </c>
      <c r="Q427" s="1" t="s">
        <v>121</v>
      </c>
      <c r="R427" s="1" t="s">
        <v>326</v>
      </c>
      <c r="T427" s="1" t="s">
        <v>40</v>
      </c>
      <c r="X427" s="1" t="s">
        <v>41</v>
      </c>
      <c r="Y427" s="1" t="s">
        <v>42</v>
      </c>
      <c r="Z427" s="3">
        <v>0</v>
      </c>
      <c r="AC427" s="1">
        <f t="shared" si="12"/>
        <v>2018</v>
      </c>
      <c r="AD427" s="1">
        <f t="shared" si="13"/>
        <v>3</v>
      </c>
    </row>
    <row r="428" spans="1:30" ht="12.75" customHeight="1" x14ac:dyDescent="0.2">
      <c r="A428" s="2">
        <v>43167.313935185201</v>
      </c>
      <c r="B428" s="1" t="s">
        <v>715</v>
      </c>
      <c r="C428" s="1" t="s">
        <v>125</v>
      </c>
      <c r="D428" s="1" t="s">
        <v>126</v>
      </c>
      <c r="E428" s="3">
        <v>700</v>
      </c>
      <c r="F428" s="1" t="s">
        <v>31</v>
      </c>
      <c r="G428" s="3">
        <v>0.55000000000000004</v>
      </c>
      <c r="H428" s="3">
        <v>385</v>
      </c>
      <c r="I428" s="1" t="s">
        <v>32</v>
      </c>
      <c r="K428" s="1" t="s">
        <v>33</v>
      </c>
      <c r="L428" s="1" t="s">
        <v>127</v>
      </c>
      <c r="M428" s="1" t="s">
        <v>35</v>
      </c>
      <c r="N428" s="1" t="s">
        <v>684</v>
      </c>
      <c r="O428" s="1" t="s">
        <v>37</v>
      </c>
      <c r="P428" s="1" t="s">
        <v>104</v>
      </c>
      <c r="Q428" s="1" t="s">
        <v>105</v>
      </c>
      <c r="R428" s="1" t="s">
        <v>718</v>
      </c>
      <c r="T428" s="1" t="s">
        <v>40</v>
      </c>
      <c r="X428" s="1" t="s">
        <v>41</v>
      </c>
      <c r="Y428" s="1" t="s">
        <v>106</v>
      </c>
      <c r="Z428" s="3">
        <v>0</v>
      </c>
      <c r="AC428" s="1">
        <f t="shared" si="12"/>
        <v>2018</v>
      </c>
      <c r="AD428" s="1">
        <f t="shared" si="13"/>
        <v>3</v>
      </c>
    </row>
    <row r="429" spans="1:30" ht="12.75" customHeight="1" x14ac:dyDescent="0.2">
      <c r="A429" s="2">
        <v>43167.313935185201</v>
      </c>
      <c r="B429" s="1" t="s">
        <v>715</v>
      </c>
      <c r="C429" s="1" t="s">
        <v>128</v>
      </c>
      <c r="D429" s="1" t="s">
        <v>129</v>
      </c>
      <c r="E429" s="3">
        <v>1000</v>
      </c>
      <c r="F429" s="1" t="s">
        <v>31</v>
      </c>
      <c r="G429" s="3">
        <v>0.63</v>
      </c>
      <c r="H429" s="3">
        <v>630</v>
      </c>
      <c r="I429" s="1" t="s">
        <v>32</v>
      </c>
      <c r="K429" s="1" t="s">
        <v>33</v>
      </c>
      <c r="L429" s="1" t="s">
        <v>130</v>
      </c>
      <c r="M429" s="1" t="s">
        <v>35</v>
      </c>
      <c r="N429" s="1" t="s">
        <v>684</v>
      </c>
      <c r="O429" s="1" t="s">
        <v>37</v>
      </c>
      <c r="P429" s="1" t="s">
        <v>131</v>
      </c>
      <c r="Q429" s="1" t="s">
        <v>132</v>
      </c>
      <c r="R429" s="1" t="s">
        <v>323</v>
      </c>
      <c r="T429" s="1" t="s">
        <v>73</v>
      </c>
      <c r="X429" s="1" t="s">
        <v>41</v>
      </c>
      <c r="Y429" s="1" t="s">
        <v>74</v>
      </c>
      <c r="Z429" s="3">
        <v>0</v>
      </c>
      <c r="AC429" s="1">
        <f t="shared" si="12"/>
        <v>2018</v>
      </c>
      <c r="AD429" s="1">
        <f t="shared" si="13"/>
        <v>3</v>
      </c>
    </row>
    <row r="430" spans="1:30" ht="12.75" customHeight="1" x14ac:dyDescent="0.2">
      <c r="A430" s="2">
        <v>43167.313935185201</v>
      </c>
      <c r="B430" s="1" t="s">
        <v>715</v>
      </c>
      <c r="C430" s="1" t="s">
        <v>133</v>
      </c>
      <c r="D430" s="1" t="s">
        <v>134</v>
      </c>
      <c r="E430" s="3">
        <v>4000</v>
      </c>
      <c r="F430" s="1" t="s">
        <v>31</v>
      </c>
      <c r="G430" s="3">
        <v>0.63</v>
      </c>
      <c r="H430" s="3">
        <v>2520</v>
      </c>
      <c r="I430" s="1" t="s">
        <v>32</v>
      </c>
      <c r="K430" s="1" t="s">
        <v>33</v>
      </c>
      <c r="L430" s="1" t="s">
        <v>135</v>
      </c>
      <c r="M430" s="1" t="s">
        <v>35</v>
      </c>
      <c r="N430" s="1" t="s">
        <v>684</v>
      </c>
      <c r="O430" s="1" t="s">
        <v>37</v>
      </c>
      <c r="P430" s="1" t="s">
        <v>62</v>
      </c>
      <c r="Q430" s="1" t="s">
        <v>63</v>
      </c>
      <c r="R430" s="1" t="s">
        <v>324</v>
      </c>
      <c r="T430" s="1" t="s">
        <v>65</v>
      </c>
      <c r="X430" s="1" t="s">
        <v>41</v>
      </c>
      <c r="Y430" s="1" t="s">
        <v>66</v>
      </c>
      <c r="Z430" s="3">
        <v>0</v>
      </c>
      <c r="AA430" s="1" t="s">
        <v>67</v>
      </c>
      <c r="AB430" s="1" t="s">
        <v>67</v>
      </c>
      <c r="AC430" s="1">
        <f t="shared" si="12"/>
        <v>2018</v>
      </c>
      <c r="AD430" s="1">
        <f t="shared" si="13"/>
        <v>3</v>
      </c>
    </row>
    <row r="431" spans="1:30" ht="12.75" customHeight="1" x14ac:dyDescent="0.2">
      <c r="A431" s="2">
        <v>43167.313935185201</v>
      </c>
      <c r="B431" s="1" t="s">
        <v>715</v>
      </c>
      <c r="C431" s="1" t="s">
        <v>136</v>
      </c>
      <c r="D431" s="1" t="s">
        <v>137</v>
      </c>
      <c r="E431" s="3">
        <v>10000</v>
      </c>
      <c r="F431" s="1" t="s">
        <v>31</v>
      </c>
      <c r="G431" s="3">
        <v>0.63</v>
      </c>
      <c r="H431" s="3">
        <v>6300</v>
      </c>
      <c r="I431" s="1" t="s">
        <v>32</v>
      </c>
      <c r="K431" s="1" t="s">
        <v>33</v>
      </c>
      <c r="L431" s="1" t="s">
        <v>138</v>
      </c>
      <c r="M431" s="1" t="s">
        <v>35</v>
      </c>
      <c r="N431" s="1" t="s">
        <v>684</v>
      </c>
      <c r="O431" s="1" t="s">
        <v>37</v>
      </c>
      <c r="P431" s="1" t="s">
        <v>62</v>
      </c>
      <c r="Q431" s="1" t="s">
        <v>63</v>
      </c>
      <c r="R431" s="1" t="s">
        <v>545</v>
      </c>
      <c r="T431" s="1" t="s">
        <v>65</v>
      </c>
      <c r="X431" s="1" t="s">
        <v>41</v>
      </c>
      <c r="Y431" s="1" t="s">
        <v>66</v>
      </c>
      <c r="Z431" s="3">
        <v>0</v>
      </c>
      <c r="AA431" s="1" t="s">
        <v>67</v>
      </c>
      <c r="AB431" s="1" t="s">
        <v>67</v>
      </c>
      <c r="AC431" s="1">
        <f t="shared" si="12"/>
        <v>2018</v>
      </c>
      <c r="AD431" s="1">
        <f t="shared" si="13"/>
        <v>3</v>
      </c>
    </row>
    <row r="432" spans="1:30" ht="12.75" customHeight="1" x14ac:dyDescent="0.2">
      <c r="A432" s="2">
        <v>43167.313935185201</v>
      </c>
      <c r="B432" s="1" t="s">
        <v>715</v>
      </c>
      <c r="C432" s="1" t="s">
        <v>56</v>
      </c>
      <c r="D432" s="1" t="s">
        <v>57</v>
      </c>
      <c r="E432" s="3">
        <v>5000</v>
      </c>
      <c r="F432" s="1" t="s">
        <v>31</v>
      </c>
      <c r="G432" s="3">
        <v>0.63</v>
      </c>
      <c r="H432" s="3">
        <v>3150</v>
      </c>
      <c r="I432" s="1" t="s">
        <v>32</v>
      </c>
      <c r="K432" s="1" t="s">
        <v>33</v>
      </c>
      <c r="L432" s="1" t="s">
        <v>60</v>
      </c>
      <c r="M432" s="1" t="s">
        <v>35</v>
      </c>
      <c r="N432" s="1" t="s">
        <v>684</v>
      </c>
      <c r="O432" s="1" t="s">
        <v>37</v>
      </c>
      <c r="P432" s="1" t="s">
        <v>62</v>
      </c>
      <c r="Q432" s="1" t="s">
        <v>63</v>
      </c>
      <c r="R432" s="1" t="s">
        <v>719</v>
      </c>
      <c r="T432" s="1" t="s">
        <v>65</v>
      </c>
      <c r="X432" s="1" t="s">
        <v>41</v>
      </c>
      <c r="Y432" s="1" t="s">
        <v>66</v>
      </c>
      <c r="Z432" s="3">
        <v>0</v>
      </c>
      <c r="AA432" s="1" t="s">
        <v>67</v>
      </c>
      <c r="AB432" s="1" t="s">
        <v>67</v>
      </c>
      <c r="AC432" s="1">
        <f t="shared" si="12"/>
        <v>2018</v>
      </c>
      <c r="AD432" s="1">
        <f t="shared" si="13"/>
        <v>3</v>
      </c>
    </row>
    <row r="433" spans="1:30" ht="12.75" customHeight="1" x14ac:dyDescent="0.2">
      <c r="A433" s="2">
        <v>43167.313935185201</v>
      </c>
      <c r="B433" s="1" t="s">
        <v>715</v>
      </c>
      <c r="C433" s="1" t="s">
        <v>516</v>
      </c>
      <c r="D433" s="1" t="s">
        <v>517</v>
      </c>
      <c r="E433" s="3">
        <v>1700</v>
      </c>
      <c r="F433" s="1" t="s">
        <v>31</v>
      </c>
      <c r="G433" s="3">
        <v>0.63</v>
      </c>
      <c r="H433" s="3">
        <v>1071</v>
      </c>
      <c r="I433" s="1" t="s">
        <v>32</v>
      </c>
      <c r="K433" s="1" t="s">
        <v>33</v>
      </c>
      <c r="L433" s="1" t="s">
        <v>518</v>
      </c>
      <c r="M433" s="1" t="s">
        <v>35</v>
      </c>
      <c r="N433" s="1" t="s">
        <v>684</v>
      </c>
      <c r="O433" s="1" t="s">
        <v>37</v>
      </c>
      <c r="P433" s="1" t="s">
        <v>62</v>
      </c>
      <c r="Q433" s="1" t="s">
        <v>63</v>
      </c>
      <c r="R433" s="1" t="s">
        <v>519</v>
      </c>
      <c r="T433" s="1" t="s">
        <v>65</v>
      </c>
      <c r="X433" s="1" t="s">
        <v>41</v>
      </c>
      <c r="Y433" s="1" t="s">
        <v>66</v>
      </c>
      <c r="Z433" s="3">
        <v>0</v>
      </c>
      <c r="AA433" s="1" t="s">
        <v>67</v>
      </c>
      <c r="AB433" s="1" t="s">
        <v>67</v>
      </c>
      <c r="AC433" s="1">
        <f t="shared" si="12"/>
        <v>2018</v>
      </c>
      <c r="AD433" s="1">
        <f t="shared" si="13"/>
        <v>3</v>
      </c>
    </row>
    <row r="434" spans="1:30" ht="12.75" customHeight="1" x14ac:dyDescent="0.2">
      <c r="A434" s="2">
        <v>43167.313935185201</v>
      </c>
      <c r="B434" s="1" t="s">
        <v>715</v>
      </c>
      <c r="C434" s="1" t="s">
        <v>139</v>
      </c>
      <c r="D434" s="1" t="s">
        <v>140</v>
      </c>
      <c r="E434" s="3">
        <v>300</v>
      </c>
      <c r="F434" s="1" t="s">
        <v>31</v>
      </c>
      <c r="G434" s="3">
        <v>0.67</v>
      </c>
      <c r="H434" s="3">
        <v>201</v>
      </c>
      <c r="I434" s="1" t="s">
        <v>32</v>
      </c>
      <c r="K434" s="1" t="s">
        <v>33</v>
      </c>
      <c r="L434" s="1" t="s">
        <v>141</v>
      </c>
      <c r="M434" s="1" t="s">
        <v>35</v>
      </c>
      <c r="N434" s="1" t="s">
        <v>684</v>
      </c>
      <c r="O434" s="1" t="s">
        <v>37</v>
      </c>
      <c r="P434" s="1" t="s">
        <v>120</v>
      </c>
      <c r="Q434" s="1" t="s">
        <v>121</v>
      </c>
      <c r="R434" s="1" t="s">
        <v>318</v>
      </c>
      <c r="T434" s="1" t="s">
        <v>40</v>
      </c>
      <c r="X434" s="1" t="s">
        <v>41</v>
      </c>
      <c r="Y434" s="1" t="s">
        <v>42</v>
      </c>
      <c r="Z434" s="3">
        <v>0</v>
      </c>
      <c r="AC434" s="1">
        <f t="shared" si="12"/>
        <v>2018</v>
      </c>
      <c r="AD434" s="1">
        <f t="shared" si="13"/>
        <v>3</v>
      </c>
    </row>
    <row r="435" spans="1:30" ht="12.75" customHeight="1" x14ac:dyDescent="0.2">
      <c r="A435" s="2">
        <v>43167.313935185201</v>
      </c>
      <c r="B435" s="1" t="s">
        <v>715</v>
      </c>
      <c r="C435" s="1" t="s">
        <v>142</v>
      </c>
      <c r="D435" s="1" t="s">
        <v>143</v>
      </c>
      <c r="E435" s="3">
        <v>500</v>
      </c>
      <c r="F435" s="1" t="s">
        <v>31</v>
      </c>
      <c r="G435" s="3">
        <v>0.67</v>
      </c>
      <c r="H435" s="3">
        <v>335</v>
      </c>
      <c r="I435" s="1" t="s">
        <v>32</v>
      </c>
      <c r="K435" s="1" t="s">
        <v>33</v>
      </c>
      <c r="L435" s="1" t="s">
        <v>144</v>
      </c>
      <c r="M435" s="1" t="s">
        <v>35</v>
      </c>
      <c r="N435" s="1" t="s">
        <v>684</v>
      </c>
      <c r="O435" s="1" t="s">
        <v>37</v>
      </c>
      <c r="P435" s="1" t="s">
        <v>89</v>
      </c>
      <c r="Q435" s="1" t="s">
        <v>90</v>
      </c>
      <c r="R435" s="1" t="s">
        <v>720</v>
      </c>
      <c r="T435" s="1" t="s">
        <v>116</v>
      </c>
      <c r="X435" s="1" t="s">
        <v>41</v>
      </c>
      <c r="Y435" s="1" t="s">
        <v>74</v>
      </c>
      <c r="Z435" s="3">
        <v>0</v>
      </c>
      <c r="AC435" s="1">
        <f t="shared" si="12"/>
        <v>2018</v>
      </c>
      <c r="AD435" s="1">
        <f t="shared" si="13"/>
        <v>3</v>
      </c>
    </row>
    <row r="436" spans="1:30" ht="12.75" customHeight="1" x14ac:dyDescent="0.2">
      <c r="A436" s="2">
        <v>43167.313935185201</v>
      </c>
      <c r="B436" s="1" t="s">
        <v>715</v>
      </c>
      <c r="C436" s="1" t="s">
        <v>145</v>
      </c>
      <c r="D436" s="1" t="s">
        <v>146</v>
      </c>
      <c r="E436" s="3">
        <v>150</v>
      </c>
      <c r="F436" s="1" t="s">
        <v>31</v>
      </c>
      <c r="G436" s="3">
        <v>1.03</v>
      </c>
      <c r="H436" s="3">
        <v>154.5</v>
      </c>
      <c r="I436" s="1" t="s">
        <v>32</v>
      </c>
      <c r="K436" s="1" t="s">
        <v>33</v>
      </c>
      <c r="L436" s="1" t="s">
        <v>147</v>
      </c>
      <c r="M436" s="1" t="s">
        <v>35</v>
      </c>
      <c r="N436" s="1" t="s">
        <v>684</v>
      </c>
      <c r="O436" s="1" t="s">
        <v>37</v>
      </c>
      <c r="P436" s="1" t="s">
        <v>38</v>
      </c>
      <c r="Q436" s="1" t="s">
        <v>39</v>
      </c>
      <c r="R436" s="1" t="s">
        <v>328</v>
      </c>
      <c r="T436" s="1" t="s">
        <v>148</v>
      </c>
      <c r="X436" s="1" t="s">
        <v>41</v>
      </c>
      <c r="Y436" s="1" t="s">
        <v>42</v>
      </c>
      <c r="Z436" s="3">
        <v>0</v>
      </c>
      <c r="AC436" s="1">
        <f t="shared" si="12"/>
        <v>2018</v>
      </c>
      <c r="AD436" s="1">
        <f t="shared" si="13"/>
        <v>3</v>
      </c>
    </row>
    <row r="437" spans="1:30" ht="12.75" customHeight="1" x14ac:dyDescent="0.2">
      <c r="A437" s="2">
        <v>43167.313935185201</v>
      </c>
      <c r="B437" s="1" t="s">
        <v>715</v>
      </c>
      <c r="C437" s="1" t="s">
        <v>149</v>
      </c>
      <c r="D437" s="1" t="s">
        <v>150</v>
      </c>
      <c r="E437" s="3">
        <v>500</v>
      </c>
      <c r="F437" s="1" t="s">
        <v>31</v>
      </c>
      <c r="G437" s="3">
        <v>1.0900000000000001</v>
      </c>
      <c r="H437" s="3">
        <v>545</v>
      </c>
      <c r="I437" s="1" t="s">
        <v>32</v>
      </c>
      <c r="K437" s="1" t="s">
        <v>33</v>
      </c>
      <c r="L437" s="1" t="s">
        <v>151</v>
      </c>
      <c r="M437" s="1" t="s">
        <v>35</v>
      </c>
      <c r="N437" s="1" t="s">
        <v>684</v>
      </c>
      <c r="O437" s="1" t="s">
        <v>37</v>
      </c>
      <c r="P437" s="1" t="s">
        <v>120</v>
      </c>
      <c r="Q437" s="1" t="s">
        <v>121</v>
      </c>
      <c r="R437" s="1" t="s">
        <v>692</v>
      </c>
      <c r="T437" s="1" t="s">
        <v>40</v>
      </c>
      <c r="X437" s="1" t="s">
        <v>41</v>
      </c>
      <c r="Y437" s="1" t="s">
        <v>42</v>
      </c>
      <c r="Z437" s="3">
        <v>0</v>
      </c>
      <c r="AC437" s="1">
        <f t="shared" si="12"/>
        <v>2018</v>
      </c>
      <c r="AD437" s="1">
        <f t="shared" si="13"/>
        <v>3</v>
      </c>
    </row>
    <row r="438" spans="1:30" ht="12.75" customHeight="1" x14ac:dyDescent="0.2">
      <c r="A438" s="2">
        <v>43167.313935185201</v>
      </c>
      <c r="B438" s="1" t="s">
        <v>715</v>
      </c>
      <c r="C438" s="1" t="s">
        <v>152</v>
      </c>
      <c r="D438" s="1" t="s">
        <v>153</v>
      </c>
      <c r="E438" s="3">
        <v>100</v>
      </c>
      <c r="F438" s="1" t="s">
        <v>31</v>
      </c>
      <c r="G438" s="3">
        <v>1.51</v>
      </c>
      <c r="H438" s="3">
        <v>151</v>
      </c>
      <c r="I438" s="1" t="s">
        <v>32</v>
      </c>
      <c r="K438" s="1" t="s">
        <v>33</v>
      </c>
      <c r="L438" s="1" t="s">
        <v>154</v>
      </c>
      <c r="M438" s="1" t="s">
        <v>35</v>
      </c>
      <c r="N438" s="1" t="s">
        <v>684</v>
      </c>
      <c r="O438" s="1" t="s">
        <v>37</v>
      </c>
      <c r="P438" s="1" t="s">
        <v>89</v>
      </c>
      <c r="Q438" s="1" t="s">
        <v>90</v>
      </c>
      <c r="R438" s="1" t="s">
        <v>721</v>
      </c>
      <c r="T438" s="1" t="s">
        <v>79</v>
      </c>
      <c r="X438" s="1" t="s">
        <v>155</v>
      </c>
      <c r="Y438" s="1" t="s">
        <v>74</v>
      </c>
      <c r="Z438" s="3">
        <v>0</v>
      </c>
      <c r="AC438" s="1">
        <f t="shared" si="12"/>
        <v>2018</v>
      </c>
      <c r="AD438" s="1">
        <f t="shared" si="13"/>
        <v>3</v>
      </c>
    </row>
    <row r="439" spans="1:30" ht="12.75" customHeight="1" x14ac:dyDescent="0.2">
      <c r="A439" s="2">
        <v>43167.313935185201</v>
      </c>
      <c r="B439" s="1" t="s">
        <v>715</v>
      </c>
      <c r="C439" s="1" t="s">
        <v>156</v>
      </c>
      <c r="D439" s="1" t="s">
        <v>157</v>
      </c>
      <c r="E439" s="3">
        <v>300</v>
      </c>
      <c r="F439" s="1" t="s">
        <v>31</v>
      </c>
      <c r="G439" s="3">
        <v>1.67</v>
      </c>
      <c r="H439" s="3">
        <v>501</v>
      </c>
      <c r="I439" s="1" t="s">
        <v>32</v>
      </c>
      <c r="K439" s="1" t="s">
        <v>33</v>
      </c>
      <c r="L439" s="1" t="s">
        <v>158</v>
      </c>
      <c r="M439" s="1" t="s">
        <v>35</v>
      </c>
      <c r="N439" s="1" t="s">
        <v>684</v>
      </c>
      <c r="O439" s="1" t="s">
        <v>37</v>
      </c>
      <c r="P439" s="1" t="s">
        <v>120</v>
      </c>
      <c r="Q439" s="1" t="s">
        <v>121</v>
      </c>
      <c r="R439" s="1" t="s">
        <v>319</v>
      </c>
      <c r="T439" s="1" t="s">
        <v>40</v>
      </c>
      <c r="X439" s="1" t="s">
        <v>41</v>
      </c>
      <c r="Y439" s="1" t="s">
        <v>42</v>
      </c>
      <c r="Z439" s="3">
        <v>0</v>
      </c>
      <c r="AC439" s="1">
        <f t="shared" si="12"/>
        <v>2018</v>
      </c>
      <c r="AD439" s="1">
        <f t="shared" si="13"/>
        <v>3</v>
      </c>
    </row>
    <row r="440" spans="1:30" ht="12.75" customHeight="1" x14ac:dyDescent="0.2">
      <c r="A440" s="2">
        <v>43167.313935185201</v>
      </c>
      <c r="B440" s="1" t="s">
        <v>715</v>
      </c>
      <c r="C440" s="1" t="s">
        <v>159</v>
      </c>
      <c r="D440" s="1" t="s">
        <v>160</v>
      </c>
      <c r="E440" s="3">
        <v>400</v>
      </c>
      <c r="F440" s="1" t="s">
        <v>31</v>
      </c>
      <c r="G440" s="3">
        <v>1.8</v>
      </c>
      <c r="H440" s="3">
        <v>720</v>
      </c>
      <c r="I440" s="1" t="s">
        <v>32</v>
      </c>
      <c r="K440" s="1" t="s">
        <v>33</v>
      </c>
      <c r="L440" s="1" t="s">
        <v>161</v>
      </c>
      <c r="M440" s="1" t="s">
        <v>35</v>
      </c>
      <c r="N440" s="1" t="s">
        <v>684</v>
      </c>
      <c r="O440" s="1" t="s">
        <v>37</v>
      </c>
      <c r="P440" s="1" t="s">
        <v>104</v>
      </c>
      <c r="Q440" s="1" t="s">
        <v>105</v>
      </c>
      <c r="R440" s="1" t="s">
        <v>722</v>
      </c>
      <c r="T440" s="1" t="s">
        <v>97</v>
      </c>
      <c r="X440" s="1" t="s">
        <v>41</v>
      </c>
      <c r="Y440" s="1" t="s">
        <v>106</v>
      </c>
      <c r="Z440" s="3">
        <v>0</v>
      </c>
      <c r="AC440" s="1">
        <f t="shared" si="12"/>
        <v>2018</v>
      </c>
      <c r="AD440" s="1">
        <f t="shared" si="13"/>
        <v>3</v>
      </c>
    </row>
    <row r="441" spans="1:30" ht="12.75" customHeight="1" x14ac:dyDescent="0.2">
      <c r="A441" s="2">
        <v>43167.313935185201</v>
      </c>
      <c r="B441" s="1" t="s">
        <v>715</v>
      </c>
      <c r="C441" s="1" t="s">
        <v>168</v>
      </c>
      <c r="D441" s="1" t="s">
        <v>169</v>
      </c>
      <c r="E441" s="3">
        <v>10</v>
      </c>
      <c r="F441" s="1" t="s">
        <v>31</v>
      </c>
      <c r="G441" s="3">
        <v>2.06</v>
      </c>
      <c r="H441" s="3">
        <v>20.6</v>
      </c>
      <c r="I441" s="1" t="s">
        <v>32</v>
      </c>
      <c r="K441" s="1" t="s">
        <v>33</v>
      </c>
      <c r="L441" s="1" t="s">
        <v>170</v>
      </c>
      <c r="M441" s="1" t="s">
        <v>35</v>
      </c>
      <c r="N441" s="1" t="s">
        <v>684</v>
      </c>
      <c r="O441" s="1" t="s">
        <v>37</v>
      </c>
      <c r="P441" s="1" t="s">
        <v>95</v>
      </c>
      <c r="Q441" s="1" t="s">
        <v>96</v>
      </c>
      <c r="R441" s="1" t="s">
        <v>380</v>
      </c>
      <c r="T441" s="1" t="s">
        <v>171</v>
      </c>
      <c r="X441" s="1" t="s">
        <v>41</v>
      </c>
      <c r="Y441" s="1" t="s">
        <v>42</v>
      </c>
      <c r="Z441" s="3">
        <v>0</v>
      </c>
      <c r="AA441" s="1" t="s">
        <v>172</v>
      </c>
      <c r="AB441" s="1" t="s">
        <v>172</v>
      </c>
      <c r="AC441" s="1">
        <f t="shared" si="12"/>
        <v>2018</v>
      </c>
      <c r="AD441" s="1">
        <f t="shared" si="13"/>
        <v>3</v>
      </c>
    </row>
    <row r="442" spans="1:30" ht="12.75" customHeight="1" x14ac:dyDescent="0.2">
      <c r="A442" s="2">
        <v>43167.313935185201</v>
      </c>
      <c r="B442" s="1" t="s">
        <v>715</v>
      </c>
      <c r="C442" s="1" t="s">
        <v>173</v>
      </c>
      <c r="D442" s="1" t="s">
        <v>174</v>
      </c>
      <c r="E442" s="3">
        <v>50</v>
      </c>
      <c r="F442" s="1" t="s">
        <v>31</v>
      </c>
      <c r="G442" s="3">
        <v>2.0699999999999998</v>
      </c>
      <c r="H442" s="3">
        <v>103.5</v>
      </c>
      <c r="I442" s="1" t="s">
        <v>32</v>
      </c>
      <c r="K442" s="1" t="s">
        <v>33</v>
      </c>
      <c r="L442" s="1" t="s">
        <v>175</v>
      </c>
      <c r="M442" s="1" t="s">
        <v>35</v>
      </c>
      <c r="N442" s="1" t="s">
        <v>684</v>
      </c>
      <c r="O442" s="1" t="s">
        <v>37</v>
      </c>
      <c r="P442" s="1" t="s">
        <v>89</v>
      </c>
      <c r="Q442" s="1" t="s">
        <v>90</v>
      </c>
      <c r="R442" s="1" t="s">
        <v>338</v>
      </c>
      <c r="T442" s="1" t="s">
        <v>79</v>
      </c>
      <c r="X442" s="1" t="s">
        <v>176</v>
      </c>
      <c r="Y442" s="1" t="s">
        <v>74</v>
      </c>
      <c r="Z442" s="3">
        <v>0</v>
      </c>
      <c r="AC442" s="1">
        <f t="shared" si="12"/>
        <v>2018</v>
      </c>
      <c r="AD442" s="1">
        <f t="shared" si="13"/>
        <v>3</v>
      </c>
    </row>
    <row r="443" spans="1:30" ht="12.75" customHeight="1" x14ac:dyDescent="0.2">
      <c r="A443" s="2">
        <v>43167.313935185201</v>
      </c>
      <c r="B443" s="1" t="s">
        <v>715</v>
      </c>
      <c r="C443" s="1" t="s">
        <v>177</v>
      </c>
      <c r="D443" s="1" t="s">
        <v>178</v>
      </c>
      <c r="E443" s="3">
        <v>50</v>
      </c>
      <c r="F443" s="1" t="s">
        <v>31</v>
      </c>
      <c r="G443" s="3">
        <v>2.17</v>
      </c>
      <c r="H443" s="3">
        <v>108.5</v>
      </c>
      <c r="I443" s="1" t="s">
        <v>32</v>
      </c>
      <c r="K443" s="1" t="s">
        <v>33</v>
      </c>
      <c r="L443" s="1" t="s">
        <v>179</v>
      </c>
      <c r="M443" s="1" t="s">
        <v>35</v>
      </c>
      <c r="N443" s="1" t="s">
        <v>684</v>
      </c>
      <c r="O443" s="1" t="s">
        <v>37</v>
      </c>
      <c r="P443" s="1" t="s">
        <v>95</v>
      </c>
      <c r="Q443" s="1" t="s">
        <v>96</v>
      </c>
      <c r="R443" s="1" t="s">
        <v>338</v>
      </c>
      <c r="T443" s="1" t="s">
        <v>97</v>
      </c>
      <c r="X443" s="1" t="s">
        <v>41</v>
      </c>
      <c r="Y443" s="1" t="s">
        <v>42</v>
      </c>
      <c r="Z443" s="3">
        <v>0</v>
      </c>
      <c r="AC443" s="1">
        <f t="shared" si="12"/>
        <v>2018</v>
      </c>
      <c r="AD443" s="1">
        <f t="shared" si="13"/>
        <v>3</v>
      </c>
    </row>
    <row r="444" spans="1:30" ht="12.75" customHeight="1" x14ac:dyDescent="0.2">
      <c r="A444" s="2">
        <v>43167.313935185201</v>
      </c>
      <c r="B444" s="1" t="s">
        <v>715</v>
      </c>
      <c r="C444" s="1" t="s">
        <v>180</v>
      </c>
      <c r="D444" s="1" t="s">
        <v>181</v>
      </c>
      <c r="E444" s="3">
        <v>200</v>
      </c>
      <c r="F444" s="1" t="s">
        <v>31</v>
      </c>
      <c r="G444" s="3">
        <v>2.37</v>
      </c>
      <c r="H444" s="3">
        <v>474</v>
      </c>
      <c r="I444" s="1" t="s">
        <v>32</v>
      </c>
      <c r="K444" s="1" t="s">
        <v>33</v>
      </c>
      <c r="L444" s="1" t="s">
        <v>182</v>
      </c>
      <c r="M444" s="1" t="s">
        <v>35</v>
      </c>
      <c r="N444" s="1" t="s">
        <v>684</v>
      </c>
      <c r="O444" s="1" t="s">
        <v>37</v>
      </c>
      <c r="P444" s="1" t="s">
        <v>95</v>
      </c>
      <c r="Q444" s="1" t="s">
        <v>96</v>
      </c>
      <c r="R444" s="1" t="s">
        <v>326</v>
      </c>
      <c r="T444" s="1" t="s">
        <v>97</v>
      </c>
      <c r="X444" s="1" t="s">
        <v>41</v>
      </c>
      <c r="Y444" s="1" t="s">
        <v>42</v>
      </c>
      <c r="Z444" s="3">
        <v>0</v>
      </c>
      <c r="AC444" s="1">
        <f t="shared" si="12"/>
        <v>2018</v>
      </c>
      <c r="AD444" s="1">
        <f t="shared" si="13"/>
        <v>3</v>
      </c>
    </row>
    <row r="445" spans="1:30" ht="12.75" customHeight="1" x14ac:dyDescent="0.2">
      <c r="A445" s="2">
        <v>43167.313935185201</v>
      </c>
      <c r="B445" s="1" t="s">
        <v>715</v>
      </c>
      <c r="C445" s="1" t="s">
        <v>183</v>
      </c>
      <c r="D445" s="1" t="s">
        <v>184</v>
      </c>
      <c r="E445" s="3">
        <v>200</v>
      </c>
      <c r="F445" s="1" t="s">
        <v>31</v>
      </c>
      <c r="G445" s="3">
        <v>2.46</v>
      </c>
      <c r="H445" s="3">
        <v>492</v>
      </c>
      <c r="I445" s="1" t="s">
        <v>32</v>
      </c>
      <c r="K445" s="1" t="s">
        <v>33</v>
      </c>
      <c r="L445" s="1" t="s">
        <v>185</v>
      </c>
      <c r="M445" s="1" t="s">
        <v>35</v>
      </c>
      <c r="N445" s="1" t="s">
        <v>684</v>
      </c>
      <c r="O445" s="1" t="s">
        <v>37</v>
      </c>
      <c r="P445" s="1" t="s">
        <v>95</v>
      </c>
      <c r="Q445" s="1" t="s">
        <v>96</v>
      </c>
      <c r="R445" s="1" t="s">
        <v>350</v>
      </c>
      <c r="T445" s="1" t="s">
        <v>48</v>
      </c>
      <c r="X445" s="1" t="s">
        <v>41</v>
      </c>
      <c r="Y445" s="1" t="s">
        <v>42</v>
      </c>
      <c r="Z445" s="3">
        <v>0</v>
      </c>
      <c r="AC445" s="1">
        <f t="shared" si="12"/>
        <v>2018</v>
      </c>
      <c r="AD445" s="1">
        <f t="shared" si="13"/>
        <v>3</v>
      </c>
    </row>
    <row r="446" spans="1:30" ht="12.75" customHeight="1" x14ac:dyDescent="0.2">
      <c r="A446" s="2">
        <v>43167.313935185201</v>
      </c>
      <c r="B446" s="1" t="s">
        <v>715</v>
      </c>
      <c r="C446" s="1" t="s">
        <v>186</v>
      </c>
      <c r="D446" s="1" t="s">
        <v>187</v>
      </c>
      <c r="E446" s="3">
        <v>50</v>
      </c>
      <c r="F446" s="1" t="s">
        <v>31</v>
      </c>
      <c r="G446" s="3">
        <v>2.52</v>
      </c>
      <c r="H446" s="3">
        <v>126</v>
      </c>
      <c r="I446" s="1" t="s">
        <v>32</v>
      </c>
      <c r="K446" s="1" t="s">
        <v>33</v>
      </c>
      <c r="L446" s="1" t="s">
        <v>188</v>
      </c>
      <c r="M446" s="1" t="s">
        <v>35</v>
      </c>
      <c r="N446" s="1" t="s">
        <v>684</v>
      </c>
      <c r="O446" s="1" t="s">
        <v>37</v>
      </c>
      <c r="P446" s="1" t="s">
        <v>95</v>
      </c>
      <c r="Q446" s="1" t="s">
        <v>96</v>
      </c>
      <c r="R446" s="1" t="s">
        <v>351</v>
      </c>
      <c r="T446" s="1" t="s">
        <v>97</v>
      </c>
      <c r="X446" s="1" t="s">
        <v>41</v>
      </c>
      <c r="Y446" s="1" t="s">
        <v>42</v>
      </c>
      <c r="Z446" s="3">
        <v>0</v>
      </c>
      <c r="AC446" s="1">
        <f t="shared" si="12"/>
        <v>2018</v>
      </c>
      <c r="AD446" s="1">
        <f t="shared" si="13"/>
        <v>3</v>
      </c>
    </row>
    <row r="447" spans="1:30" ht="12.75" customHeight="1" x14ac:dyDescent="0.2">
      <c r="A447" s="2">
        <v>43167.313935185201</v>
      </c>
      <c r="B447" s="1" t="s">
        <v>715</v>
      </c>
      <c r="C447" s="1" t="s">
        <v>723</v>
      </c>
      <c r="D447" s="1" t="s">
        <v>724</v>
      </c>
      <c r="E447" s="3">
        <v>5</v>
      </c>
      <c r="F447" s="1" t="s">
        <v>31</v>
      </c>
      <c r="G447" s="3">
        <v>2.5299999999999998</v>
      </c>
      <c r="H447" s="3">
        <v>12.65</v>
      </c>
      <c r="I447" s="1" t="s">
        <v>32</v>
      </c>
      <c r="K447" s="1" t="s">
        <v>33</v>
      </c>
      <c r="L447" s="1" t="s">
        <v>725</v>
      </c>
      <c r="M447" s="1" t="s">
        <v>35</v>
      </c>
      <c r="N447" s="1" t="s">
        <v>684</v>
      </c>
      <c r="O447" s="1" t="s">
        <v>37</v>
      </c>
      <c r="P447" s="1" t="s">
        <v>95</v>
      </c>
      <c r="Q447" s="1" t="s">
        <v>96</v>
      </c>
      <c r="R447" s="1" t="s">
        <v>384</v>
      </c>
      <c r="T447" s="1" t="s">
        <v>97</v>
      </c>
      <c r="X447" s="1" t="s">
        <v>41</v>
      </c>
      <c r="Y447" s="1" t="s">
        <v>42</v>
      </c>
      <c r="Z447" s="3">
        <v>0</v>
      </c>
      <c r="AC447" s="1">
        <f t="shared" si="12"/>
        <v>2018</v>
      </c>
      <c r="AD447" s="1">
        <f t="shared" si="13"/>
        <v>3</v>
      </c>
    </row>
    <row r="448" spans="1:30" ht="12.75" customHeight="1" x14ac:dyDescent="0.2">
      <c r="A448" s="2">
        <v>43167.313935185201</v>
      </c>
      <c r="B448" s="1" t="s">
        <v>715</v>
      </c>
      <c r="C448" s="1" t="s">
        <v>189</v>
      </c>
      <c r="D448" s="1" t="s">
        <v>190</v>
      </c>
      <c r="E448" s="3">
        <v>250</v>
      </c>
      <c r="F448" s="1" t="s">
        <v>31</v>
      </c>
      <c r="G448" s="3">
        <v>2.7</v>
      </c>
      <c r="H448" s="3">
        <v>675</v>
      </c>
      <c r="I448" s="1" t="s">
        <v>32</v>
      </c>
      <c r="K448" s="1" t="s">
        <v>33</v>
      </c>
      <c r="L448" s="1" t="s">
        <v>191</v>
      </c>
      <c r="M448" s="1" t="s">
        <v>35</v>
      </c>
      <c r="N448" s="1" t="s">
        <v>684</v>
      </c>
      <c r="O448" s="1" t="s">
        <v>37</v>
      </c>
      <c r="P448" s="1" t="s">
        <v>95</v>
      </c>
      <c r="Q448" s="1" t="s">
        <v>96</v>
      </c>
      <c r="R448" s="1" t="s">
        <v>726</v>
      </c>
      <c r="T448" s="1" t="s">
        <v>97</v>
      </c>
      <c r="X448" s="1" t="s">
        <v>41</v>
      </c>
      <c r="Y448" s="1" t="s">
        <v>42</v>
      </c>
      <c r="Z448" s="3">
        <v>0</v>
      </c>
      <c r="AC448" s="1">
        <f t="shared" si="12"/>
        <v>2018</v>
      </c>
      <c r="AD448" s="1">
        <f t="shared" si="13"/>
        <v>3</v>
      </c>
    </row>
    <row r="449" spans="1:30" ht="12.75" customHeight="1" x14ac:dyDescent="0.2">
      <c r="A449" s="2">
        <v>43167.313935185201</v>
      </c>
      <c r="B449" s="1" t="s">
        <v>715</v>
      </c>
      <c r="C449" s="1" t="s">
        <v>198</v>
      </c>
      <c r="D449" s="1" t="s">
        <v>199</v>
      </c>
      <c r="E449" s="3">
        <v>100</v>
      </c>
      <c r="F449" s="1" t="s">
        <v>31</v>
      </c>
      <c r="G449" s="3">
        <v>3.1</v>
      </c>
      <c r="H449" s="3">
        <v>310</v>
      </c>
      <c r="I449" s="1" t="s">
        <v>32</v>
      </c>
      <c r="K449" s="1" t="s">
        <v>33</v>
      </c>
      <c r="L449" s="1" t="s">
        <v>200</v>
      </c>
      <c r="M449" s="1" t="s">
        <v>35</v>
      </c>
      <c r="N449" s="1" t="s">
        <v>684</v>
      </c>
      <c r="O449" s="1" t="s">
        <v>37</v>
      </c>
      <c r="P449" s="1" t="s">
        <v>95</v>
      </c>
      <c r="Q449" s="1" t="s">
        <v>96</v>
      </c>
      <c r="R449" s="1" t="s">
        <v>348</v>
      </c>
      <c r="T449" s="1" t="s">
        <v>97</v>
      </c>
      <c r="X449" s="1" t="s">
        <v>41</v>
      </c>
      <c r="Y449" s="1" t="s">
        <v>42</v>
      </c>
      <c r="Z449" s="3">
        <v>0</v>
      </c>
      <c r="AC449" s="1">
        <f t="shared" si="12"/>
        <v>2018</v>
      </c>
      <c r="AD449" s="1">
        <f t="shared" si="13"/>
        <v>3</v>
      </c>
    </row>
    <row r="450" spans="1:30" ht="12.75" customHeight="1" x14ac:dyDescent="0.2">
      <c r="A450" s="2">
        <v>43167.313935185201</v>
      </c>
      <c r="B450" s="1" t="s">
        <v>715</v>
      </c>
      <c r="C450" s="1" t="s">
        <v>352</v>
      </c>
      <c r="D450" s="1" t="s">
        <v>353</v>
      </c>
      <c r="E450" s="3">
        <v>100</v>
      </c>
      <c r="F450" s="1" t="s">
        <v>31</v>
      </c>
      <c r="G450" s="3">
        <v>3.14</v>
      </c>
      <c r="H450" s="3">
        <v>314</v>
      </c>
      <c r="I450" s="1" t="s">
        <v>32</v>
      </c>
      <c r="K450" s="1" t="s">
        <v>33</v>
      </c>
      <c r="L450" s="1" t="s">
        <v>354</v>
      </c>
      <c r="M450" s="1" t="s">
        <v>35</v>
      </c>
      <c r="N450" s="1" t="s">
        <v>684</v>
      </c>
      <c r="O450" s="1" t="s">
        <v>37</v>
      </c>
      <c r="P450" s="1" t="s">
        <v>38</v>
      </c>
      <c r="Q450" s="1" t="s">
        <v>39</v>
      </c>
      <c r="R450" s="1" t="s">
        <v>348</v>
      </c>
      <c r="T450" s="1" t="s">
        <v>40</v>
      </c>
      <c r="X450" s="1" t="s">
        <v>41</v>
      </c>
      <c r="Y450" s="1" t="s">
        <v>42</v>
      </c>
      <c r="Z450" s="3">
        <v>0</v>
      </c>
      <c r="AC450" s="1">
        <f t="shared" si="12"/>
        <v>2018</v>
      </c>
      <c r="AD450" s="1">
        <f t="shared" si="13"/>
        <v>3</v>
      </c>
    </row>
    <row r="451" spans="1:30" ht="12.75" customHeight="1" x14ac:dyDescent="0.2">
      <c r="A451" s="2">
        <v>43167.313935185201</v>
      </c>
      <c r="B451" s="1" t="s">
        <v>715</v>
      </c>
      <c r="C451" s="1" t="s">
        <v>355</v>
      </c>
      <c r="D451" s="1" t="s">
        <v>356</v>
      </c>
      <c r="E451" s="3">
        <v>20</v>
      </c>
      <c r="F451" s="1" t="s">
        <v>31</v>
      </c>
      <c r="G451" s="3">
        <v>3.15</v>
      </c>
      <c r="H451" s="3">
        <v>63</v>
      </c>
      <c r="I451" s="1" t="s">
        <v>32</v>
      </c>
      <c r="K451" s="1" t="s">
        <v>33</v>
      </c>
      <c r="L451" s="1" t="s">
        <v>357</v>
      </c>
      <c r="M451" s="1" t="s">
        <v>35</v>
      </c>
      <c r="N451" s="1" t="s">
        <v>684</v>
      </c>
      <c r="O451" s="1" t="s">
        <v>37</v>
      </c>
      <c r="P451" s="1" t="s">
        <v>95</v>
      </c>
      <c r="Q451" s="1" t="s">
        <v>96</v>
      </c>
      <c r="R451" s="1" t="s">
        <v>347</v>
      </c>
      <c r="T451" s="1" t="s">
        <v>358</v>
      </c>
      <c r="X451" s="1" t="s">
        <v>41</v>
      </c>
      <c r="Y451" s="1" t="s">
        <v>42</v>
      </c>
      <c r="Z451" s="3">
        <v>0</v>
      </c>
      <c r="AC451" s="1">
        <f t="shared" ref="AC451:AC514" si="14">YEAR(A451)</f>
        <v>2018</v>
      </c>
      <c r="AD451" s="1">
        <f t="shared" ref="AD451:AD514" si="15">MONTH(A451)</f>
        <v>3</v>
      </c>
    </row>
    <row r="452" spans="1:30" ht="12.75" customHeight="1" x14ac:dyDescent="0.2">
      <c r="A452" s="2">
        <v>43167.313935185201</v>
      </c>
      <c r="B452" s="1" t="s">
        <v>715</v>
      </c>
      <c r="C452" s="1" t="s">
        <v>207</v>
      </c>
      <c r="D452" s="1" t="s">
        <v>208</v>
      </c>
      <c r="E452" s="3">
        <v>80</v>
      </c>
      <c r="F452" s="1" t="s">
        <v>31</v>
      </c>
      <c r="G452" s="3">
        <v>3.27</v>
      </c>
      <c r="H452" s="3">
        <v>261.60000000000002</v>
      </c>
      <c r="I452" s="1" t="s">
        <v>32</v>
      </c>
      <c r="K452" s="1" t="s">
        <v>33</v>
      </c>
      <c r="L452" s="1" t="s">
        <v>209</v>
      </c>
      <c r="M452" s="1" t="s">
        <v>35</v>
      </c>
      <c r="N452" s="1" t="s">
        <v>684</v>
      </c>
      <c r="O452" s="1" t="s">
        <v>37</v>
      </c>
      <c r="P452" s="1" t="s">
        <v>71</v>
      </c>
      <c r="Q452" s="1" t="s">
        <v>72</v>
      </c>
      <c r="R452" s="1" t="s">
        <v>727</v>
      </c>
      <c r="T452" s="1" t="s">
        <v>73</v>
      </c>
      <c r="X452" s="1" t="s">
        <v>41</v>
      </c>
      <c r="Y452" s="1" t="s">
        <v>74</v>
      </c>
      <c r="Z452" s="3">
        <v>0</v>
      </c>
      <c r="AC452" s="1">
        <f t="shared" si="14"/>
        <v>2018</v>
      </c>
      <c r="AD452" s="1">
        <f t="shared" si="15"/>
        <v>3</v>
      </c>
    </row>
    <row r="453" spans="1:30" ht="12.75" customHeight="1" x14ac:dyDescent="0.2">
      <c r="A453" s="2">
        <v>43167.313935185201</v>
      </c>
      <c r="B453" s="1" t="s">
        <v>715</v>
      </c>
      <c r="C453" s="1" t="s">
        <v>532</v>
      </c>
      <c r="D453" s="1" t="s">
        <v>533</v>
      </c>
      <c r="E453" s="3">
        <v>80</v>
      </c>
      <c r="F453" s="1" t="s">
        <v>31</v>
      </c>
      <c r="G453" s="3">
        <v>3.97</v>
      </c>
      <c r="H453" s="3">
        <v>317.60000000000002</v>
      </c>
      <c r="I453" s="1" t="s">
        <v>32</v>
      </c>
      <c r="K453" s="1" t="s">
        <v>33</v>
      </c>
      <c r="L453" s="1" t="s">
        <v>534</v>
      </c>
      <c r="M453" s="1" t="s">
        <v>35</v>
      </c>
      <c r="N453" s="1" t="s">
        <v>684</v>
      </c>
      <c r="O453" s="1" t="s">
        <v>37</v>
      </c>
      <c r="P453" s="1" t="s">
        <v>71</v>
      </c>
      <c r="Q453" s="1" t="s">
        <v>72</v>
      </c>
      <c r="R453" s="1" t="s">
        <v>728</v>
      </c>
      <c r="T453" s="1" t="s">
        <v>73</v>
      </c>
      <c r="X453" s="1" t="s">
        <v>41</v>
      </c>
      <c r="Y453" s="1" t="s">
        <v>74</v>
      </c>
      <c r="Z453" s="3">
        <v>0</v>
      </c>
      <c r="AC453" s="1">
        <f t="shared" si="14"/>
        <v>2018</v>
      </c>
      <c r="AD453" s="1">
        <f t="shared" si="15"/>
        <v>3</v>
      </c>
    </row>
    <row r="454" spans="1:30" ht="12.75" customHeight="1" x14ac:dyDescent="0.2">
      <c r="A454" s="2">
        <v>43167.313935185201</v>
      </c>
      <c r="B454" s="1" t="s">
        <v>715</v>
      </c>
      <c r="C454" s="1" t="s">
        <v>706</v>
      </c>
      <c r="D454" s="1" t="s">
        <v>707</v>
      </c>
      <c r="E454" s="3">
        <v>100</v>
      </c>
      <c r="F454" s="1" t="s">
        <v>31</v>
      </c>
      <c r="G454" s="3">
        <v>4.0999999999999996</v>
      </c>
      <c r="H454" s="3">
        <v>410</v>
      </c>
      <c r="I454" s="1" t="s">
        <v>32</v>
      </c>
      <c r="K454" s="1" t="s">
        <v>33</v>
      </c>
      <c r="L454" s="1" t="s">
        <v>708</v>
      </c>
      <c r="M454" s="1" t="s">
        <v>35</v>
      </c>
      <c r="N454" s="1" t="s">
        <v>684</v>
      </c>
      <c r="O454" s="1" t="s">
        <v>37</v>
      </c>
      <c r="P454" s="1" t="s">
        <v>89</v>
      </c>
      <c r="Q454" s="1" t="s">
        <v>90</v>
      </c>
      <c r="R454" s="1" t="s">
        <v>320</v>
      </c>
      <c r="T454" s="1" t="s">
        <v>73</v>
      </c>
      <c r="X454" s="1" t="s">
        <v>41</v>
      </c>
      <c r="Y454" s="1" t="s">
        <v>74</v>
      </c>
      <c r="Z454" s="3">
        <v>0</v>
      </c>
      <c r="AC454" s="1">
        <f t="shared" si="14"/>
        <v>2018</v>
      </c>
      <c r="AD454" s="1">
        <f t="shared" si="15"/>
        <v>3</v>
      </c>
    </row>
    <row r="455" spans="1:30" ht="12.75" customHeight="1" x14ac:dyDescent="0.2">
      <c r="A455" s="2">
        <v>43167.313935185201</v>
      </c>
      <c r="B455" s="1" t="s">
        <v>715</v>
      </c>
      <c r="C455" s="1" t="s">
        <v>561</v>
      </c>
      <c r="D455" s="1" t="s">
        <v>562</v>
      </c>
      <c r="E455" s="3">
        <v>25</v>
      </c>
      <c r="F455" s="1" t="s">
        <v>31</v>
      </c>
      <c r="G455" s="3">
        <v>4.43</v>
      </c>
      <c r="H455" s="3">
        <v>110.75</v>
      </c>
      <c r="I455" s="1" t="s">
        <v>32</v>
      </c>
      <c r="K455" s="1" t="s">
        <v>33</v>
      </c>
      <c r="L455" s="1" t="s">
        <v>563</v>
      </c>
      <c r="M455" s="1" t="s">
        <v>35</v>
      </c>
      <c r="N455" s="1" t="s">
        <v>684</v>
      </c>
      <c r="O455" s="1" t="s">
        <v>37</v>
      </c>
      <c r="P455" s="1" t="s">
        <v>95</v>
      </c>
      <c r="Q455" s="1" t="s">
        <v>96</v>
      </c>
      <c r="R455" s="1" t="s">
        <v>337</v>
      </c>
      <c r="T455" s="1" t="s">
        <v>97</v>
      </c>
      <c r="X455" s="1" t="s">
        <v>41</v>
      </c>
      <c r="Y455" s="1" t="s">
        <v>42</v>
      </c>
      <c r="Z455" s="3">
        <v>0</v>
      </c>
      <c r="AC455" s="1">
        <f t="shared" si="14"/>
        <v>2018</v>
      </c>
      <c r="AD455" s="1">
        <f t="shared" si="15"/>
        <v>3</v>
      </c>
    </row>
    <row r="456" spans="1:30" ht="12.75" customHeight="1" x14ac:dyDescent="0.2">
      <c r="A456" s="2">
        <v>43167.313935185201</v>
      </c>
      <c r="B456" s="1" t="s">
        <v>715</v>
      </c>
      <c r="C456" s="1" t="s">
        <v>369</v>
      </c>
      <c r="D456" s="1" t="s">
        <v>370</v>
      </c>
      <c r="E456" s="3">
        <v>50</v>
      </c>
      <c r="F456" s="1" t="s">
        <v>31</v>
      </c>
      <c r="G456" s="3">
        <v>5.01</v>
      </c>
      <c r="H456" s="3">
        <v>250.5</v>
      </c>
      <c r="I456" s="1" t="s">
        <v>32</v>
      </c>
      <c r="K456" s="1" t="s">
        <v>33</v>
      </c>
      <c r="L456" s="1" t="s">
        <v>371</v>
      </c>
      <c r="M456" s="1" t="s">
        <v>35</v>
      </c>
      <c r="N456" s="1" t="s">
        <v>684</v>
      </c>
      <c r="O456" s="1" t="s">
        <v>37</v>
      </c>
      <c r="P456" s="1" t="s">
        <v>95</v>
      </c>
      <c r="Q456" s="1" t="s">
        <v>96</v>
      </c>
      <c r="R456" s="1" t="s">
        <v>338</v>
      </c>
      <c r="T456" s="1" t="s">
        <v>372</v>
      </c>
      <c r="X456" s="1" t="s">
        <v>41</v>
      </c>
      <c r="Y456" s="1" t="s">
        <v>42</v>
      </c>
      <c r="Z456" s="3">
        <v>0</v>
      </c>
      <c r="AC456" s="1">
        <f t="shared" si="14"/>
        <v>2018</v>
      </c>
      <c r="AD456" s="1">
        <f t="shared" si="15"/>
        <v>3</v>
      </c>
    </row>
    <row r="457" spans="1:30" ht="12.75" customHeight="1" x14ac:dyDescent="0.2">
      <c r="A457" s="2">
        <v>43167.313935185201</v>
      </c>
      <c r="B457" s="1" t="s">
        <v>715</v>
      </c>
      <c r="C457" s="1" t="s">
        <v>373</v>
      </c>
      <c r="D457" s="1" t="s">
        <v>374</v>
      </c>
      <c r="E457" s="3">
        <v>10</v>
      </c>
      <c r="F457" s="1" t="s">
        <v>31</v>
      </c>
      <c r="G457" s="3">
        <v>5.27</v>
      </c>
      <c r="H457" s="3">
        <v>52.7</v>
      </c>
      <c r="I457" s="1" t="s">
        <v>32</v>
      </c>
      <c r="K457" s="1" t="s">
        <v>33</v>
      </c>
      <c r="L457" s="1" t="s">
        <v>375</v>
      </c>
      <c r="M457" s="1" t="s">
        <v>35</v>
      </c>
      <c r="N457" s="1" t="s">
        <v>684</v>
      </c>
      <c r="O457" s="1" t="s">
        <v>37</v>
      </c>
      <c r="P457" s="1" t="s">
        <v>131</v>
      </c>
      <c r="Q457" s="1" t="s">
        <v>132</v>
      </c>
      <c r="R457" s="1" t="s">
        <v>380</v>
      </c>
      <c r="T457" s="1" t="s">
        <v>377</v>
      </c>
      <c r="X457" s="1" t="s">
        <v>378</v>
      </c>
      <c r="Y457" s="1" t="s">
        <v>74</v>
      </c>
      <c r="Z457" s="3">
        <v>0</v>
      </c>
      <c r="AC457" s="1">
        <f t="shared" si="14"/>
        <v>2018</v>
      </c>
      <c r="AD457" s="1">
        <f t="shared" si="15"/>
        <v>3</v>
      </c>
    </row>
    <row r="458" spans="1:30" ht="12.75" customHeight="1" x14ac:dyDescent="0.2">
      <c r="A458" s="2">
        <v>43167.313935185201</v>
      </c>
      <c r="B458" s="1" t="s">
        <v>715</v>
      </c>
      <c r="C458" s="1" t="s">
        <v>201</v>
      </c>
      <c r="D458" s="1" t="s">
        <v>202</v>
      </c>
      <c r="E458" s="3">
        <v>100</v>
      </c>
      <c r="F458" s="1" t="s">
        <v>31</v>
      </c>
      <c r="G458" s="3">
        <v>5.94</v>
      </c>
      <c r="H458" s="3">
        <v>594</v>
      </c>
      <c r="I458" s="1" t="s">
        <v>32</v>
      </c>
      <c r="K458" s="1" t="s">
        <v>33</v>
      </c>
      <c r="L458" s="1" t="s">
        <v>203</v>
      </c>
      <c r="M458" s="1" t="s">
        <v>35</v>
      </c>
      <c r="N458" s="1" t="s">
        <v>684</v>
      </c>
      <c r="O458" s="1" t="s">
        <v>37</v>
      </c>
      <c r="P458" s="1" t="s">
        <v>204</v>
      </c>
      <c r="Q458" s="1" t="s">
        <v>205</v>
      </c>
      <c r="R458" s="1" t="s">
        <v>320</v>
      </c>
      <c r="T458" s="1" t="s">
        <v>206</v>
      </c>
      <c r="X458" s="1" t="s">
        <v>41</v>
      </c>
      <c r="Y458" s="1" t="s">
        <v>74</v>
      </c>
      <c r="Z458" s="3">
        <v>0</v>
      </c>
      <c r="AC458" s="1">
        <f t="shared" si="14"/>
        <v>2018</v>
      </c>
      <c r="AD458" s="1">
        <f t="shared" si="15"/>
        <v>3</v>
      </c>
    </row>
    <row r="459" spans="1:30" ht="12.75" customHeight="1" x14ac:dyDescent="0.2">
      <c r="A459" s="2">
        <v>43167.313935185201</v>
      </c>
      <c r="B459" s="1" t="s">
        <v>715</v>
      </c>
      <c r="C459" s="1" t="s">
        <v>215</v>
      </c>
      <c r="D459" s="1" t="s">
        <v>216</v>
      </c>
      <c r="E459" s="3">
        <v>20</v>
      </c>
      <c r="F459" s="1" t="s">
        <v>31</v>
      </c>
      <c r="G459" s="3">
        <v>6.05</v>
      </c>
      <c r="H459" s="3">
        <v>121</v>
      </c>
      <c r="I459" s="1" t="s">
        <v>32</v>
      </c>
      <c r="K459" s="1" t="s">
        <v>33</v>
      </c>
      <c r="L459" s="1" t="s">
        <v>217</v>
      </c>
      <c r="M459" s="1" t="s">
        <v>35</v>
      </c>
      <c r="N459" s="1" t="s">
        <v>684</v>
      </c>
      <c r="O459" s="1" t="s">
        <v>37</v>
      </c>
      <c r="P459" s="1" t="s">
        <v>38</v>
      </c>
      <c r="Q459" s="1" t="s">
        <v>39</v>
      </c>
      <c r="R459" s="1" t="s">
        <v>347</v>
      </c>
      <c r="T459" s="1" t="s">
        <v>218</v>
      </c>
      <c r="X459" s="1" t="s">
        <v>41</v>
      </c>
      <c r="Y459" s="1" t="s">
        <v>42</v>
      </c>
      <c r="Z459" s="3">
        <v>0</v>
      </c>
      <c r="AC459" s="1">
        <f t="shared" si="14"/>
        <v>2018</v>
      </c>
      <c r="AD459" s="1">
        <f t="shared" si="15"/>
        <v>3</v>
      </c>
    </row>
    <row r="460" spans="1:30" ht="12.75" customHeight="1" x14ac:dyDescent="0.2">
      <c r="A460" s="2">
        <v>43167.313935185201</v>
      </c>
      <c r="B460" s="1" t="s">
        <v>715</v>
      </c>
      <c r="C460" s="1" t="s">
        <v>219</v>
      </c>
      <c r="D460" s="1" t="s">
        <v>220</v>
      </c>
      <c r="E460" s="3">
        <v>100</v>
      </c>
      <c r="F460" s="1" t="s">
        <v>31</v>
      </c>
      <c r="G460" s="3">
        <v>6.17</v>
      </c>
      <c r="H460" s="3">
        <v>617</v>
      </c>
      <c r="I460" s="1" t="s">
        <v>32</v>
      </c>
      <c r="K460" s="1" t="s">
        <v>33</v>
      </c>
      <c r="L460" s="1" t="s">
        <v>221</v>
      </c>
      <c r="M460" s="1" t="s">
        <v>35</v>
      </c>
      <c r="N460" s="1" t="s">
        <v>684</v>
      </c>
      <c r="O460" s="1" t="s">
        <v>37</v>
      </c>
      <c r="P460" s="1" t="s">
        <v>38</v>
      </c>
      <c r="Q460" s="1" t="s">
        <v>39</v>
      </c>
      <c r="R460" s="1" t="s">
        <v>348</v>
      </c>
      <c r="T460" s="1" t="s">
        <v>48</v>
      </c>
      <c r="X460" s="1" t="s">
        <v>41</v>
      </c>
      <c r="Y460" s="1" t="s">
        <v>42</v>
      </c>
      <c r="Z460" s="3">
        <v>0</v>
      </c>
      <c r="AA460" s="1" t="s">
        <v>222</v>
      </c>
      <c r="AB460" s="1" t="s">
        <v>222</v>
      </c>
      <c r="AC460" s="1">
        <f t="shared" si="14"/>
        <v>2018</v>
      </c>
      <c r="AD460" s="1">
        <f t="shared" si="15"/>
        <v>3</v>
      </c>
    </row>
    <row r="461" spans="1:30" ht="12.75" customHeight="1" x14ac:dyDescent="0.2">
      <c r="A461" s="2">
        <v>43167.313935185201</v>
      </c>
      <c r="B461" s="1" t="s">
        <v>715</v>
      </c>
      <c r="C461" s="1" t="s">
        <v>223</v>
      </c>
      <c r="D461" s="1" t="s">
        <v>224</v>
      </c>
      <c r="E461" s="3">
        <v>20</v>
      </c>
      <c r="F461" s="1" t="s">
        <v>31</v>
      </c>
      <c r="G461" s="3">
        <v>6.3</v>
      </c>
      <c r="H461" s="3">
        <v>126</v>
      </c>
      <c r="I461" s="1" t="s">
        <v>32</v>
      </c>
      <c r="K461" s="1" t="s">
        <v>33</v>
      </c>
      <c r="L461" s="1" t="s">
        <v>225</v>
      </c>
      <c r="M461" s="1" t="s">
        <v>35</v>
      </c>
      <c r="N461" s="1" t="s">
        <v>684</v>
      </c>
      <c r="O461" s="1" t="s">
        <v>37</v>
      </c>
      <c r="P461" s="1" t="s">
        <v>38</v>
      </c>
      <c r="Q461" s="1" t="s">
        <v>39</v>
      </c>
      <c r="R461" s="1" t="s">
        <v>347</v>
      </c>
      <c r="T461" s="1" t="s">
        <v>226</v>
      </c>
      <c r="X461" s="1" t="s">
        <v>41</v>
      </c>
      <c r="Y461" s="1" t="s">
        <v>42</v>
      </c>
      <c r="Z461" s="3">
        <v>0</v>
      </c>
      <c r="AC461" s="1">
        <f t="shared" si="14"/>
        <v>2018</v>
      </c>
      <c r="AD461" s="1">
        <f t="shared" si="15"/>
        <v>3</v>
      </c>
    </row>
    <row r="462" spans="1:30" ht="12.75" customHeight="1" x14ac:dyDescent="0.2">
      <c r="A462" s="2">
        <v>43167.313935185201</v>
      </c>
      <c r="B462" s="1" t="s">
        <v>715</v>
      </c>
      <c r="C462" s="1" t="s">
        <v>361</v>
      </c>
      <c r="D462" s="1" t="s">
        <v>362</v>
      </c>
      <c r="E462" s="3">
        <v>20</v>
      </c>
      <c r="F462" s="1" t="s">
        <v>31</v>
      </c>
      <c r="G462" s="3">
        <v>7.63</v>
      </c>
      <c r="H462" s="3">
        <v>152.6</v>
      </c>
      <c r="I462" s="1" t="s">
        <v>32</v>
      </c>
      <c r="K462" s="1" t="s">
        <v>33</v>
      </c>
      <c r="L462" s="1" t="s">
        <v>363</v>
      </c>
      <c r="M462" s="1" t="s">
        <v>35</v>
      </c>
      <c r="N462" s="1" t="s">
        <v>684</v>
      </c>
      <c r="O462" s="1" t="s">
        <v>37</v>
      </c>
      <c r="P462" s="1" t="s">
        <v>89</v>
      </c>
      <c r="Q462" s="1" t="s">
        <v>90</v>
      </c>
      <c r="R462" s="1" t="s">
        <v>401</v>
      </c>
      <c r="T462" s="1" t="s">
        <v>206</v>
      </c>
      <c r="X462" s="1" t="s">
        <v>365</v>
      </c>
      <c r="Y462" s="1" t="s">
        <v>74</v>
      </c>
      <c r="Z462" s="3">
        <v>0</v>
      </c>
      <c r="AC462" s="1">
        <f t="shared" si="14"/>
        <v>2018</v>
      </c>
      <c r="AD462" s="1">
        <f t="shared" si="15"/>
        <v>3</v>
      </c>
    </row>
    <row r="463" spans="1:30" ht="12.75" customHeight="1" x14ac:dyDescent="0.2">
      <c r="A463" s="2">
        <v>43167.313935185201</v>
      </c>
      <c r="B463" s="1" t="s">
        <v>715</v>
      </c>
      <c r="C463" s="1" t="s">
        <v>710</v>
      </c>
      <c r="D463" s="1" t="s">
        <v>711</v>
      </c>
      <c r="E463" s="3">
        <v>100</v>
      </c>
      <c r="F463" s="1" t="s">
        <v>31</v>
      </c>
      <c r="G463" s="3">
        <v>7.85</v>
      </c>
      <c r="H463" s="3">
        <v>785</v>
      </c>
      <c r="I463" s="1" t="s">
        <v>32</v>
      </c>
      <c r="K463" s="1" t="s">
        <v>33</v>
      </c>
      <c r="L463" s="1" t="s">
        <v>712</v>
      </c>
      <c r="M463" s="1" t="s">
        <v>35</v>
      </c>
      <c r="N463" s="1" t="s">
        <v>684</v>
      </c>
      <c r="O463" s="1" t="s">
        <v>37</v>
      </c>
      <c r="P463" s="1" t="s">
        <v>204</v>
      </c>
      <c r="Q463" s="1" t="s">
        <v>205</v>
      </c>
      <c r="R463" s="1" t="s">
        <v>320</v>
      </c>
      <c r="T463" s="1" t="s">
        <v>206</v>
      </c>
      <c r="X463" s="1" t="s">
        <v>713</v>
      </c>
      <c r="Y463" s="1" t="s">
        <v>74</v>
      </c>
      <c r="Z463" s="3">
        <v>0</v>
      </c>
      <c r="AC463" s="1">
        <f t="shared" si="14"/>
        <v>2018</v>
      </c>
      <c r="AD463" s="1">
        <f t="shared" si="15"/>
        <v>3</v>
      </c>
    </row>
    <row r="464" spans="1:30" ht="12.75" customHeight="1" x14ac:dyDescent="0.2">
      <c r="A464" s="2">
        <v>43167.313935185201</v>
      </c>
      <c r="B464" s="1" t="s">
        <v>715</v>
      </c>
      <c r="C464" s="1" t="s">
        <v>227</v>
      </c>
      <c r="D464" s="1" t="s">
        <v>228</v>
      </c>
      <c r="E464" s="3">
        <v>960</v>
      </c>
      <c r="F464" s="1" t="s">
        <v>31</v>
      </c>
      <c r="G464" s="3">
        <v>8.4700000000000006</v>
      </c>
      <c r="H464" s="3">
        <v>8131.2</v>
      </c>
      <c r="I464" s="1" t="s">
        <v>32</v>
      </c>
      <c r="K464" s="1" t="s">
        <v>33</v>
      </c>
      <c r="L464" s="1" t="s">
        <v>229</v>
      </c>
      <c r="M464" s="1" t="s">
        <v>35</v>
      </c>
      <c r="N464" s="1" t="s">
        <v>684</v>
      </c>
      <c r="O464" s="1" t="s">
        <v>37</v>
      </c>
      <c r="P464" s="1" t="s">
        <v>230</v>
      </c>
      <c r="Q464" s="1" t="s">
        <v>231</v>
      </c>
      <c r="R464" s="1" t="s">
        <v>402</v>
      </c>
      <c r="T464" s="1" t="s">
        <v>232</v>
      </c>
      <c r="X464" s="1" t="s">
        <v>41</v>
      </c>
      <c r="Y464" s="1" t="s">
        <v>42</v>
      </c>
      <c r="Z464" s="3">
        <v>0</v>
      </c>
      <c r="AC464" s="1">
        <f t="shared" si="14"/>
        <v>2018</v>
      </c>
      <c r="AD464" s="1">
        <f t="shared" si="15"/>
        <v>3</v>
      </c>
    </row>
    <row r="465" spans="1:30" ht="12.75" customHeight="1" x14ac:dyDescent="0.2">
      <c r="A465" s="2">
        <v>43167.313935185201</v>
      </c>
      <c r="B465" s="1" t="s">
        <v>715</v>
      </c>
      <c r="C465" s="1" t="s">
        <v>577</v>
      </c>
      <c r="D465" s="1" t="s">
        <v>578</v>
      </c>
      <c r="E465" s="3">
        <v>5</v>
      </c>
      <c r="F465" s="1" t="s">
        <v>31</v>
      </c>
      <c r="G465" s="3">
        <v>8.85</v>
      </c>
      <c r="H465" s="3">
        <v>44.25</v>
      </c>
      <c r="I465" s="1" t="s">
        <v>32</v>
      </c>
      <c r="K465" s="1" t="s">
        <v>33</v>
      </c>
      <c r="L465" s="1" t="s">
        <v>579</v>
      </c>
      <c r="M465" s="1" t="s">
        <v>35</v>
      </c>
      <c r="N465" s="1" t="s">
        <v>684</v>
      </c>
      <c r="O465" s="1" t="s">
        <v>37</v>
      </c>
      <c r="P465" s="1" t="s">
        <v>120</v>
      </c>
      <c r="Q465" s="1" t="s">
        <v>121</v>
      </c>
      <c r="R465" s="1" t="s">
        <v>384</v>
      </c>
      <c r="T465" s="1" t="s">
        <v>580</v>
      </c>
      <c r="X465" s="1" t="s">
        <v>41</v>
      </c>
      <c r="Y465" s="1" t="s">
        <v>42</v>
      </c>
      <c r="Z465" s="3">
        <v>0</v>
      </c>
      <c r="AA465" s="1" t="s">
        <v>581</v>
      </c>
      <c r="AB465" s="1" t="s">
        <v>581</v>
      </c>
      <c r="AC465" s="1">
        <f t="shared" si="14"/>
        <v>2018</v>
      </c>
      <c r="AD465" s="1">
        <f t="shared" si="15"/>
        <v>3</v>
      </c>
    </row>
    <row r="466" spans="1:30" ht="12.75" customHeight="1" x14ac:dyDescent="0.2">
      <c r="A466" s="2">
        <v>43167.313935185201</v>
      </c>
      <c r="B466" s="1" t="s">
        <v>715</v>
      </c>
      <c r="C466" s="1" t="s">
        <v>233</v>
      </c>
      <c r="D466" s="1" t="s">
        <v>234</v>
      </c>
      <c r="E466" s="3">
        <v>300</v>
      </c>
      <c r="F466" s="1" t="s">
        <v>31</v>
      </c>
      <c r="G466" s="3">
        <v>9.1999999999999993</v>
      </c>
      <c r="H466" s="3">
        <v>2760</v>
      </c>
      <c r="I466" s="1" t="s">
        <v>32</v>
      </c>
      <c r="K466" s="1" t="s">
        <v>33</v>
      </c>
      <c r="L466" s="1" t="s">
        <v>235</v>
      </c>
      <c r="M466" s="1" t="s">
        <v>35</v>
      </c>
      <c r="N466" s="1" t="s">
        <v>684</v>
      </c>
      <c r="O466" s="1" t="s">
        <v>37</v>
      </c>
      <c r="P466" s="1" t="s">
        <v>236</v>
      </c>
      <c r="Q466" s="1" t="s">
        <v>237</v>
      </c>
      <c r="R466" s="1" t="s">
        <v>403</v>
      </c>
      <c r="T466" s="1" t="s">
        <v>238</v>
      </c>
      <c r="X466" s="1" t="s">
        <v>41</v>
      </c>
      <c r="Y466" s="1" t="s">
        <v>42</v>
      </c>
      <c r="Z466" s="3">
        <v>0</v>
      </c>
      <c r="AA466" s="1" t="s">
        <v>239</v>
      </c>
      <c r="AB466" s="1" t="s">
        <v>239</v>
      </c>
      <c r="AC466" s="1">
        <f t="shared" si="14"/>
        <v>2018</v>
      </c>
      <c r="AD466" s="1">
        <f t="shared" si="15"/>
        <v>3</v>
      </c>
    </row>
    <row r="467" spans="1:30" ht="12.75" customHeight="1" x14ac:dyDescent="0.2">
      <c r="A467" s="2">
        <v>43167.313935185201</v>
      </c>
      <c r="B467" s="1" t="s">
        <v>715</v>
      </c>
      <c r="C467" s="1" t="s">
        <v>247</v>
      </c>
      <c r="D467" s="1" t="s">
        <v>248</v>
      </c>
      <c r="E467" s="3">
        <v>400</v>
      </c>
      <c r="F467" s="1" t="s">
        <v>31</v>
      </c>
      <c r="G467" s="3">
        <v>10.16</v>
      </c>
      <c r="H467" s="3">
        <v>4064</v>
      </c>
      <c r="I467" s="1" t="s">
        <v>32</v>
      </c>
      <c r="K467" s="1" t="s">
        <v>33</v>
      </c>
      <c r="L467" s="1" t="s">
        <v>249</v>
      </c>
      <c r="M467" s="1" t="s">
        <v>35</v>
      </c>
      <c r="N467" s="1" t="s">
        <v>684</v>
      </c>
      <c r="O467" s="1" t="s">
        <v>37</v>
      </c>
      <c r="P467" s="1" t="s">
        <v>46</v>
      </c>
      <c r="Q467" s="1" t="s">
        <v>47</v>
      </c>
      <c r="R467" s="1" t="s">
        <v>329</v>
      </c>
      <c r="T467" s="1" t="s">
        <v>250</v>
      </c>
      <c r="X467" s="1" t="s">
        <v>41</v>
      </c>
      <c r="Y467" s="1" t="s">
        <v>49</v>
      </c>
      <c r="Z467" s="3">
        <v>0</v>
      </c>
      <c r="AA467" s="1" t="s">
        <v>251</v>
      </c>
      <c r="AB467" s="1" t="s">
        <v>251</v>
      </c>
      <c r="AC467" s="1">
        <f t="shared" si="14"/>
        <v>2018</v>
      </c>
      <c r="AD467" s="1">
        <f t="shared" si="15"/>
        <v>3</v>
      </c>
    </row>
    <row r="468" spans="1:30" ht="12.75" customHeight="1" x14ac:dyDescent="0.2">
      <c r="A468" s="2">
        <v>43167.313935185201</v>
      </c>
      <c r="B468" s="1" t="s">
        <v>715</v>
      </c>
      <c r="C468" s="1" t="s">
        <v>405</v>
      </c>
      <c r="D468" s="1" t="s">
        <v>406</v>
      </c>
      <c r="E468" s="3">
        <v>10</v>
      </c>
      <c r="F468" s="1" t="s">
        <v>31</v>
      </c>
      <c r="G468" s="3">
        <v>11.15</v>
      </c>
      <c r="H468" s="3">
        <v>111.5</v>
      </c>
      <c r="I468" s="1" t="s">
        <v>32</v>
      </c>
      <c r="K468" s="1" t="s">
        <v>33</v>
      </c>
      <c r="L468" s="1" t="s">
        <v>407</v>
      </c>
      <c r="M468" s="1" t="s">
        <v>35</v>
      </c>
      <c r="N468" s="1" t="s">
        <v>684</v>
      </c>
      <c r="O468" s="1" t="s">
        <v>37</v>
      </c>
      <c r="P468" s="1" t="s">
        <v>408</v>
      </c>
      <c r="Q468" s="1" t="s">
        <v>409</v>
      </c>
      <c r="R468" s="1" t="s">
        <v>342</v>
      </c>
      <c r="T468" s="1" t="s">
        <v>40</v>
      </c>
      <c r="X468" s="1" t="s">
        <v>41</v>
      </c>
      <c r="Y468" s="1" t="s">
        <v>42</v>
      </c>
      <c r="Z468" s="3">
        <v>0</v>
      </c>
      <c r="AC468" s="1">
        <f t="shared" si="14"/>
        <v>2018</v>
      </c>
      <c r="AD468" s="1">
        <f t="shared" si="15"/>
        <v>3</v>
      </c>
    </row>
    <row r="469" spans="1:30" ht="12.75" customHeight="1" x14ac:dyDescent="0.2">
      <c r="A469" s="2">
        <v>43167.313935185201</v>
      </c>
      <c r="B469" s="1" t="s">
        <v>715</v>
      </c>
      <c r="C469" s="1" t="s">
        <v>584</v>
      </c>
      <c r="D469" s="1" t="s">
        <v>585</v>
      </c>
      <c r="E469" s="3">
        <v>1</v>
      </c>
      <c r="F469" s="1" t="s">
        <v>31</v>
      </c>
      <c r="G469" s="3">
        <v>13.02</v>
      </c>
      <c r="H469" s="3">
        <v>13.02</v>
      </c>
      <c r="I469" s="1" t="s">
        <v>32</v>
      </c>
      <c r="K469" s="1" t="s">
        <v>33</v>
      </c>
      <c r="L469" s="1" t="s">
        <v>586</v>
      </c>
      <c r="M469" s="1" t="s">
        <v>35</v>
      </c>
      <c r="N469" s="1" t="s">
        <v>684</v>
      </c>
      <c r="O469" s="1" t="s">
        <v>37</v>
      </c>
      <c r="P469" s="1" t="s">
        <v>204</v>
      </c>
      <c r="Q469" s="1" t="s">
        <v>205</v>
      </c>
      <c r="R469" s="1" t="s">
        <v>419</v>
      </c>
      <c r="T469" s="1" t="s">
        <v>85</v>
      </c>
      <c r="X469" s="1" t="s">
        <v>41</v>
      </c>
      <c r="Y469" s="1" t="s">
        <v>74</v>
      </c>
      <c r="Z469" s="3">
        <v>0</v>
      </c>
      <c r="AC469" s="1">
        <f t="shared" si="14"/>
        <v>2018</v>
      </c>
      <c r="AD469" s="1">
        <f t="shared" si="15"/>
        <v>3</v>
      </c>
    </row>
    <row r="470" spans="1:30" ht="12.75" customHeight="1" x14ac:dyDescent="0.2">
      <c r="A470" s="2">
        <v>43167.313935185201</v>
      </c>
      <c r="B470" s="1" t="s">
        <v>715</v>
      </c>
      <c r="C470" s="1" t="s">
        <v>729</v>
      </c>
      <c r="D470" s="1" t="s">
        <v>730</v>
      </c>
      <c r="E470" s="3">
        <v>10</v>
      </c>
      <c r="F470" s="1" t="s">
        <v>31</v>
      </c>
      <c r="G470" s="3">
        <v>13.23</v>
      </c>
      <c r="H470" s="3">
        <v>132.30000000000001</v>
      </c>
      <c r="I470" s="1" t="s">
        <v>32</v>
      </c>
      <c r="K470" s="1" t="s">
        <v>33</v>
      </c>
      <c r="L470" s="1" t="s">
        <v>731</v>
      </c>
      <c r="M470" s="1" t="s">
        <v>35</v>
      </c>
      <c r="N470" s="1" t="s">
        <v>684</v>
      </c>
      <c r="O470" s="1" t="s">
        <v>37</v>
      </c>
      <c r="P470" s="1" t="s">
        <v>71</v>
      </c>
      <c r="Q470" s="1" t="s">
        <v>72</v>
      </c>
      <c r="R470" s="1" t="s">
        <v>380</v>
      </c>
      <c r="T470" s="1" t="s">
        <v>73</v>
      </c>
      <c r="X470" s="1" t="s">
        <v>41</v>
      </c>
      <c r="Y470" s="1" t="s">
        <v>74</v>
      </c>
      <c r="Z470" s="3">
        <v>0</v>
      </c>
      <c r="AC470" s="1">
        <f t="shared" si="14"/>
        <v>2018</v>
      </c>
      <c r="AD470" s="1">
        <f t="shared" si="15"/>
        <v>3</v>
      </c>
    </row>
    <row r="471" spans="1:30" ht="12.75" customHeight="1" x14ac:dyDescent="0.2">
      <c r="A471" s="2">
        <v>43167.313935185201</v>
      </c>
      <c r="B471" s="1" t="s">
        <v>715</v>
      </c>
      <c r="C471" s="1" t="s">
        <v>255</v>
      </c>
      <c r="D471" s="1" t="s">
        <v>256</v>
      </c>
      <c r="E471" s="3">
        <v>20</v>
      </c>
      <c r="F471" s="1" t="s">
        <v>31</v>
      </c>
      <c r="G471" s="3">
        <v>13.31</v>
      </c>
      <c r="H471" s="3">
        <v>266.2</v>
      </c>
      <c r="I471" s="1" t="s">
        <v>32</v>
      </c>
      <c r="K471" s="1" t="s">
        <v>33</v>
      </c>
      <c r="L471" s="1" t="s">
        <v>257</v>
      </c>
      <c r="M471" s="1" t="s">
        <v>35</v>
      </c>
      <c r="N471" s="1" t="s">
        <v>684</v>
      </c>
      <c r="O471" s="1" t="s">
        <v>37</v>
      </c>
      <c r="P471" s="1" t="s">
        <v>258</v>
      </c>
      <c r="Q471" s="1" t="s">
        <v>259</v>
      </c>
      <c r="R471" s="1" t="s">
        <v>568</v>
      </c>
      <c r="T471" s="1" t="s">
        <v>260</v>
      </c>
      <c r="X471" s="1" t="s">
        <v>41</v>
      </c>
      <c r="Y471" s="1" t="s">
        <v>42</v>
      </c>
      <c r="Z471" s="3">
        <v>0</v>
      </c>
      <c r="AC471" s="1">
        <f t="shared" si="14"/>
        <v>2018</v>
      </c>
      <c r="AD471" s="1">
        <f t="shared" si="15"/>
        <v>3</v>
      </c>
    </row>
    <row r="472" spans="1:30" ht="12.75" customHeight="1" x14ac:dyDescent="0.2">
      <c r="A472" s="2">
        <v>43167.313935185201</v>
      </c>
      <c r="B472" s="1" t="s">
        <v>715</v>
      </c>
      <c r="C472" s="1" t="s">
        <v>492</v>
      </c>
      <c r="D472" s="1" t="s">
        <v>493</v>
      </c>
      <c r="E472" s="3">
        <v>50</v>
      </c>
      <c r="F472" s="1" t="s">
        <v>31</v>
      </c>
      <c r="G472" s="3">
        <v>16.98</v>
      </c>
      <c r="H472" s="3">
        <v>849</v>
      </c>
      <c r="I472" s="1" t="s">
        <v>32</v>
      </c>
      <c r="K472" s="1" t="s">
        <v>33</v>
      </c>
      <c r="L472" s="1" t="s">
        <v>494</v>
      </c>
      <c r="M472" s="1" t="s">
        <v>35</v>
      </c>
      <c r="N472" s="1" t="s">
        <v>684</v>
      </c>
      <c r="O472" s="1" t="s">
        <v>37</v>
      </c>
      <c r="P472" s="1" t="s">
        <v>204</v>
      </c>
      <c r="Q472" s="1" t="s">
        <v>205</v>
      </c>
      <c r="R472" s="1" t="s">
        <v>338</v>
      </c>
      <c r="T472" s="1" t="s">
        <v>206</v>
      </c>
      <c r="X472" s="1" t="s">
        <v>495</v>
      </c>
      <c r="Y472" s="1" t="s">
        <v>74</v>
      </c>
      <c r="Z472" s="3">
        <v>0</v>
      </c>
      <c r="AC472" s="1">
        <f t="shared" si="14"/>
        <v>2018</v>
      </c>
      <c r="AD472" s="1">
        <f t="shared" si="15"/>
        <v>3</v>
      </c>
    </row>
    <row r="473" spans="1:30" ht="12.75" customHeight="1" x14ac:dyDescent="0.2">
      <c r="A473" s="2">
        <v>43167.313935185201</v>
      </c>
      <c r="B473" s="1" t="s">
        <v>715</v>
      </c>
      <c r="C473" s="1" t="s">
        <v>50</v>
      </c>
      <c r="D473" s="1" t="s">
        <v>51</v>
      </c>
      <c r="E473" s="3">
        <v>200</v>
      </c>
      <c r="F473" s="1" t="s">
        <v>31</v>
      </c>
      <c r="G473" s="3">
        <v>17.98</v>
      </c>
      <c r="H473" s="3">
        <v>3596</v>
      </c>
      <c r="I473" s="1" t="s">
        <v>32</v>
      </c>
      <c r="K473" s="1" t="s">
        <v>33</v>
      </c>
      <c r="L473" s="1" t="s">
        <v>52</v>
      </c>
      <c r="M473" s="1" t="s">
        <v>35</v>
      </c>
      <c r="N473" s="1" t="s">
        <v>684</v>
      </c>
      <c r="O473" s="1" t="s">
        <v>37</v>
      </c>
      <c r="P473" s="1" t="s">
        <v>53</v>
      </c>
      <c r="Q473" s="1" t="s">
        <v>54</v>
      </c>
      <c r="R473" s="1" t="s">
        <v>326</v>
      </c>
      <c r="T473" s="1" t="s">
        <v>40</v>
      </c>
      <c r="X473" s="1" t="s">
        <v>41</v>
      </c>
      <c r="Y473" s="1" t="s">
        <v>42</v>
      </c>
      <c r="Z473" s="3">
        <v>0</v>
      </c>
      <c r="AC473" s="1">
        <f t="shared" si="14"/>
        <v>2018</v>
      </c>
      <c r="AD473" s="1">
        <f t="shared" si="15"/>
        <v>3</v>
      </c>
    </row>
    <row r="474" spans="1:30" ht="12.75" customHeight="1" x14ac:dyDescent="0.2">
      <c r="A474" s="2">
        <v>43167.313935185201</v>
      </c>
      <c r="B474" s="1" t="s">
        <v>715</v>
      </c>
      <c r="C474" s="1" t="s">
        <v>261</v>
      </c>
      <c r="D474" s="1" t="s">
        <v>262</v>
      </c>
      <c r="E474" s="3">
        <v>30</v>
      </c>
      <c r="F474" s="1" t="s">
        <v>31</v>
      </c>
      <c r="G474" s="3">
        <v>19.97</v>
      </c>
      <c r="H474" s="3">
        <v>599.1</v>
      </c>
      <c r="I474" s="1" t="s">
        <v>32</v>
      </c>
      <c r="K474" s="1" t="s">
        <v>33</v>
      </c>
      <c r="L474" s="1" t="s">
        <v>263</v>
      </c>
      <c r="M474" s="1" t="s">
        <v>35</v>
      </c>
      <c r="N474" s="1" t="s">
        <v>684</v>
      </c>
      <c r="O474" s="1" t="s">
        <v>37</v>
      </c>
      <c r="P474" s="1" t="s">
        <v>264</v>
      </c>
      <c r="Q474" s="1" t="s">
        <v>265</v>
      </c>
      <c r="R474" s="1" t="s">
        <v>732</v>
      </c>
      <c r="T474" s="1" t="s">
        <v>226</v>
      </c>
      <c r="X474" s="1" t="s">
        <v>41</v>
      </c>
      <c r="Y474" s="1" t="s">
        <v>266</v>
      </c>
      <c r="Z474" s="3">
        <v>0</v>
      </c>
      <c r="AC474" s="1">
        <f t="shared" si="14"/>
        <v>2018</v>
      </c>
      <c r="AD474" s="1">
        <f t="shared" si="15"/>
        <v>3</v>
      </c>
    </row>
    <row r="475" spans="1:30" ht="12.75" customHeight="1" x14ac:dyDescent="0.2">
      <c r="A475" s="2">
        <v>43167.313935185201</v>
      </c>
      <c r="B475" s="1" t="s">
        <v>715</v>
      </c>
      <c r="C475" s="1" t="s">
        <v>267</v>
      </c>
      <c r="D475" s="1" t="s">
        <v>268</v>
      </c>
      <c r="E475" s="3">
        <v>50</v>
      </c>
      <c r="F475" s="1" t="s">
        <v>31</v>
      </c>
      <c r="G475" s="3">
        <v>21.23</v>
      </c>
      <c r="H475" s="3">
        <v>1061.5</v>
      </c>
      <c r="I475" s="1" t="s">
        <v>32</v>
      </c>
      <c r="K475" s="1" t="s">
        <v>33</v>
      </c>
      <c r="L475" s="1" t="s">
        <v>269</v>
      </c>
      <c r="M475" s="1" t="s">
        <v>35</v>
      </c>
      <c r="N475" s="1" t="s">
        <v>684</v>
      </c>
      <c r="O475" s="1" t="s">
        <v>37</v>
      </c>
      <c r="P475" s="1" t="s">
        <v>270</v>
      </c>
      <c r="Q475" s="1" t="s">
        <v>271</v>
      </c>
      <c r="R475" s="1" t="s">
        <v>346</v>
      </c>
      <c r="T475" s="1" t="s">
        <v>272</v>
      </c>
      <c r="X475" s="1" t="s">
        <v>41</v>
      </c>
      <c r="Y475" s="1" t="s">
        <v>42</v>
      </c>
      <c r="Z475" s="3">
        <v>0</v>
      </c>
      <c r="AC475" s="1">
        <f t="shared" si="14"/>
        <v>2018</v>
      </c>
      <c r="AD475" s="1">
        <f t="shared" si="15"/>
        <v>3</v>
      </c>
    </row>
    <row r="476" spans="1:30" ht="12.75" customHeight="1" x14ac:dyDescent="0.2">
      <c r="A476" s="2">
        <v>43167.313935185201</v>
      </c>
      <c r="B476" s="1" t="s">
        <v>715</v>
      </c>
      <c r="C476" s="1" t="s">
        <v>273</v>
      </c>
      <c r="D476" s="1" t="s">
        <v>274</v>
      </c>
      <c r="E476" s="3">
        <v>25</v>
      </c>
      <c r="F476" s="1" t="s">
        <v>31</v>
      </c>
      <c r="G476" s="3">
        <v>21.23</v>
      </c>
      <c r="H476" s="3">
        <v>530.75</v>
      </c>
      <c r="I476" s="1" t="s">
        <v>32</v>
      </c>
      <c r="K476" s="1" t="s">
        <v>33</v>
      </c>
      <c r="L476" s="1" t="s">
        <v>275</v>
      </c>
      <c r="M476" s="1" t="s">
        <v>35</v>
      </c>
      <c r="N476" s="1" t="s">
        <v>684</v>
      </c>
      <c r="O476" s="1" t="s">
        <v>37</v>
      </c>
      <c r="P476" s="1" t="s">
        <v>270</v>
      </c>
      <c r="Q476" s="1" t="s">
        <v>271</v>
      </c>
      <c r="R476" s="1" t="s">
        <v>733</v>
      </c>
      <c r="T476" s="1" t="s">
        <v>272</v>
      </c>
      <c r="X476" s="1" t="s">
        <v>41</v>
      </c>
      <c r="Y476" s="1" t="s">
        <v>42</v>
      </c>
      <c r="Z476" s="3">
        <v>0</v>
      </c>
      <c r="AC476" s="1">
        <f t="shared" si="14"/>
        <v>2018</v>
      </c>
      <c r="AD476" s="1">
        <f t="shared" si="15"/>
        <v>3</v>
      </c>
    </row>
    <row r="477" spans="1:30" ht="12.75" customHeight="1" x14ac:dyDescent="0.2">
      <c r="A477" s="2">
        <v>43167.313935185201</v>
      </c>
      <c r="B477" s="1" t="s">
        <v>715</v>
      </c>
      <c r="C477" s="1" t="s">
        <v>413</v>
      </c>
      <c r="D477" s="1" t="s">
        <v>414</v>
      </c>
      <c r="E477" s="3">
        <v>2</v>
      </c>
      <c r="F477" s="1" t="s">
        <v>31</v>
      </c>
      <c r="G477" s="3">
        <v>24.44</v>
      </c>
      <c r="H477" s="3">
        <v>48.88</v>
      </c>
      <c r="I477" s="1" t="s">
        <v>32</v>
      </c>
      <c r="K477" s="1" t="s">
        <v>33</v>
      </c>
      <c r="L477" s="1" t="s">
        <v>415</v>
      </c>
      <c r="M477" s="1" t="s">
        <v>35</v>
      </c>
      <c r="N477" s="1" t="s">
        <v>684</v>
      </c>
      <c r="O477" s="1" t="s">
        <v>37</v>
      </c>
      <c r="P477" s="1" t="s">
        <v>38</v>
      </c>
      <c r="Q477" s="1" t="s">
        <v>39</v>
      </c>
      <c r="R477" s="1" t="s">
        <v>416</v>
      </c>
      <c r="T477" s="1" t="s">
        <v>171</v>
      </c>
      <c r="X477" s="1" t="s">
        <v>41</v>
      </c>
      <c r="Y477" s="1" t="s">
        <v>42</v>
      </c>
      <c r="Z477" s="3">
        <v>0</v>
      </c>
      <c r="AA477" s="1" t="s">
        <v>172</v>
      </c>
      <c r="AB477" s="1" t="s">
        <v>172</v>
      </c>
      <c r="AC477" s="1">
        <f t="shared" si="14"/>
        <v>2018</v>
      </c>
      <c r="AD477" s="1">
        <f t="shared" si="15"/>
        <v>3</v>
      </c>
    </row>
    <row r="478" spans="1:30" ht="12.75" customHeight="1" x14ac:dyDescent="0.2">
      <c r="A478" s="2">
        <v>43167.313935185201</v>
      </c>
      <c r="B478" s="1" t="s">
        <v>715</v>
      </c>
      <c r="C478" s="1" t="s">
        <v>276</v>
      </c>
      <c r="D478" s="1" t="s">
        <v>277</v>
      </c>
      <c r="E478" s="3">
        <v>4</v>
      </c>
      <c r="F478" s="1" t="s">
        <v>31</v>
      </c>
      <c r="G478" s="3">
        <v>27.88</v>
      </c>
      <c r="H478" s="3">
        <v>111.52</v>
      </c>
      <c r="I478" s="1" t="s">
        <v>32</v>
      </c>
      <c r="K478" s="1" t="s">
        <v>33</v>
      </c>
      <c r="L478" s="1" t="s">
        <v>278</v>
      </c>
      <c r="M478" s="1" t="s">
        <v>35</v>
      </c>
      <c r="N478" s="1" t="s">
        <v>684</v>
      </c>
      <c r="O478" s="1" t="s">
        <v>37</v>
      </c>
      <c r="P478" s="1" t="s">
        <v>71</v>
      </c>
      <c r="Q478" s="1" t="s">
        <v>72</v>
      </c>
      <c r="R478" s="1" t="s">
        <v>445</v>
      </c>
      <c r="T478" s="1" t="s">
        <v>245</v>
      </c>
      <c r="X478" s="1" t="s">
        <v>41</v>
      </c>
      <c r="Y478" s="1" t="s">
        <v>74</v>
      </c>
      <c r="Z478" s="3">
        <v>0</v>
      </c>
      <c r="AC478" s="1">
        <f t="shared" si="14"/>
        <v>2018</v>
      </c>
      <c r="AD478" s="1">
        <f t="shared" si="15"/>
        <v>3</v>
      </c>
    </row>
    <row r="479" spans="1:30" ht="12.75" customHeight="1" x14ac:dyDescent="0.2">
      <c r="A479" s="2">
        <v>43167.313935185201</v>
      </c>
      <c r="B479" s="1" t="s">
        <v>715</v>
      </c>
      <c r="C479" s="1" t="s">
        <v>279</v>
      </c>
      <c r="D479" s="1" t="s">
        <v>280</v>
      </c>
      <c r="E479" s="3">
        <v>8</v>
      </c>
      <c r="F479" s="1" t="s">
        <v>31</v>
      </c>
      <c r="G479" s="3">
        <v>28.73</v>
      </c>
      <c r="H479" s="3">
        <v>229.84</v>
      </c>
      <c r="I479" s="1" t="s">
        <v>32</v>
      </c>
      <c r="K479" s="1" t="s">
        <v>33</v>
      </c>
      <c r="L479" s="1" t="s">
        <v>281</v>
      </c>
      <c r="M479" s="1" t="s">
        <v>35</v>
      </c>
      <c r="N479" s="1" t="s">
        <v>684</v>
      </c>
      <c r="O479" s="1" t="s">
        <v>37</v>
      </c>
      <c r="P479" s="1" t="s">
        <v>71</v>
      </c>
      <c r="Q479" s="1" t="s">
        <v>72</v>
      </c>
      <c r="R479" s="1" t="s">
        <v>734</v>
      </c>
      <c r="T479" s="1" t="s">
        <v>73</v>
      </c>
      <c r="X479" s="1" t="s">
        <v>41</v>
      </c>
      <c r="Y479" s="1" t="s">
        <v>74</v>
      </c>
      <c r="Z479" s="3">
        <v>0</v>
      </c>
      <c r="AC479" s="1">
        <f t="shared" si="14"/>
        <v>2018</v>
      </c>
      <c r="AD479" s="1">
        <f t="shared" si="15"/>
        <v>3</v>
      </c>
    </row>
    <row r="480" spans="1:30" ht="12.75" customHeight="1" x14ac:dyDescent="0.2">
      <c r="A480" s="2">
        <v>43167.313935185201</v>
      </c>
      <c r="B480" s="1" t="s">
        <v>715</v>
      </c>
      <c r="C480" s="1" t="s">
        <v>282</v>
      </c>
      <c r="D480" s="1" t="s">
        <v>283</v>
      </c>
      <c r="E480" s="3">
        <v>50</v>
      </c>
      <c r="F480" s="1" t="s">
        <v>31</v>
      </c>
      <c r="G480" s="3">
        <v>30.17</v>
      </c>
      <c r="H480" s="3">
        <v>1508.5</v>
      </c>
      <c r="I480" s="1" t="s">
        <v>32</v>
      </c>
      <c r="K480" s="1" t="s">
        <v>33</v>
      </c>
      <c r="L480" s="1" t="s">
        <v>284</v>
      </c>
      <c r="M480" s="1" t="s">
        <v>35</v>
      </c>
      <c r="N480" s="1" t="s">
        <v>684</v>
      </c>
      <c r="O480" s="1" t="s">
        <v>37</v>
      </c>
      <c r="P480" s="1" t="s">
        <v>131</v>
      </c>
      <c r="Q480" s="1" t="s">
        <v>132</v>
      </c>
      <c r="R480" s="1" t="s">
        <v>346</v>
      </c>
      <c r="T480" s="1" t="s">
        <v>48</v>
      </c>
      <c r="X480" s="1" t="s">
        <v>41</v>
      </c>
      <c r="Y480" s="1" t="s">
        <v>74</v>
      </c>
      <c r="Z480" s="3">
        <v>0</v>
      </c>
      <c r="AC480" s="1">
        <f t="shared" si="14"/>
        <v>2018</v>
      </c>
      <c r="AD480" s="1">
        <f t="shared" si="15"/>
        <v>3</v>
      </c>
    </row>
    <row r="481" spans="1:30" ht="12.75" customHeight="1" x14ac:dyDescent="0.2">
      <c r="A481" s="2">
        <v>43167.313935185201</v>
      </c>
      <c r="B481" s="1" t="s">
        <v>715</v>
      </c>
      <c r="C481" s="1" t="s">
        <v>285</v>
      </c>
      <c r="D481" s="1" t="s">
        <v>286</v>
      </c>
      <c r="E481" s="3">
        <v>1</v>
      </c>
      <c r="F481" s="1" t="s">
        <v>31</v>
      </c>
      <c r="G481" s="3">
        <v>172.5</v>
      </c>
      <c r="H481" s="3">
        <v>172.5</v>
      </c>
      <c r="I481" s="1" t="s">
        <v>32</v>
      </c>
      <c r="K481" s="1" t="s">
        <v>33</v>
      </c>
      <c r="L481" s="1" t="s">
        <v>287</v>
      </c>
      <c r="M481" s="1" t="s">
        <v>35</v>
      </c>
      <c r="N481" s="1" t="s">
        <v>684</v>
      </c>
      <c r="O481" s="1" t="s">
        <v>37</v>
      </c>
      <c r="P481" s="1" t="s">
        <v>236</v>
      </c>
      <c r="Q481" s="1" t="s">
        <v>237</v>
      </c>
      <c r="R481" s="1" t="s">
        <v>419</v>
      </c>
      <c r="T481" s="1" t="s">
        <v>238</v>
      </c>
      <c r="X481" s="1" t="s">
        <v>41</v>
      </c>
      <c r="Y481" s="1" t="s">
        <v>42</v>
      </c>
      <c r="Z481" s="3">
        <v>0</v>
      </c>
      <c r="AA481" s="1" t="s">
        <v>239</v>
      </c>
      <c r="AB481" s="1" t="s">
        <v>239</v>
      </c>
      <c r="AC481" s="1">
        <f t="shared" si="14"/>
        <v>2018</v>
      </c>
      <c r="AD481" s="1">
        <f t="shared" si="15"/>
        <v>3</v>
      </c>
    </row>
    <row r="482" spans="1:30" ht="12.75" customHeight="1" x14ac:dyDescent="0.2">
      <c r="A482" s="2">
        <v>43167.313935185201</v>
      </c>
      <c r="B482" s="1" t="s">
        <v>715</v>
      </c>
      <c r="C482" s="1" t="s">
        <v>288</v>
      </c>
      <c r="D482" s="1" t="s">
        <v>289</v>
      </c>
      <c r="E482" s="3">
        <v>1</v>
      </c>
      <c r="F482" s="1" t="s">
        <v>31</v>
      </c>
      <c r="G482" s="3">
        <v>790.88</v>
      </c>
      <c r="H482" s="3">
        <v>790.88</v>
      </c>
      <c r="I482" s="1" t="s">
        <v>32</v>
      </c>
      <c r="K482" s="1" t="s">
        <v>33</v>
      </c>
      <c r="L482" s="1" t="s">
        <v>290</v>
      </c>
      <c r="M482" s="1" t="s">
        <v>35</v>
      </c>
      <c r="N482" s="1" t="s">
        <v>684</v>
      </c>
      <c r="O482" s="1" t="s">
        <v>37</v>
      </c>
      <c r="P482" s="1" t="s">
        <v>89</v>
      </c>
      <c r="Q482" s="1" t="s">
        <v>90</v>
      </c>
      <c r="R482" s="1" t="s">
        <v>448</v>
      </c>
      <c r="T482" s="1" t="s">
        <v>291</v>
      </c>
      <c r="X482" s="1" t="s">
        <v>41</v>
      </c>
      <c r="Y482" s="1" t="s">
        <v>74</v>
      </c>
      <c r="Z482" s="3">
        <v>0</v>
      </c>
      <c r="AC482" s="1">
        <f t="shared" si="14"/>
        <v>2018</v>
      </c>
      <c r="AD482" s="1">
        <f t="shared" si="15"/>
        <v>3</v>
      </c>
    </row>
    <row r="483" spans="1:30" ht="12.75" customHeight="1" x14ac:dyDescent="0.2">
      <c r="A483" s="2">
        <v>43167.313935185201</v>
      </c>
      <c r="B483" s="1" t="s">
        <v>715</v>
      </c>
      <c r="C483" s="1" t="s">
        <v>735</v>
      </c>
      <c r="D483" s="1" t="s">
        <v>736</v>
      </c>
      <c r="E483" s="3">
        <v>5</v>
      </c>
      <c r="F483" s="1" t="s">
        <v>31</v>
      </c>
      <c r="G483" s="3">
        <v>1549.99</v>
      </c>
      <c r="H483" s="3">
        <v>7749.95</v>
      </c>
      <c r="I483" s="1" t="s">
        <v>32</v>
      </c>
      <c r="K483" s="1" t="s">
        <v>33</v>
      </c>
      <c r="L483" s="1" t="s">
        <v>737</v>
      </c>
      <c r="M483" s="1" t="s">
        <v>35</v>
      </c>
      <c r="N483" s="1" t="s">
        <v>684</v>
      </c>
      <c r="O483" s="1" t="s">
        <v>37</v>
      </c>
      <c r="P483" s="1" t="s">
        <v>738</v>
      </c>
      <c r="Q483" s="1" t="s">
        <v>739</v>
      </c>
      <c r="T483" s="1" t="s">
        <v>476</v>
      </c>
      <c r="X483" s="1" t="s">
        <v>740</v>
      </c>
      <c r="Y483" s="1" t="s">
        <v>741</v>
      </c>
      <c r="Z483" s="3">
        <v>0</v>
      </c>
      <c r="AC483" s="1">
        <f t="shared" si="14"/>
        <v>2018</v>
      </c>
      <c r="AD483" s="1">
        <f t="shared" si="15"/>
        <v>3</v>
      </c>
    </row>
    <row r="484" spans="1:30" ht="12.75" customHeight="1" x14ac:dyDescent="0.2">
      <c r="A484" s="2">
        <v>43167.342477048602</v>
      </c>
      <c r="B484" s="1" t="s">
        <v>742</v>
      </c>
      <c r="C484" s="1" t="s">
        <v>743</v>
      </c>
      <c r="D484" s="1" t="s">
        <v>744</v>
      </c>
      <c r="E484" s="3">
        <v>1</v>
      </c>
      <c r="F484" s="1" t="s">
        <v>31</v>
      </c>
      <c r="G484" s="3">
        <v>5433.24</v>
      </c>
      <c r="H484" s="3">
        <v>5433.24</v>
      </c>
      <c r="I484" s="1" t="s">
        <v>32</v>
      </c>
      <c r="K484" s="1" t="s">
        <v>33</v>
      </c>
      <c r="L484" s="1" t="s">
        <v>745</v>
      </c>
      <c r="M484" s="1" t="s">
        <v>35</v>
      </c>
      <c r="N484" s="1" t="s">
        <v>433</v>
      </c>
      <c r="O484" s="1" t="s">
        <v>37</v>
      </c>
      <c r="P484" s="1" t="s">
        <v>738</v>
      </c>
      <c r="Q484" s="1" t="s">
        <v>739</v>
      </c>
      <c r="T484" s="1" t="s">
        <v>746</v>
      </c>
      <c r="X484" s="1" t="s">
        <v>747</v>
      </c>
      <c r="Y484" s="1" t="s">
        <v>741</v>
      </c>
      <c r="Z484" s="3">
        <v>0</v>
      </c>
      <c r="AC484" s="1">
        <f t="shared" si="14"/>
        <v>2018</v>
      </c>
      <c r="AD484" s="1">
        <f t="shared" si="15"/>
        <v>3</v>
      </c>
    </row>
    <row r="485" spans="1:30" ht="12.75" customHeight="1" x14ac:dyDescent="0.2">
      <c r="A485" s="2">
        <v>43167.503788460701</v>
      </c>
      <c r="B485" s="1" t="s">
        <v>748</v>
      </c>
      <c r="C485" s="1" t="s">
        <v>573</v>
      </c>
      <c r="D485" s="1" t="s">
        <v>574</v>
      </c>
      <c r="E485" s="3">
        <v>24</v>
      </c>
      <c r="F485" s="1" t="s">
        <v>31</v>
      </c>
      <c r="G485" s="3">
        <v>8.1199999999999992</v>
      </c>
      <c r="H485" s="3">
        <v>194.88</v>
      </c>
      <c r="I485" s="1" t="s">
        <v>32</v>
      </c>
      <c r="K485" s="1" t="s">
        <v>33</v>
      </c>
      <c r="L485" s="1" t="s">
        <v>575</v>
      </c>
      <c r="M485" s="1" t="s">
        <v>35</v>
      </c>
      <c r="N485" s="1" t="s">
        <v>536</v>
      </c>
      <c r="O485" s="1" t="s">
        <v>37</v>
      </c>
      <c r="P485" s="1" t="s">
        <v>204</v>
      </c>
      <c r="Q485" s="1" t="s">
        <v>205</v>
      </c>
      <c r="R485" s="1" t="s">
        <v>576</v>
      </c>
      <c r="T485" s="1" t="s">
        <v>206</v>
      </c>
      <c r="X485" s="1" t="s">
        <v>41</v>
      </c>
      <c r="Y485" s="1" t="s">
        <v>74</v>
      </c>
      <c r="Z485" s="3">
        <v>0</v>
      </c>
      <c r="AC485" s="1">
        <f t="shared" si="14"/>
        <v>2018</v>
      </c>
      <c r="AD485" s="1">
        <f t="shared" si="15"/>
        <v>3</v>
      </c>
    </row>
    <row r="486" spans="1:30" ht="12.75" customHeight="1" x14ac:dyDescent="0.2">
      <c r="A486" s="2">
        <v>43168.273842210598</v>
      </c>
      <c r="B486" s="1" t="s">
        <v>749</v>
      </c>
      <c r="C486" s="1" t="s">
        <v>252</v>
      </c>
      <c r="D486" s="1" t="s">
        <v>253</v>
      </c>
      <c r="E486" s="3">
        <v>10</v>
      </c>
      <c r="F486" s="1" t="s">
        <v>31</v>
      </c>
      <c r="G486" s="3">
        <v>10.52</v>
      </c>
      <c r="H486" s="3">
        <v>105.2</v>
      </c>
      <c r="I486" s="1" t="s">
        <v>58</v>
      </c>
      <c r="K486" s="1" t="s">
        <v>59</v>
      </c>
      <c r="L486" s="1" t="s">
        <v>254</v>
      </c>
      <c r="M486" s="1" t="s">
        <v>35</v>
      </c>
      <c r="N486" s="1" t="s">
        <v>536</v>
      </c>
      <c r="O486" s="1" t="s">
        <v>37</v>
      </c>
      <c r="P486" s="1" t="s">
        <v>71</v>
      </c>
      <c r="Q486" s="1" t="s">
        <v>72</v>
      </c>
      <c r="T486" s="1" t="s">
        <v>73</v>
      </c>
      <c r="X486" s="1" t="s">
        <v>41</v>
      </c>
      <c r="Y486" s="1" t="s">
        <v>74</v>
      </c>
      <c r="Z486" s="3">
        <v>0</v>
      </c>
      <c r="AC486" s="1">
        <f t="shared" si="14"/>
        <v>2018</v>
      </c>
      <c r="AD486" s="1">
        <f t="shared" si="15"/>
        <v>3</v>
      </c>
    </row>
    <row r="487" spans="1:30" ht="12.75" customHeight="1" x14ac:dyDescent="0.2">
      <c r="A487" s="2">
        <v>43168.294117361103</v>
      </c>
      <c r="B487" s="1" t="s">
        <v>750</v>
      </c>
      <c r="C487" s="1" t="s">
        <v>478</v>
      </c>
      <c r="D487" s="1" t="s">
        <v>479</v>
      </c>
      <c r="E487" s="3">
        <v>10</v>
      </c>
      <c r="F487" s="1" t="s">
        <v>31</v>
      </c>
      <c r="G487" s="3">
        <v>22.99</v>
      </c>
      <c r="H487" s="3">
        <v>229.9</v>
      </c>
      <c r="I487" s="1" t="s">
        <v>32</v>
      </c>
      <c r="K487" s="1" t="s">
        <v>33</v>
      </c>
      <c r="L487" s="1" t="s">
        <v>480</v>
      </c>
      <c r="M487" s="1" t="s">
        <v>35</v>
      </c>
      <c r="N487" s="1" t="s">
        <v>296</v>
      </c>
      <c r="O487" s="1" t="s">
        <v>37</v>
      </c>
      <c r="P487" s="1" t="s">
        <v>38</v>
      </c>
      <c r="Q487" s="1" t="s">
        <v>39</v>
      </c>
      <c r="R487" s="1" t="s">
        <v>419</v>
      </c>
      <c r="T487" s="1" t="s">
        <v>476</v>
      </c>
      <c r="X487" s="1" t="s">
        <v>41</v>
      </c>
      <c r="Y487" s="1" t="s">
        <v>42</v>
      </c>
      <c r="Z487" s="3">
        <v>0</v>
      </c>
      <c r="AC487" s="1">
        <f t="shared" si="14"/>
        <v>2018</v>
      </c>
      <c r="AD487" s="1">
        <f t="shared" si="15"/>
        <v>3</v>
      </c>
    </row>
    <row r="488" spans="1:30" ht="12.75" customHeight="1" x14ac:dyDescent="0.2">
      <c r="A488" s="2">
        <v>43168.294117361103</v>
      </c>
      <c r="B488" s="1" t="s">
        <v>750</v>
      </c>
      <c r="C488" s="1" t="s">
        <v>473</v>
      </c>
      <c r="D488" s="1" t="s">
        <v>474</v>
      </c>
      <c r="E488" s="3">
        <v>20</v>
      </c>
      <c r="F488" s="1" t="s">
        <v>31</v>
      </c>
      <c r="G488" s="3">
        <v>22.99</v>
      </c>
      <c r="H488" s="3">
        <v>459.8</v>
      </c>
      <c r="I488" s="1" t="s">
        <v>32</v>
      </c>
      <c r="K488" s="1" t="s">
        <v>33</v>
      </c>
      <c r="L488" s="1" t="s">
        <v>475</v>
      </c>
      <c r="M488" s="1" t="s">
        <v>35</v>
      </c>
      <c r="N488" s="1" t="s">
        <v>296</v>
      </c>
      <c r="O488" s="1" t="s">
        <v>37</v>
      </c>
      <c r="P488" s="1" t="s">
        <v>38</v>
      </c>
      <c r="Q488" s="1" t="s">
        <v>39</v>
      </c>
      <c r="R488" s="1" t="s">
        <v>350</v>
      </c>
      <c r="T488" s="1" t="s">
        <v>476</v>
      </c>
      <c r="X488" s="1" t="s">
        <v>41</v>
      </c>
      <c r="Y488" s="1" t="s">
        <v>42</v>
      </c>
      <c r="Z488" s="3">
        <v>0</v>
      </c>
      <c r="AC488" s="1">
        <f t="shared" si="14"/>
        <v>2018</v>
      </c>
      <c r="AD488" s="1">
        <f t="shared" si="15"/>
        <v>3</v>
      </c>
    </row>
    <row r="489" spans="1:30" ht="12.75" customHeight="1" x14ac:dyDescent="0.2">
      <c r="A489" s="2">
        <v>43168.294117361103</v>
      </c>
      <c r="B489" s="1" t="s">
        <v>750</v>
      </c>
      <c r="C489" s="1" t="s">
        <v>481</v>
      </c>
      <c r="D489" s="1" t="s">
        <v>482</v>
      </c>
      <c r="E489" s="3">
        <v>10</v>
      </c>
      <c r="F489" s="1" t="s">
        <v>31</v>
      </c>
      <c r="G489" s="3">
        <v>22.99</v>
      </c>
      <c r="H489" s="3">
        <v>229.9</v>
      </c>
      <c r="I489" s="1" t="s">
        <v>32</v>
      </c>
      <c r="K489" s="1" t="s">
        <v>33</v>
      </c>
      <c r="L489" s="1" t="s">
        <v>483</v>
      </c>
      <c r="M489" s="1" t="s">
        <v>35</v>
      </c>
      <c r="N489" s="1" t="s">
        <v>296</v>
      </c>
      <c r="O489" s="1" t="s">
        <v>37</v>
      </c>
      <c r="P489" s="1" t="s">
        <v>38</v>
      </c>
      <c r="Q489" s="1" t="s">
        <v>39</v>
      </c>
      <c r="R489" s="1" t="s">
        <v>448</v>
      </c>
      <c r="T489" s="1" t="s">
        <v>476</v>
      </c>
      <c r="X489" s="1" t="s">
        <v>41</v>
      </c>
      <c r="Y489" s="1" t="s">
        <v>42</v>
      </c>
      <c r="Z489" s="3">
        <v>0</v>
      </c>
      <c r="AC489" s="1">
        <f t="shared" si="14"/>
        <v>2018</v>
      </c>
      <c r="AD489" s="1">
        <f t="shared" si="15"/>
        <v>3</v>
      </c>
    </row>
    <row r="490" spans="1:30" ht="12.75" customHeight="1" x14ac:dyDescent="0.2">
      <c r="A490" s="2">
        <v>43168.296905706004</v>
      </c>
      <c r="B490" s="1" t="s">
        <v>751</v>
      </c>
      <c r="C490" s="1" t="s">
        <v>752</v>
      </c>
      <c r="D490" s="1" t="s">
        <v>753</v>
      </c>
      <c r="E490" s="3">
        <v>10</v>
      </c>
      <c r="F490" s="1" t="s">
        <v>31</v>
      </c>
      <c r="G490" s="3">
        <v>22.99</v>
      </c>
      <c r="H490" s="3">
        <v>229.9</v>
      </c>
      <c r="I490" s="1" t="s">
        <v>58</v>
      </c>
      <c r="K490" s="1" t="s">
        <v>59</v>
      </c>
      <c r="L490" s="1" t="s">
        <v>754</v>
      </c>
      <c r="M490" s="1" t="s">
        <v>35</v>
      </c>
      <c r="N490" s="1" t="s">
        <v>296</v>
      </c>
      <c r="O490" s="1" t="s">
        <v>37</v>
      </c>
      <c r="P490" s="1" t="s">
        <v>38</v>
      </c>
      <c r="Q490" s="1" t="s">
        <v>39</v>
      </c>
      <c r="T490" s="1" t="s">
        <v>476</v>
      </c>
      <c r="X490" s="1" t="s">
        <v>41</v>
      </c>
      <c r="Y490" s="1" t="s">
        <v>42</v>
      </c>
      <c r="Z490" s="3">
        <v>0</v>
      </c>
      <c r="AC490" s="1">
        <f t="shared" si="14"/>
        <v>2018</v>
      </c>
      <c r="AD490" s="1">
        <f t="shared" si="15"/>
        <v>3</v>
      </c>
    </row>
    <row r="491" spans="1:30" ht="12.75" customHeight="1" x14ac:dyDescent="0.2">
      <c r="A491" s="2">
        <v>43171.5688324074</v>
      </c>
      <c r="B491" s="1" t="s">
        <v>755</v>
      </c>
      <c r="C491" s="1" t="s">
        <v>640</v>
      </c>
      <c r="D491" s="1" t="s">
        <v>641</v>
      </c>
      <c r="E491" s="3">
        <v>50</v>
      </c>
      <c r="F491" s="1" t="s">
        <v>31</v>
      </c>
      <c r="G491" s="3">
        <v>15.29</v>
      </c>
      <c r="H491" s="3">
        <v>764.72</v>
      </c>
      <c r="I491" s="1" t="s">
        <v>421</v>
      </c>
      <c r="K491" s="1" t="s">
        <v>422</v>
      </c>
      <c r="L491" s="1" t="s">
        <v>642</v>
      </c>
      <c r="M491" s="1" t="s">
        <v>35</v>
      </c>
      <c r="N491" s="1" t="s">
        <v>84</v>
      </c>
      <c r="O491" s="1" t="s">
        <v>37</v>
      </c>
      <c r="P491" s="1" t="s">
        <v>53</v>
      </c>
      <c r="Q491" s="1" t="s">
        <v>54</v>
      </c>
      <c r="T491" s="1" t="s">
        <v>40</v>
      </c>
      <c r="X491" s="1" t="s">
        <v>41</v>
      </c>
      <c r="Y491" s="1" t="s">
        <v>42</v>
      </c>
      <c r="Z491" s="3">
        <v>0</v>
      </c>
      <c r="AC491" s="1">
        <f t="shared" si="14"/>
        <v>2018</v>
      </c>
      <c r="AD491" s="1">
        <f t="shared" si="15"/>
        <v>3</v>
      </c>
    </row>
    <row r="492" spans="1:30" ht="12.75" customHeight="1" x14ac:dyDescent="0.2">
      <c r="A492" s="2">
        <v>43171.571222916697</v>
      </c>
      <c r="B492" s="1" t="s">
        <v>756</v>
      </c>
      <c r="C492" s="1" t="s">
        <v>240</v>
      </c>
      <c r="D492" s="1" t="s">
        <v>241</v>
      </c>
      <c r="E492" s="3">
        <v>100</v>
      </c>
      <c r="F492" s="1" t="s">
        <v>31</v>
      </c>
      <c r="G492" s="3">
        <v>9.44</v>
      </c>
      <c r="H492" s="3">
        <v>944</v>
      </c>
      <c r="I492" s="1" t="s">
        <v>32</v>
      </c>
      <c r="K492" s="1" t="s">
        <v>33</v>
      </c>
      <c r="L492" s="1" t="s">
        <v>242</v>
      </c>
      <c r="M492" s="1" t="s">
        <v>35</v>
      </c>
      <c r="N492" s="1" t="s">
        <v>536</v>
      </c>
      <c r="O492" s="1" t="s">
        <v>37</v>
      </c>
      <c r="P492" s="1" t="s">
        <v>243</v>
      </c>
      <c r="Q492" s="1" t="s">
        <v>244</v>
      </c>
      <c r="R492" s="1" t="s">
        <v>757</v>
      </c>
      <c r="T492" s="1" t="s">
        <v>245</v>
      </c>
      <c r="X492" s="1" t="s">
        <v>41</v>
      </c>
      <c r="Y492" s="1" t="s">
        <v>42</v>
      </c>
      <c r="Z492" s="3">
        <v>0</v>
      </c>
      <c r="AA492" s="1" t="s">
        <v>246</v>
      </c>
      <c r="AB492" s="1" t="s">
        <v>246</v>
      </c>
      <c r="AC492" s="1">
        <f t="shared" si="14"/>
        <v>2018</v>
      </c>
      <c r="AD492" s="1">
        <f t="shared" si="15"/>
        <v>3</v>
      </c>
    </row>
    <row r="493" spans="1:30" ht="12.75" customHeight="1" x14ac:dyDescent="0.2">
      <c r="A493" s="2">
        <v>43172.311245173601</v>
      </c>
      <c r="B493" s="1" t="s">
        <v>758</v>
      </c>
      <c r="C493" s="1" t="s">
        <v>759</v>
      </c>
      <c r="D493" s="1" t="s">
        <v>760</v>
      </c>
      <c r="E493" s="3">
        <v>25</v>
      </c>
      <c r="F493" s="1" t="s">
        <v>31</v>
      </c>
      <c r="G493" s="3">
        <v>227.38</v>
      </c>
      <c r="H493" s="3">
        <v>5684.49</v>
      </c>
      <c r="I493" s="1" t="s">
        <v>32</v>
      </c>
      <c r="K493" s="1" t="s">
        <v>33</v>
      </c>
      <c r="L493" s="1" t="s">
        <v>761</v>
      </c>
      <c r="M493" s="1" t="s">
        <v>35</v>
      </c>
      <c r="N493" s="1" t="s">
        <v>84</v>
      </c>
      <c r="O493" s="1" t="s">
        <v>37</v>
      </c>
      <c r="P493" s="1" t="s">
        <v>89</v>
      </c>
      <c r="Q493" s="1" t="s">
        <v>90</v>
      </c>
      <c r="T493" s="1" t="s">
        <v>206</v>
      </c>
      <c r="X493" s="1" t="s">
        <v>41</v>
      </c>
      <c r="Y493" s="1" t="s">
        <v>74</v>
      </c>
      <c r="Z493" s="3">
        <v>0</v>
      </c>
      <c r="AC493" s="1">
        <f t="shared" si="14"/>
        <v>2018</v>
      </c>
      <c r="AD493" s="1">
        <f t="shared" si="15"/>
        <v>3</v>
      </c>
    </row>
    <row r="494" spans="1:30" ht="12.75" customHeight="1" x14ac:dyDescent="0.2">
      <c r="A494" s="2">
        <v>43172.403622372702</v>
      </c>
      <c r="B494" s="1" t="s">
        <v>762</v>
      </c>
      <c r="C494" s="1" t="s">
        <v>763</v>
      </c>
      <c r="D494" s="1" t="s">
        <v>764</v>
      </c>
      <c r="E494" s="3">
        <v>20</v>
      </c>
      <c r="F494" s="1" t="s">
        <v>31</v>
      </c>
      <c r="G494" s="3">
        <v>14.8</v>
      </c>
      <c r="H494" s="3">
        <v>296</v>
      </c>
      <c r="I494" s="1" t="s">
        <v>58</v>
      </c>
      <c r="K494" s="1" t="s">
        <v>59</v>
      </c>
      <c r="L494" s="1" t="s">
        <v>765</v>
      </c>
      <c r="M494" s="1" t="s">
        <v>35</v>
      </c>
      <c r="N494" s="1" t="s">
        <v>84</v>
      </c>
      <c r="O494" s="1" t="s">
        <v>766</v>
      </c>
      <c r="P494" s="1" t="s">
        <v>89</v>
      </c>
      <c r="Q494" s="1" t="s">
        <v>90</v>
      </c>
      <c r="T494" s="1" t="s">
        <v>206</v>
      </c>
      <c r="X494" s="1" t="s">
        <v>41</v>
      </c>
      <c r="Y494" s="1" t="s">
        <v>74</v>
      </c>
      <c r="Z494" s="3">
        <v>0</v>
      </c>
      <c r="AC494" s="1">
        <f t="shared" si="14"/>
        <v>2018</v>
      </c>
      <c r="AD494" s="1">
        <f t="shared" si="15"/>
        <v>3</v>
      </c>
    </row>
    <row r="495" spans="1:30" ht="12.75" customHeight="1" x14ac:dyDescent="0.2">
      <c r="A495" s="2">
        <v>43172.406502395803</v>
      </c>
      <c r="B495" s="1" t="s">
        <v>767</v>
      </c>
      <c r="C495" s="1" t="s">
        <v>763</v>
      </c>
      <c r="D495" s="1" t="s">
        <v>764</v>
      </c>
      <c r="E495" s="3">
        <v>-20</v>
      </c>
      <c r="F495" s="1" t="s">
        <v>31</v>
      </c>
      <c r="G495" s="3">
        <v>14.8</v>
      </c>
      <c r="H495" s="3">
        <v>-296</v>
      </c>
      <c r="I495" s="1" t="s">
        <v>58</v>
      </c>
      <c r="K495" s="1" t="s">
        <v>59</v>
      </c>
      <c r="L495" s="1" t="s">
        <v>765</v>
      </c>
      <c r="M495" s="1" t="s">
        <v>35</v>
      </c>
      <c r="N495" s="1" t="s">
        <v>84</v>
      </c>
      <c r="O495" s="1" t="s">
        <v>768</v>
      </c>
      <c r="P495" s="1" t="s">
        <v>89</v>
      </c>
      <c r="Q495" s="1" t="s">
        <v>90</v>
      </c>
      <c r="T495" s="1" t="s">
        <v>206</v>
      </c>
      <c r="X495" s="1" t="s">
        <v>41</v>
      </c>
      <c r="Y495" s="1" t="s">
        <v>74</v>
      </c>
      <c r="Z495" s="3">
        <v>0</v>
      </c>
      <c r="AC495" s="1">
        <f t="shared" si="14"/>
        <v>2018</v>
      </c>
      <c r="AD495" s="1">
        <f t="shared" si="15"/>
        <v>3</v>
      </c>
    </row>
    <row r="496" spans="1:30" ht="12.75" customHeight="1" x14ac:dyDescent="0.2">
      <c r="A496" s="2">
        <v>43172.406866979203</v>
      </c>
      <c r="B496" s="1" t="s">
        <v>769</v>
      </c>
      <c r="C496" s="1" t="s">
        <v>763</v>
      </c>
      <c r="D496" s="1" t="s">
        <v>764</v>
      </c>
      <c r="E496" s="3">
        <v>50</v>
      </c>
      <c r="F496" s="1" t="s">
        <v>31</v>
      </c>
      <c r="G496" s="3">
        <v>14.8</v>
      </c>
      <c r="H496" s="3">
        <v>740</v>
      </c>
      <c r="I496" s="1" t="s">
        <v>58</v>
      </c>
      <c r="K496" s="1" t="s">
        <v>59</v>
      </c>
      <c r="L496" s="1" t="s">
        <v>765</v>
      </c>
      <c r="M496" s="1" t="s">
        <v>35</v>
      </c>
      <c r="N496" s="1" t="s">
        <v>84</v>
      </c>
      <c r="O496" s="1" t="s">
        <v>37</v>
      </c>
      <c r="P496" s="1" t="s">
        <v>89</v>
      </c>
      <c r="Q496" s="1" t="s">
        <v>90</v>
      </c>
      <c r="T496" s="1" t="s">
        <v>206</v>
      </c>
      <c r="X496" s="1" t="s">
        <v>41</v>
      </c>
      <c r="Y496" s="1" t="s">
        <v>74</v>
      </c>
      <c r="Z496" s="3">
        <v>0</v>
      </c>
      <c r="AC496" s="1">
        <f t="shared" si="14"/>
        <v>2018</v>
      </c>
      <c r="AD496" s="1">
        <f t="shared" si="15"/>
        <v>3</v>
      </c>
    </row>
    <row r="497" spans="1:30" ht="12.75" customHeight="1" x14ac:dyDescent="0.2">
      <c r="A497" s="2">
        <v>43173.510786539402</v>
      </c>
      <c r="B497" s="1" t="s">
        <v>770</v>
      </c>
      <c r="C497" s="1" t="s">
        <v>771</v>
      </c>
      <c r="D497" s="1" t="s">
        <v>772</v>
      </c>
      <c r="E497" s="3">
        <v>500</v>
      </c>
      <c r="F497" s="1" t="s">
        <v>31</v>
      </c>
      <c r="G497" s="3">
        <v>3.53</v>
      </c>
      <c r="H497" s="3">
        <v>1765</v>
      </c>
      <c r="I497" s="1" t="s">
        <v>32</v>
      </c>
      <c r="K497" s="1" t="s">
        <v>33</v>
      </c>
      <c r="L497" s="1" t="s">
        <v>773</v>
      </c>
      <c r="M497" s="1" t="s">
        <v>35</v>
      </c>
      <c r="N497" s="1" t="s">
        <v>84</v>
      </c>
      <c r="O497" s="1" t="s">
        <v>37</v>
      </c>
      <c r="P497" s="1" t="s">
        <v>230</v>
      </c>
      <c r="Q497" s="1" t="s">
        <v>231</v>
      </c>
      <c r="R497" s="1" t="s">
        <v>726</v>
      </c>
      <c r="T497" s="1" t="s">
        <v>206</v>
      </c>
      <c r="X497" s="1" t="s">
        <v>41</v>
      </c>
      <c r="Y497" s="1" t="s">
        <v>42</v>
      </c>
      <c r="Z497" s="3">
        <v>0</v>
      </c>
      <c r="AA497" s="1" t="s">
        <v>774</v>
      </c>
      <c r="AB497" s="1" t="s">
        <v>774</v>
      </c>
      <c r="AC497" s="1">
        <f t="shared" si="14"/>
        <v>2018</v>
      </c>
      <c r="AD497" s="1">
        <f t="shared" si="15"/>
        <v>3</v>
      </c>
    </row>
    <row r="498" spans="1:30" ht="12.75" customHeight="1" x14ac:dyDescent="0.2">
      <c r="A498" s="2">
        <v>43173.520460995402</v>
      </c>
      <c r="B498" s="1" t="s">
        <v>775</v>
      </c>
      <c r="C498" s="1" t="s">
        <v>771</v>
      </c>
      <c r="D498" s="1" t="s">
        <v>772</v>
      </c>
      <c r="E498" s="3">
        <v>500</v>
      </c>
      <c r="F498" s="1" t="s">
        <v>31</v>
      </c>
      <c r="G498" s="3">
        <v>3.53</v>
      </c>
      <c r="H498" s="3">
        <v>1765</v>
      </c>
      <c r="I498" s="1" t="s">
        <v>32</v>
      </c>
      <c r="K498" s="1" t="s">
        <v>33</v>
      </c>
      <c r="L498" s="1" t="s">
        <v>773</v>
      </c>
      <c r="M498" s="1" t="s">
        <v>35</v>
      </c>
      <c r="N498" s="1" t="s">
        <v>84</v>
      </c>
      <c r="O498" s="1" t="s">
        <v>37</v>
      </c>
      <c r="P498" s="1" t="s">
        <v>230</v>
      </c>
      <c r="Q498" s="1" t="s">
        <v>231</v>
      </c>
      <c r="R498" s="1" t="s">
        <v>776</v>
      </c>
      <c r="T498" s="1" t="s">
        <v>206</v>
      </c>
      <c r="X498" s="1" t="s">
        <v>41</v>
      </c>
      <c r="Y498" s="1" t="s">
        <v>42</v>
      </c>
      <c r="Z498" s="3">
        <v>0</v>
      </c>
      <c r="AA498" s="1" t="s">
        <v>774</v>
      </c>
      <c r="AB498" s="1" t="s">
        <v>774</v>
      </c>
      <c r="AC498" s="1">
        <f t="shared" si="14"/>
        <v>2018</v>
      </c>
      <c r="AD498" s="1">
        <f t="shared" si="15"/>
        <v>3</v>
      </c>
    </row>
    <row r="499" spans="1:30" ht="12.75" customHeight="1" x14ac:dyDescent="0.2">
      <c r="A499" s="2">
        <v>43174.546951041702</v>
      </c>
      <c r="B499" s="1" t="s">
        <v>777</v>
      </c>
      <c r="C499" s="1" t="s">
        <v>398</v>
      </c>
      <c r="D499" s="1" t="s">
        <v>399</v>
      </c>
      <c r="E499" s="3">
        <v>24</v>
      </c>
      <c r="F499" s="1" t="s">
        <v>31</v>
      </c>
      <c r="G499" s="3">
        <v>5.82</v>
      </c>
      <c r="H499" s="3">
        <v>139.68</v>
      </c>
      <c r="I499" s="1" t="s">
        <v>58</v>
      </c>
      <c r="K499" s="1" t="s">
        <v>59</v>
      </c>
      <c r="L499" s="1" t="s">
        <v>400</v>
      </c>
      <c r="M499" s="1" t="s">
        <v>35</v>
      </c>
      <c r="N499" s="1" t="s">
        <v>536</v>
      </c>
      <c r="O499" s="1" t="s">
        <v>37</v>
      </c>
      <c r="P499" s="1" t="s">
        <v>204</v>
      </c>
      <c r="Q499" s="1" t="s">
        <v>205</v>
      </c>
      <c r="T499" s="1" t="s">
        <v>206</v>
      </c>
      <c r="X499" s="1" t="s">
        <v>41</v>
      </c>
      <c r="Y499" s="1" t="s">
        <v>74</v>
      </c>
      <c r="Z499" s="3">
        <v>0</v>
      </c>
      <c r="AC499" s="1">
        <f t="shared" si="14"/>
        <v>2018</v>
      </c>
      <c r="AD499" s="1">
        <f t="shared" si="15"/>
        <v>3</v>
      </c>
    </row>
    <row r="500" spans="1:30" ht="12.75" customHeight="1" x14ac:dyDescent="0.2">
      <c r="A500" s="2">
        <v>43175.337100729201</v>
      </c>
      <c r="B500" s="1" t="s">
        <v>778</v>
      </c>
      <c r="C500" s="1" t="s">
        <v>779</v>
      </c>
      <c r="D500" s="1" t="s">
        <v>780</v>
      </c>
      <c r="E500" s="3">
        <v>200</v>
      </c>
      <c r="F500" s="1" t="s">
        <v>31</v>
      </c>
      <c r="G500" s="3">
        <v>11.83</v>
      </c>
      <c r="H500" s="3">
        <v>2366.42</v>
      </c>
      <c r="I500" s="1" t="s">
        <v>32</v>
      </c>
      <c r="K500" s="1" t="s">
        <v>33</v>
      </c>
      <c r="L500" s="1" t="s">
        <v>781</v>
      </c>
      <c r="M500" s="1" t="s">
        <v>35</v>
      </c>
      <c r="N500" s="1" t="s">
        <v>296</v>
      </c>
      <c r="O500" s="1" t="s">
        <v>37</v>
      </c>
      <c r="P500" s="1" t="s">
        <v>204</v>
      </c>
      <c r="Q500" s="1" t="s">
        <v>205</v>
      </c>
      <c r="R500" s="1" t="s">
        <v>782</v>
      </c>
      <c r="T500" s="1" t="s">
        <v>79</v>
      </c>
      <c r="X500" s="1" t="s">
        <v>41</v>
      </c>
      <c r="Y500" s="1" t="s">
        <v>74</v>
      </c>
      <c r="Z500" s="3">
        <v>0</v>
      </c>
      <c r="AC500" s="1">
        <f t="shared" si="14"/>
        <v>2018</v>
      </c>
      <c r="AD500" s="1">
        <f t="shared" si="15"/>
        <v>3</v>
      </c>
    </row>
    <row r="501" spans="1:30" ht="12.75" customHeight="1" x14ac:dyDescent="0.2">
      <c r="A501" s="2">
        <v>43179.310312499998</v>
      </c>
      <c r="B501" s="1" t="s">
        <v>783</v>
      </c>
      <c r="C501" s="1" t="s">
        <v>92</v>
      </c>
      <c r="D501" s="1" t="s">
        <v>93</v>
      </c>
      <c r="E501" s="3">
        <v>100</v>
      </c>
      <c r="F501" s="1" t="s">
        <v>31</v>
      </c>
      <c r="G501" s="3">
        <v>0.02</v>
      </c>
      <c r="H501" s="3">
        <v>2</v>
      </c>
      <c r="I501" s="1" t="s">
        <v>421</v>
      </c>
      <c r="K501" s="1" t="s">
        <v>422</v>
      </c>
      <c r="L501" s="1" t="s">
        <v>94</v>
      </c>
      <c r="M501" s="1" t="s">
        <v>35</v>
      </c>
      <c r="N501" s="1" t="s">
        <v>36</v>
      </c>
      <c r="O501" s="1" t="s">
        <v>37</v>
      </c>
      <c r="P501" s="1" t="s">
        <v>95</v>
      </c>
      <c r="Q501" s="1" t="s">
        <v>96</v>
      </c>
      <c r="T501" s="1" t="s">
        <v>97</v>
      </c>
      <c r="X501" s="1" t="s">
        <v>41</v>
      </c>
      <c r="Y501" s="1" t="s">
        <v>42</v>
      </c>
      <c r="Z501" s="3">
        <v>0</v>
      </c>
      <c r="AC501" s="1">
        <f t="shared" si="14"/>
        <v>2018</v>
      </c>
      <c r="AD501" s="1">
        <f t="shared" si="15"/>
        <v>3</v>
      </c>
    </row>
    <row r="502" spans="1:30" ht="12.75" customHeight="1" x14ac:dyDescent="0.2">
      <c r="A502" s="2">
        <v>43179.310312499998</v>
      </c>
      <c r="B502" s="1" t="s">
        <v>783</v>
      </c>
      <c r="C502" s="1" t="s">
        <v>110</v>
      </c>
      <c r="D502" s="1" t="s">
        <v>111</v>
      </c>
      <c r="E502" s="3">
        <v>100</v>
      </c>
      <c r="F502" s="1" t="s">
        <v>31</v>
      </c>
      <c r="G502" s="3">
        <v>0.3</v>
      </c>
      <c r="H502" s="3">
        <v>30</v>
      </c>
      <c r="I502" s="1" t="s">
        <v>421</v>
      </c>
      <c r="K502" s="1" t="s">
        <v>422</v>
      </c>
      <c r="L502" s="1" t="s">
        <v>112</v>
      </c>
      <c r="M502" s="1" t="s">
        <v>35</v>
      </c>
      <c r="N502" s="1" t="s">
        <v>36</v>
      </c>
      <c r="O502" s="1" t="s">
        <v>37</v>
      </c>
      <c r="P502" s="1" t="s">
        <v>104</v>
      </c>
      <c r="Q502" s="1" t="s">
        <v>105</v>
      </c>
      <c r="T502" s="1" t="s">
        <v>40</v>
      </c>
      <c r="X502" s="1" t="s">
        <v>41</v>
      </c>
      <c r="Y502" s="1" t="s">
        <v>106</v>
      </c>
      <c r="Z502" s="3">
        <v>0</v>
      </c>
      <c r="AC502" s="1">
        <f t="shared" si="14"/>
        <v>2018</v>
      </c>
      <c r="AD502" s="1">
        <f t="shared" si="15"/>
        <v>3</v>
      </c>
    </row>
    <row r="503" spans="1:30" ht="12.75" customHeight="1" x14ac:dyDescent="0.2">
      <c r="A503" s="2">
        <v>43179.310312499998</v>
      </c>
      <c r="B503" s="1" t="s">
        <v>783</v>
      </c>
      <c r="C503" s="1" t="s">
        <v>149</v>
      </c>
      <c r="D503" s="1" t="s">
        <v>150</v>
      </c>
      <c r="E503" s="3">
        <v>100</v>
      </c>
      <c r="F503" s="1" t="s">
        <v>31</v>
      </c>
      <c r="G503" s="3">
        <v>1.0900000000000001</v>
      </c>
      <c r="H503" s="3">
        <v>109</v>
      </c>
      <c r="I503" s="1" t="s">
        <v>421</v>
      </c>
      <c r="K503" s="1" t="s">
        <v>422</v>
      </c>
      <c r="L503" s="1" t="s">
        <v>151</v>
      </c>
      <c r="M503" s="1" t="s">
        <v>35</v>
      </c>
      <c r="N503" s="1" t="s">
        <v>36</v>
      </c>
      <c r="O503" s="1" t="s">
        <v>37</v>
      </c>
      <c r="P503" s="1" t="s">
        <v>120</v>
      </c>
      <c r="Q503" s="1" t="s">
        <v>121</v>
      </c>
      <c r="T503" s="1" t="s">
        <v>40</v>
      </c>
      <c r="X503" s="1" t="s">
        <v>41</v>
      </c>
      <c r="Y503" s="1" t="s">
        <v>42</v>
      </c>
      <c r="Z503" s="3">
        <v>0</v>
      </c>
      <c r="AC503" s="1">
        <f t="shared" si="14"/>
        <v>2018</v>
      </c>
      <c r="AD503" s="1">
        <f t="shared" si="15"/>
        <v>3</v>
      </c>
    </row>
    <row r="504" spans="1:30" ht="12.75" customHeight="1" x14ac:dyDescent="0.2">
      <c r="A504" s="2">
        <v>43179.310312499998</v>
      </c>
      <c r="B504" s="1" t="s">
        <v>783</v>
      </c>
      <c r="C504" s="1" t="s">
        <v>159</v>
      </c>
      <c r="D504" s="1" t="s">
        <v>160</v>
      </c>
      <c r="E504" s="3">
        <v>100</v>
      </c>
      <c r="F504" s="1" t="s">
        <v>31</v>
      </c>
      <c r="G504" s="3">
        <v>1.81</v>
      </c>
      <c r="H504" s="3">
        <v>181</v>
      </c>
      <c r="I504" s="1" t="s">
        <v>421</v>
      </c>
      <c r="K504" s="1" t="s">
        <v>422</v>
      </c>
      <c r="L504" s="1" t="s">
        <v>161</v>
      </c>
      <c r="M504" s="1" t="s">
        <v>35</v>
      </c>
      <c r="N504" s="1" t="s">
        <v>36</v>
      </c>
      <c r="O504" s="1" t="s">
        <v>37</v>
      </c>
      <c r="P504" s="1" t="s">
        <v>104</v>
      </c>
      <c r="Q504" s="1" t="s">
        <v>105</v>
      </c>
      <c r="T504" s="1" t="s">
        <v>97</v>
      </c>
      <c r="X504" s="1" t="s">
        <v>41</v>
      </c>
      <c r="Y504" s="1" t="s">
        <v>106</v>
      </c>
      <c r="Z504" s="3">
        <v>0</v>
      </c>
      <c r="AC504" s="1">
        <f t="shared" si="14"/>
        <v>2018</v>
      </c>
      <c r="AD504" s="1">
        <f t="shared" si="15"/>
        <v>3</v>
      </c>
    </row>
    <row r="505" spans="1:30" ht="12.75" customHeight="1" x14ac:dyDescent="0.2">
      <c r="A505" s="2">
        <v>43179.425046296303</v>
      </c>
      <c r="B505" s="1" t="s">
        <v>784</v>
      </c>
      <c r="C505" s="1" t="s">
        <v>785</v>
      </c>
      <c r="D505" s="1" t="s">
        <v>786</v>
      </c>
      <c r="E505" s="3">
        <v>8</v>
      </c>
      <c r="F505" s="1" t="s">
        <v>31</v>
      </c>
      <c r="G505" s="3">
        <v>93.15</v>
      </c>
      <c r="H505" s="3">
        <v>745.2</v>
      </c>
      <c r="I505" s="1" t="s">
        <v>58</v>
      </c>
      <c r="K505" s="1" t="s">
        <v>59</v>
      </c>
      <c r="L505" s="1" t="s">
        <v>787</v>
      </c>
      <c r="M505" s="1" t="s">
        <v>35</v>
      </c>
      <c r="N505" s="1" t="s">
        <v>36</v>
      </c>
      <c r="O505" s="1" t="s">
        <v>37</v>
      </c>
      <c r="P505" s="1" t="s">
        <v>738</v>
      </c>
      <c r="Q505" s="1" t="s">
        <v>739</v>
      </c>
      <c r="T505" s="1" t="s">
        <v>788</v>
      </c>
      <c r="X505" s="1" t="s">
        <v>41</v>
      </c>
      <c r="Y505" s="1" t="s">
        <v>741</v>
      </c>
      <c r="Z505" s="3">
        <v>0</v>
      </c>
      <c r="AC505" s="1">
        <f t="shared" si="14"/>
        <v>2018</v>
      </c>
      <c r="AD505" s="1">
        <f t="shared" si="15"/>
        <v>3</v>
      </c>
    </row>
    <row r="506" spans="1:30" ht="12.75" customHeight="1" x14ac:dyDescent="0.2">
      <c r="A506" s="2">
        <v>43179.521264814801</v>
      </c>
      <c r="B506" s="1" t="s">
        <v>789</v>
      </c>
      <c r="C506" s="1" t="s">
        <v>183</v>
      </c>
      <c r="D506" s="1" t="s">
        <v>184</v>
      </c>
      <c r="E506" s="3">
        <v>100</v>
      </c>
      <c r="F506" s="1" t="s">
        <v>31</v>
      </c>
      <c r="G506" s="3">
        <v>2.46</v>
      </c>
      <c r="H506" s="3">
        <v>246</v>
      </c>
      <c r="I506" s="1" t="s">
        <v>58</v>
      </c>
      <c r="K506" s="1" t="s">
        <v>59</v>
      </c>
      <c r="L506" s="1" t="s">
        <v>185</v>
      </c>
      <c r="M506" s="1" t="s">
        <v>35</v>
      </c>
      <c r="N506" s="1" t="s">
        <v>36</v>
      </c>
      <c r="O506" s="1" t="s">
        <v>37</v>
      </c>
      <c r="P506" s="1" t="s">
        <v>95</v>
      </c>
      <c r="Q506" s="1" t="s">
        <v>96</v>
      </c>
      <c r="R506" s="1" t="s">
        <v>790</v>
      </c>
      <c r="T506" s="1" t="s">
        <v>48</v>
      </c>
      <c r="X506" s="1" t="s">
        <v>41</v>
      </c>
      <c r="Y506" s="1" t="s">
        <v>42</v>
      </c>
      <c r="Z506" s="3">
        <v>0</v>
      </c>
      <c r="AC506" s="1">
        <f t="shared" si="14"/>
        <v>2018</v>
      </c>
      <c r="AD506" s="1">
        <f t="shared" si="15"/>
        <v>3</v>
      </c>
    </row>
    <row r="507" spans="1:30" ht="12.75" customHeight="1" x14ac:dyDescent="0.2">
      <c r="A507" s="2">
        <v>43188.446486840301</v>
      </c>
      <c r="B507" s="1" t="s">
        <v>791</v>
      </c>
      <c r="C507" s="1" t="s">
        <v>792</v>
      </c>
      <c r="D507" s="1" t="s">
        <v>793</v>
      </c>
      <c r="E507" s="3">
        <v>24</v>
      </c>
      <c r="F507" s="1" t="s">
        <v>31</v>
      </c>
      <c r="G507" s="3">
        <v>8.39</v>
      </c>
      <c r="H507" s="3">
        <v>201.36</v>
      </c>
      <c r="I507" s="1" t="s">
        <v>58</v>
      </c>
      <c r="K507" s="1" t="s">
        <v>59</v>
      </c>
      <c r="L507" s="1" t="s">
        <v>794</v>
      </c>
      <c r="M507" s="1" t="s">
        <v>35</v>
      </c>
      <c r="N507" s="1" t="s">
        <v>61</v>
      </c>
      <c r="O507" s="1" t="s">
        <v>37</v>
      </c>
      <c r="P507" s="1" t="s">
        <v>89</v>
      </c>
      <c r="Q507" s="1" t="s">
        <v>90</v>
      </c>
      <c r="R507" s="1" t="s">
        <v>795</v>
      </c>
      <c r="T507" s="1" t="s">
        <v>795</v>
      </c>
      <c r="X507" s="1" t="s">
        <v>41</v>
      </c>
      <c r="Y507" s="1" t="s">
        <v>74</v>
      </c>
      <c r="Z507" s="3">
        <v>0</v>
      </c>
      <c r="AC507" s="1">
        <f t="shared" si="14"/>
        <v>2018</v>
      </c>
      <c r="AD507" s="1">
        <f t="shared" si="15"/>
        <v>3</v>
      </c>
    </row>
    <row r="508" spans="1:30" ht="12.75" customHeight="1" x14ac:dyDescent="0.2">
      <c r="A508" s="2">
        <v>43196.297331284703</v>
      </c>
      <c r="B508" s="1" t="s">
        <v>796</v>
      </c>
      <c r="C508" s="1" t="s">
        <v>797</v>
      </c>
      <c r="D508" s="1" t="s">
        <v>798</v>
      </c>
      <c r="E508" s="3">
        <v>25</v>
      </c>
      <c r="F508" s="1" t="s">
        <v>31</v>
      </c>
      <c r="G508" s="3">
        <v>34.19</v>
      </c>
      <c r="H508" s="3">
        <v>854.75</v>
      </c>
      <c r="I508" s="1" t="s">
        <v>32</v>
      </c>
      <c r="K508" s="1" t="s">
        <v>33</v>
      </c>
      <c r="L508" s="1" t="s">
        <v>799</v>
      </c>
      <c r="M508" s="1" t="s">
        <v>35</v>
      </c>
      <c r="N508" s="1" t="s">
        <v>84</v>
      </c>
      <c r="O508" s="1" t="s">
        <v>37</v>
      </c>
      <c r="P508" s="1" t="s">
        <v>89</v>
      </c>
      <c r="Q508" s="1" t="s">
        <v>90</v>
      </c>
      <c r="R508" s="1" t="s">
        <v>800</v>
      </c>
      <c r="T508" s="1" t="s">
        <v>206</v>
      </c>
      <c r="X508" s="1" t="s">
        <v>41</v>
      </c>
      <c r="Y508" s="1" t="s">
        <v>74</v>
      </c>
      <c r="Z508" s="3">
        <v>0</v>
      </c>
      <c r="AC508" s="1">
        <f t="shared" si="14"/>
        <v>2018</v>
      </c>
      <c r="AD508" s="1">
        <f t="shared" si="15"/>
        <v>4</v>
      </c>
    </row>
    <row r="509" spans="1:30" ht="12.75" customHeight="1" x14ac:dyDescent="0.2">
      <c r="A509" s="2">
        <v>43200.3289462963</v>
      </c>
      <c r="B509" s="1" t="s">
        <v>801</v>
      </c>
      <c r="C509" s="1" t="s">
        <v>219</v>
      </c>
      <c r="D509" s="1" t="s">
        <v>220</v>
      </c>
      <c r="E509" s="3">
        <v>40</v>
      </c>
      <c r="F509" s="1" t="s">
        <v>31</v>
      </c>
      <c r="G509" s="3">
        <v>6.17</v>
      </c>
      <c r="H509" s="3">
        <v>246.8</v>
      </c>
      <c r="I509" s="1" t="s">
        <v>32</v>
      </c>
      <c r="K509" s="1" t="s">
        <v>33</v>
      </c>
      <c r="L509" s="1" t="s">
        <v>221</v>
      </c>
      <c r="M509" s="1" t="s">
        <v>35</v>
      </c>
      <c r="N509" s="1" t="s">
        <v>61</v>
      </c>
      <c r="O509" s="1" t="s">
        <v>37</v>
      </c>
      <c r="P509" s="1" t="s">
        <v>38</v>
      </c>
      <c r="Q509" s="1" t="s">
        <v>39</v>
      </c>
      <c r="R509" s="1" t="s">
        <v>802</v>
      </c>
      <c r="T509" s="1" t="s">
        <v>48</v>
      </c>
      <c r="X509" s="1" t="s">
        <v>41</v>
      </c>
      <c r="Y509" s="1" t="s">
        <v>42</v>
      </c>
      <c r="Z509" s="3">
        <v>0</v>
      </c>
      <c r="AA509" s="1" t="s">
        <v>222</v>
      </c>
      <c r="AB509" s="1" t="s">
        <v>222</v>
      </c>
      <c r="AC509" s="1">
        <f t="shared" si="14"/>
        <v>2018</v>
      </c>
      <c r="AD509" s="1">
        <f t="shared" si="15"/>
        <v>4</v>
      </c>
    </row>
    <row r="510" spans="1:30" ht="12.75" customHeight="1" x14ac:dyDescent="0.2">
      <c r="A510" s="2">
        <v>43200.3289462963</v>
      </c>
      <c r="B510" s="1" t="s">
        <v>801</v>
      </c>
      <c r="C510" s="1" t="s">
        <v>240</v>
      </c>
      <c r="D510" s="1" t="s">
        <v>241</v>
      </c>
      <c r="E510" s="3">
        <v>135</v>
      </c>
      <c r="F510" s="1" t="s">
        <v>31</v>
      </c>
      <c r="G510" s="3">
        <v>9.44</v>
      </c>
      <c r="H510" s="3">
        <v>1274.4000000000001</v>
      </c>
      <c r="I510" s="1" t="s">
        <v>32</v>
      </c>
      <c r="K510" s="1" t="s">
        <v>33</v>
      </c>
      <c r="L510" s="1" t="s">
        <v>242</v>
      </c>
      <c r="M510" s="1" t="s">
        <v>35</v>
      </c>
      <c r="N510" s="1" t="s">
        <v>61</v>
      </c>
      <c r="O510" s="1" t="s">
        <v>37</v>
      </c>
      <c r="P510" s="1" t="s">
        <v>243</v>
      </c>
      <c r="Q510" s="1" t="s">
        <v>244</v>
      </c>
      <c r="R510" s="1" t="s">
        <v>326</v>
      </c>
      <c r="T510" s="1" t="s">
        <v>245</v>
      </c>
      <c r="X510" s="1" t="s">
        <v>41</v>
      </c>
      <c r="Y510" s="1" t="s">
        <v>42</v>
      </c>
      <c r="Z510" s="3">
        <v>0</v>
      </c>
      <c r="AA510" s="1" t="s">
        <v>246</v>
      </c>
      <c r="AB510" s="1" t="s">
        <v>246</v>
      </c>
      <c r="AC510" s="1">
        <f t="shared" si="14"/>
        <v>2018</v>
      </c>
      <c r="AD510" s="1">
        <f t="shared" si="15"/>
        <v>4</v>
      </c>
    </row>
    <row r="511" spans="1:30" ht="12.75" customHeight="1" x14ac:dyDescent="0.2">
      <c r="A511" s="2">
        <v>43200.3289462963</v>
      </c>
      <c r="B511" s="1" t="s">
        <v>801</v>
      </c>
      <c r="C511" s="1" t="s">
        <v>255</v>
      </c>
      <c r="D511" s="1" t="s">
        <v>256</v>
      </c>
      <c r="E511" s="3">
        <v>31</v>
      </c>
      <c r="F511" s="1" t="s">
        <v>31</v>
      </c>
      <c r="G511" s="3">
        <v>13.31</v>
      </c>
      <c r="H511" s="3">
        <v>412.61</v>
      </c>
      <c r="I511" s="1" t="s">
        <v>32</v>
      </c>
      <c r="K511" s="1" t="s">
        <v>33</v>
      </c>
      <c r="L511" s="1" t="s">
        <v>257</v>
      </c>
      <c r="M511" s="1" t="s">
        <v>35</v>
      </c>
      <c r="N511" s="1" t="s">
        <v>61</v>
      </c>
      <c r="O511" s="1" t="s">
        <v>37</v>
      </c>
      <c r="P511" s="1" t="s">
        <v>258</v>
      </c>
      <c r="Q511" s="1" t="s">
        <v>259</v>
      </c>
      <c r="R511" s="1" t="s">
        <v>803</v>
      </c>
      <c r="T511" s="1" t="s">
        <v>260</v>
      </c>
      <c r="X511" s="1" t="s">
        <v>41</v>
      </c>
      <c r="Y511" s="1" t="s">
        <v>42</v>
      </c>
      <c r="Z511" s="3">
        <v>0</v>
      </c>
      <c r="AC511" s="1">
        <f t="shared" si="14"/>
        <v>2018</v>
      </c>
      <c r="AD511" s="1">
        <f t="shared" si="15"/>
        <v>4</v>
      </c>
    </row>
    <row r="512" spans="1:30" ht="12.75" customHeight="1" x14ac:dyDescent="0.2">
      <c r="A512" s="2">
        <v>43200.3289462963</v>
      </c>
      <c r="B512" s="1" t="s">
        <v>801</v>
      </c>
      <c r="C512" s="1" t="s">
        <v>804</v>
      </c>
      <c r="D512" s="1" t="s">
        <v>805</v>
      </c>
      <c r="E512" s="3">
        <v>5</v>
      </c>
      <c r="F512" s="1" t="s">
        <v>31</v>
      </c>
      <c r="G512" s="3">
        <v>15.04</v>
      </c>
      <c r="H512" s="3">
        <v>75.2</v>
      </c>
      <c r="I512" s="1" t="s">
        <v>32</v>
      </c>
      <c r="K512" s="1" t="s">
        <v>33</v>
      </c>
      <c r="L512" s="1" t="s">
        <v>806</v>
      </c>
      <c r="M512" s="1" t="s">
        <v>35</v>
      </c>
      <c r="N512" s="1" t="s">
        <v>61</v>
      </c>
      <c r="O512" s="1" t="s">
        <v>37</v>
      </c>
      <c r="P512" s="1" t="s">
        <v>120</v>
      </c>
      <c r="Q512" s="1" t="s">
        <v>121</v>
      </c>
      <c r="R512" s="1" t="s">
        <v>376</v>
      </c>
      <c r="T512" s="1" t="s">
        <v>48</v>
      </c>
      <c r="X512" s="1" t="s">
        <v>41</v>
      </c>
      <c r="Y512" s="1" t="s">
        <v>42</v>
      </c>
      <c r="Z512" s="3">
        <v>0</v>
      </c>
      <c r="AC512" s="1">
        <f t="shared" si="14"/>
        <v>2018</v>
      </c>
      <c r="AD512" s="1">
        <f t="shared" si="15"/>
        <v>4</v>
      </c>
    </row>
    <row r="513" spans="1:30" ht="12.75" customHeight="1" x14ac:dyDescent="0.2">
      <c r="A513" s="2">
        <v>43200.3289462963</v>
      </c>
      <c r="B513" s="1" t="s">
        <v>801</v>
      </c>
      <c r="C513" s="1" t="s">
        <v>577</v>
      </c>
      <c r="D513" s="1" t="s">
        <v>578</v>
      </c>
      <c r="E513" s="3">
        <v>10</v>
      </c>
      <c r="F513" s="1" t="s">
        <v>31</v>
      </c>
      <c r="G513" s="3">
        <v>88.28</v>
      </c>
      <c r="H513" s="3">
        <v>882.8</v>
      </c>
      <c r="I513" s="1" t="s">
        <v>32</v>
      </c>
      <c r="K513" s="1" t="s">
        <v>33</v>
      </c>
      <c r="L513" s="1" t="s">
        <v>579</v>
      </c>
      <c r="M513" s="1" t="s">
        <v>35</v>
      </c>
      <c r="N513" s="1" t="s">
        <v>61</v>
      </c>
      <c r="O513" s="1" t="s">
        <v>37</v>
      </c>
      <c r="P513" s="1" t="s">
        <v>120</v>
      </c>
      <c r="Q513" s="1" t="s">
        <v>121</v>
      </c>
      <c r="R513" s="1" t="s">
        <v>412</v>
      </c>
      <c r="T513" s="1" t="s">
        <v>580</v>
      </c>
      <c r="X513" s="1" t="s">
        <v>41</v>
      </c>
      <c r="Y513" s="1" t="s">
        <v>42</v>
      </c>
      <c r="Z513" s="3">
        <v>0</v>
      </c>
      <c r="AA513" s="1" t="s">
        <v>581</v>
      </c>
      <c r="AB513" s="1" t="s">
        <v>581</v>
      </c>
      <c r="AC513" s="1">
        <f t="shared" si="14"/>
        <v>2018</v>
      </c>
      <c r="AD513" s="1">
        <f t="shared" si="15"/>
        <v>4</v>
      </c>
    </row>
    <row r="514" spans="1:30" ht="12.75" customHeight="1" x14ac:dyDescent="0.2">
      <c r="A514" s="2">
        <v>43200.3289462963</v>
      </c>
      <c r="B514" s="1" t="s">
        <v>801</v>
      </c>
      <c r="C514" s="1" t="s">
        <v>735</v>
      </c>
      <c r="D514" s="1" t="s">
        <v>736</v>
      </c>
      <c r="E514" s="3">
        <v>15</v>
      </c>
      <c r="F514" s="1" t="s">
        <v>31</v>
      </c>
      <c r="G514" s="3">
        <v>1550</v>
      </c>
      <c r="H514" s="3">
        <v>23250</v>
      </c>
      <c r="I514" s="1" t="s">
        <v>32</v>
      </c>
      <c r="K514" s="1" t="s">
        <v>33</v>
      </c>
      <c r="L514" s="1" t="s">
        <v>737</v>
      </c>
      <c r="M514" s="1" t="s">
        <v>35</v>
      </c>
      <c r="N514" s="1" t="s">
        <v>61</v>
      </c>
      <c r="O514" s="1" t="s">
        <v>37</v>
      </c>
      <c r="P514" s="1" t="s">
        <v>738</v>
      </c>
      <c r="Q514" s="1" t="s">
        <v>739</v>
      </c>
      <c r="R514" s="1" t="s">
        <v>380</v>
      </c>
      <c r="T514" s="1" t="s">
        <v>476</v>
      </c>
      <c r="X514" s="1" t="s">
        <v>740</v>
      </c>
      <c r="Y514" s="1" t="s">
        <v>741</v>
      </c>
      <c r="Z514" s="3">
        <v>0</v>
      </c>
      <c r="AC514" s="1">
        <f t="shared" si="14"/>
        <v>2018</v>
      </c>
      <c r="AD514" s="1">
        <f t="shared" si="15"/>
        <v>4</v>
      </c>
    </row>
    <row r="515" spans="1:30" ht="12.75" customHeight="1" x14ac:dyDescent="0.2">
      <c r="A515" s="2">
        <v>43200.329046296298</v>
      </c>
      <c r="B515" s="1" t="s">
        <v>807</v>
      </c>
      <c r="C515" s="1" t="s">
        <v>577</v>
      </c>
      <c r="D515" s="1" t="s">
        <v>578</v>
      </c>
      <c r="F515" s="1" t="s">
        <v>31</v>
      </c>
      <c r="H515" s="3">
        <v>-794.44</v>
      </c>
      <c r="I515" s="1" t="s">
        <v>32</v>
      </c>
      <c r="K515" s="1" t="s">
        <v>33</v>
      </c>
      <c r="L515" s="1" t="s">
        <v>579</v>
      </c>
      <c r="M515" s="1" t="s">
        <v>35</v>
      </c>
      <c r="N515" s="1" t="s">
        <v>808</v>
      </c>
      <c r="O515" s="1" t="s">
        <v>37</v>
      </c>
      <c r="P515" s="1" t="s">
        <v>120</v>
      </c>
      <c r="Q515" s="1" t="s">
        <v>121</v>
      </c>
      <c r="T515" s="1" t="s">
        <v>580</v>
      </c>
      <c r="X515" s="1" t="s">
        <v>41</v>
      </c>
      <c r="Y515" s="1" t="s">
        <v>42</v>
      </c>
      <c r="Z515" s="3">
        <v>0</v>
      </c>
      <c r="AA515" s="1" t="s">
        <v>581</v>
      </c>
      <c r="AB515" s="1" t="s">
        <v>581</v>
      </c>
      <c r="AC515" s="1">
        <f t="shared" ref="AC515:AC578" si="16">YEAR(A515)</f>
        <v>2018</v>
      </c>
      <c r="AD515" s="1">
        <f t="shared" ref="AD515:AD578" si="17">MONTH(A515)</f>
        <v>4</v>
      </c>
    </row>
    <row r="516" spans="1:30" ht="12.75" customHeight="1" x14ac:dyDescent="0.2">
      <c r="A516" s="2">
        <v>43200.331631597197</v>
      </c>
      <c r="B516" s="1" t="s">
        <v>809</v>
      </c>
      <c r="C516" s="1" t="s">
        <v>219</v>
      </c>
      <c r="D516" s="1" t="s">
        <v>220</v>
      </c>
      <c r="E516" s="3">
        <v>20</v>
      </c>
      <c r="F516" s="1" t="s">
        <v>31</v>
      </c>
      <c r="G516" s="3">
        <v>6.17</v>
      </c>
      <c r="H516" s="3">
        <v>123.4</v>
      </c>
      <c r="I516" s="1" t="s">
        <v>58</v>
      </c>
      <c r="K516" s="1" t="s">
        <v>59</v>
      </c>
      <c r="L516" s="1" t="s">
        <v>221</v>
      </c>
      <c r="M516" s="1" t="s">
        <v>35</v>
      </c>
      <c r="N516" s="1" t="s">
        <v>61</v>
      </c>
      <c r="O516" s="1" t="s">
        <v>37</v>
      </c>
      <c r="P516" s="1" t="s">
        <v>38</v>
      </c>
      <c r="Q516" s="1" t="s">
        <v>39</v>
      </c>
      <c r="R516" s="1" t="s">
        <v>810</v>
      </c>
      <c r="T516" s="1" t="s">
        <v>48</v>
      </c>
      <c r="X516" s="1" t="s">
        <v>41</v>
      </c>
      <c r="Y516" s="1" t="s">
        <v>42</v>
      </c>
      <c r="Z516" s="3">
        <v>0</v>
      </c>
      <c r="AA516" s="1" t="s">
        <v>222</v>
      </c>
      <c r="AB516" s="1" t="s">
        <v>222</v>
      </c>
      <c r="AC516" s="1">
        <f t="shared" si="16"/>
        <v>2018</v>
      </c>
      <c r="AD516" s="1">
        <f t="shared" si="17"/>
        <v>4</v>
      </c>
    </row>
    <row r="517" spans="1:30" ht="12.75" customHeight="1" x14ac:dyDescent="0.2">
      <c r="A517" s="2">
        <v>43200.331631597197</v>
      </c>
      <c r="B517" s="1" t="s">
        <v>809</v>
      </c>
      <c r="C517" s="1" t="s">
        <v>255</v>
      </c>
      <c r="D517" s="1" t="s">
        <v>256</v>
      </c>
      <c r="E517" s="3">
        <v>1</v>
      </c>
      <c r="F517" s="1" t="s">
        <v>31</v>
      </c>
      <c r="G517" s="3">
        <v>13.31</v>
      </c>
      <c r="H517" s="3">
        <v>13.31</v>
      </c>
      <c r="I517" s="1" t="s">
        <v>58</v>
      </c>
      <c r="K517" s="1" t="s">
        <v>59</v>
      </c>
      <c r="L517" s="1" t="s">
        <v>257</v>
      </c>
      <c r="M517" s="1" t="s">
        <v>35</v>
      </c>
      <c r="N517" s="1" t="s">
        <v>61</v>
      </c>
      <c r="O517" s="1" t="s">
        <v>37</v>
      </c>
      <c r="P517" s="1" t="s">
        <v>258</v>
      </c>
      <c r="Q517" s="1" t="s">
        <v>259</v>
      </c>
      <c r="T517" s="1" t="s">
        <v>260</v>
      </c>
      <c r="X517" s="1" t="s">
        <v>41</v>
      </c>
      <c r="Y517" s="1" t="s">
        <v>42</v>
      </c>
      <c r="Z517" s="3">
        <v>0</v>
      </c>
      <c r="AC517" s="1">
        <f t="shared" si="16"/>
        <v>2018</v>
      </c>
      <c r="AD517" s="1">
        <f t="shared" si="17"/>
        <v>4</v>
      </c>
    </row>
    <row r="518" spans="1:30" ht="12.75" customHeight="1" x14ac:dyDescent="0.2">
      <c r="A518" s="2">
        <v>43200.493149155103</v>
      </c>
      <c r="B518" s="1" t="s">
        <v>811</v>
      </c>
      <c r="C518" s="1" t="s">
        <v>451</v>
      </c>
      <c r="D518" s="1" t="s">
        <v>452</v>
      </c>
      <c r="E518" s="3">
        <v>3</v>
      </c>
      <c r="F518" s="1" t="s">
        <v>31</v>
      </c>
      <c r="G518" s="3">
        <v>164.22</v>
      </c>
      <c r="H518" s="3">
        <v>492.66</v>
      </c>
      <c r="I518" s="1" t="s">
        <v>32</v>
      </c>
      <c r="K518" s="1" t="s">
        <v>33</v>
      </c>
      <c r="L518" s="1" t="s">
        <v>453</v>
      </c>
      <c r="M518" s="1" t="s">
        <v>35</v>
      </c>
      <c r="N518" s="1" t="s">
        <v>84</v>
      </c>
      <c r="O518" s="1" t="s">
        <v>37</v>
      </c>
      <c r="P518" s="1" t="s">
        <v>131</v>
      </c>
      <c r="Q518" s="1" t="s">
        <v>132</v>
      </c>
      <c r="R518" s="1" t="s">
        <v>812</v>
      </c>
      <c r="T518" s="1" t="s">
        <v>291</v>
      </c>
      <c r="X518" s="1" t="s">
        <v>41</v>
      </c>
      <c r="Y518" s="1" t="s">
        <v>74</v>
      </c>
      <c r="Z518" s="3">
        <v>0</v>
      </c>
      <c r="AC518" s="1">
        <f t="shared" si="16"/>
        <v>2018</v>
      </c>
      <c r="AD518" s="1">
        <f t="shared" si="17"/>
        <v>4</v>
      </c>
    </row>
    <row r="519" spans="1:30" ht="12.75" customHeight="1" x14ac:dyDescent="0.2">
      <c r="A519" s="2">
        <v>43200.496729710598</v>
      </c>
      <c r="B519" s="1" t="s">
        <v>813</v>
      </c>
      <c r="C519" s="1" t="s">
        <v>451</v>
      </c>
      <c r="D519" s="1" t="s">
        <v>452</v>
      </c>
      <c r="E519" s="3">
        <v>1</v>
      </c>
      <c r="F519" s="1" t="s">
        <v>31</v>
      </c>
      <c r="G519" s="3">
        <v>164.22</v>
      </c>
      <c r="H519" s="3">
        <v>164.22</v>
      </c>
      <c r="I519" s="1" t="s">
        <v>58</v>
      </c>
      <c r="K519" s="1" t="s">
        <v>59</v>
      </c>
      <c r="L519" s="1" t="s">
        <v>453</v>
      </c>
      <c r="M519" s="1" t="s">
        <v>35</v>
      </c>
      <c r="N519" s="1" t="s">
        <v>84</v>
      </c>
      <c r="O519" s="1" t="s">
        <v>37</v>
      </c>
      <c r="P519" s="1" t="s">
        <v>131</v>
      </c>
      <c r="Q519" s="1" t="s">
        <v>132</v>
      </c>
      <c r="T519" s="1" t="s">
        <v>291</v>
      </c>
      <c r="X519" s="1" t="s">
        <v>41</v>
      </c>
      <c r="Y519" s="1" t="s">
        <v>74</v>
      </c>
      <c r="Z519" s="3">
        <v>0</v>
      </c>
      <c r="AC519" s="1">
        <f t="shared" si="16"/>
        <v>2018</v>
      </c>
      <c r="AD519" s="1">
        <f t="shared" si="17"/>
        <v>4</v>
      </c>
    </row>
    <row r="520" spans="1:30" ht="12.75" customHeight="1" x14ac:dyDescent="0.2">
      <c r="A520" s="2">
        <v>43200.534259259301</v>
      </c>
      <c r="B520" s="1" t="s">
        <v>814</v>
      </c>
      <c r="C520" s="1" t="s">
        <v>92</v>
      </c>
      <c r="D520" s="1" t="s">
        <v>93</v>
      </c>
      <c r="E520" s="3">
        <v>150</v>
      </c>
      <c r="F520" s="1" t="s">
        <v>31</v>
      </c>
      <c r="G520" s="3">
        <v>0.01</v>
      </c>
      <c r="H520" s="3">
        <v>1.5</v>
      </c>
      <c r="I520" s="1" t="s">
        <v>32</v>
      </c>
      <c r="K520" s="1" t="s">
        <v>33</v>
      </c>
      <c r="L520" s="1" t="s">
        <v>94</v>
      </c>
      <c r="M520" s="1" t="s">
        <v>35</v>
      </c>
      <c r="N520" s="1" t="s">
        <v>36</v>
      </c>
      <c r="O520" s="1" t="s">
        <v>37</v>
      </c>
      <c r="P520" s="1" t="s">
        <v>95</v>
      </c>
      <c r="Q520" s="1" t="s">
        <v>96</v>
      </c>
      <c r="R520" s="1" t="s">
        <v>411</v>
      </c>
      <c r="T520" s="1" t="s">
        <v>97</v>
      </c>
      <c r="X520" s="1" t="s">
        <v>41</v>
      </c>
      <c r="Y520" s="1" t="s">
        <v>42</v>
      </c>
      <c r="Z520" s="3">
        <v>0</v>
      </c>
      <c r="AC520" s="1">
        <f t="shared" si="16"/>
        <v>2018</v>
      </c>
      <c r="AD520" s="1">
        <f t="shared" si="17"/>
        <v>4</v>
      </c>
    </row>
    <row r="521" spans="1:30" ht="12.75" customHeight="1" x14ac:dyDescent="0.2">
      <c r="A521" s="2">
        <v>43200.534259259301</v>
      </c>
      <c r="B521" s="1" t="s">
        <v>814</v>
      </c>
      <c r="C521" s="1" t="s">
        <v>98</v>
      </c>
      <c r="D521" s="1" t="s">
        <v>99</v>
      </c>
      <c r="E521" s="3">
        <v>500</v>
      </c>
      <c r="F521" s="1" t="s">
        <v>31</v>
      </c>
      <c r="G521" s="3">
        <v>0.25</v>
      </c>
      <c r="H521" s="3">
        <v>125</v>
      </c>
      <c r="I521" s="1" t="s">
        <v>32</v>
      </c>
      <c r="K521" s="1" t="s">
        <v>33</v>
      </c>
      <c r="L521" s="1" t="s">
        <v>100</v>
      </c>
      <c r="M521" s="1" t="s">
        <v>35</v>
      </c>
      <c r="N521" s="1" t="s">
        <v>36</v>
      </c>
      <c r="O521" s="1" t="s">
        <v>37</v>
      </c>
      <c r="P521" s="1" t="s">
        <v>38</v>
      </c>
      <c r="Q521" s="1" t="s">
        <v>39</v>
      </c>
      <c r="R521" s="1" t="s">
        <v>815</v>
      </c>
      <c r="T521" s="1" t="s">
        <v>73</v>
      </c>
      <c r="X521" s="1" t="s">
        <v>41</v>
      </c>
      <c r="Y521" s="1" t="s">
        <v>42</v>
      </c>
      <c r="Z521" s="3">
        <v>0</v>
      </c>
      <c r="AC521" s="1">
        <f t="shared" si="16"/>
        <v>2018</v>
      </c>
      <c r="AD521" s="1">
        <f t="shared" si="17"/>
        <v>4</v>
      </c>
    </row>
    <row r="522" spans="1:30" ht="12.75" customHeight="1" x14ac:dyDescent="0.2">
      <c r="A522" s="2">
        <v>43200.534259259301</v>
      </c>
      <c r="B522" s="1" t="s">
        <v>814</v>
      </c>
      <c r="C522" s="1" t="s">
        <v>101</v>
      </c>
      <c r="D522" s="1" t="s">
        <v>102</v>
      </c>
      <c r="E522" s="3">
        <v>100</v>
      </c>
      <c r="F522" s="1" t="s">
        <v>31</v>
      </c>
      <c r="G522" s="3">
        <v>0.3</v>
      </c>
      <c r="H522" s="3">
        <v>30</v>
      </c>
      <c r="I522" s="1" t="s">
        <v>32</v>
      </c>
      <c r="K522" s="1" t="s">
        <v>33</v>
      </c>
      <c r="L522" s="1" t="s">
        <v>103</v>
      </c>
      <c r="M522" s="1" t="s">
        <v>35</v>
      </c>
      <c r="N522" s="1" t="s">
        <v>36</v>
      </c>
      <c r="O522" s="1" t="s">
        <v>37</v>
      </c>
      <c r="P522" s="1" t="s">
        <v>104</v>
      </c>
      <c r="Q522" s="1" t="s">
        <v>105</v>
      </c>
      <c r="R522" s="1" t="s">
        <v>538</v>
      </c>
      <c r="T522" s="1" t="s">
        <v>40</v>
      </c>
      <c r="X522" s="1" t="s">
        <v>41</v>
      </c>
      <c r="Y522" s="1" t="s">
        <v>106</v>
      </c>
      <c r="Z522" s="3">
        <v>0</v>
      </c>
      <c r="AC522" s="1">
        <f t="shared" si="16"/>
        <v>2018</v>
      </c>
      <c r="AD522" s="1">
        <f t="shared" si="17"/>
        <v>4</v>
      </c>
    </row>
    <row r="523" spans="1:30" ht="12.75" customHeight="1" x14ac:dyDescent="0.2">
      <c r="A523" s="2">
        <v>43200.534259259301</v>
      </c>
      <c r="B523" s="1" t="s">
        <v>814</v>
      </c>
      <c r="C523" s="1" t="s">
        <v>539</v>
      </c>
      <c r="D523" s="1" t="s">
        <v>540</v>
      </c>
      <c r="E523" s="3">
        <v>100</v>
      </c>
      <c r="F523" s="1" t="s">
        <v>31</v>
      </c>
      <c r="G523" s="3">
        <v>0.3</v>
      </c>
      <c r="H523" s="3">
        <v>30</v>
      </c>
      <c r="I523" s="1" t="s">
        <v>32</v>
      </c>
      <c r="K523" s="1" t="s">
        <v>33</v>
      </c>
      <c r="L523" s="1" t="s">
        <v>541</v>
      </c>
      <c r="M523" s="1" t="s">
        <v>35</v>
      </c>
      <c r="N523" s="1" t="s">
        <v>36</v>
      </c>
      <c r="O523" s="1" t="s">
        <v>37</v>
      </c>
      <c r="P523" s="1" t="s">
        <v>104</v>
      </c>
      <c r="Q523" s="1" t="s">
        <v>105</v>
      </c>
      <c r="R523" s="1" t="s">
        <v>538</v>
      </c>
      <c r="T523" s="1" t="s">
        <v>40</v>
      </c>
      <c r="X523" s="1" t="s">
        <v>41</v>
      </c>
      <c r="Y523" s="1" t="s">
        <v>106</v>
      </c>
      <c r="Z523" s="3">
        <v>0</v>
      </c>
      <c r="AC523" s="1">
        <f t="shared" si="16"/>
        <v>2018</v>
      </c>
      <c r="AD523" s="1">
        <f t="shared" si="17"/>
        <v>4</v>
      </c>
    </row>
    <row r="524" spans="1:30" ht="12.75" customHeight="1" x14ac:dyDescent="0.2">
      <c r="A524" s="2">
        <v>43200.534259259301</v>
      </c>
      <c r="B524" s="1" t="s">
        <v>814</v>
      </c>
      <c r="C524" s="1" t="s">
        <v>113</v>
      </c>
      <c r="D524" s="1" t="s">
        <v>114</v>
      </c>
      <c r="E524" s="3">
        <v>1000</v>
      </c>
      <c r="F524" s="1" t="s">
        <v>31</v>
      </c>
      <c r="G524" s="3">
        <v>0.44</v>
      </c>
      <c r="H524" s="3">
        <v>440</v>
      </c>
      <c r="I524" s="1" t="s">
        <v>32</v>
      </c>
      <c r="K524" s="1" t="s">
        <v>33</v>
      </c>
      <c r="L524" s="1" t="s">
        <v>115</v>
      </c>
      <c r="M524" s="1" t="s">
        <v>35</v>
      </c>
      <c r="N524" s="1" t="s">
        <v>36</v>
      </c>
      <c r="O524" s="1" t="s">
        <v>37</v>
      </c>
      <c r="P524" s="1" t="s">
        <v>89</v>
      </c>
      <c r="Q524" s="1" t="s">
        <v>90</v>
      </c>
      <c r="R524" s="1" t="s">
        <v>412</v>
      </c>
      <c r="T524" s="1" t="s">
        <v>116</v>
      </c>
      <c r="X524" s="1" t="s">
        <v>41</v>
      </c>
      <c r="Y524" s="1" t="s">
        <v>74</v>
      </c>
      <c r="Z524" s="3">
        <v>0</v>
      </c>
      <c r="AC524" s="1">
        <f t="shared" si="16"/>
        <v>2018</v>
      </c>
      <c r="AD524" s="1">
        <f t="shared" si="17"/>
        <v>4</v>
      </c>
    </row>
    <row r="525" spans="1:30" ht="12.75" customHeight="1" x14ac:dyDescent="0.2">
      <c r="A525" s="2">
        <v>43200.534259259301</v>
      </c>
      <c r="B525" s="1" t="s">
        <v>814</v>
      </c>
      <c r="C525" s="1" t="s">
        <v>117</v>
      </c>
      <c r="D525" s="1" t="s">
        <v>118</v>
      </c>
      <c r="E525" s="3">
        <v>100</v>
      </c>
      <c r="F525" s="1" t="s">
        <v>31</v>
      </c>
      <c r="G525" s="3">
        <v>0.48</v>
      </c>
      <c r="H525" s="3">
        <v>48</v>
      </c>
      <c r="I525" s="1" t="s">
        <v>32</v>
      </c>
      <c r="K525" s="1" t="s">
        <v>33</v>
      </c>
      <c r="L525" s="1" t="s">
        <v>119</v>
      </c>
      <c r="M525" s="1" t="s">
        <v>35</v>
      </c>
      <c r="N525" s="1" t="s">
        <v>36</v>
      </c>
      <c r="O525" s="1" t="s">
        <v>37</v>
      </c>
      <c r="P525" s="1" t="s">
        <v>120</v>
      </c>
      <c r="Q525" s="1" t="s">
        <v>121</v>
      </c>
      <c r="R525" s="1" t="s">
        <v>538</v>
      </c>
      <c r="T525" s="1" t="s">
        <v>40</v>
      </c>
      <c r="X525" s="1" t="s">
        <v>41</v>
      </c>
      <c r="Y525" s="1" t="s">
        <v>42</v>
      </c>
      <c r="Z525" s="3">
        <v>0</v>
      </c>
      <c r="AC525" s="1">
        <f t="shared" si="16"/>
        <v>2018</v>
      </c>
      <c r="AD525" s="1">
        <f t="shared" si="17"/>
        <v>4</v>
      </c>
    </row>
    <row r="526" spans="1:30" ht="12.75" customHeight="1" x14ac:dyDescent="0.2">
      <c r="A526" s="2">
        <v>43200.534259259301</v>
      </c>
      <c r="B526" s="1" t="s">
        <v>814</v>
      </c>
      <c r="C526" s="1" t="s">
        <v>125</v>
      </c>
      <c r="D526" s="1" t="s">
        <v>126</v>
      </c>
      <c r="E526" s="3">
        <v>600</v>
      </c>
      <c r="F526" s="1" t="s">
        <v>31</v>
      </c>
      <c r="G526" s="3">
        <v>0.54</v>
      </c>
      <c r="H526" s="3">
        <v>324</v>
      </c>
      <c r="I526" s="1" t="s">
        <v>32</v>
      </c>
      <c r="K526" s="1" t="s">
        <v>33</v>
      </c>
      <c r="L526" s="1" t="s">
        <v>127</v>
      </c>
      <c r="M526" s="1" t="s">
        <v>35</v>
      </c>
      <c r="N526" s="1" t="s">
        <v>36</v>
      </c>
      <c r="O526" s="1" t="s">
        <v>37</v>
      </c>
      <c r="P526" s="1" t="s">
        <v>104</v>
      </c>
      <c r="Q526" s="1" t="s">
        <v>105</v>
      </c>
      <c r="R526" s="1" t="s">
        <v>322</v>
      </c>
      <c r="T526" s="1" t="s">
        <v>40</v>
      </c>
      <c r="X526" s="1" t="s">
        <v>41</v>
      </c>
      <c r="Y526" s="1" t="s">
        <v>106</v>
      </c>
      <c r="Z526" s="3">
        <v>0</v>
      </c>
      <c r="AC526" s="1">
        <f t="shared" si="16"/>
        <v>2018</v>
      </c>
      <c r="AD526" s="1">
        <f t="shared" si="17"/>
        <v>4</v>
      </c>
    </row>
    <row r="527" spans="1:30" ht="12.75" customHeight="1" x14ac:dyDescent="0.2">
      <c r="A527" s="2">
        <v>43200.534259259301</v>
      </c>
      <c r="B527" s="1" t="s">
        <v>814</v>
      </c>
      <c r="C527" s="1" t="s">
        <v>133</v>
      </c>
      <c r="D527" s="1" t="s">
        <v>134</v>
      </c>
      <c r="E527" s="3">
        <v>4000</v>
      </c>
      <c r="F527" s="1" t="s">
        <v>31</v>
      </c>
      <c r="G527" s="3">
        <v>0.63</v>
      </c>
      <c r="H527" s="3">
        <v>2520</v>
      </c>
      <c r="I527" s="1" t="s">
        <v>32</v>
      </c>
      <c r="K527" s="1" t="s">
        <v>33</v>
      </c>
      <c r="L527" s="1" t="s">
        <v>135</v>
      </c>
      <c r="M527" s="1" t="s">
        <v>35</v>
      </c>
      <c r="N527" s="1" t="s">
        <v>36</v>
      </c>
      <c r="O527" s="1" t="s">
        <v>37</v>
      </c>
      <c r="P527" s="1" t="s">
        <v>62</v>
      </c>
      <c r="Q527" s="1" t="s">
        <v>63</v>
      </c>
      <c r="R527" s="1" t="s">
        <v>324</v>
      </c>
      <c r="T527" s="1" t="s">
        <v>65</v>
      </c>
      <c r="X527" s="1" t="s">
        <v>41</v>
      </c>
      <c r="Y527" s="1" t="s">
        <v>66</v>
      </c>
      <c r="Z527" s="3">
        <v>0</v>
      </c>
      <c r="AA527" s="1" t="s">
        <v>67</v>
      </c>
      <c r="AB527" s="1" t="s">
        <v>67</v>
      </c>
      <c r="AC527" s="1">
        <f t="shared" si="16"/>
        <v>2018</v>
      </c>
      <c r="AD527" s="1">
        <f t="shared" si="17"/>
        <v>4</v>
      </c>
    </row>
    <row r="528" spans="1:30" ht="12.75" customHeight="1" x14ac:dyDescent="0.2">
      <c r="A528" s="2">
        <v>43200.534259259301</v>
      </c>
      <c r="B528" s="1" t="s">
        <v>814</v>
      </c>
      <c r="C528" s="1" t="s">
        <v>136</v>
      </c>
      <c r="D528" s="1" t="s">
        <v>137</v>
      </c>
      <c r="E528" s="3">
        <v>9000</v>
      </c>
      <c r="F528" s="1" t="s">
        <v>31</v>
      </c>
      <c r="G528" s="3">
        <v>0.63</v>
      </c>
      <c r="H528" s="3">
        <v>5670</v>
      </c>
      <c r="I528" s="1" t="s">
        <v>32</v>
      </c>
      <c r="K528" s="1" t="s">
        <v>33</v>
      </c>
      <c r="L528" s="1" t="s">
        <v>138</v>
      </c>
      <c r="M528" s="1" t="s">
        <v>35</v>
      </c>
      <c r="N528" s="1" t="s">
        <v>36</v>
      </c>
      <c r="O528" s="1" t="s">
        <v>37</v>
      </c>
      <c r="P528" s="1" t="s">
        <v>62</v>
      </c>
      <c r="Q528" s="1" t="s">
        <v>63</v>
      </c>
      <c r="R528" s="1" t="s">
        <v>816</v>
      </c>
      <c r="T528" s="1" t="s">
        <v>65</v>
      </c>
      <c r="X528" s="1" t="s">
        <v>41</v>
      </c>
      <c r="Y528" s="1" t="s">
        <v>66</v>
      </c>
      <c r="Z528" s="3">
        <v>0</v>
      </c>
      <c r="AA528" s="1" t="s">
        <v>67</v>
      </c>
      <c r="AB528" s="1" t="s">
        <v>67</v>
      </c>
      <c r="AC528" s="1">
        <f t="shared" si="16"/>
        <v>2018</v>
      </c>
      <c r="AD528" s="1">
        <f t="shared" si="17"/>
        <v>4</v>
      </c>
    </row>
    <row r="529" spans="1:30" ht="12.75" customHeight="1" x14ac:dyDescent="0.2">
      <c r="A529" s="2">
        <v>43200.534259259301</v>
      </c>
      <c r="B529" s="1" t="s">
        <v>814</v>
      </c>
      <c r="C529" s="1" t="s">
        <v>56</v>
      </c>
      <c r="D529" s="1" t="s">
        <v>57</v>
      </c>
      <c r="E529" s="3">
        <v>3000</v>
      </c>
      <c r="F529" s="1" t="s">
        <v>31</v>
      </c>
      <c r="G529" s="3">
        <v>0.63</v>
      </c>
      <c r="H529" s="3">
        <v>1890</v>
      </c>
      <c r="I529" s="1" t="s">
        <v>32</v>
      </c>
      <c r="K529" s="1" t="s">
        <v>33</v>
      </c>
      <c r="L529" s="1" t="s">
        <v>60</v>
      </c>
      <c r="M529" s="1" t="s">
        <v>35</v>
      </c>
      <c r="N529" s="1" t="s">
        <v>36</v>
      </c>
      <c r="O529" s="1" t="s">
        <v>37</v>
      </c>
      <c r="P529" s="1" t="s">
        <v>62</v>
      </c>
      <c r="Q529" s="1" t="s">
        <v>63</v>
      </c>
      <c r="R529" s="1" t="s">
        <v>817</v>
      </c>
      <c r="T529" s="1" t="s">
        <v>65</v>
      </c>
      <c r="X529" s="1" t="s">
        <v>41</v>
      </c>
      <c r="Y529" s="1" t="s">
        <v>66</v>
      </c>
      <c r="Z529" s="3">
        <v>0</v>
      </c>
      <c r="AA529" s="1" t="s">
        <v>67</v>
      </c>
      <c r="AB529" s="1" t="s">
        <v>67</v>
      </c>
      <c r="AC529" s="1">
        <f t="shared" si="16"/>
        <v>2018</v>
      </c>
      <c r="AD529" s="1">
        <f t="shared" si="17"/>
        <v>4</v>
      </c>
    </row>
    <row r="530" spans="1:30" ht="12.75" customHeight="1" x14ac:dyDescent="0.2">
      <c r="A530" s="2">
        <v>43200.534259259301</v>
      </c>
      <c r="B530" s="1" t="s">
        <v>814</v>
      </c>
      <c r="C530" s="1" t="s">
        <v>516</v>
      </c>
      <c r="D530" s="1" t="s">
        <v>517</v>
      </c>
      <c r="E530" s="3">
        <v>1700</v>
      </c>
      <c r="F530" s="1" t="s">
        <v>31</v>
      </c>
      <c r="G530" s="3">
        <v>0.63</v>
      </c>
      <c r="H530" s="3">
        <v>1071</v>
      </c>
      <c r="I530" s="1" t="s">
        <v>32</v>
      </c>
      <c r="K530" s="1" t="s">
        <v>33</v>
      </c>
      <c r="L530" s="1" t="s">
        <v>518</v>
      </c>
      <c r="M530" s="1" t="s">
        <v>35</v>
      </c>
      <c r="N530" s="1" t="s">
        <v>36</v>
      </c>
      <c r="O530" s="1" t="s">
        <v>37</v>
      </c>
      <c r="P530" s="1" t="s">
        <v>62</v>
      </c>
      <c r="Q530" s="1" t="s">
        <v>63</v>
      </c>
      <c r="R530" s="1" t="s">
        <v>519</v>
      </c>
      <c r="T530" s="1" t="s">
        <v>65</v>
      </c>
      <c r="X530" s="1" t="s">
        <v>41</v>
      </c>
      <c r="Y530" s="1" t="s">
        <v>66</v>
      </c>
      <c r="Z530" s="3">
        <v>0</v>
      </c>
      <c r="AA530" s="1" t="s">
        <v>67</v>
      </c>
      <c r="AB530" s="1" t="s">
        <v>67</v>
      </c>
      <c r="AC530" s="1">
        <f t="shared" si="16"/>
        <v>2018</v>
      </c>
      <c r="AD530" s="1">
        <f t="shared" si="17"/>
        <v>4</v>
      </c>
    </row>
    <row r="531" spans="1:30" ht="12.75" customHeight="1" x14ac:dyDescent="0.2">
      <c r="A531" s="2">
        <v>43200.534259259301</v>
      </c>
      <c r="B531" s="1" t="s">
        <v>814</v>
      </c>
      <c r="C531" s="1" t="s">
        <v>139</v>
      </c>
      <c r="D531" s="1" t="s">
        <v>140</v>
      </c>
      <c r="E531" s="3">
        <v>200</v>
      </c>
      <c r="F531" s="1" t="s">
        <v>31</v>
      </c>
      <c r="G531" s="3">
        <v>0.67</v>
      </c>
      <c r="H531" s="3">
        <v>134</v>
      </c>
      <c r="I531" s="1" t="s">
        <v>32</v>
      </c>
      <c r="K531" s="1" t="s">
        <v>33</v>
      </c>
      <c r="L531" s="1" t="s">
        <v>141</v>
      </c>
      <c r="M531" s="1" t="s">
        <v>35</v>
      </c>
      <c r="N531" s="1" t="s">
        <v>36</v>
      </c>
      <c r="O531" s="1" t="s">
        <v>37</v>
      </c>
      <c r="P531" s="1" t="s">
        <v>120</v>
      </c>
      <c r="Q531" s="1" t="s">
        <v>121</v>
      </c>
      <c r="R531" s="1" t="s">
        <v>326</v>
      </c>
      <c r="T531" s="1" t="s">
        <v>40</v>
      </c>
      <c r="X531" s="1" t="s">
        <v>41</v>
      </c>
      <c r="Y531" s="1" t="s">
        <v>42</v>
      </c>
      <c r="Z531" s="3">
        <v>0</v>
      </c>
      <c r="AC531" s="1">
        <f t="shared" si="16"/>
        <v>2018</v>
      </c>
      <c r="AD531" s="1">
        <f t="shared" si="17"/>
        <v>4</v>
      </c>
    </row>
    <row r="532" spans="1:30" ht="12.75" customHeight="1" x14ac:dyDescent="0.2">
      <c r="A532" s="2">
        <v>43200.534259259301</v>
      </c>
      <c r="B532" s="1" t="s">
        <v>814</v>
      </c>
      <c r="C532" s="1" t="s">
        <v>142</v>
      </c>
      <c r="D532" s="1" t="s">
        <v>143</v>
      </c>
      <c r="E532" s="3">
        <v>1000</v>
      </c>
      <c r="F532" s="1" t="s">
        <v>31</v>
      </c>
      <c r="G532" s="3">
        <v>0.67</v>
      </c>
      <c r="H532" s="3">
        <v>670</v>
      </c>
      <c r="I532" s="1" t="s">
        <v>32</v>
      </c>
      <c r="K532" s="1" t="s">
        <v>33</v>
      </c>
      <c r="L532" s="1" t="s">
        <v>144</v>
      </c>
      <c r="M532" s="1" t="s">
        <v>35</v>
      </c>
      <c r="N532" s="1" t="s">
        <v>36</v>
      </c>
      <c r="O532" s="1" t="s">
        <v>37</v>
      </c>
      <c r="P532" s="1" t="s">
        <v>89</v>
      </c>
      <c r="Q532" s="1" t="s">
        <v>90</v>
      </c>
      <c r="R532" s="1" t="s">
        <v>323</v>
      </c>
      <c r="T532" s="1" t="s">
        <v>116</v>
      </c>
      <c r="X532" s="1" t="s">
        <v>41</v>
      </c>
      <c r="Y532" s="1" t="s">
        <v>74</v>
      </c>
      <c r="Z532" s="3">
        <v>0</v>
      </c>
      <c r="AC532" s="1">
        <f t="shared" si="16"/>
        <v>2018</v>
      </c>
      <c r="AD532" s="1">
        <f t="shared" si="17"/>
        <v>4</v>
      </c>
    </row>
    <row r="533" spans="1:30" ht="12.75" customHeight="1" x14ac:dyDescent="0.2">
      <c r="A533" s="2">
        <v>43200.534259259301</v>
      </c>
      <c r="B533" s="1" t="s">
        <v>814</v>
      </c>
      <c r="C533" s="1" t="s">
        <v>145</v>
      </c>
      <c r="D533" s="1" t="s">
        <v>146</v>
      </c>
      <c r="E533" s="3">
        <v>150</v>
      </c>
      <c r="F533" s="1" t="s">
        <v>31</v>
      </c>
      <c r="G533" s="3">
        <v>1.03</v>
      </c>
      <c r="H533" s="3">
        <v>154.5</v>
      </c>
      <c r="I533" s="1" t="s">
        <v>32</v>
      </c>
      <c r="K533" s="1" t="s">
        <v>33</v>
      </c>
      <c r="L533" s="1" t="s">
        <v>147</v>
      </c>
      <c r="M533" s="1" t="s">
        <v>35</v>
      </c>
      <c r="N533" s="1" t="s">
        <v>36</v>
      </c>
      <c r="O533" s="1" t="s">
        <v>37</v>
      </c>
      <c r="P533" s="1" t="s">
        <v>38</v>
      </c>
      <c r="Q533" s="1" t="s">
        <v>39</v>
      </c>
      <c r="R533" s="1" t="s">
        <v>328</v>
      </c>
      <c r="T533" s="1" t="s">
        <v>148</v>
      </c>
      <c r="X533" s="1" t="s">
        <v>41</v>
      </c>
      <c r="Y533" s="1" t="s">
        <v>42</v>
      </c>
      <c r="Z533" s="3">
        <v>0</v>
      </c>
      <c r="AC533" s="1">
        <f t="shared" si="16"/>
        <v>2018</v>
      </c>
      <c r="AD533" s="1">
        <f t="shared" si="17"/>
        <v>4</v>
      </c>
    </row>
    <row r="534" spans="1:30" ht="12.75" customHeight="1" x14ac:dyDescent="0.2">
      <c r="A534" s="2">
        <v>43200.534259259301</v>
      </c>
      <c r="B534" s="1" t="s">
        <v>814</v>
      </c>
      <c r="C534" s="1" t="s">
        <v>149</v>
      </c>
      <c r="D534" s="1" t="s">
        <v>150</v>
      </c>
      <c r="E534" s="3">
        <v>300</v>
      </c>
      <c r="F534" s="1" t="s">
        <v>31</v>
      </c>
      <c r="G534" s="3">
        <v>1.0900000000000001</v>
      </c>
      <c r="H534" s="3">
        <v>327</v>
      </c>
      <c r="I534" s="1" t="s">
        <v>32</v>
      </c>
      <c r="K534" s="1" t="s">
        <v>33</v>
      </c>
      <c r="L534" s="1" t="s">
        <v>151</v>
      </c>
      <c r="M534" s="1" t="s">
        <v>35</v>
      </c>
      <c r="N534" s="1" t="s">
        <v>36</v>
      </c>
      <c r="O534" s="1" t="s">
        <v>37</v>
      </c>
      <c r="P534" s="1" t="s">
        <v>120</v>
      </c>
      <c r="Q534" s="1" t="s">
        <v>121</v>
      </c>
      <c r="R534" s="1" t="s">
        <v>318</v>
      </c>
      <c r="T534" s="1" t="s">
        <v>40</v>
      </c>
      <c r="X534" s="1" t="s">
        <v>41</v>
      </c>
      <c r="Y534" s="1" t="s">
        <v>42</v>
      </c>
      <c r="Z534" s="3">
        <v>0</v>
      </c>
      <c r="AC534" s="1">
        <f t="shared" si="16"/>
        <v>2018</v>
      </c>
      <c r="AD534" s="1">
        <f t="shared" si="17"/>
        <v>4</v>
      </c>
    </row>
    <row r="535" spans="1:30" ht="12.75" customHeight="1" x14ac:dyDescent="0.2">
      <c r="A535" s="2">
        <v>43200.534259259301</v>
      </c>
      <c r="B535" s="1" t="s">
        <v>814</v>
      </c>
      <c r="C535" s="1" t="s">
        <v>152</v>
      </c>
      <c r="D535" s="1" t="s">
        <v>153</v>
      </c>
      <c r="E535" s="3">
        <v>50</v>
      </c>
      <c r="F535" s="1" t="s">
        <v>31</v>
      </c>
      <c r="G535" s="3">
        <v>1.51</v>
      </c>
      <c r="H535" s="3">
        <v>75.5</v>
      </c>
      <c r="I535" s="1" t="s">
        <v>32</v>
      </c>
      <c r="K535" s="1" t="s">
        <v>33</v>
      </c>
      <c r="L535" s="1" t="s">
        <v>154</v>
      </c>
      <c r="M535" s="1" t="s">
        <v>35</v>
      </c>
      <c r="N535" s="1" t="s">
        <v>36</v>
      </c>
      <c r="O535" s="1" t="s">
        <v>37</v>
      </c>
      <c r="P535" s="1" t="s">
        <v>89</v>
      </c>
      <c r="Q535" s="1" t="s">
        <v>90</v>
      </c>
      <c r="R535" s="1" t="s">
        <v>338</v>
      </c>
      <c r="T535" s="1" t="s">
        <v>79</v>
      </c>
      <c r="X535" s="1" t="s">
        <v>155</v>
      </c>
      <c r="Y535" s="1" t="s">
        <v>74</v>
      </c>
      <c r="Z535" s="3">
        <v>0</v>
      </c>
      <c r="AC535" s="1">
        <f t="shared" si="16"/>
        <v>2018</v>
      </c>
      <c r="AD535" s="1">
        <f t="shared" si="17"/>
        <v>4</v>
      </c>
    </row>
    <row r="536" spans="1:30" ht="12.75" customHeight="1" x14ac:dyDescent="0.2">
      <c r="A536" s="2">
        <v>43200.534259259301</v>
      </c>
      <c r="B536" s="1" t="s">
        <v>814</v>
      </c>
      <c r="C536" s="1" t="s">
        <v>552</v>
      </c>
      <c r="D536" s="1" t="s">
        <v>553</v>
      </c>
      <c r="E536" s="3">
        <v>100</v>
      </c>
      <c r="F536" s="1" t="s">
        <v>31</v>
      </c>
      <c r="G536" s="3">
        <v>1.51</v>
      </c>
      <c r="H536" s="3">
        <v>151</v>
      </c>
      <c r="I536" s="1" t="s">
        <v>32</v>
      </c>
      <c r="K536" s="1" t="s">
        <v>33</v>
      </c>
      <c r="L536" s="1" t="s">
        <v>554</v>
      </c>
      <c r="M536" s="1" t="s">
        <v>35</v>
      </c>
      <c r="N536" s="1" t="s">
        <v>36</v>
      </c>
      <c r="O536" s="1" t="s">
        <v>37</v>
      </c>
      <c r="P536" s="1" t="s">
        <v>38</v>
      </c>
      <c r="Q536" s="1" t="s">
        <v>39</v>
      </c>
      <c r="R536" s="1" t="s">
        <v>320</v>
      </c>
      <c r="T536" s="1" t="s">
        <v>226</v>
      </c>
      <c r="X536" s="1" t="s">
        <v>41</v>
      </c>
      <c r="Y536" s="1" t="s">
        <v>42</v>
      </c>
      <c r="Z536" s="3">
        <v>0</v>
      </c>
      <c r="AC536" s="1">
        <f t="shared" si="16"/>
        <v>2018</v>
      </c>
      <c r="AD536" s="1">
        <f t="shared" si="17"/>
        <v>4</v>
      </c>
    </row>
    <row r="537" spans="1:30" ht="12.75" customHeight="1" x14ac:dyDescent="0.2">
      <c r="A537" s="2">
        <v>43200.534259259301</v>
      </c>
      <c r="B537" s="1" t="s">
        <v>814</v>
      </c>
      <c r="C537" s="1" t="s">
        <v>156</v>
      </c>
      <c r="D537" s="1" t="s">
        <v>157</v>
      </c>
      <c r="E537" s="3">
        <v>200</v>
      </c>
      <c r="F537" s="1" t="s">
        <v>31</v>
      </c>
      <c r="G537" s="3">
        <v>1.67</v>
      </c>
      <c r="H537" s="3">
        <v>334</v>
      </c>
      <c r="I537" s="1" t="s">
        <v>32</v>
      </c>
      <c r="K537" s="1" t="s">
        <v>33</v>
      </c>
      <c r="L537" s="1" t="s">
        <v>158</v>
      </c>
      <c r="M537" s="1" t="s">
        <v>35</v>
      </c>
      <c r="N537" s="1" t="s">
        <v>36</v>
      </c>
      <c r="O537" s="1" t="s">
        <v>37</v>
      </c>
      <c r="P537" s="1" t="s">
        <v>120</v>
      </c>
      <c r="Q537" s="1" t="s">
        <v>121</v>
      </c>
      <c r="R537" s="1" t="s">
        <v>326</v>
      </c>
      <c r="T537" s="1" t="s">
        <v>40</v>
      </c>
      <c r="X537" s="1" t="s">
        <v>41</v>
      </c>
      <c r="Y537" s="1" t="s">
        <v>42</v>
      </c>
      <c r="Z537" s="3">
        <v>0</v>
      </c>
      <c r="AC537" s="1">
        <f t="shared" si="16"/>
        <v>2018</v>
      </c>
      <c r="AD537" s="1">
        <f t="shared" si="17"/>
        <v>4</v>
      </c>
    </row>
    <row r="538" spans="1:30" ht="12.75" customHeight="1" x14ac:dyDescent="0.2">
      <c r="A538" s="2">
        <v>43200.534259259301</v>
      </c>
      <c r="B538" s="1" t="s">
        <v>814</v>
      </c>
      <c r="C538" s="1" t="s">
        <v>159</v>
      </c>
      <c r="D538" s="1" t="s">
        <v>160</v>
      </c>
      <c r="E538" s="3">
        <v>200</v>
      </c>
      <c r="F538" s="1" t="s">
        <v>31</v>
      </c>
      <c r="G538" s="3">
        <v>1.8</v>
      </c>
      <c r="H538" s="3">
        <v>360</v>
      </c>
      <c r="I538" s="1" t="s">
        <v>32</v>
      </c>
      <c r="K538" s="1" t="s">
        <v>33</v>
      </c>
      <c r="L538" s="1" t="s">
        <v>161</v>
      </c>
      <c r="M538" s="1" t="s">
        <v>35</v>
      </c>
      <c r="N538" s="1" t="s">
        <v>36</v>
      </c>
      <c r="O538" s="1" t="s">
        <v>37</v>
      </c>
      <c r="P538" s="1" t="s">
        <v>104</v>
      </c>
      <c r="Q538" s="1" t="s">
        <v>105</v>
      </c>
      <c r="R538" s="1" t="s">
        <v>326</v>
      </c>
      <c r="T538" s="1" t="s">
        <v>97</v>
      </c>
      <c r="X538" s="1" t="s">
        <v>41</v>
      </c>
      <c r="Y538" s="1" t="s">
        <v>106</v>
      </c>
      <c r="Z538" s="3">
        <v>0</v>
      </c>
      <c r="AC538" s="1">
        <f t="shared" si="16"/>
        <v>2018</v>
      </c>
      <c r="AD538" s="1">
        <f t="shared" si="17"/>
        <v>4</v>
      </c>
    </row>
    <row r="539" spans="1:30" ht="12.75" customHeight="1" x14ac:dyDescent="0.2">
      <c r="A539" s="2">
        <v>43200.534259259301</v>
      </c>
      <c r="B539" s="1" t="s">
        <v>814</v>
      </c>
      <c r="C539" s="1" t="s">
        <v>162</v>
      </c>
      <c r="D539" s="1" t="s">
        <v>163</v>
      </c>
      <c r="E539" s="3">
        <v>50</v>
      </c>
      <c r="F539" s="1" t="s">
        <v>31</v>
      </c>
      <c r="G539" s="3">
        <v>1.92</v>
      </c>
      <c r="H539" s="3">
        <v>96</v>
      </c>
      <c r="I539" s="1" t="s">
        <v>32</v>
      </c>
      <c r="K539" s="1" t="s">
        <v>33</v>
      </c>
      <c r="L539" s="1" t="s">
        <v>164</v>
      </c>
      <c r="M539" s="1" t="s">
        <v>35</v>
      </c>
      <c r="N539" s="1" t="s">
        <v>36</v>
      </c>
      <c r="O539" s="1" t="s">
        <v>37</v>
      </c>
      <c r="P539" s="1" t="s">
        <v>95</v>
      </c>
      <c r="Q539" s="1" t="s">
        <v>96</v>
      </c>
      <c r="R539" s="1" t="s">
        <v>351</v>
      </c>
      <c r="T539" s="1" t="s">
        <v>97</v>
      </c>
      <c r="X539" s="1" t="s">
        <v>41</v>
      </c>
      <c r="Y539" s="1" t="s">
        <v>42</v>
      </c>
      <c r="Z539" s="3">
        <v>0</v>
      </c>
      <c r="AC539" s="1">
        <f t="shared" si="16"/>
        <v>2018</v>
      </c>
      <c r="AD539" s="1">
        <f t="shared" si="17"/>
        <v>4</v>
      </c>
    </row>
    <row r="540" spans="1:30" ht="12.75" customHeight="1" x14ac:dyDescent="0.2">
      <c r="A540" s="2">
        <v>43200.534259259301</v>
      </c>
      <c r="B540" s="1" t="s">
        <v>814</v>
      </c>
      <c r="C540" s="1" t="s">
        <v>165</v>
      </c>
      <c r="D540" s="1" t="s">
        <v>166</v>
      </c>
      <c r="E540" s="3">
        <v>50</v>
      </c>
      <c r="F540" s="1" t="s">
        <v>31</v>
      </c>
      <c r="G540" s="3">
        <v>1.92</v>
      </c>
      <c r="H540" s="3">
        <v>96</v>
      </c>
      <c r="I540" s="1" t="s">
        <v>32</v>
      </c>
      <c r="K540" s="1" t="s">
        <v>33</v>
      </c>
      <c r="L540" s="1" t="s">
        <v>167</v>
      </c>
      <c r="M540" s="1" t="s">
        <v>35</v>
      </c>
      <c r="N540" s="1" t="s">
        <v>36</v>
      </c>
      <c r="O540" s="1" t="s">
        <v>37</v>
      </c>
      <c r="P540" s="1" t="s">
        <v>95</v>
      </c>
      <c r="Q540" s="1" t="s">
        <v>96</v>
      </c>
      <c r="R540" s="1" t="s">
        <v>351</v>
      </c>
      <c r="T540" s="1" t="s">
        <v>97</v>
      </c>
      <c r="X540" s="1" t="s">
        <v>41</v>
      </c>
      <c r="Y540" s="1" t="s">
        <v>42</v>
      </c>
      <c r="Z540" s="3">
        <v>0</v>
      </c>
      <c r="AC540" s="1">
        <f t="shared" si="16"/>
        <v>2018</v>
      </c>
      <c r="AD540" s="1">
        <f t="shared" si="17"/>
        <v>4</v>
      </c>
    </row>
    <row r="541" spans="1:30" ht="12.75" customHeight="1" x14ac:dyDescent="0.2">
      <c r="A541" s="2">
        <v>43200.534259259301</v>
      </c>
      <c r="B541" s="1" t="s">
        <v>814</v>
      </c>
      <c r="C541" s="1" t="s">
        <v>168</v>
      </c>
      <c r="D541" s="1" t="s">
        <v>169</v>
      </c>
      <c r="E541" s="3">
        <v>20</v>
      </c>
      <c r="F541" s="1" t="s">
        <v>31</v>
      </c>
      <c r="G541" s="3">
        <v>2.06</v>
      </c>
      <c r="H541" s="3">
        <v>41.2</v>
      </c>
      <c r="I541" s="1" t="s">
        <v>32</v>
      </c>
      <c r="K541" s="1" t="s">
        <v>33</v>
      </c>
      <c r="L541" s="1" t="s">
        <v>170</v>
      </c>
      <c r="M541" s="1" t="s">
        <v>35</v>
      </c>
      <c r="N541" s="1" t="s">
        <v>36</v>
      </c>
      <c r="O541" s="1" t="s">
        <v>37</v>
      </c>
      <c r="P541" s="1" t="s">
        <v>95</v>
      </c>
      <c r="Q541" s="1" t="s">
        <v>96</v>
      </c>
      <c r="R541" s="1" t="s">
        <v>347</v>
      </c>
      <c r="T541" s="1" t="s">
        <v>171</v>
      </c>
      <c r="X541" s="1" t="s">
        <v>41</v>
      </c>
      <c r="Y541" s="1" t="s">
        <v>42</v>
      </c>
      <c r="Z541" s="3">
        <v>0</v>
      </c>
      <c r="AA541" s="1" t="s">
        <v>172</v>
      </c>
      <c r="AB541" s="1" t="s">
        <v>172</v>
      </c>
      <c r="AC541" s="1">
        <f t="shared" si="16"/>
        <v>2018</v>
      </c>
      <c r="AD541" s="1">
        <f t="shared" si="17"/>
        <v>4</v>
      </c>
    </row>
    <row r="542" spans="1:30" ht="12.75" customHeight="1" x14ac:dyDescent="0.2">
      <c r="A542" s="2">
        <v>43200.534259259301</v>
      </c>
      <c r="B542" s="1" t="s">
        <v>814</v>
      </c>
      <c r="C542" s="1" t="s">
        <v>173</v>
      </c>
      <c r="D542" s="1" t="s">
        <v>174</v>
      </c>
      <c r="E542" s="3">
        <v>75</v>
      </c>
      <c r="F542" s="1" t="s">
        <v>31</v>
      </c>
      <c r="G542" s="3">
        <v>2.06</v>
      </c>
      <c r="H542" s="3">
        <v>154.5</v>
      </c>
      <c r="I542" s="1" t="s">
        <v>32</v>
      </c>
      <c r="K542" s="1" t="s">
        <v>33</v>
      </c>
      <c r="L542" s="1" t="s">
        <v>175</v>
      </c>
      <c r="M542" s="1" t="s">
        <v>35</v>
      </c>
      <c r="N542" s="1" t="s">
        <v>36</v>
      </c>
      <c r="O542" s="1" t="s">
        <v>37</v>
      </c>
      <c r="P542" s="1" t="s">
        <v>89</v>
      </c>
      <c r="Q542" s="1" t="s">
        <v>90</v>
      </c>
      <c r="R542" s="1" t="s">
        <v>721</v>
      </c>
      <c r="T542" s="1" t="s">
        <v>79</v>
      </c>
      <c r="X542" s="1" t="s">
        <v>176</v>
      </c>
      <c r="Y542" s="1" t="s">
        <v>74</v>
      </c>
      <c r="Z542" s="3">
        <v>0</v>
      </c>
      <c r="AC542" s="1">
        <f t="shared" si="16"/>
        <v>2018</v>
      </c>
      <c r="AD542" s="1">
        <f t="shared" si="17"/>
        <v>4</v>
      </c>
    </row>
    <row r="543" spans="1:30" ht="12.75" customHeight="1" x14ac:dyDescent="0.2">
      <c r="A543" s="2">
        <v>43200.534259259301</v>
      </c>
      <c r="B543" s="1" t="s">
        <v>814</v>
      </c>
      <c r="C543" s="1" t="s">
        <v>177</v>
      </c>
      <c r="D543" s="1" t="s">
        <v>178</v>
      </c>
      <c r="E543" s="3">
        <v>100</v>
      </c>
      <c r="F543" s="1" t="s">
        <v>31</v>
      </c>
      <c r="G543" s="3">
        <v>2.16</v>
      </c>
      <c r="H543" s="3">
        <v>216</v>
      </c>
      <c r="I543" s="1" t="s">
        <v>32</v>
      </c>
      <c r="K543" s="1" t="s">
        <v>33</v>
      </c>
      <c r="L543" s="1" t="s">
        <v>179</v>
      </c>
      <c r="M543" s="1" t="s">
        <v>35</v>
      </c>
      <c r="N543" s="1" t="s">
        <v>36</v>
      </c>
      <c r="O543" s="1" t="s">
        <v>37</v>
      </c>
      <c r="P543" s="1" t="s">
        <v>95</v>
      </c>
      <c r="Q543" s="1" t="s">
        <v>96</v>
      </c>
      <c r="R543" s="1" t="s">
        <v>818</v>
      </c>
      <c r="T543" s="1" t="s">
        <v>97</v>
      </c>
      <c r="X543" s="1" t="s">
        <v>41</v>
      </c>
      <c r="Y543" s="1" t="s">
        <v>42</v>
      </c>
      <c r="Z543" s="3">
        <v>0</v>
      </c>
      <c r="AC543" s="1">
        <f t="shared" si="16"/>
        <v>2018</v>
      </c>
      <c r="AD543" s="1">
        <f t="shared" si="17"/>
        <v>4</v>
      </c>
    </row>
    <row r="544" spans="1:30" ht="12.75" customHeight="1" x14ac:dyDescent="0.2">
      <c r="A544" s="2">
        <v>43200.534259259301</v>
      </c>
      <c r="B544" s="1" t="s">
        <v>814</v>
      </c>
      <c r="C544" s="1" t="s">
        <v>549</v>
      </c>
      <c r="D544" s="1" t="s">
        <v>550</v>
      </c>
      <c r="E544" s="3">
        <v>100</v>
      </c>
      <c r="F544" s="1" t="s">
        <v>31</v>
      </c>
      <c r="G544" s="3">
        <v>2.1800000000000002</v>
      </c>
      <c r="H544" s="3">
        <v>218</v>
      </c>
      <c r="I544" s="1" t="s">
        <v>32</v>
      </c>
      <c r="K544" s="1" t="s">
        <v>33</v>
      </c>
      <c r="L544" s="1" t="s">
        <v>551</v>
      </c>
      <c r="M544" s="1" t="s">
        <v>35</v>
      </c>
      <c r="N544" s="1" t="s">
        <v>36</v>
      </c>
      <c r="O544" s="1" t="s">
        <v>37</v>
      </c>
      <c r="P544" s="1" t="s">
        <v>120</v>
      </c>
      <c r="Q544" s="1" t="s">
        <v>121</v>
      </c>
      <c r="R544" s="1" t="s">
        <v>538</v>
      </c>
      <c r="T544" s="1" t="s">
        <v>40</v>
      </c>
      <c r="X544" s="1" t="s">
        <v>41</v>
      </c>
      <c r="Y544" s="1" t="s">
        <v>42</v>
      </c>
      <c r="Z544" s="3">
        <v>0</v>
      </c>
      <c r="AC544" s="1">
        <f t="shared" si="16"/>
        <v>2018</v>
      </c>
      <c r="AD544" s="1">
        <f t="shared" si="17"/>
        <v>4</v>
      </c>
    </row>
    <row r="545" spans="1:30" ht="12.75" customHeight="1" x14ac:dyDescent="0.2">
      <c r="A545" s="2">
        <v>43200.534259259301</v>
      </c>
      <c r="B545" s="1" t="s">
        <v>814</v>
      </c>
      <c r="C545" s="1" t="s">
        <v>180</v>
      </c>
      <c r="D545" s="1" t="s">
        <v>181</v>
      </c>
      <c r="E545" s="3">
        <v>200</v>
      </c>
      <c r="F545" s="1" t="s">
        <v>31</v>
      </c>
      <c r="G545" s="3">
        <v>2.37</v>
      </c>
      <c r="H545" s="3">
        <v>474</v>
      </c>
      <c r="I545" s="1" t="s">
        <v>32</v>
      </c>
      <c r="K545" s="1" t="s">
        <v>33</v>
      </c>
      <c r="L545" s="1" t="s">
        <v>182</v>
      </c>
      <c r="M545" s="1" t="s">
        <v>35</v>
      </c>
      <c r="N545" s="1" t="s">
        <v>36</v>
      </c>
      <c r="O545" s="1" t="s">
        <v>37</v>
      </c>
      <c r="P545" s="1" t="s">
        <v>95</v>
      </c>
      <c r="Q545" s="1" t="s">
        <v>96</v>
      </c>
      <c r="R545" s="1" t="s">
        <v>326</v>
      </c>
      <c r="T545" s="1" t="s">
        <v>97</v>
      </c>
      <c r="X545" s="1" t="s">
        <v>41</v>
      </c>
      <c r="Y545" s="1" t="s">
        <v>42</v>
      </c>
      <c r="Z545" s="3">
        <v>0</v>
      </c>
      <c r="AC545" s="1">
        <f t="shared" si="16"/>
        <v>2018</v>
      </c>
      <c r="AD545" s="1">
        <f t="shared" si="17"/>
        <v>4</v>
      </c>
    </row>
    <row r="546" spans="1:30" ht="12.75" customHeight="1" x14ac:dyDescent="0.2">
      <c r="A546" s="2">
        <v>43200.534259259301</v>
      </c>
      <c r="B546" s="1" t="s">
        <v>814</v>
      </c>
      <c r="C546" s="1" t="s">
        <v>183</v>
      </c>
      <c r="D546" s="1" t="s">
        <v>184</v>
      </c>
      <c r="E546" s="3">
        <v>200</v>
      </c>
      <c r="F546" s="1" t="s">
        <v>31</v>
      </c>
      <c r="G546" s="3">
        <v>2.46</v>
      </c>
      <c r="H546" s="3">
        <v>492</v>
      </c>
      <c r="I546" s="1" t="s">
        <v>32</v>
      </c>
      <c r="K546" s="1" t="s">
        <v>33</v>
      </c>
      <c r="L546" s="1" t="s">
        <v>185</v>
      </c>
      <c r="M546" s="1" t="s">
        <v>35</v>
      </c>
      <c r="N546" s="1" t="s">
        <v>36</v>
      </c>
      <c r="O546" s="1" t="s">
        <v>37</v>
      </c>
      <c r="P546" s="1" t="s">
        <v>95</v>
      </c>
      <c r="Q546" s="1" t="s">
        <v>96</v>
      </c>
      <c r="R546" s="1" t="s">
        <v>350</v>
      </c>
      <c r="T546" s="1" t="s">
        <v>48</v>
      </c>
      <c r="X546" s="1" t="s">
        <v>41</v>
      </c>
      <c r="Y546" s="1" t="s">
        <v>42</v>
      </c>
      <c r="Z546" s="3">
        <v>0</v>
      </c>
      <c r="AC546" s="1">
        <f t="shared" si="16"/>
        <v>2018</v>
      </c>
      <c r="AD546" s="1">
        <f t="shared" si="17"/>
        <v>4</v>
      </c>
    </row>
    <row r="547" spans="1:30" ht="12.75" customHeight="1" x14ac:dyDescent="0.2">
      <c r="A547" s="2">
        <v>43200.534259259301</v>
      </c>
      <c r="B547" s="1" t="s">
        <v>814</v>
      </c>
      <c r="C547" s="1" t="s">
        <v>189</v>
      </c>
      <c r="D547" s="1" t="s">
        <v>190</v>
      </c>
      <c r="E547" s="3">
        <v>200</v>
      </c>
      <c r="F547" s="1" t="s">
        <v>31</v>
      </c>
      <c r="G547" s="3">
        <v>2.7</v>
      </c>
      <c r="H547" s="3">
        <v>540</v>
      </c>
      <c r="I547" s="1" t="s">
        <v>32</v>
      </c>
      <c r="K547" s="1" t="s">
        <v>33</v>
      </c>
      <c r="L547" s="1" t="s">
        <v>191</v>
      </c>
      <c r="M547" s="1" t="s">
        <v>35</v>
      </c>
      <c r="N547" s="1" t="s">
        <v>36</v>
      </c>
      <c r="O547" s="1" t="s">
        <v>37</v>
      </c>
      <c r="P547" s="1" t="s">
        <v>95</v>
      </c>
      <c r="Q547" s="1" t="s">
        <v>96</v>
      </c>
      <c r="R547" s="1" t="s">
        <v>326</v>
      </c>
      <c r="T547" s="1" t="s">
        <v>97</v>
      </c>
      <c r="X547" s="1" t="s">
        <v>41</v>
      </c>
      <c r="Y547" s="1" t="s">
        <v>42</v>
      </c>
      <c r="Z547" s="3">
        <v>0</v>
      </c>
      <c r="AC547" s="1">
        <f t="shared" si="16"/>
        <v>2018</v>
      </c>
      <c r="AD547" s="1">
        <f t="shared" si="17"/>
        <v>4</v>
      </c>
    </row>
    <row r="548" spans="1:30" ht="12.75" customHeight="1" x14ac:dyDescent="0.2">
      <c r="A548" s="2">
        <v>43200.534259259301</v>
      </c>
      <c r="B548" s="1" t="s">
        <v>814</v>
      </c>
      <c r="C548" s="1" t="s">
        <v>352</v>
      </c>
      <c r="D548" s="1" t="s">
        <v>353</v>
      </c>
      <c r="E548" s="3">
        <v>50</v>
      </c>
      <c r="F548" s="1" t="s">
        <v>31</v>
      </c>
      <c r="G548" s="3">
        <v>3.13</v>
      </c>
      <c r="H548" s="3">
        <v>156.5</v>
      </c>
      <c r="I548" s="1" t="s">
        <v>32</v>
      </c>
      <c r="K548" s="1" t="s">
        <v>33</v>
      </c>
      <c r="L548" s="1" t="s">
        <v>354</v>
      </c>
      <c r="M548" s="1" t="s">
        <v>35</v>
      </c>
      <c r="N548" s="1" t="s">
        <v>36</v>
      </c>
      <c r="O548" s="1" t="s">
        <v>37</v>
      </c>
      <c r="P548" s="1" t="s">
        <v>38</v>
      </c>
      <c r="Q548" s="1" t="s">
        <v>39</v>
      </c>
      <c r="R548" s="1" t="s">
        <v>351</v>
      </c>
      <c r="T548" s="1" t="s">
        <v>40</v>
      </c>
      <c r="X548" s="1" t="s">
        <v>41</v>
      </c>
      <c r="Y548" s="1" t="s">
        <v>42</v>
      </c>
      <c r="Z548" s="3">
        <v>0</v>
      </c>
      <c r="AC548" s="1">
        <f t="shared" si="16"/>
        <v>2018</v>
      </c>
      <c r="AD548" s="1">
        <f t="shared" si="17"/>
        <v>4</v>
      </c>
    </row>
    <row r="549" spans="1:30" ht="12.75" customHeight="1" x14ac:dyDescent="0.2">
      <c r="A549" s="2">
        <v>43200.534259259301</v>
      </c>
      <c r="B549" s="1" t="s">
        <v>814</v>
      </c>
      <c r="C549" s="1" t="s">
        <v>355</v>
      </c>
      <c r="D549" s="1" t="s">
        <v>356</v>
      </c>
      <c r="E549" s="3">
        <v>20</v>
      </c>
      <c r="F549" s="1" t="s">
        <v>31</v>
      </c>
      <c r="G549" s="3">
        <v>3.14</v>
      </c>
      <c r="H549" s="3">
        <v>62.8</v>
      </c>
      <c r="I549" s="1" t="s">
        <v>32</v>
      </c>
      <c r="K549" s="1" t="s">
        <v>33</v>
      </c>
      <c r="L549" s="1" t="s">
        <v>357</v>
      </c>
      <c r="M549" s="1" t="s">
        <v>35</v>
      </c>
      <c r="N549" s="1" t="s">
        <v>36</v>
      </c>
      <c r="O549" s="1" t="s">
        <v>37</v>
      </c>
      <c r="P549" s="1" t="s">
        <v>95</v>
      </c>
      <c r="Q549" s="1" t="s">
        <v>96</v>
      </c>
      <c r="R549" s="1" t="s">
        <v>347</v>
      </c>
      <c r="T549" s="1" t="s">
        <v>358</v>
      </c>
      <c r="X549" s="1" t="s">
        <v>41</v>
      </c>
      <c r="Y549" s="1" t="s">
        <v>42</v>
      </c>
      <c r="Z549" s="3">
        <v>0</v>
      </c>
      <c r="AC549" s="1">
        <f t="shared" si="16"/>
        <v>2018</v>
      </c>
      <c r="AD549" s="1">
        <f t="shared" si="17"/>
        <v>4</v>
      </c>
    </row>
    <row r="550" spans="1:30" ht="12.75" customHeight="1" x14ac:dyDescent="0.2">
      <c r="A550" s="2">
        <v>43200.534259259301</v>
      </c>
      <c r="B550" s="1" t="s">
        <v>814</v>
      </c>
      <c r="C550" s="1" t="s">
        <v>207</v>
      </c>
      <c r="D550" s="1" t="s">
        <v>208</v>
      </c>
      <c r="E550" s="3">
        <v>40</v>
      </c>
      <c r="F550" s="1" t="s">
        <v>31</v>
      </c>
      <c r="G550" s="3">
        <v>3.26</v>
      </c>
      <c r="H550" s="3">
        <v>130.4</v>
      </c>
      <c r="I550" s="1" t="s">
        <v>32</v>
      </c>
      <c r="K550" s="1" t="s">
        <v>33</v>
      </c>
      <c r="L550" s="1" t="s">
        <v>209</v>
      </c>
      <c r="M550" s="1" t="s">
        <v>35</v>
      </c>
      <c r="N550" s="1" t="s">
        <v>36</v>
      </c>
      <c r="O550" s="1" t="s">
        <v>37</v>
      </c>
      <c r="P550" s="1" t="s">
        <v>71</v>
      </c>
      <c r="Q550" s="1" t="s">
        <v>72</v>
      </c>
      <c r="R550" s="1" t="s">
        <v>376</v>
      </c>
      <c r="T550" s="1" t="s">
        <v>73</v>
      </c>
      <c r="X550" s="1" t="s">
        <v>41</v>
      </c>
      <c r="Y550" s="1" t="s">
        <v>74</v>
      </c>
      <c r="Z550" s="3">
        <v>0</v>
      </c>
      <c r="AC550" s="1">
        <f t="shared" si="16"/>
        <v>2018</v>
      </c>
      <c r="AD550" s="1">
        <f t="shared" si="17"/>
        <v>4</v>
      </c>
    </row>
    <row r="551" spans="1:30" ht="12.75" customHeight="1" x14ac:dyDescent="0.2">
      <c r="A551" s="2">
        <v>43200.534259259301</v>
      </c>
      <c r="B551" s="1" t="s">
        <v>814</v>
      </c>
      <c r="C551" s="1" t="s">
        <v>556</v>
      </c>
      <c r="D551" s="1" t="s">
        <v>557</v>
      </c>
      <c r="E551" s="3">
        <v>50</v>
      </c>
      <c r="F551" s="1" t="s">
        <v>31</v>
      </c>
      <c r="G551" s="3">
        <v>3.37</v>
      </c>
      <c r="H551" s="3">
        <v>168.5</v>
      </c>
      <c r="I551" s="1" t="s">
        <v>32</v>
      </c>
      <c r="K551" s="1" t="s">
        <v>33</v>
      </c>
      <c r="L551" s="1" t="s">
        <v>558</v>
      </c>
      <c r="M551" s="1" t="s">
        <v>35</v>
      </c>
      <c r="N551" s="1" t="s">
        <v>36</v>
      </c>
      <c r="O551" s="1" t="s">
        <v>37</v>
      </c>
      <c r="P551" s="1" t="s">
        <v>89</v>
      </c>
      <c r="Q551" s="1" t="s">
        <v>90</v>
      </c>
      <c r="R551" s="1" t="s">
        <v>337</v>
      </c>
      <c r="T551" s="1" t="s">
        <v>79</v>
      </c>
      <c r="X551" s="1" t="s">
        <v>560</v>
      </c>
      <c r="Y551" s="1" t="s">
        <v>74</v>
      </c>
      <c r="Z551" s="3">
        <v>0</v>
      </c>
      <c r="AC551" s="1">
        <f t="shared" si="16"/>
        <v>2018</v>
      </c>
      <c r="AD551" s="1">
        <f t="shared" si="17"/>
        <v>4</v>
      </c>
    </row>
    <row r="552" spans="1:30" ht="12.75" customHeight="1" x14ac:dyDescent="0.2">
      <c r="A552" s="2">
        <v>43200.534259259301</v>
      </c>
      <c r="B552" s="1" t="s">
        <v>814</v>
      </c>
      <c r="C552" s="1" t="s">
        <v>210</v>
      </c>
      <c r="D552" s="1" t="s">
        <v>211</v>
      </c>
      <c r="E552" s="3">
        <v>80</v>
      </c>
      <c r="F552" s="1" t="s">
        <v>31</v>
      </c>
      <c r="G552" s="3">
        <v>3.46</v>
      </c>
      <c r="H552" s="3">
        <v>276.8</v>
      </c>
      <c r="I552" s="1" t="s">
        <v>32</v>
      </c>
      <c r="K552" s="1" t="s">
        <v>33</v>
      </c>
      <c r="L552" s="1" t="s">
        <v>212</v>
      </c>
      <c r="M552" s="1" t="s">
        <v>35</v>
      </c>
      <c r="N552" s="1" t="s">
        <v>36</v>
      </c>
      <c r="O552" s="1" t="s">
        <v>37</v>
      </c>
      <c r="P552" s="1" t="s">
        <v>213</v>
      </c>
      <c r="Q552" s="1" t="s">
        <v>214</v>
      </c>
      <c r="R552" s="1" t="s">
        <v>727</v>
      </c>
      <c r="T552" s="1" t="s">
        <v>64</v>
      </c>
      <c r="X552" s="1" t="s">
        <v>41</v>
      </c>
      <c r="Y552" s="1" t="s">
        <v>42</v>
      </c>
      <c r="Z552" s="3">
        <v>0</v>
      </c>
      <c r="AC552" s="1">
        <f t="shared" si="16"/>
        <v>2018</v>
      </c>
      <c r="AD552" s="1">
        <f t="shared" si="17"/>
        <v>4</v>
      </c>
    </row>
    <row r="553" spans="1:30" ht="12.75" customHeight="1" x14ac:dyDescent="0.2">
      <c r="A553" s="2">
        <v>43200.534259259301</v>
      </c>
      <c r="B553" s="1" t="s">
        <v>814</v>
      </c>
      <c r="C553" s="1" t="s">
        <v>532</v>
      </c>
      <c r="D553" s="1" t="s">
        <v>533</v>
      </c>
      <c r="E553" s="3">
        <v>40</v>
      </c>
      <c r="F553" s="1" t="s">
        <v>31</v>
      </c>
      <c r="G553" s="3">
        <v>3.97</v>
      </c>
      <c r="H553" s="3">
        <v>158.80000000000001</v>
      </c>
      <c r="I553" s="1" t="s">
        <v>32</v>
      </c>
      <c r="K553" s="1" t="s">
        <v>33</v>
      </c>
      <c r="L553" s="1" t="s">
        <v>534</v>
      </c>
      <c r="M553" s="1" t="s">
        <v>35</v>
      </c>
      <c r="N553" s="1" t="s">
        <v>36</v>
      </c>
      <c r="O553" s="1" t="s">
        <v>37</v>
      </c>
      <c r="P553" s="1" t="s">
        <v>71</v>
      </c>
      <c r="Q553" s="1" t="s">
        <v>72</v>
      </c>
      <c r="R553" s="1" t="s">
        <v>376</v>
      </c>
      <c r="T553" s="1" t="s">
        <v>73</v>
      </c>
      <c r="X553" s="1" t="s">
        <v>41</v>
      </c>
      <c r="Y553" s="1" t="s">
        <v>74</v>
      </c>
      <c r="Z553" s="3">
        <v>0</v>
      </c>
      <c r="AC553" s="1">
        <f t="shared" si="16"/>
        <v>2018</v>
      </c>
      <c r="AD553" s="1">
        <f t="shared" si="17"/>
        <v>4</v>
      </c>
    </row>
    <row r="554" spans="1:30" ht="12.75" customHeight="1" x14ac:dyDescent="0.2">
      <c r="A554" s="2">
        <v>43200.534259259301</v>
      </c>
      <c r="B554" s="1" t="s">
        <v>814</v>
      </c>
      <c r="C554" s="1" t="s">
        <v>373</v>
      </c>
      <c r="D554" s="1" t="s">
        <v>374</v>
      </c>
      <c r="E554" s="3">
        <v>40</v>
      </c>
      <c r="F554" s="1" t="s">
        <v>31</v>
      </c>
      <c r="G554" s="3">
        <v>5.27</v>
      </c>
      <c r="H554" s="3">
        <v>210.8</v>
      </c>
      <c r="I554" s="1" t="s">
        <v>32</v>
      </c>
      <c r="K554" s="1" t="s">
        <v>33</v>
      </c>
      <c r="L554" s="1" t="s">
        <v>375</v>
      </c>
      <c r="M554" s="1" t="s">
        <v>35</v>
      </c>
      <c r="N554" s="1" t="s">
        <v>36</v>
      </c>
      <c r="O554" s="1" t="s">
        <v>37</v>
      </c>
      <c r="P554" s="1" t="s">
        <v>131</v>
      </c>
      <c r="Q554" s="1" t="s">
        <v>132</v>
      </c>
      <c r="R554" s="1" t="s">
        <v>376</v>
      </c>
      <c r="T554" s="1" t="s">
        <v>377</v>
      </c>
      <c r="X554" s="1" t="s">
        <v>378</v>
      </c>
      <c r="Y554" s="1" t="s">
        <v>74</v>
      </c>
      <c r="Z554" s="3">
        <v>0</v>
      </c>
      <c r="AC554" s="1">
        <f t="shared" si="16"/>
        <v>2018</v>
      </c>
      <c r="AD554" s="1">
        <f t="shared" si="17"/>
        <v>4</v>
      </c>
    </row>
    <row r="555" spans="1:30" ht="12.75" customHeight="1" x14ac:dyDescent="0.2">
      <c r="A555" s="2">
        <v>43200.534259259301</v>
      </c>
      <c r="B555" s="1" t="s">
        <v>814</v>
      </c>
      <c r="C555" s="1" t="s">
        <v>201</v>
      </c>
      <c r="D555" s="1" t="s">
        <v>202</v>
      </c>
      <c r="E555" s="3">
        <v>100</v>
      </c>
      <c r="F555" s="1" t="s">
        <v>31</v>
      </c>
      <c r="G555" s="3">
        <v>5.94</v>
      </c>
      <c r="H555" s="3">
        <v>594</v>
      </c>
      <c r="I555" s="1" t="s">
        <v>32</v>
      </c>
      <c r="K555" s="1" t="s">
        <v>33</v>
      </c>
      <c r="L555" s="1" t="s">
        <v>203</v>
      </c>
      <c r="M555" s="1" t="s">
        <v>35</v>
      </c>
      <c r="N555" s="1" t="s">
        <v>36</v>
      </c>
      <c r="O555" s="1" t="s">
        <v>37</v>
      </c>
      <c r="P555" s="1" t="s">
        <v>204</v>
      </c>
      <c r="Q555" s="1" t="s">
        <v>205</v>
      </c>
      <c r="R555" s="1" t="s">
        <v>538</v>
      </c>
      <c r="T555" s="1" t="s">
        <v>206</v>
      </c>
      <c r="X555" s="1" t="s">
        <v>41</v>
      </c>
      <c r="Y555" s="1" t="s">
        <v>74</v>
      </c>
      <c r="Z555" s="3">
        <v>0</v>
      </c>
      <c r="AC555" s="1">
        <f t="shared" si="16"/>
        <v>2018</v>
      </c>
      <c r="AD555" s="1">
        <f t="shared" si="17"/>
        <v>4</v>
      </c>
    </row>
    <row r="556" spans="1:30" ht="12.75" customHeight="1" x14ac:dyDescent="0.2">
      <c r="A556" s="2">
        <v>43200.534259259301</v>
      </c>
      <c r="B556" s="1" t="s">
        <v>814</v>
      </c>
      <c r="C556" s="1" t="s">
        <v>215</v>
      </c>
      <c r="D556" s="1" t="s">
        <v>216</v>
      </c>
      <c r="E556" s="3">
        <v>20</v>
      </c>
      <c r="F556" s="1" t="s">
        <v>31</v>
      </c>
      <c r="G556" s="3">
        <v>6.05</v>
      </c>
      <c r="H556" s="3">
        <v>121</v>
      </c>
      <c r="I556" s="1" t="s">
        <v>32</v>
      </c>
      <c r="K556" s="1" t="s">
        <v>33</v>
      </c>
      <c r="L556" s="1" t="s">
        <v>217</v>
      </c>
      <c r="M556" s="1" t="s">
        <v>35</v>
      </c>
      <c r="N556" s="1" t="s">
        <v>36</v>
      </c>
      <c r="O556" s="1" t="s">
        <v>37</v>
      </c>
      <c r="P556" s="1" t="s">
        <v>38</v>
      </c>
      <c r="Q556" s="1" t="s">
        <v>39</v>
      </c>
      <c r="R556" s="1" t="s">
        <v>347</v>
      </c>
      <c r="T556" s="1" t="s">
        <v>218</v>
      </c>
      <c r="X556" s="1" t="s">
        <v>41</v>
      </c>
      <c r="Y556" s="1" t="s">
        <v>42</v>
      </c>
      <c r="Z556" s="3">
        <v>0</v>
      </c>
      <c r="AC556" s="1">
        <f t="shared" si="16"/>
        <v>2018</v>
      </c>
      <c r="AD556" s="1">
        <f t="shared" si="17"/>
        <v>4</v>
      </c>
    </row>
    <row r="557" spans="1:30" ht="12.75" customHeight="1" x14ac:dyDescent="0.2">
      <c r="A557" s="2">
        <v>43200.534259259301</v>
      </c>
      <c r="B557" s="1" t="s">
        <v>814</v>
      </c>
      <c r="C557" s="1" t="s">
        <v>219</v>
      </c>
      <c r="D557" s="1" t="s">
        <v>220</v>
      </c>
      <c r="E557" s="3">
        <v>30</v>
      </c>
      <c r="F557" s="1" t="s">
        <v>31</v>
      </c>
      <c r="G557" s="3">
        <v>6.17</v>
      </c>
      <c r="H557" s="3">
        <v>185.1</v>
      </c>
      <c r="I557" s="1" t="s">
        <v>32</v>
      </c>
      <c r="K557" s="1" t="s">
        <v>33</v>
      </c>
      <c r="L557" s="1" t="s">
        <v>221</v>
      </c>
      <c r="M557" s="1" t="s">
        <v>35</v>
      </c>
      <c r="N557" s="1" t="s">
        <v>36</v>
      </c>
      <c r="O557" s="1" t="s">
        <v>37</v>
      </c>
      <c r="P557" s="1" t="s">
        <v>38</v>
      </c>
      <c r="Q557" s="1" t="s">
        <v>39</v>
      </c>
      <c r="R557" s="1" t="s">
        <v>802</v>
      </c>
      <c r="T557" s="1" t="s">
        <v>48</v>
      </c>
      <c r="X557" s="1" t="s">
        <v>41</v>
      </c>
      <c r="Y557" s="1" t="s">
        <v>42</v>
      </c>
      <c r="Z557" s="3">
        <v>0</v>
      </c>
      <c r="AA557" s="1" t="s">
        <v>222</v>
      </c>
      <c r="AB557" s="1" t="s">
        <v>222</v>
      </c>
      <c r="AC557" s="1">
        <f t="shared" si="16"/>
        <v>2018</v>
      </c>
      <c r="AD557" s="1">
        <f t="shared" si="17"/>
        <v>4</v>
      </c>
    </row>
    <row r="558" spans="1:30" ht="12.75" customHeight="1" x14ac:dyDescent="0.2">
      <c r="A558" s="2">
        <v>43200.534259259301</v>
      </c>
      <c r="B558" s="1" t="s">
        <v>814</v>
      </c>
      <c r="C558" s="1" t="s">
        <v>592</v>
      </c>
      <c r="D558" s="1" t="s">
        <v>593</v>
      </c>
      <c r="E558" s="3">
        <v>40</v>
      </c>
      <c r="F558" s="1" t="s">
        <v>31</v>
      </c>
      <c r="G558" s="3">
        <v>6.23</v>
      </c>
      <c r="H558" s="3">
        <v>249.2</v>
      </c>
      <c r="I558" s="1" t="s">
        <v>32</v>
      </c>
      <c r="K558" s="1" t="s">
        <v>33</v>
      </c>
      <c r="L558" s="1" t="s">
        <v>594</v>
      </c>
      <c r="M558" s="1" t="s">
        <v>35</v>
      </c>
      <c r="N558" s="1" t="s">
        <v>36</v>
      </c>
      <c r="O558" s="1" t="s">
        <v>37</v>
      </c>
      <c r="P558" s="1" t="s">
        <v>120</v>
      </c>
      <c r="Q558" s="1" t="s">
        <v>121</v>
      </c>
      <c r="R558" s="1" t="s">
        <v>376</v>
      </c>
      <c r="T558" s="1" t="s">
        <v>48</v>
      </c>
      <c r="X558" s="1" t="s">
        <v>41</v>
      </c>
      <c r="Y558" s="1" t="s">
        <v>42</v>
      </c>
      <c r="Z558" s="3">
        <v>0</v>
      </c>
      <c r="AC558" s="1">
        <f t="shared" si="16"/>
        <v>2018</v>
      </c>
      <c r="AD558" s="1">
        <f t="shared" si="17"/>
        <v>4</v>
      </c>
    </row>
    <row r="559" spans="1:30" ht="12.75" customHeight="1" x14ac:dyDescent="0.2">
      <c r="A559" s="2">
        <v>43200.534259259301</v>
      </c>
      <c r="B559" s="1" t="s">
        <v>814</v>
      </c>
      <c r="C559" s="1" t="s">
        <v>223</v>
      </c>
      <c r="D559" s="1" t="s">
        <v>224</v>
      </c>
      <c r="E559" s="3">
        <v>10</v>
      </c>
      <c r="F559" s="1" t="s">
        <v>31</v>
      </c>
      <c r="G559" s="3">
        <v>6.29</v>
      </c>
      <c r="H559" s="3">
        <v>62.9</v>
      </c>
      <c r="I559" s="1" t="s">
        <v>32</v>
      </c>
      <c r="K559" s="1" t="s">
        <v>33</v>
      </c>
      <c r="L559" s="1" t="s">
        <v>225</v>
      </c>
      <c r="M559" s="1" t="s">
        <v>35</v>
      </c>
      <c r="N559" s="1" t="s">
        <v>36</v>
      </c>
      <c r="O559" s="1" t="s">
        <v>37</v>
      </c>
      <c r="P559" s="1" t="s">
        <v>38</v>
      </c>
      <c r="Q559" s="1" t="s">
        <v>39</v>
      </c>
      <c r="R559" s="1" t="s">
        <v>380</v>
      </c>
      <c r="T559" s="1" t="s">
        <v>226</v>
      </c>
      <c r="X559" s="1" t="s">
        <v>41</v>
      </c>
      <c r="Y559" s="1" t="s">
        <v>42</v>
      </c>
      <c r="Z559" s="3">
        <v>0</v>
      </c>
      <c r="AC559" s="1">
        <f t="shared" si="16"/>
        <v>2018</v>
      </c>
      <c r="AD559" s="1">
        <f t="shared" si="17"/>
        <v>4</v>
      </c>
    </row>
    <row r="560" spans="1:30" ht="12.75" customHeight="1" x14ac:dyDescent="0.2">
      <c r="A560" s="2">
        <v>43200.534259259301</v>
      </c>
      <c r="B560" s="1" t="s">
        <v>814</v>
      </c>
      <c r="C560" s="1" t="s">
        <v>43</v>
      </c>
      <c r="D560" s="1" t="s">
        <v>44</v>
      </c>
      <c r="E560" s="3">
        <v>10</v>
      </c>
      <c r="F560" s="1" t="s">
        <v>31</v>
      </c>
      <c r="G560" s="3">
        <v>7</v>
      </c>
      <c r="H560" s="3">
        <v>70</v>
      </c>
      <c r="I560" s="1" t="s">
        <v>32</v>
      </c>
      <c r="K560" s="1" t="s">
        <v>33</v>
      </c>
      <c r="L560" s="1" t="s">
        <v>45</v>
      </c>
      <c r="M560" s="1" t="s">
        <v>35</v>
      </c>
      <c r="N560" s="1" t="s">
        <v>36</v>
      </c>
      <c r="O560" s="1" t="s">
        <v>37</v>
      </c>
      <c r="P560" s="1" t="s">
        <v>46</v>
      </c>
      <c r="Q560" s="1" t="s">
        <v>47</v>
      </c>
      <c r="R560" s="1" t="s">
        <v>380</v>
      </c>
      <c r="T560" s="1" t="s">
        <v>48</v>
      </c>
      <c r="X560" s="1" t="s">
        <v>41</v>
      </c>
      <c r="Y560" s="1" t="s">
        <v>49</v>
      </c>
      <c r="Z560" s="3">
        <v>0</v>
      </c>
      <c r="AC560" s="1">
        <f t="shared" si="16"/>
        <v>2018</v>
      </c>
      <c r="AD560" s="1">
        <f t="shared" si="17"/>
        <v>4</v>
      </c>
    </row>
    <row r="561" spans="1:30" ht="12.75" customHeight="1" x14ac:dyDescent="0.2">
      <c r="A561" s="2">
        <v>43200.534259259301</v>
      </c>
      <c r="B561" s="1" t="s">
        <v>814</v>
      </c>
      <c r="C561" s="1" t="s">
        <v>570</v>
      </c>
      <c r="D561" s="1" t="s">
        <v>571</v>
      </c>
      <c r="E561" s="3">
        <v>10</v>
      </c>
      <c r="F561" s="1" t="s">
        <v>391</v>
      </c>
      <c r="G561" s="3">
        <v>7.5</v>
      </c>
      <c r="H561" s="3">
        <v>75</v>
      </c>
      <c r="I561" s="1" t="s">
        <v>32</v>
      </c>
      <c r="K561" s="1" t="s">
        <v>33</v>
      </c>
      <c r="L561" s="1" t="s">
        <v>572</v>
      </c>
      <c r="M561" s="1" t="s">
        <v>35</v>
      </c>
      <c r="N561" s="1" t="s">
        <v>36</v>
      </c>
      <c r="O561" s="1" t="s">
        <v>37</v>
      </c>
      <c r="P561" s="1" t="s">
        <v>393</v>
      </c>
      <c r="Q561" s="1" t="s">
        <v>394</v>
      </c>
      <c r="R561" s="1" t="s">
        <v>380</v>
      </c>
      <c r="T561" s="1" t="s">
        <v>40</v>
      </c>
      <c r="X561" s="1" t="s">
        <v>41</v>
      </c>
      <c r="Y561" s="1" t="s">
        <v>66</v>
      </c>
      <c r="Z561" s="3">
        <v>0</v>
      </c>
      <c r="AC561" s="1">
        <f t="shared" si="16"/>
        <v>2018</v>
      </c>
      <c r="AD561" s="1">
        <f t="shared" si="17"/>
        <v>4</v>
      </c>
    </row>
    <row r="562" spans="1:30" ht="12.75" customHeight="1" x14ac:dyDescent="0.2">
      <c r="A562" s="2">
        <v>43200.534259259301</v>
      </c>
      <c r="B562" s="1" t="s">
        <v>814</v>
      </c>
      <c r="C562" s="1" t="s">
        <v>361</v>
      </c>
      <c r="D562" s="1" t="s">
        <v>362</v>
      </c>
      <c r="E562" s="3">
        <v>24</v>
      </c>
      <c r="F562" s="1" t="s">
        <v>31</v>
      </c>
      <c r="G562" s="3">
        <v>7.63</v>
      </c>
      <c r="H562" s="3">
        <v>183.12</v>
      </c>
      <c r="I562" s="1" t="s">
        <v>32</v>
      </c>
      <c r="K562" s="1" t="s">
        <v>33</v>
      </c>
      <c r="L562" s="1" t="s">
        <v>363</v>
      </c>
      <c r="M562" s="1" t="s">
        <v>35</v>
      </c>
      <c r="N562" s="1" t="s">
        <v>36</v>
      </c>
      <c r="O562" s="1" t="s">
        <v>37</v>
      </c>
      <c r="P562" s="1" t="s">
        <v>89</v>
      </c>
      <c r="Q562" s="1" t="s">
        <v>90</v>
      </c>
      <c r="R562" s="1" t="s">
        <v>364</v>
      </c>
      <c r="T562" s="1" t="s">
        <v>206</v>
      </c>
      <c r="X562" s="1" t="s">
        <v>365</v>
      </c>
      <c r="Y562" s="1" t="s">
        <v>74</v>
      </c>
      <c r="Z562" s="3">
        <v>0</v>
      </c>
      <c r="AC562" s="1">
        <f t="shared" si="16"/>
        <v>2018</v>
      </c>
      <c r="AD562" s="1">
        <f t="shared" si="17"/>
        <v>4</v>
      </c>
    </row>
    <row r="563" spans="1:30" ht="12.75" customHeight="1" x14ac:dyDescent="0.2">
      <c r="A563" s="2">
        <v>43200.534259259301</v>
      </c>
      <c r="B563" s="1" t="s">
        <v>814</v>
      </c>
      <c r="C563" s="1" t="s">
        <v>227</v>
      </c>
      <c r="D563" s="1" t="s">
        <v>228</v>
      </c>
      <c r="E563" s="3">
        <v>960</v>
      </c>
      <c r="F563" s="1" t="s">
        <v>31</v>
      </c>
      <c r="G563" s="3">
        <v>8.4700000000000006</v>
      </c>
      <c r="H563" s="3">
        <v>8131.2</v>
      </c>
      <c r="I563" s="1" t="s">
        <v>32</v>
      </c>
      <c r="K563" s="1" t="s">
        <v>33</v>
      </c>
      <c r="L563" s="1" t="s">
        <v>229</v>
      </c>
      <c r="M563" s="1" t="s">
        <v>35</v>
      </c>
      <c r="N563" s="1" t="s">
        <v>36</v>
      </c>
      <c r="O563" s="1" t="s">
        <v>37</v>
      </c>
      <c r="P563" s="1" t="s">
        <v>230</v>
      </c>
      <c r="Q563" s="1" t="s">
        <v>231</v>
      </c>
      <c r="R563" s="1" t="s">
        <v>402</v>
      </c>
      <c r="T563" s="1" t="s">
        <v>232</v>
      </c>
      <c r="X563" s="1" t="s">
        <v>41</v>
      </c>
      <c r="Y563" s="1" t="s">
        <v>42</v>
      </c>
      <c r="Z563" s="3">
        <v>0</v>
      </c>
      <c r="AC563" s="1">
        <f t="shared" si="16"/>
        <v>2018</v>
      </c>
      <c r="AD563" s="1">
        <f t="shared" si="17"/>
        <v>4</v>
      </c>
    </row>
    <row r="564" spans="1:30" ht="12.75" customHeight="1" x14ac:dyDescent="0.2">
      <c r="A564" s="2">
        <v>43200.534259259301</v>
      </c>
      <c r="B564" s="1" t="s">
        <v>814</v>
      </c>
      <c r="C564" s="1" t="s">
        <v>233</v>
      </c>
      <c r="D564" s="1" t="s">
        <v>234</v>
      </c>
      <c r="E564" s="3">
        <v>400</v>
      </c>
      <c r="F564" s="1" t="s">
        <v>31</v>
      </c>
      <c r="G564" s="3">
        <v>9.1999999999999993</v>
      </c>
      <c r="H564" s="3">
        <v>3680</v>
      </c>
      <c r="I564" s="1" t="s">
        <v>32</v>
      </c>
      <c r="K564" s="1" t="s">
        <v>33</v>
      </c>
      <c r="L564" s="1" t="s">
        <v>235</v>
      </c>
      <c r="M564" s="1" t="s">
        <v>35</v>
      </c>
      <c r="N564" s="1" t="s">
        <v>36</v>
      </c>
      <c r="O564" s="1" t="s">
        <v>37</v>
      </c>
      <c r="P564" s="1" t="s">
        <v>236</v>
      </c>
      <c r="Q564" s="1" t="s">
        <v>237</v>
      </c>
      <c r="R564" s="1" t="s">
        <v>734</v>
      </c>
      <c r="T564" s="1" t="s">
        <v>238</v>
      </c>
      <c r="X564" s="1" t="s">
        <v>41</v>
      </c>
      <c r="Y564" s="1" t="s">
        <v>42</v>
      </c>
      <c r="Z564" s="3">
        <v>0</v>
      </c>
      <c r="AA564" s="1" t="s">
        <v>239</v>
      </c>
      <c r="AB564" s="1" t="s">
        <v>239</v>
      </c>
      <c r="AC564" s="1">
        <f t="shared" si="16"/>
        <v>2018</v>
      </c>
      <c r="AD564" s="1">
        <f t="shared" si="17"/>
        <v>4</v>
      </c>
    </row>
    <row r="565" spans="1:30" ht="12.75" customHeight="1" x14ac:dyDescent="0.2">
      <c r="A565" s="2">
        <v>43200.534259259301</v>
      </c>
      <c r="B565" s="1" t="s">
        <v>814</v>
      </c>
      <c r="C565" s="1" t="s">
        <v>240</v>
      </c>
      <c r="D565" s="1" t="s">
        <v>241</v>
      </c>
      <c r="E565" s="3">
        <v>65</v>
      </c>
      <c r="F565" s="1" t="s">
        <v>31</v>
      </c>
      <c r="G565" s="3">
        <v>9.44</v>
      </c>
      <c r="H565" s="3">
        <v>613.6</v>
      </c>
      <c r="I565" s="1" t="s">
        <v>32</v>
      </c>
      <c r="K565" s="1" t="s">
        <v>33</v>
      </c>
      <c r="L565" s="1" t="s">
        <v>242</v>
      </c>
      <c r="M565" s="1" t="s">
        <v>35</v>
      </c>
      <c r="N565" s="1" t="s">
        <v>36</v>
      </c>
      <c r="O565" s="1" t="s">
        <v>37</v>
      </c>
      <c r="P565" s="1" t="s">
        <v>243</v>
      </c>
      <c r="Q565" s="1" t="s">
        <v>244</v>
      </c>
      <c r="R565" s="1" t="s">
        <v>326</v>
      </c>
      <c r="T565" s="1" t="s">
        <v>245</v>
      </c>
      <c r="X565" s="1" t="s">
        <v>41</v>
      </c>
      <c r="Y565" s="1" t="s">
        <v>42</v>
      </c>
      <c r="Z565" s="3">
        <v>0</v>
      </c>
      <c r="AA565" s="1" t="s">
        <v>246</v>
      </c>
      <c r="AB565" s="1" t="s">
        <v>246</v>
      </c>
      <c r="AC565" s="1">
        <f t="shared" si="16"/>
        <v>2018</v>
      </c>
      <c r="AD565" s="1">
        <f t="shared" si="17"/>
        <v>4</v>
      </c>
    </row>
    <row r="566" spans="1:30" ht="12.75" customHeight="1" x14ac:dyDescent="0.2">
      <c r="A566" s="2">
        <v>43200.534259259301</v>
      </c>
      <c r="B566" s="1" t="s">
        <v>814</v>
      </c>
      <c r="C566" s="1" t="s">
        <v>247</v>
      </c>
      <c r="D566" s="1" t="s">
        <v>248</v>
      </c>
      <c r="E566" s="3">
        <v>400</v>
      </c>
      <c r="F566" s="1" t="s">
        <v>31</v>
      </c>
      <c r="G566" s="3">
        <v>10.17</v>
      </c>
      <c r="H566" s="3">
        <v>4068</v>
      </c>
      <c r="I566" s="1" t="s">
        <v>32</v>
      </c>
      <c r="K566" s="1" t="s">
        <v>33</v>
      </c>
      <c r="L566" s="1" t="s">
        <v>249</v>
      </c>
      <c r="M566" s="1" t="s">
        <v>35</v>
      </c>
      <c r="N566" s="1" t="s">
        <v>36</v>
      </c>
      <c r="O566" s="1" t="s">
        <v>37</v>
      </c>
      <c r="P566" s="1" t="s">
        <v>46</v>
      </c>
      <c r="Q566" s="1" t="s">
        <v>47</v>
      </c>
      <c r="R566" s="1" t="s">
        <v>329</v>
      </c>
      <c r="T566" s="1" t="s">
        <v>250</v>
      </c>
      <c r="X566" s="1" t="s">
        <v>41</v>
      </c>
      <c r="Y566" s="1" t="s">
        <v>49</v>
      </c>
      <c r="Z566" s="3">
        <v>0</v>
      </c>
      <c r="AA566" s="1" t="s">
        <v>251</v>
      </c>
      <c r="AB566" s="1" t="s">
        <v>251</v>
      </c>
      <c r="AC566" s="1">
        <f t="shared" si="16"/>
        <v>2018</v>
      </c>
      <c r="AD566" s="1">
        <f t="shared" si="17"/>
        <v>4</v>
      </c>
    </row>
    <row r="567" spans="1:30" ht="12.75" customHeight="1" x14ac:dyDescent="0.2">
      <c r="A567" s="2">
        <v>43200.534259259301</v>
      </c>
      <c r="B567" s="1" t="s">
        <v>814</v>
      </c>
      <c r="C567" s="1" t="s">
        <v>252</v>
      </c>
      <c r="D567" s="1" t="s">
        <v>253</v>
      </c>
      <c r="E567" s="3">
        <v>10</v>
      </c>
      <c r="F567" s="1" t="s">
        <v>31</v>
      </c>
      <c r="G567" s="3">
        <v>10.52</v>
      </c>
      <c r="H567" s="3">
        <v>105.2</v>
      </c>
      <c r="I567" s="1" t="s">
        <v>32</v>
      </c>
      <c r="K567" s="1" t="s">
        <v>33</v>
      </c>
      <c r="L567" s="1" t="s">
        <v>254</v>
      </c>
      <c r="M567" s="1" t="s">
        <v>35</v>
      </c>
      <c r="N567" s="1" t="s">
        <v>36</v>
      </c>
      <c r="O567" s="1" t="s">
        <v>37</v>
      </c>
      <c r="P567" s="1" t="s">
        <v>71</v>
      </c>
      <c r="Q567" s="1" t="s">
        <v>72</v>
      </c>
      <c r="R567" s="1" t="s">
        <v>342</v>
      </c>
      <c r="T567" s="1" t="s">
        <v>73</v>
      </c>
      <c r="X567" s="1" t="s">
        <v>41</v>
      </c>
      <c r="Y567" s="1" t="s">
        <v>74</v>
      </c>
      <c r="Z567" s="3">
        <v>0</v>
      </c>
      <c r="AC567" s="1">
        <f t="shared" si="16"/>
        <v>2018</v>
      </c>
      <c r="AD567" s="1">
        <f t="shared" si="17"/>
        <v>4</v>
      </c>
    </row>
    <row r="568" spans="1:30" ht="12.75" customHeight="1" x14ac:dyDescent="0.2">
      <c r="A568" s="2">
        <v>43200.534259259301</v>
      </c>
      <c r="B568" s="1" t="s">
        <v>814</v>
      </c>
      <c r="C568" s="1" t="s">
        <v>255</v>
      </c>
      <c r="D568" s="1" t="s">
        <v>256</v>
      </c>
      <c r="E568" s="3">
        <v>29</v>
      </c>
      <c r="F568" s="1" t="s">
        <v>31</v>
      </c>
      <c r="G568" s="3">
        <v>13.31</v>
      </c>
      <c r="H568" s="3">
        <v>385.99</v>
      </c>
      <c r="I568" s="1" t="s">
        <v>32</v>
      </c>
      <c r="K568" s="1" t="s">
        <v>33</v>
      </c>
      <c r="L568" s="1" t="s">
        <v>257</v>
      </c>
      <c r="M568" s="1" t="s">
        <v>35</v>
      </c>
      <c r="N568" s="1" t="s">
        <v>36</v>
      </c>
      <c r="O568" s="1" t="s">
        <v>37</v>
      </c>
      <c r="P568" s="1" t="s">
        <v>258</v>
      </c>
      <c r="Q568" s="1" t="s">
        <v>259</v>
      </c>
      <c r="R568" s="1" t="s">
        <v>803</v>
      </c>
      <c r="T568" s="1" t="s">
        <v>260</v>
      </c>
      <c r="X568" s="1" t="s">
        <v>41</v>
      </c>
      <c r="Y568" s="1" t="s">
        <v>42</v>
      </c>
      <c r="Z568" s="3">
        <v>0</v>
      </c>
      <c r="AC568" s="1">
        <f t="shared" si="16"/>
        <v>2018</v>
      </c>
      <c r="AD568" s="1">
        <f t="shared" si="17"/>
        <v>4</v>
      </c>
    </row>
    <row r="569" spans="1:30" ht="12.75" customHeight="1" x14ac:dyDescent="0.2">
      <c r="A569" s="2">
        <v>43200.534259259301</v>
      </c>
      <c r="B569" s="1" t="s">
        <v>814</v>
      </c>
      <c r="C569" s="1" t="s">
        <v>804</v>
      </c>
      <c r="D569" s="1" t="s">
        <v>805</v>
      </c>
      <c r="E569" s="3">
        <v>35</v>
      </c>
      <c r="F569" s="1" t="s">
        <v>31</v>
      </c>
      <c r="G569" s="3">
        <v>15.04</v>
      </c>
      <c r="H569" s="3">
        <v>526.4</v>
      </c>
      <c r="I569" s="1" t="s">
        <v>32</v>
      </c>
      <c r="K569" s="1" t="s">
        <v>33</v>
      </c>
      <c r="L569" s="1" t="s">
        <v>806</v>
      </c>
      <c r="M569" s="1" t="s">
        <v>35</v>
      </c>
      <c r="N569" s="1" t="s">
        <v>36</v>
      </c>
      <c r="O569" s="1" t="s">
        <v>37</v>
      </c>
      <c r="P569" s="1" t="s">
        <v>120</v>
      </c>
      <c r="Q569" s="1" t="s">
        <v>121</v>
      </c>
      <c r="R569" s="1" t="s">
        <v>376</v>
      </c>
      <c r="T569" s="1" t="s">
        <v>48</v>
      </c>
      <c r="X569" s="1" t="s">
        <v>41</v>
      </c>
      <c r="Y569" s="1" t="s">
        <v>42</v>
      </c>
      <c r="Z569" s="3">
        <v>0</v>
      </c>
      <c r="AC569" s="1">
        <f t="shared" si="16"/>
        <v>2018</v>
      </c>
      <c r="AD569" s="1">
        <f t="shared" si="17"/>
        <v>4</v>
      </c>
    </row>
    <row r="570" spans="1:30" ht="12.75" customHeight="1" x14ac:dyDescent="0.2">
      <c r="A570" s="2">
        <v>43200.534259259301</v>
      </c>
      <c r="B570" s="1" t="s">
        <v>814</v>
      </c>
      <c r="C570" s="1" t="s">
        <v>50</v>
      </c>
      <c r="D570" s="1" t="s">
        <v>51</v>
      </c>
      <c r="E570" s="3">
        <v>100</v>
      </c>
      <c r="F570" s="1" t="s">
        <v>31</v>
      </c>
      <c r="G570" s="3">
        <v>17.98</v>
      </c>
      <c r="H570" s="3">
        <v>1798</v>
      </c>
      <c r="I570" s="1" t="s">
        <v>32</v>
      </c>
      <c r="K570" s="1" t="s">
        <v>33</v>
      </c>
      <c r="L570" s="1" t="s">
        <v>52</v>
      </c>
      <c r="M570" s="1" t="s">
        <v>35</v>
      </c>
      <c r="N570" s="1" t="s">
        <v>36</v>
      </c>
      <c r="O570" s="1" t="s">
        <v>37</v>
      </c>
      <c r="P570" s="1" t="s">
        <v>53</v>
      </c>
      <c r="Q570" s="1" t="s">
        <v>54</v>
      </c>
      <c r="R570" s="1" t="s">
        <v>538</v>
      </c>
      <c r="T570" s="1" t="s">
        <v>40</v>
      </c>
      <c r="X570" s="1" t="s">
        <v>41</v>
      </c>
      <c r="Y570" s="1" t="s">
        <v>42</v>
      </c>
      <c r="Z570" s="3">
        <v>0</v>
      </c>
      <c r="AC570" s="1">
        <f t="shared" si="16"/>
        <v>2018</v>
      </c>
      <c r="AD570" s="1">
        <f t="shared" si="17"/>
        <v>4</v>
      </c>
    </row>
    <row r="571" spans="1:30" ht="12.75" customHeight="1" x14ac:dyDescent="0.2">
      <c r="A571" s="2">
        <v>43200.534259259301</v>
      </c>
      <c r="B571" s="1" t="s">
        <v>814</v>
      </c>
      <c r="C571" s="1" t="s">
        <v>267</v>
      </c>
      <c r="D571" s="1" t="s">
        <v>268</v>
      </c>
      <c r="E571" s="3">
        <v>50</v>
      </c>
      <c r="F571" s="1" t="s">
        <v>31</v>
      </c>
      <c r="G571" s="3">
        <v>21.24</v>
      </c>
      <c r="H571" s="3">
        <v>1062</v>
      </c>
      <c r="I571" s="1" t="s">
        <v>32</v>
      </c>
      <c r="K571" s="1" t="s">
        <v>33</v>
      </c>
      <c r="L571" s="1" t="s">
        <v>269</v>
      </c>
      <c r="M571" s="1" t="s">
        <v>35</v>
      </c>
      <c r="N571" s="1" t="s">
        <v>36</v>
      </c>
      <c r="O571" s="1" t="s">
        <v>37</v>
      </c>
      <c r="P571" s="1" t="s">
        <v>270</v>
      </c>
      <c r="Q571" s="1" t="s">
        <v>271</v>
      </c>
      <c r="R571" s="1" t="s">
        <v>346</v>
      </c>
      <c r="T571" s="1" t="s">
        <v>272</v>
      </c>
      <c r="X571" s="1" t="s">
        <v>41</v>
      </c>
      <c r="Y571" s="1" t="s">
        <v>42</v>
      </c>
      <c r="Z571" s="3">
        <v>0</v>
      </c>
      <c r="AC571" s="1">
        <f t="shared" si="16"/>
        <v>2018</v>
      </c>
      <c r="AD571" s="1">
        <f t="shared" si="17"/>
        <v>4</v>
      </c>
    </row>
    <row r="572" spans="1:30" ht="12.75" customHeight="1" x14ac:dyDescent="0.2">
      <c r="A572" s="2">
        <v>43200.534259259301</v>
      </c>
      <c r="B572" s="1" t="s">
        <v>814</v>
      </c>
      <c r="C572" s="1" t="s">
        <v>273</v>
      </c>
      <c r="D572" s="1" t="s">
        <v>274</v>
      </c>
      <c r="E572" s="3">
        <v>10</v>
      </c>
      <c r="F572" s="1" t="s">
        <v>31</v>
      </c>
      <c r="G572" s="3">
        <v>21.24</v>
      </c>
      <c r="H572" s="3">
        <v>212.4</v>
      </c>
      <c r="I572" s="1" t="s">
        <v>32</v>
      </c>
      <c r="K572" s="1" t="s">
        <v>33</v>
      </c>
      <c r="L572" s="1" t="s">
        <v>275</v>
      </c>
      <c r="M572" s="1" t="s">
        <v>35</v>
      </c>
      <c r="N572" s="1" t="s">
        <v>36</v>
      </c>
      <c r="O572" s="1" t="s">
        <v>37</v>
      </c>
      <c r="P572" s="1" t="s">
        <v>270</v>
      </c>
      <c r="Q572" s="1" t="s">
        <v>271</v>
      </c>
      <c r="R572" s="1" t="s">
        <v>342</v>
      </c>
      <c r="T572" s="1" t="s">
        <v>272</v>
      </c>
      <c r="X572" s="1" t="s">
        <v>41</v>
      </c>
      <c r="Y572" s="1" t="s">
        <v>42</v>
      </c>
      <c r="Z572" s="3">
        <v>0</v>
      </c>
      <c r="AC572" s="1">
        <f t="shared" si="16"/>
        <v>2018</v>
      </c>
      <c r="AD572" s="1">
        <f t="shared" si="17"/>
        <v>4</v>
      </c>
    </row>
    <row r="573" spans="1:30" ht="12.75" customHeight="1" x14ac:dyDescent="0.2">
      <c r="A573" s="2">
        <v>43200.534259259301</v>
      </c>
      <c r="B573" s="1" t="s">
        <v>814</v>
      </c>
      <c r="C573" s="1" t="s">
        <v>413</v>
      </c>
      <c r="D573" s="1" t="s">
        <v>414</v>
      </c>
      <c r="E573" s="3">
        <v>4</v>
      </c>
      <c r="F573" s="1" t="s">
        <v>31</v>
      </c>
      <c r="G573" s="3">
        <v>24.43</v>
      </c>
      <c r="H573" s="3">
        <v>97.72</v>
      </c>
      <c r="I573" s="1" t="s">
        <v>32</v>
      </c>
      <c r="K573" s="1" t="s">
        <v>33</v>
      </c>
      <c r="L573" s="1" t="s">
        <v>415</v>
      </c>
      <c r="M573" s="1" t="s">
        <v>35</v>
      </c>
      <c r="N573" s="1" t="s">
        <v>36</v>
      </c>
      <c r="O573" s="1" t="s">
        <v>37</v>
      </c>
      <c r="P573" s="1" t="s">
        <v>38</v>
      </c>
      <c r="Q573" s="1" t="s">
        <v>39</v>
      </c>
      <c r="R573" s="1" t="s">
        <v>445</v>
      </c>
      <c r="T573" s="1" t="s">
        <v>171</v>
      </c>
      <c r="X573" s="1" t="s">
        <v>41</v>
      </c>
      <c r="Y573" s="1" t="s">
        <v>42</v>
      </c>
      <c r="Z573" s="3">
        <v>0</v>
      </c>
      <c r="AA573" s="1" t="s">
        <v>172</v>
      </c>
      <c r="AB573" s="1" t="s">
        <v>172</v>
      </c>
      <c r="AC573" s="1">
        <f t="shared" si="16"/>
        <v>2018</v>
      </c>
      <c r="AD573" s="1">
        <f t="shared" si="17"/>
        <v>4</v>
      </c>
    </row>
    <row r="574" spans="1:30" ht="12.75" customHeight="1" x14ac:dyDescent="0.2">
      <c r="A574" s="2">
        <v>43200.534259259301</v>
      </c>
      <c r="B574" s="1" t="s">
        <v>814</v>
      </c>
      <c r="C574" s="1" t="s">
        <v>276</v>
      </c>
      <c r="D574" s="1" t="s">
        <v>277</v>
      </c>
      <c r="E574" s="3">
        <v>4</v>
      </c>
      <c r="F574" s="1" t="s">
        <v>31</v>
      </c>
      <c r="G574" s="3">
        <v>27.87</v>
      </c>
      <c r="H574" s="3">
        <v>111.48</v>
      </c>
      <c r="I574" s="1" t="s">
        <v>32</v>
      </c>
      <c r="K574" s="1" t="s">
        <v>33</v>
      </c>
      <c r="L574" s="1" t="s">
        <v>278</v>
      </c>
      <c r="M574" s="1" t="s">
        <v>35</v>
      </c>
      <c r="N574" s="1" t="s">
        <v>36</v>
      </c>
      <c r="O574" s="1" t="s">
        <v>37</v>
      </c>
      <c r="P574" s="1" t="s">
        <v>71</v>
      </c>
      <c r="Q574" s="1" t="s">
        <v>72</v>
      </c>
      <c r="R574" s="1" t="s">
        <v>445</v>
      </c>
      <c r="T574" s="1" t="s">
        <v>245</v>
      </c>
      <c r="X574" s="1" t="s">
        <v>41</v>
      </c>
      <c r="Y574" s="1" t="s">
        <v>74</v>
      </c>
      <c r="Z574" s="3">
        <v>0</v>
      </c>
      <c r="AC574" s="1">
        <f t="shared" si="16"/>
        <v>2018</v>
      </c>
      <c r="AD574" s="1">
        <f t="shared" si="17"/>
        <v>4</v>
      </c>
    </row>
    <row r="575" spans="1:30" ht="12.75" customHeight="1" x14ac:dyDescent="0.2">
      <c r="A575" s="2">
        <v>43200.534259259301</v>
      </c>
      <c r="B575" s="1" t="s">
        <v>814</v>
      </c>
      <c r="C575" s="1" t="s">
        <v>279</v>
      </c>
      <c r="D575" s="1" t="s">
        <v>280</v>
      </c>
      <c r="E575" s="3">
        <v>10</v>
      </c>
      <c r="F575" s="1" t="s">
        <v>31</v>
      </c>
      <c r="G575" s="3">
        <v>28.74</v>
      </c>
      <c r="H575" s="3">
        <v>287.39999999999998</v>
      </c>
      <c r="I575" s="1" t="s">
        <v>32</v>
      </c>
      <c r="K575" s="1" t="s">
        <v>33</v>
      </c>
      <c r="L575" s="1" t="s">
        <v>281</v>
      </c>
      <c r="M575" s="1" t="s">
        <v>35</v>
      </c>
      <c r="N575" s="1" t="s">
        <v>36</v>
      </c>
      <c r="O575" s="1" t="s">
        <v>37</v>
      </c>
      <c r="P575" s="1" t="s">
        <v>71</v>
      </c>
      <c r="Q575" s="1" t="s">
        <v>72</v>
      </c>
      <c r="R575" s="1" t="s">
        <v>819</v>
      </c>
      <c r="T575" s="1" t="s">
        <v>73</v>
      </c>
      <c r="X575" s="1" t="s">
        <v>41</v>
      </c>
      <c r="Y575" s="1" t="s">
        <v>74</v>
      </c>
      <c r="Z575" s="3">
        <v>0</v>
      </c>
      <c r="AC575" s="1">
        <f t="shared" si="16"/>
        <v>2018</v>
      </c>
      <c r="AD575" s="1">
        <f t="shared" si="17"/>
        <v>4</v>
      </c>
    </row>
    <row r="576" spans="1:30" ht="12.75" customHeight="1" x14ac:dyDescent="0.2">
      <c r="A576" s="2">
        <v>43200.534259259301</v>
      </c>
      <c r="B576" s="1" t="s">
        <v>814</v>
      </c>
      <c r="C576" s="1" t="s">
        <v>282</v>
      </c>
      <c r="D576" s="1" t="s">
        <v>283</v>
      </c>
      <c r="E576" s="3">
        <v>25</v>
      </c>
      <c r="F576" s="1" t="s">
        <v>31</v>
      </c>
      <c r="G576" s="3">
        <v>30.17</v>
      </c>
      <c r="H576" s="3">
        <v>754.25</v>
      </c>
      <c r="I576" s="1" t="s">
        <v>32</v>
      </c>
      <c r="K576" s="1" t="s">
        <v>33</v>
      </c>
      <c r="L576" s="1" t="s">
        <v>284</v>
      </c>
      <c r="M576" s="1" t="s">
        <v>35</v>
      </c>
      <c r="N576" s="1" t="s">
        <v>36</v>
      </c>
      <c r="O576" s="1" t="s">
        <v>37</v>
      </c>
      <c r="P576" s="1" t="s">
        <v>131</v>
      </c>
      <c r="Q576" s="1" t="s">
        <v>132</v>
      </c>
      <c r="R576" s="1" t="s">
        <v>337</v>
      </c>
      <c r="T576" s="1" t="s">
        <v>48</v>
      </c>
      <c r="X576" s="1" t="s">
        <v>41</v>
      </c>
      <c r="Y576" s="1" t="s">
        <v>74</v>
      </c>
      <c r="Z576" s="3">
        <v>0</v>
      </c>
      <c r="AC576" s="1">
        <f t="shared" si="16"/>
        <v>2018</v>
      </c>
      <c r="AD576" s="1">
        <f t="shared" si="17"/>
        <v>4</v>
      </c>
    </row>
    <row r="577" spans="1:30" ht="12.75" customHeight="1" x14ac:dyDescent="0.2">
      <c r="A577" s="2">
        <v>43200.534259259301</v>
      </c>
      <c r="B577" s="1" t="s">
        <v>814</v>
      </c>
      <c r="C577" s="1" t="s">
        <v>611</v>
      </c>
      <c r="D577" s="1" t="s">
        <v>612</v>
      </c>
      <c r="E577" s="3">
        <v>1</v>
      </c>
      <c r="F577" s="1" t="s">
        <v>31</v>
      </c>
      <c r="G577" s="3">
        <v>46</v>
      </c>
      <c r="H577" s="3">
        <v>46</v>
      </c>
      <c r="I577" s="1" t="s">
        <v>32</v>
      </c>
      <c r="K577" s="1" t="s">
        <v>33</v>
      </c>
      <c r="L577" s="1" t="s">
        <v>613</v>
      </c>
      <c r="M577" s="1" t="s">
        <v>35</v>
      </c>
      <c r="N577" s="1" t="s">
        <v>36</v>
      </c>
      <c r="O577" s="1" t="s">
        <v>37</v>
      </c>
      <c r="P577" s="1" t="s">
        <v>204</v>
      </c>
      <c r="Q577" s="1" t="s">
        <v>205</v>
      </c>
      <c r="R577" s="1" t="s">
        <v>448</v>
      </c>
      <c r="T577" s="1" t="s">
        <v>85</v>
      </c>
      <c r="X577" s="1" t="s">
        <v>41</v>
      </c>
      <c r="Y577" s="1" t="s">
        <v>74</v>
      </c>
      <c r="Z577" s="3">
        <v>0</v>
      </c>
      <c r="AC577" s="1">
        <f t="shared" si="16"/>
        <v>2018</v>
      </c>
      <c r="AD577" s="1">
        <f t="shared" si="17"/>
        <v>4</v>
      </c>
    </row>
    <row r="578" spans="1:30" ht="12.75" customHeight="1" x14ac:dyDescent="0.2">
      <c r="A578" s="2">
        <v>43200.534259259301</v>
      </c>
      <c r="B578" s="1" t="s">
        <v>814</v>
      </c>
      <c r="C578" s="1" t="s">
        <v>785</v>
      </c>
      <c r="D578" s="1" t="s">
        <v>786</v>
      </c>
      <c r="E578" s="3">
        <v>20</v>
      </c>
      <c r="F578" s="1" t="s">
        <v>31</v>
      </c>
      <c r="G578" s="3">
        <v>93.15</v>
      </c>
      <c r="H578" s="3">
        <v>1863</v>
      </c>
      <c r="I578" s="1" t="s">
        <v>32</v>
      </c>
      <c r="K578" s="1" t="s">
        <v>33</v>
      </c>
      <c r="L578" s="1" t="s">
        <v>787</v>
      </c>
      <c r="M578" s="1" t="s">
        <v>35</v>
      </c>
      <c r="N578" s="1" t="s">
        <v>36</v>
      </c>
      <c r="O578" s="1" t="s">
        <v>37</v>
      </c>
      <c r="P578" s="1" t="s">
        <v>738</v>
      </c>
      <c r="Q578" s="1" t="s">
        <v>739</v>
      </c>
      <c r="R578" s="1" t="s">
        <v>564</v>
      </c>
      <c r="T578" s="1" t="s">
        <v>788</v>
      </c>
      <c r="X578" s="1" t="s">
        <v>41</v>
      </c>
      <c r="Y578" s="1" t="s">
        <v>741</v>
      </c>
      <c r="Z578" s="3">
        <v>0</v>
      </c>
      <c r="AC578" s="1">
        <f t="shared" si="16"/>
        <v>2018</v>
      </c>
      <c r="AD578" s="1">
        <f t="shared" si="17"/>
        <v>4</v>
      </c>
    </row>
    <row r="579" spans="1:30" ht="12.75" customHeight="1" x14ac:dyDescent="0.2">
      <c r="A579" s="2">
        <v>43200.534259259301</v>
      </c>
      <c r="B579" s="1" t="s">
        <v>814</v>
      </c>
      <c r="C579" s="1" t="s">
        <v>285</v>
      </c>
      <c r="D579" s="1" t="s">
        <v>286</v>
      </c>
      <c r="E579" s="3">
        <v>1</v>
      </c>
      <c r="F579" s="1" t="s">
        <v>31</v>
      </c>
      <c r="G579" s="3">
        <v>172.5</v>
      </c>
      <c r="H579" s="3">
        <v>172.5</v>
      </c>
      <c r="I579" s="1" t="s">
        <v>32</v>
      </c>
      <c r="K579" s="1" t="s">
        <v>33</v>
      </c>
      <c r="L579" s="1" t="s">
        <v>287</v>
      </c>
      <c r="M579" s="1" t="s">
        <v>35</v>
      </c>
      <c r="N579" s="1" t="s">
        <v>36</v>
      </c>
      <c r="O579" s="1" t="s">
        <v>37</v>
      </c>
      <c r="P579" s="1" t="s">
        <v>236</v>
      </c>
      <c r="Q579" s="1" t="s">
        <v>237</v>
      </c>
      <c r="R579" s="1" t="s">
        <v>448</v>
      </c>
      <c r="T579" s="1" t="s">
        <v>238</v>
      </c>
      <c r="X579" s="1" t="s">
        <v>41</v>
      </c>
      <c r="Y579" s="1" t="s">
        <v>42</v>
      </c>
      <c r="Z579" s="3">
        <v>0</v>
      </c>
      <c r="AA579" s="1" t="s">
        <v>239</v>
      </c>
      <c r="AB579" s="1" t="s">
        <v>239</v>
      </c>
      <c r="AC579" s="1">
        <f t="shared" ref="AC579:AC642" si="18">YEAR(A579)</f>
        <v>2018</v>
      </c>
      <c r="AD579" s="1">
        <f t="shared" ref="AD579:AD642" si="19">MONTH(A579)</f>
        <v>4</v>
      </c>
    </row>
    <row r="580" spans="1:30" ht="12.75" customHeight="1" x14ac:dyDescent="0.2">
      <c r="A580" s="2">
        <v>43200.534259259301</v>
      </c>
      <c r="B580" s="1" t="s">
        <v>814</v>
      </c>
      <c r="C580" s="1" t="s">
        <v>501</v>
      </c>
      <c r="D580" s="1" t="s">
        <v>502</v>
      </c>
      <c r="E580" s="3">
        <v>2</v>
      </c>
      <c r="F580" s="1" t="s">
        <v>31</v>
      </c>
      <c r="G580" s="3">
        <v>197.57</v>
      </c>
      <c r="H580" s="3">
        <v>395.14</v>
      </c>
      <c r="I580" s="1" t="s">
        <v>32</v>
      </c>
      <c r="K580" s="1" t="s">
        <v>33</v>
      </c>
      <c r="L580" s="1" t="s">
        <v>503</v>
      </c>
      <c r="M580" s="1" t="s">
        <v>35</v>
      </c>
      <c r="N580" s="1" t="s">
        <v>36</v>
      </c>
      <c r="O580" s="1" t="s">
        <v>37</v>
      </c>
      <c r="P580" s="1" t="s">
        <v>38</v>
      </c>
      <c r="Q580" s="1" t="s">
        <v>39</v>
      </c>
      <c r="R580" s="1" t="s">
        <v>587</v>
      </c>
      <c r="T580" s="1" t="s">
        <v>206</v>
      </c>
      <c r="X580" s="1" t="s">
        <v>41</v>
      </c>
      <c r="Y580" s="1" t="s">
        <v>42</v>
      </c>
      <c r="Z580" s="3">
        <v>0</v>
      </c>
      <c r="AC580" s="1">
        <f t="shared" si="18"/>
        <v>2018</v>
      </c>
      <c r="AD580" s="1">
        <f t="shared" si="19"/>
        <v>4</v>
      </c>
    </row>
    <row r="581" spans="1:30" ht="12.75" customHeight="1" x14ac:dyDescent="0.2">
      <c r="A581" s="2">
        <v>43200.534259259301</v>
      </c>
      <c r="B581" s="1" t="s">
        <v>814</v>
      </c>
      <c r="C581" s="1" t="s">
        <v>288</v>
      </c>
      <c r="D581" s="1" t="s">
        <v>289</v>
      </c>
      <c r="E581" s="3">
        <v>1</v>
      </c>
      <c r="F581" s="1" t="s">
        <v>31</v>
      </c>
      <c r="G581" s="3">
        <v>790.87</v>
      </c>
      <c r="H581" s="3">
        <v>790.87</v>
      </c>
      <c r="I581" s="1" t="s">
        <v>32</v>
      </c>
      <c r="K581" s="1" t="s">
        <v>33</v>
      </c>
      <c r="L581" s="1" t="s">
        <v>290</v>
      </c>
      <c r="M581" s="1" t="s">
        <v>35</v>
      </c>
      <c r="N581" s="1" t="s">
        <v>36</v>
      </c>
      <c r="O581" s="1" t="s">
        <v>37</v>
      </c>
      <c r="P581" s="1" t="s">
        <v>89</v>
      </c>
      <c r="Q581" s="1" t="s">
        <v>90</v>
      </c>
      <c r="R581" s="1" t="s">
        <v>419</v>
      </c>
      <c r="T581" s="1" t="s">
        <v>291</v>
      </c>
      <c r="X581" s="1" t="s">
        <v>41</v>
      </c>
      <c r="Y581" s="1" t="s">
        <v>74</v>
      </c>
      <c r="Z581" s="3">
        <v>0</v>
      </c>
      <c r="AC581" s="1">
        <f t="shared" si="18"/>
        <v>2018</v>
      </c>
      <c r="AD581" s="1">
        <f t="shared" si="19"/>
        <v>4</v>
      </c>
    </row>
    <row r="582" spans="1:30" ht="12.75" customHeight="1" x14ac:dyDescent="0.2">
      <c r="A582" s="2">
        <v>43200.537511574097</v>
      </c>
      <c r="B582" s="1" t="s">
        <v>820</v>
      </c>
      <c r="C582" s="1" t="s">
        <v>92</v>
      </c>
      <c r="D582" s="1" t="s">
        <v>93</v>
      </c>
      <c r="E582" s="3">
        <v>50</v>
      </c>
      <c r="F582" s="1" t="s">
        <v>31</v>
      </c>
      <c r="G582" s="3">
        <v>0.01</v>
      </c>
      <c r="H582" s="3">
        <v>0.5</v>
      </c>
      <c r="I582" s="1" t="s">
        <v>58</v>
      </c>
      <c r="K582" s="1" t="s">
        <v>59</v>
      </c>
      <c r="L582" s="1" t="s">
        <v>94</v>
      </c>
      <c r="M582" s="1" t="s">
        <v>35</v>
      </c>
      <c r="N582" s="1" t="s">
        <v>36</v>
      </c>
      <c r="O582" s="1" t="s">
        <v>37</v>
      </c>
      <c r="P582" s="1" t="s">
        <v>95</v>
      </c>
      <c r="Q582" s="1" t="s">
        <v>96</v>
      </c>
      <c r="T582" s="1" t="s">
        <v>97</v>
      </c>
      <c r="X582" s="1" t="s">
        <v>41</v>
      </c>
      <c r="Y582" s="1" t="s">
        <v>42</v>
      </c>
      <c r="Z582" s="3">
        <v>0</v>
      </c>
      <c r="AC582" s="1">
        <f t="shared" si="18"/>
        <v>2018</v>
      </c>
      <c r="AD582" s="1">
        <f t="shared" si="19"/>
        <v>4</v>
      </c>
    </row>
    <row r="583" spans="1:30" ht="12.75" customHeight="1" x14ac:dyDescent="0.2">
      <c r="A583" s="2">
        <v>43200.537511574097</v>
      </c>
      <c r="B583" s="1" t="s">
        <v>820</v>
      </c>
      <c r="C583" s="1" t="s">
        <v>98</v>
      </c>
      <c r="D583" s="1" t="s">
        <v>99</v>
      </c>
      <c r="E583" s="3">
        <v>100</v>
      </c>
      <c r="F583" s="1" t="s">
        <v>31</v>
      </c>
      <c r="G583" s="3">
        <v>0.26</v>
      </c>
      <c r="H583" s="3">
        <v>26</v>
      </c>
      <c r="I583" s="1" t="s">
        <v>58</v>
      </c>
      <c r="K583" s="1" t="s">
        <v>59</v>
      </c>
      <c r="L583" s="1" t="s">
        <v>100</v>
      </c>
      <c r="M583" s="1" t="s">
        <v>35</v>
      </c>
      <c r="N583" s="1" t="s">
        <v>36</v>
      </c>
      <c r="O583" s="1" t="s">
        <v>37</v>
      </c>
      <c r="P583" s="1" t="s">
        <v>38</v>
      </c>
      <c r="Q583" s="1" t="s">
        <v>39</v>
      </c>
      <c r="T583" s="1" t="s">
        <v>73</v>
      </c>
      <c r="X583" s="1" t="s">
        <v>41</v>
      </c>
      <c r="Y583" s="1" t="s">
        <v>42</v>
      </c>
      <c r="Z583" s="3">
        <v>0</v>
      </c>
      <c r="AC583" s="1">
        <f t="shared" si="18"/>
        <v>2018</v>
      </c>
      <c r="AD583" s="1">
        <f t="shared" si="19"/>
        <v>4</v>
      </c>
    </row>
    <row r="584" spans="1:30" ht="12.75" customHeight="1" x14ac:dyDescent="0.2">
      <c r="A584" s="2">
        <v>43200.537511574097</v>
      </c>
      <c r="B584" s="1" t="s">
        <v>820</v>
      </c>
      <c r="C584" s="1" t="s">
        <v>101</v>
      </c>
      <c r="D584" s="1" t="s">
        <v>102</v>
      </c>
      <c r="E584" s="3">
        <v>100</v>
      </c>
      <c r="F584" s="1" t="s">
        <v>31</v>
      </c>
      <c r="G584" s="3">
        <v>0.3</v>
      </c>
      <c r="H584" s="3">
        <v>30</v>
      </c>
      <c r="I584" s="1" t="s">
        <v>58</v>
      </c>
      <c r="K584" s="1" t="s">
        <v>59</v>
      </c>
      <c r="L584" s="1" t="s">
        <v>103</v>
      </c>
      <c r="M584" s="1" t="s">
        <v>35</v>
      </c>
      <c r="N584" s="1" t="s">
        <v>36</v>
      </c>
      <c r="O584" s="1" t="s">
        <v>37</v>
      </c>
      <c r="P584" s="1" t="s">
        <v>104</v>
      </c>
      <c r="Q584" s="1" t="s">
        <v>105</v>
      </c>
      <c r="T584" s="1" t="s">
        <v>40</v>
      </c>
      <c r="X584" s="1" t="s">
        <v>41</v>
      </c>
      <c r="Y584" s="1" t="s">
        <v>106</v>
      </c>
      <c r="Z584" s="3">
        <v>0</v>
      </c>
      <c r="AC584" s="1">
        <f t="shared" si="18"/>
        <v>2018</v>
      </c>
      <c r="AD584" s="1">
        <f t="shared" si="19"/>
        <v>4</v>
      </c>
    </row>
    <row r="585" spans="1:30" ht="12.75" customHeight="1" x14ac:dyDescent="0.2">
      <c r="A585" s="2">
        <v>43200.537511574097</v>
      </c>
      <c r="B585" s="1" t="s">
        <v>820</v>
      </c>
      <c r="C585" s="1" t="s">
        <v>113</v>
      </c>
      <c r="D585" s="1" t="s">
        <v>114</v>
      </c>
      <c r="E585" s="3">
        <v>200</v>
      </c>
      <c r="F585" s="1" t="s">
        <v>31</v>
      </c>
      <c r="G585" s="3">
        <v>0.43</v>
      </c>
      <c r="H585" s="3">
        <v>86</v>
      </c>
      <c r="I585" s="1" t="s">
        <v>58</v>
      </c>
      <c r="K585" s="1" t="s">
        <v>59</v>
      </c>
      <c r="L585" s="1" t="s">
        <v>115</v>
      </c>
      <c r="M585" s="1" t="s">
        <v>35</v>
      </c>
      <c r="N585" s="1" t="s">
        <v>36</v>
      </c>
      <c r="O585" s="1" t="s">
        <v>37</v>
      </c>
      <c r="P585" s="1" t="s">
        <v>89</v>
      </c>
      <c r="Q585" s="1" t="s">
        <v>90</v>
      </c>
      <c r="T585" s="1" t="s">
        <v>116</v>
      </c>
      <c r="X585" s="1" t="s">
        <v>41</v>
      </c>
      <c r="Y585" s="1" t="s">
        <v>74</v>
      </c>
      <c r="Z585" s="3">
        <v>0</v>
      </c>
      <c r="AC585" s="1">
        <f t="shared" si="18"/>
        <v>2018</v>
      </c>
      <c r="AD585" s="1">
        <f t="shared" si="19"/>
        <v>4</v>
      </c>
    </row>
    <row r="586" spans="1:30" ht="12.75" customHeight="1" x14ac:dyDescent="0.2">
      <c r="A586" s="2">
        <v>43200.537511574097</v>
      </c>
      <c r="B586" s="1" t="s">
        <v>820</v>
      </c>
      <c r="C586" s="1" t="s">
        <v>117</v>
      </c>
      <c r="D586" s="1" t="s">
        <v>118</v>
      </c>
      <c r="E586" s="3">
        <v>100</v>
      </c>
      <c r="F586" s="1" t="s">
        <v>31</v>
      </c>
      <c r="G586" s="3">
        <v>0.48</v>
      </c>
      <c r="H586" s="3">
        <v>48</v>
      </c>
      <c r="I586" s="1" t="s">
        <v>58</v>
      </c>
      <c r="K586" s="1" t="s">
        <v>59</v>
      </c>
      <c r="L586" s="1" t="s">
        <v>119</v>
      </c>
      <c r="M586" s="1" t="s">
        <v>35</v>
      </c>
      <c r="N586" s="1" t="s">
        <v>36</v>
      </c>
      <c r="O586" s="1" t="s">
        <v>37</v>
      </c>
      <c r="P586" s="1" t="s">
        <v>120</v>
      </c>
      <c r="Q586" s="1" t="s">
        <v>121</v>
      </c>
      <c r="T586" s="1" t="s">
        <v>40</v>
      </c>
      <c r="X586" s="1" t="s">
        <v>41</v>
      </c>
      <c r="Y586" s="1" t="s">
        <v>42</v>
      </c>
      <c r="Z586" s="3">
        <v>0</v>
      </c>
      <c r="AC586" s="1">
        <f t="shared" si="18"/>
        <v>2018</v>
      </c>
      <c r="AD586" s="1">
        <f t="shared" si="19"/>
        <v>4</v>
      </c>
    </row>
    <row r="587" spans="1:30" ht="12.75" customHeight="1" x14ac:dyDescent="0.2">
      <c r="A587" s="2">
        <v>43200.537511574097</v>
      </c>
      <c r="B587" s="1" t="s">
        <v>820</v>
      </c>
      <c r="C587" s="1" t="s">
        <v>125</v>
      </c>
      <c r="D587" s="1" t="s">
        <v>126</v>
      </c>
      <c r="E587" s="3">
        <v>200</v>
      </c>
      <c r="F587" s="1" t="s">
        <v>31</v>
      </c>
      <c r="G587" s="3">
        <v>0.55000000000000004</v>
      </c>
      <c r="H587" s="3">
        <v>110</v>
      </c>
      <c r="I587" s="1" t="s">
        <v>58</v>
      </c>
      <c r="K587" s="1" t="s">
        <v>59</v>
      </c>
      <c r="L587" s="1" t="s">
        <v>127</v>
      </c>
      <c r="M587" s="1" t="s">
        <v>35</v>
      </c>
      <c r="N587" s="1" t="s">
        <v>36</v>
      </c>
      <c r="O587" s="1" t="s">
        <v>37</v>
      </c>
      <c r="P587" s="1" t="s">
        <v>104</v>
      </c>
      <c r="Q587" s="1" t="s">
        <v>105</v>
      </c>
      <c r="R587" s="1" t="s">
        <v>821</v>
      </c>
      <c r="T587" s="1" t="s">
        <v>40</v>
      </c>
      <c r="X587" s="1" t="s">
        <v>41</v>
      </c>
      <c r="Y587" s="1" t="s">
        <v>106</v>
      </c>
      <c r="Z587" s="3">
        <v>0</v>
      </c>
      <c r="AC587" s="1">
        <f t="shared" si="18"/>
        <v>2018</v>
      </c>
      <c r="AD587" s="1">
        <f t="shared" si="19"/>
        <v>4</v>
      </c>
    </row>
    <row r="588" spans="1:30" ht="12.75" customHeight="1" x14ac:dyDescent="0.2">
      <c r="A588" s="2">
        <v>43200.537511574097</v>
      </c>
      <c r="B588" s="1" t="s">
        <v>820</v>
      </c>
      <c r="C588" s="1" t="s">
        <v>133</v>
      </c>
      <c r="D588" s="1" t="s">
        <v>134</v>
      </c>
      <c r="E588" s="3">
        <v>1000</v>
      </c>
      <c r="F588" s="1" t="s">
        <v>31</v>
      </c>
      <c r="G588" s="3">
        <v>0.63</v>
      </c>
      <c r="H588" s="3">
        <v>630</v>
      </c>
      <c r="I588" s="1" t="s">
        <v>58</v>
      </c>
      <c r="K588" s="1" t="s">
        <v>59</v>
      </c>
      <c r="L588" s="1" t="s">
        <v>135</v>
      </c>
      <c r="M588" s="1" t="s">
        <v>35</v>
      </c>
      <c r="N588" s="1" t="s">
        <v>36</v>
      </c>
      <c r="O588" s="1" t="s">
        <v>37</v>
      </c>
      <c r="P588" s="1" t="s">
        <v>62</v>
      </c>
      <c r="Q588" s="1" t="s">
        <v>63</v>
      </c>
      <c r="T588" s="1" t="s">
        <v>65</v>
      </c>
      <c r="X588" s="1" t="s">
        <v>41</v>
      </c>
      <c r="Y588" s="1" t="s">
        <v>66</v>
      </c>
      <c r="Z588" s="3">
        <v>0</v>
      </c>
      <c r="AA588" s="1" t="s">
        <v>67</v>
      </c>
      <c r="AB588" s="1" t="s">
        <v>67</v>
      </c>
      <c r="AC588" s="1">
        <f t="shared" si="18"/>
        <v>2018</v>
      </c>
      <c r="AD588" s="1">
        <f t="shared" si="19"/>
        <v>4</v>
      </c>
    </row>
    <row r="589" spans="1:30" ht="12.75" customHeight="1" x14ac:dyDescent="0.2">
      <c r="A589" s="2">
        <v>43200.537511574097</v>
      </c>
      <c r="B589" s="1" t="s">
        <v>820</v>
      </c>
      <c r="C589" s="1" t="s">
        <v>136</v>
      </c>
      <c r="D589" s="1" t="s">
        <v>137</v>
      </c>
      <c r="E589" s="3">
        <v>4000</v>
      </c>
      <c r="F589" s="1" t="s">
        <v>31</v>
      </c>
      <c r="G589" s="3">
        <v>0.63</v>
      </c>
      <c r="H589" s="3">
        <v>2520</v>
      </c>
      <c r="I589" s="1" t="s">
        <v>58</v>
      </c>
      <c r="K589" s="1" t="s">
        <v>59</v>
      </c>
      <c r="L589" s="1" t="s">
        <v>138</v>
      </c>
      <c r="M589" s="1" t="s">
        <v>35</v>
      </c>
      <c r="N589" s="1" t="s">
        <v>36</v>
      </c>
      <c r="O589" s="1" t="s">
        <v>37</v>
      </c>
      <c r="P589" s="1" t="s">
        <v>62</v>
      </c>
      <c r="Q589" s="1" t="s">
        <v>63</v>
      </c>
      <c r="T589" s="1" t="s">
        <v>65</v>
      </c>
      <c r="X589" s="1" t="s">
        <v>41</v>
      </c>
      <c r="Y589" s="1" t="s">
        <v>66</v>
      </c>
      <c r="Z589" s="3">
        <v>0</v>
      </c>
      <c r="AA589" s="1" t="s">
        <v>67</v>
      </c>
      <c r="AB589" s="1" t="s">
        <v>67</v>
      </c>
      <c r="AC589" s="1">
        <f t="shared" si="18"/>
        <v>2018</v>
      </c>
      <c r="AD589" s="1">
        <f t="shared" si="19"/>
        <v>4</v>
      </c>
    </row>
    <row r="590" spans="1:30" ht="12.75" customHeight="1" x14ac:dyDescent="0.2">
      <c r="A590" s="2">
        <v>43200.537511574097</v>
      </c>
      <c r="B590" s="1" t="s">
        <v>820</v>
      </c>
      <c r="C590" s="1" t="s">
        <v>139</v>
      </c>
      <c r="D590" s="1" t="s">
        <v>140</v>
      </c>
      <c r="E590" s="3">
        <v>100</v>
      </c>
      <c r="F590" s="1" t="s">
        <v>31</v>
      </c>
      <c r="G590" s="3">
        <v>0.67</v>
      </c>
      <c r="H590" s="3">
        <v>67</v>
      </c>
      <c r="I590" s="1" t="s">
        <v>58</v>
      </c>
      <c r="K590" s="1" t="s">
        <v>59</v>
      </c>
      <c r="L590" s="1" t="s">
        <v>141</v>
      </c>
      <c r="M590" s="1" t="s">
        <v>35</v>
      </c>
      <c r="N590" s="1" t="s">
        <v>36</v>
      </c>
      <c r="O590" s="1" t="s">
        <v>37</v>
      </c>
      <c r="P590" s="1" t="s">
        <v>120</v>
      </c>
      <c r="Q590" s="1" t="s">
        <v>121</v>
      </c>
      <c r="T590" s="1" t="s">
        <v>40</v>
      </c>
      <c r="X590" s="1" t="s">
        <v>41</v>
      </c>
      <c r="Y590" s="1" t="s">
        <v>42</v>
      </c>
      <c r="Z590" s="3">
        <v>0</v>
      </c>
      <c r="AC590" s="1">
        <f t="shared" si="18"/>
        <v>2018</v>
      </c>
      <c r="AD590" s="1">
        <f t="shared" si="19"/>
        <v>4</v>
      </c>
    </row>
    <row r="591" spans="1:30" ht="12.75" customHeight="1" x14ac:dyDescent="0.2">
      <c r="A591" s="2">
        <v>43200.537511574097</v>
      </c>
      <c r="B591" s="1" t="s">
        <v>820</v>
      </c>
      <c r="C591" s="1" t="s">
        <v>142</v>
      </c>
      <c r="D591" s="1" t="s">
        <v>143</v>
      </c>
      <c r="E591" s="3">
        <v>500</v>
      </c>
      <c r="F591" s="1" t="s">
        <v>31</v>
      </c>
      <c r="G591" s="3">
        <v>0.67</v>
      </c>
      <c r="H591" s="3">
        <v>335</v>
      </c>
      <c r="I591" s="1" t="s">
        <v>58</v>
      </c>
      <c r="K591" s="1" t="s">
        <v>59</v>
      </c>
      <c r="L591" s="1" t="s">
        <v>144</v>
      </c>
      <c r="M591" s="1" t="s">
        <v>35</v>
      </c>
      <c r="N591" s="1" t="s">
        <v>36</v>
      </c>
      <c r="O591" s="1" t="s">
        <v>37</v>
      </c>
      <c r="P591" s="1" t="s">
        <v>89</v>
      </c>
      <c r="Q591" s="1" t="s">
        <v>90</v>
      </c>
      <c r="T591" s="1" t="s">
        <v>116</v>
      </c>
      <c r="X591" s="1" t="s">
        <v>41</v>
      </c>
      <c r="Y591" s="1" t="s">
        <v>74</v>
      </c>
      <c r="Z591" s="3">
        <v>0</v>
      </c>
      <c r="AC591" s="1">
        <f t="shared" si="18"/>
        <v>2018</v>
      </c>
      <c r="AD591" s="1">
        <f t="shared" si="19"/>
        <v>4</v>
      </c>
    </row>
    <row r="592" spans="1:30" ht="12.75" customHeight="1" x14ac:dyDescent="0.2">
      <c r="A592" s="2">
        <v>43200.537511574097</v>
      </c>
      <c r="B592" s="1" t="s">
        <v>820</v>
      </c>
      <c r="C592" s="1" t="s">
        <v>145</v>
      </c>
      <c r="D592" s="1" t="s">
        <v>146</v>
      </c>
      <c r="E592" s="3">
        <v>75</v>
      </c>
      <c r="F592" s="1" t="s">
        <v>31</v>
      </c>
      <c r="G592" s="3">
        <v>1.03</v>
      </c>
      <c r="H592" s="3">
        <v>77.25</v>
      </c>
      <c r="I592" s="1" t="s">
        <v>58</v>
      </c>
      <c r="K592" s="1" t="s">
        <v>59</v>
      </c>
      <c r="L592" s="1" t="s">
        <v>147</v>
      </c>
      <c r="M592" s="1" t="s">
        <v>35</v>
      </c>
      <c r="N592" s="1" t="s">
        <v>36</v>
      </c>
      <c r="O592" s="1" t="s">
        <v>37</v>
      </c>
      <c r="P592" s="1" t="s">
        <v>38</v>
      </c>
      <c r="Q592" s="1" t="s">
        <v>39</v>
      </c>
      <c r="T592" s="1" t="s">
        <v>148</v>
      </c>
      <c r="X592" s="1" t="s">
        <v>41</v>
      </c>
      <c r="Y592" s="1" t="s">
        <v>42</v>
      </c>
      <c r="Z592" s="3">
        <v>0</v>
      </c>
      <c r="AC592" s="1">
        <f t="shared" si="18"/>
        <v>2018</v>
      </c>
      <c r="AD592" s="1">
        <f t="shared" si="19"/>
        <v>4</v>
      </c>
    </row>
    <row r="593" spans="1:30" ht="12.75" customHeight="1" x14ac:dyDescent="0.2">
      <c r="A593" s="2">
        <v>43200.537511574097</v>
      </c>
      <c r="B593" s="1" t="s">
        <v>820</v>
      </c>
      <c r="C593" s="1" t="s">
        <v>149</v>
      </c>
      <c r="D593" s="1" t="s">
        <v>150</v>
      </c>
      <c r="E593" s="3">
        <v>200</v>
      </c>
      <c r="F593" s="1" t="s">
        <v>31</v>
      </c>
      <c r="G593" s="3">
        <v>1.0900000000000001</v>
      </c>
      <c r="H593" s="3">
        <v>218</v>
      </c>
      <c r="I593" s="1" t="s">
        <v>58</v>
      </c>
      <c r="K593" s="1" t="s">
        <v>59</v>
      </c>
      <c r="L593" s="1" t="s">
        <v>151</v>
      </c>
      <c r="M593" s="1" t="s">
        <v>35</v>
      </c>
      <c r="N593" s="1" t="s">
        <v>36</v>
      </c>
      <c r="O593" s="1" t="s">
        <v>37</v>
      </c>
      <c r="P593" s="1" t="s">
        <v>120</v>
      </c>
      <c r="Q593" s="1" t="s">
        <v>121</v>
      </c>
      <c r="R593" s="1" t="s">
        <v>821</v>
      </c>
      <c r="T593" s="1" t="s">
        <v>40</v>
      </c>
      <c r="X593" s="1" t="s">
        <v>41</v>
      </c>
      <c r="Y593" s="1" t="s">
        <v>42</v>
      </c>
      <c r="Z593" s="3">
        <v>0</v>
      </c>
      <c r="AC593" s="1">
        <f t="shared" si="18"/>
        <v>2018</v>
      </c>
      <c r="AD593" s="1">
        <f t="shared" si="19"/>
        <v>4</v>
      </c>
    </row>
    <row r="594" spans="1:30" ht="12.75" customHeight="1" x14ac:dyDescent="0.2">
      <c r="A594" s="2">
        <v>43200.537511574097</v>
      </c>
      <c r="B594" s="1" t="s">
        <v>820</v>
      </c>
      <c r="C594" s="1" t="s">
        <v>334</v>
      </c>
      <c r="D594" s="1" t="s">
        <v>335</v>
      </c>
      <c r="E594" s="3">
        <v>300</v>
      </c>
      <c r="F594" s="1" t="s">
        <v>31</v>
      </c>
      <c r="G594" s="3">
        <v>1.29</v>
      </c>
      <c r="H594" s="3">
        <v>387</v>
      </c>
      <c r="I594" s="1" t="s">
        <v>58</v>
      </c>
      <c r="K594" s="1" t="s">
        <v>59</v>
      </c>
      <c r="L594" s="1" t="s">
        <v>336</v>
      </c>
      <c r="M594" s="1" t="s">
        <v>35</v>
      </c>
      <c r="N594" s="1" t="s">
        <v>36</v>
      </c>
      <c r="O594" s="1" t="s">
        <v>37</v>
      </c>
      <c r="P594" s="1" t="s">
        <v>89</v>
      </c>
      <c r="Q594" s="1" t="s">
        <v>90</v>
      </c>
      <c r="T594" s="1" t="s">
        <v>116</v>
      </c>
      <c r="X594" s="1" t="s">
        <v>41</v>
      </c>
      <c r="Y594" s="1" t="s">
        <v>74</v>
      </c>
      <c r="Z594" s="3">
        <v>0</v>
      </c>
      <c r="AC594" s="1">
        <f t="shared" si="18"/>
        <v>2018</v>
      </c>
      <c r="AD594" s="1">
        <f t="shared" si="19"/>
        <v>4</v>
      </c>
    </row>
    <row r="595" spans="1:30" ht="12.75" customHeight="1" x14ac:dyDescent="0.2">
      <c r="A595" s="2">
        <v>43200.537511574097</v>
      </c>
      <c r="B595" s="1" t="s">
        <v>820</v>
      </c>
      <c r="C595" s="1" t="s">
        <v>152</v>
      </c>
      <c r="D595" s="1" t="s">
        <v>153</v>
      </c>
      <c r="E595" s="3">
        <v>25</v>
      </c>
      <c r="F595" s="1" t="s">
        <v>31</v>
      </c>
      <c r="G595" s="3">
        <v>1.51</v>
      </c>
      <c r="H595" s="3">
        <v>37.75</v>
      </c>
      <c r="I595" s="1" t="s">
        <v>58</v>
      </c>
      <c r="K595" s="1" t="s">
        <v>59</v>
      </c>
      <c r="L595" s="1" t="s">
        <v>154</v>
      </c>
      <c r="M595" s="1" t="s">
        <v>35</v>
      </c>
      <c r="N595" s="1" t="s">
        <v>36</v>
      </c>
      <c r="O595" s="1" t="s">
        <v>37</v>
      </c>
      <c r="P595" s="1" t="s">
        <v>89</v>
      </c>
      <c r="Q595" s="1" t="s">
        <v>90</v>
      </c>
      <c r="T595" s="1" t="s">
        <v>79</v>
      </c>
      <c r="X595" s="1" t="s">
        <v>155</v>
      </c>
      <c r="Y595" s="1" t="s">
        <v>74</v>
      </c>
      <c r="Z595" s="3">
        <v>0</v>
      </c>
      <c r="AC595" s="1">
        <f t="shared" si="18"/>
        <v>2018</v>
      </c>
      <c r="AD595" s="1">
        <f t="shared" si="19"/>
        <v>4</v>
      </c>
    </row>
    <row r="596" spans="1:30" ht="12.75" customHeight="1" x14ac:dyDescent="0.2">
      <c r="A596" s="2">
        <v>43200.537511574097</v>
      </c>
      <c r="B596" s="1" t="s">
        <v>820</v>
      </c>
      <c r="C596" s="1" t="s">
        <v>156</v>
      </c>
      <c r="D596" s="1" t="s">
        <v>157</v>
      </c>
      <c r="E596" s="3">
        <v>100</v>
      </c>
      <c r="F596" s="1" t="s">
        <v>31</v>
      </c>
      <c r="G596" s="3">
        <v>1.67</v>
      </c>
      <c r="H596" s="3">
        <v>167</v>
      </c>
      <c r="I596" s="1" t="s">
        <v>58</v>
      </c>
      <c r="K596" s="1" t="s">
        <v>59</v>
      </c>
      <c r="L596" s="1" t="s">
        <v>158</v>
      </c>
      <c r="M596" s="1" t="s">
        <v>35</v>
      </c>
      <c r="N596" s="1" t="s">
        <v>36</v>
      </c>
      <c r="O596" s="1" t="s">
        <v>37</v>
      </c>
      <c r="P596" s="1" t="s">
        <v>120</v>
      </c>
      <c r="Q596" s="1" t="s">
        <v>121</v>
      </c>
      <c r="T596" s="1" t="s">
        <v>40</v>
      </c>
      <c r="X596" s="1" t="s">
        <v>41</v>
      </c>
      <c r="Y596" s="1" t="s">
        <v>42</v>
      </c>
      <c r="Z596" s="3">
        <v>0</v>
      </c>
      <c r="AC596" s="1">
        <f t="shared" si="18"/>
        <v>2018</v>
      </c>
      <c r="AD596" s="1">
        <f t="shared" si="19"/>
        <v>4</v>
      </c>
    </row>
    <row r="597" spans="1:30" ht="12.75" customHeight="1" x14ac:dyDescent="0.2">
      <c r="A597" s="2">
        <v>43200.537511574097</v>
      </c>
      <c r="B597" s="1" t="s">
        <v>820</v>
      </c>
      <c r="C597" s="1" t="s">
        <v>159</v>
      </c>
      <c r="D597" s="1" t="s">
        <v>160</v>
      </c>
      <c r="E597" s="3">
        <v>100</v>
      </c>
      <c r="F597" s="1" t="s">
        <v>31</v>
      </c>
      <c r="G597" s="3">
        <v>1.8</v>
      </c>
      <c r="H597" s="3">
        <v>180</v>
      </c>
      <c r="I597" s="1" t="s">
        <v>58</v>
      </c>
      <c r="K597" s="1" t="s">
        <v>59</v>
      </c>
      <c r="L597" s="1" t="s">
        <v>161</v>
      </c>
      <c r="M597" s="1" t="s">
        <v>35</v>
      </c>
      <c r="N597" s="1" t="s">
        <v>36</v>
      </c>
      <c r="O597" s="1" t="s">
        <v>37</v>
      </c>
      <c r="P597" s="1" t="s">
        <v>104</v>
      </c>
      <c r="Q597" s="1" t="s">
        <v>105</v>
      </c>
      <c r="T597" s="1" t="s">
        <v>97</v>
      </c>
      <c r="X597" s="1" t="s">
        <v>41</v>
      </c>
      <c r="Y597" s="1" t="s">
        <v>106</v>
      </c>
      <c r="Z597" s="3">
        <v>0</v>
      </c>
      <c r="AC597" s="1">
        <f t="shared" si="18"/>
        <v>2018</v>
      </c>
      <c r="AD597" s="1">
        <f t="shared" si="19"/>
        <v>4</v>
      </c>
    </row>
    <row r="598" spans="1:30" ht="12.75" customHeight="1" x14ac:dyDescent="0.2">
      <c r="A598" s="2">
        <v>43200.537511574097</v>
      </c>
      <c r="B598" s="1" t="s">
        <v>820</v>
      </c>
      <c r="C598" s="1" t="s">
        <v>173</v>
      </c>
      <c r="D598" s="1" t="s">
        <v>174</v>
      </c>
      <c r="E598" s="3">
        <v>25</v>
      </c>
      <c r="F598" s="1" t="s">
        <v>31</v>
      </c>
      <c r="G598" s="3">
        <v>2.06</v>
      </c>
      <c r="H598" s="3">
        <v>51.5</v>
      </c>
      <c r="I598" s="1" t="s">
        <v>58</v>
      </c>
      <c r="K598" s="1" t="s">
        <v>59</v>
      </c>
      <c r="L598" s="1" t="s">
        <v>175</v>
      </c>
      <c r="M598" s="1" t="s">
        <v>35</v>
      </c>
      <c r="N598" s="1" t="s">
        <v>36</v>
      </c>
      <c r="O598" s="1" t="s">
        <v>37</v>
      </c>
      <c r="P598" s="1" t="s">
        <v>89</v>
      </c>
      <c r="Q598" s="1" t="s">
        <v>90</v>
      </c>
      <c r="T598" s="1" t="s">
        <v>79</v>
      </c>
      <c r="X598" s="1" t="s">
        <v>176</v>
      </c>
      <c r="Y598" s="1" t="s">
        <v>74</v>
      </c>
      <c r="Z598" s="3">
        <v>0</v>
      </c>
      <c r="AC598" s="1">
        <f t="shared" si="18"/>
        <v>2018</v>
      </c>
      <c r="AD598" s="1">
        <f t="shared" si="19"/>
        <v>4</v>
      </c>
    </row>
    <row r="599" spans="1:30" ht="12.75" customHeight="1" x14ac:dyDescent="0.2">
      <c r="A599" s="2">
        <v>43200.537511574097</v>
      </c>
      <c r="B599" s="1" t="s">
        <v>820</v>
      </c>
      <c r="C599" s="1" t="s">
        <v>180</v>
      </c>
      <c r="D599" s="1" t="s">
        <v>181</v>
      </c>
      <c r="E599" s="3">
        <v>50</v>
      </c>
      <c r="F599" s="1" t="s">
        <v>31</v>
      </c>
      <c r="G599" s="3">
        <v>2.37</v>
      </c>
      <c r="H599" s="3">
        <v>118.5</v>
      </c>
      <c r="I599" s="1" t="s">
        <v>58</v>
      </c>
      <c r="K599" s="1" t="s">
        <v>59</v>
      </c>
      <c r="L599" s="1" t="s">
        <v>182</v>
      </c>
      <c r="M599" s="1" t="s">
        <v>35</v>
      </c>
      <c r="N599" s="1" t="s">
        <v>36</v>
      </c>
      <c r="O599" s="1" t="s">
        <v>37</v>
      </c>
      <c r="P599" s="1" t="s">
        <v>95</v>
      </c>
      <c r="Q599" s="1" t="s">
        <v>96</v>
      </c>
      <c r="T599" s="1" t="s">
        <v>97</v>
      </c>
      <c r="X599" s="1" t="s">
        <v>41</v>
      </c>
      <c r="Y599" s="1" t="s">
        <v>42</v>
      </c>
      <c r="Z599" s="3">
        <v>0</v>
      </c>
      <c r="AC599" s="1">
        <f t="shared" si="18"/>
        <v>2018</v>
      </c>
      <c r="AD599" s="1">
        <f t="shared" si="19"/>
        <v>4</v>
      </c>
    </row>
    <row r="600" spans="1:30" ht="12.75" customHeight="1" x14ac:dyDescent="0.2">
      <c r="A600" s="2">
        <v>43200.537511574097</v>
      </c>
      <c r="B600" s="1" t="s">
        <v>820</v>
      </c>
      <c r="C600" s="1" t="s">
        <v>183</v>
      </c>
      <c r="D600" s="1" t="s">
        <v>184</v>
      </c>
      <c r="E600" s="3">
        <v>200</v>
      </c>
      <c r="F600" s="1" t="s">
        <v>31</v>
      </c>
      <c r="G600" s="3">
        <v>2.4700000000000002</v>
      </c>
      <c r="H600" s="3">
        <v>494</v>
      </c>
      <c r="I600" s="1" t="s">
        <v>58</v>
      </c>
      <c r="K600" s="1" t="s">
        <v>59</v>
      </c>
      <c r="L600" s="1" t="s">
        <v>185</v>
      </c>
      <c r="M600" s="1" t="s">
        <v>35</v>
      </c>
      <c r="N600" s="1" t="s">
        <v>36</v>
      </c>
      <c r="O600" s="1" t="s">
        <v>37</v>
      </c>
      <c r="P600" s="1" t="s">
        <v>95</v>
      </c>
      <c r="Q600" s="1" t="s">
        <v>96</v>
      </c>
      <c r="R600" s="1" t="s">
        <v>822</v>
      </c>
      <c r="T600" s="1" t="s">
        <v>48</v>
      </c>
      <c r="X600" s="1" t="s">
        <v>41</v>
      </c>
      <c r="Y600" s="1" t="s">
        <v>42</v>
      </c>
      <c r="Z600" s="3">
        <v>0</v>
      </c>
      <c r="AC600" s="1">
        <f t="shared" si="18"/>
        <v>2018</v>
      </c>
      <c r="AD600" s="1">
        <f t="shared" si="19"/>
        <v>4</v>
      </c>
    </row>
    <row r="601" spans="1:30" ht="12.75" customHeight="1" x14ac:dyDescent="0.2">
      <c r="A601" s="2">
        <v>43200.537511574097</v>
      </c>
      <c r="B601" s="1" t="s">
        <v>820</v>
      </c>
      <c r="C601" s="1" t="s">
        <v>219</v>
      </c>
      <c r="D601" s="1" t="s">
        <v>220</v>
      </c>
      <c r="E601" s="3">
        <v>30</v>
      </c>
      <c r="F601" s="1" t="s">
        <v>31</v>
      </c>
      <c r="G601" s="3">
        <v>6.17</v>
      </c>
      <c r="H601" s="3">
        <v>185.1</v>
      </c>
      <c r="I601" s="1" t="s">
        <v>58</v>
      </c>
      <c r="K601" s="1" t="s">
        <v>59</v>
      </c>
      <c r="L601" s="1" t="s">
        <v>221</v>
      </c>
      <c r="M601" s="1" t="s">
        <v>35</v>
      </c>
      <c r="N601" s="1" t="s">
        <v>36</v>
      </c>
      <c r="O601" s="1" t="s">
        <v>37</v>
      </c>
      <c r="P601" s="1" t="s">
        <v>38</v>
      </c>
      <c r="Q601" s="1" t="s">
        <v>39</v>
      </c>
      <c r="R601" s="1" t="s">
        <v>810</v>
      </c>
      <c r="T601" s="1" t="s">
        <v>48</v>
      </c>
      <c r="X601" s="1" t="s">
        <v>41</v>
      </c>
      <c r="Y601" s="1" t="s">
        <v>42</v>
      </c>
      <c r="Z601" s="3">
        <v>0</v>
      </c>
      <c r="AA601" s="1" t="s">
        <v>222</v>
      </c>
      <c r="AB601" s="1" t="s">
        <v>222</v>
      </c>
      <c r="AC601" s="1">
        <f t="shared" si="18"/>
        <v>2018</v>
      </c>
      <c r="AD601" s="1">
        <f t="shared" si="19"/>
        <v>4</v>
      </c>
    </row>
    <row r="602" spans="1:30" ht="12.75" customHeight="1" x14ac:dyDescent="0.2">
      <c r="A602" s="2">
        <v>43200.537511574097</v>
      </c>
      <c r="B602" s="1" t="s">
        <v>820</v>
      </c>
      <c r="C602" s="1" t="s">
        <v>595</v>
      </c>
      <c r="D602" s="1" t="s">
        <v>596</v>
      </c>
      <c r="E602" s="3">
        <v>30</v>
      </c>
      <c r="F602" s="1" t="s">
        <v>31</v>
      </c>
      <c r="G602" s="3">
        <v>6.24</v>
      </c>
      <c r="H602" s="3">
        <v>187.2</v>
      </c>
      <c r="I602" s="1" t="s">
        <v>58</v>
      </c>
      <c r="K602" s="1" t="s">
        <v>59</v>
      </c>
      <c r="L602" s="1" t="s">
        <v>597</v>
      </c>
      <c r="M602" s="1" t="s">
        <v>35</v>
      </c>
      <c r="N602" s="1" t="s">
        <v>36</v>
      </c>
      <c r="O602" s="1" t="s">
        <v>37</v>
      </c>
      <c r="P602" s="1" t="s">
        <v>89</v>
      </c>
      <c r="Q602" s="1" t="s">
        <v>90</v>
      </c>
      <c r="T602" s="1" t="s">
        <v>73</v>
      </c>
      <c r="X602" s="1" t="s">
        <v>41</v>
      </c>
      <c r="Y602" s="1" t="s">
        <v>74</v>
      </c>
      <c r="Z602" s="3">
        <v>0</v>
      </c>
      <c r="AC602" s="1">
        <f t="shared" si="18"/>
        <v>2018</v>
      </c>
      <c r="AD602" s="1">
        <f t="shared" si="19"/>
        <v>4</v>
      </c>
    </row>
    <row r="603" spans="1:30" ht="12.75" customHeight="1" x14ac:dyDescent="0.2">
      <c r="A603" s="2">
        <v>43200.537511574097</v>
      </c>
      <c r="B603" s="1" t="s">
        <v>820</v>
      </c>
      <c r="C603" s="1" t="s">
        <v>395</v>
      </c>
      <c r="D603" s="1" t="s">
        <v>396</v>
      </c>
      <c r="E603" s="3">
        <v>10</v>
      </c>
      <c r="F603" s="1" t="s">
        <v>391</v>
      </c>
      <c r="G603" s="3">
        <v>7.5</v>
      </c>
      <c r="H603" s="3">
        <v>75</v>
      </c>
      <c r="I603" s="1" t="s">
        <v>58</v>
      </c>
      <c r="K603" s="1" t="s">
        <v>59</v>
      </c>
      <c r="L603" s="1" t="s">
        <v>397</v>
      </c>
      <c r="M603" s="1" t="s">
        <v>35</v>
      </c>
      <c r="N603" s="1" t="s">
        <v>36</v>
      </c>
      <c r="O603" s="1" t="s">
        <v>37</v>
      </c>
      <c r="P603" s="1" t="s">
        <v>393</v>
      </c>
      <c r="Q603" s="1" t="s">
        <v>394</v>
      </c>
      <c r="T603" s="1" t="s">
        <v>40</v>
      </c>
      <c r="X603" s="1" t="s">
        <v>41</v>
      </c>
      <c r="Y603" s="1" t="s">
        <v>66</v>
      </c>
      <c r="Z603" s="3">
        <v>0</v>
      </c>
      <c r="AC603" s="1">
        <f t="shared" si="18"/>
        <v>2018</v>
      </c>
      <c r="AD603" s="1">
        <f t="shared" si="19"/>
        <v>4</v>
      </c>
    </row>
    <row r="604" spans="1:30" ht="12.75" customHeight="1" x14ac:dyDescent="0.2">
      <c r="A604" s="2">
        <v>43200.537511574097</v>
      </c>
      <c r="B604" s="1" t="s">
        <v>820</v>
      </c>
      <c r="C604" s="1" t="s">
        <v>570</v>
      </c>
      <c r="D604" s="1" t="s">
        <v>571</v>
      </c>
      <c r="E604" s="3">
        <v>10</v>
      </c>
      <c r="F604" s="1" t="s">
        <v>391</v>
      </c>
      <c r="G604" s="3">
        <v>7.5</v>
      </c>
      <c r="H604" s="3">
        <v>75</v>
      </c>
      <c r="I604" s="1" t="s">
        <v>58</v>
      </c>
      <c r="K604" s="1" t="s">
        <v>59</v>
      </c>
      <c r="L604" s="1" t="s">
        <v>572</v>
      </c>
      <c r="M604" s="1" t="s">
        <v>35</v>
      </c>
      <c r="N604" s="1" t="s">
        <v>36</v>
      </c>
      <c r="O604" s="1" t="s">
        <v>37</v>
      </c>
      <c r="P604" s="1" t="s">
        <v>393</v>
      </c>
      <c r="Q604" s="1" t="s">
        <v>394</v>
      </c>
      <c r="T604" s="1" t="s">
        <v>40</v>
      </c>
      <c r="X604" s="1" t="s">
        <v>41</v>
      </c>
      <c r="Y604" s="1" t="s">
        <v>66</v>
      </c>
      <c r="Z604" s="3">
        <v>0</v>
      </c>
      <c r="AC604" s="1">
        <f t="shared" si="18"/>
        <v>2018</v>
      </c>
      <c r="AD604" s="1">
        <f t="shared" si="19"/>
        <v>4</v>
      </c>
    </row>
    <row r="605" spans="1:30" ht="12.75" customHeight="1" x14ac:dyDescent="0.2">
      <c r="A605" s="2">
        <v>43200.537511574097</v>
      </c>
      <c r="B605" s="1" t="s">
        <v>820</v>
      </c>
      <c r="C605" s="1" t="s">
        <v>227</v>
      </c>
      <c r="D605" s="1" t="s">
        <v>228</v>
      </c>
      <c r="E605" s="3">
        <v>480</v>
      </c>
      <c r="F605" s="1" t="s">
        <v>31</v>
      </c>
      <c r="G605" s="3">
        <v>8.4700000000000006</v>
      </c>
      <c r="H605" s="3">
        <v>4065.6</v>
      </c>
      <c r="I605" s="1" t="s">
        <v>58</v>
      </c>
      <c r="K605" s="1" t="s">
        <v>59</v>
      </c>
      <c r="L605" s="1" t="s">
        <v>229</v>
      </c>
      <c r="M605" s="1" t="s">
        <v>35</v>
      </c>
      <c r="N605" s="1" t="s">
        <v>36</v>
      </c>
      <c r="O605" s="1" t="s">
        <v>37</v>
      </c>
      <c r="P605" s="1" t="s">
        <v>230</v>
      </c>
      <c r="Q605" s="1" t="s">
        <v>231</v>
      </c>
      <c r="T605" s="1" t="s">
        <v>232</v>
      </c>
      <c r="X605" s="1" t="s">
        <v>41</v>
      </c>
      <c r="Y605" s="1" t="s">
        <v>42</v>
      </c>
      <c r="Z605" s="3">
        <v>0</v>
      </c>
      <c r="AC605" s="1">
        <f t="shared" si="18"/>
        <v>2018</v>
      </c>
      <c r="AD605" s="1">
        <f t="shared" si="19"/>
        <v>4</v>
      </c>
    </row>
    <row r="606" spans="1:30" ht="12.75" customHeight="1" x14ac:dyDescent="0.2">
      <c r="A606" s="2">
        <v>43200.537511574097</v>
      </c>
      <c r="B606" s="1" t="s">
        <v>820</v>
      </c>
      <c r="C606" s="1" t="s">
        <v>608</v>
      </c>
      <c r="D606" s="1" t="s">
        <v>609</v>
      </c>
      <c r="E606" s="3">
        <v>10</v>
      </c>
      <c r="F606" s="1" t="s">
        <v>31</v>
      </c>
      <c r="G606" s="3">
        <v>9.02</v>
      </c>
      <c r="H606" s="3">
        <v>90.2</v>
      </c>
      <c r="I606" s="1" t="s">
        <v>58</v>
      </c>
      <c r="K606" s="1" t="s">
        <v>59</v>
      </c>
      <c r="L606" s="1" t="s">
        <v>610</v>
      </c>
      <c r="M606" s="1" t="s">
        <v>35</v>
      </c>
      <c r="N606" s="1" t="s">
        <v>36</v>
      </c>
      <c r="O606" s="1" t="s">
        <v>37</v>
      </c>
      <c r="P606" s="1" t="s">
        <v>89</v>
      </c>
      <c r="Q606" s="1" t="s">
        <v>90</v>
      </c>
      <c r="T606" s="1" t="s">
        <v>73</v>
      </c>
      <c r="X606" s="1" t="s">
        <v>41</v>
      </c>
      <c r="Y606" s="1" t="s">
        <v>74</v>
      </c>
      <c r="Z606" s="3">
        <v>0</v>
      </c>
      <c r="AC606" s="1">
        <f t="shared" si="18"/>
        <v>2018</v>
      </c>
      <c r="AD606" s="1">
        <f t="shared" si="19"/>
        <v>4</v>
      </c>
    </row>
    <row r="607" spans="1:30" ht="12.75" customHeight="1" x14ac:dyDescent="0.2">
      <c r="A607" s="2">
        <v>43200.537511574097</v>
      </c>
      <c r="B607" s="1" t="s">
        <v>820</v>
      </c>
      <c r="C607" s="1" t="s">
        <v>233</v>
      </c>
      <c r="D607" s="1" t="s">
        <v>234</v>
      </c>
      <c r="E607" s="3">
        <v>300</v>
      </c>
      <c r="F607" s="1" t="s">
        <v>31</v>
      </c>
      <c r="G607" s="3">
        <v>9.1999999999999993</v>
      </c>
      <c r="H607" s="3">
        <v>2760</v>
      </c>
      <c r="I607" s="1" t="s">
        <v>58</v>
      </c>
      <c r="K607" s="1" t="s">
        <v>59</v>
      </c>
      <c r="L607" s="1" t="s">
        <v>235</v>
      </c>
      <c r="M607" s="1" t="s">
        <v>35</v>
      </c>
      <c r="N607" s="1" t="s">
        <v>36</v>
      </c>
      <c r="O607" s="1" t="s">
        <v>37</v>
      </c>
      <c r="P607" s="1" t="s">
        <v>236</v>
      </c>
      <c r="Q607" s="1" t="s">
        <v>237</v>
      </c>
      <c r="R607" s="1" t="s">
        <v>823</v>
      </c>
      <c r="T607" s="1" t="s">
        <v>238</v>
      </c>
      <c r="X607" s="1" t="s">
        <v>41</v>
      </c>
      <c r="Y607" s="1" t="s">
        <v>42</v>
      </c>
      <c r="Z607" s="3">
        <v>0</v>
      </c>
      <c r="AA607" s="1" t="s">
        <v>239</v>
      </c>
      <c r="AB607" s="1" t="s">
        <v>239</v>
      </c>
      <c r="AC607" s="1">
        <f t="shared" si="18"/>
        <v>2018</v>
      </c>
      <c r="AD607" s="1">
        <f t="shared" si="19"/>
        <v>4</v>
      </c>
    </row>
    <row r="608" spans="1:30" ht="12.75" customHeight="1" x14ac:dyDescent="0.2">
      <c r="A608" s="2">
        <v>43200.537511574097</v>
      </c>
      <c r="B608" s="1" t="s">
        <v>820</v>
      </c>
      <c r="C608" s="1" t="s">
        <v>255</v>
      </c>
      <c r="D608" s="1" t="s">
        <v>256</v>
      </c>
      <c r="E608" s="3">
        <v>29</v>
      </c>
      <c r="F608" s="1" t="s">
        <v>31</v>
      </c>
      <c r="G608" s="3">
        <v>13.31</v>
      </c>
      <c r="H608" s="3">
        <v>385.99</v>
      </c>
      <c r="I608" s="1" t="s">
        <v>58</v>
      </c>
      <c r="K608" s="1" t="s">
        <v>59</v>
      </c>
      <c r="L608" s="1" t="s">
        <v>257</v>
      </c>
      <c r="M608" s="1" t="s">
        <v>35</v>
      </c>
      <c r="N608" s="1" t="s">
        <v>36</v>
      </c>
      <c r="O608" s="1" t="s">
        <v>37</v>
      </c>
      <c r="P608" s="1" t="s">
        <v>258</v>
      </c>
      <c r="Q608" s="1" t="s">
        <v>259</v>
      </c>
      <c r="T608" s="1" t="s">
        <v>260</v>
      </c>
      <c r="X608" s="1" t="s">
        <v>41</v>
      </c>
      <c r="Y608" s="1" t="s">
        <v>42</v>
      </c>
      <c r="Z608" s="3">
        <v>0</v>
      </c>
      <c r="AC608" s="1">
        <f t="shared" si="18"/>
        <v>2018</v>
      </c>
      <c r="AD608" s="1">
        <f t="shared" si="19"/>
        <v>4</v>
      </c>
    </row>
    <row r="609" spans="1:30" ht="12.75" customHeight="1" x14ac:dyDescent="0.2">
      <c r="A609" s="2">
        <v>43200.537511574097</v>
      </c>
      <c r="B609" s="1" t="s">
        <v>820</v>
      </c>
      <c r="C609" s="1" t="s">
        <v>622</v>
      </c>
      <c r="D609" s="1" t="s">
        <v>623</v>
      </c>
      <c r="E609" s="3">
        <v>50</v>
      </c>
      <c r="F609" s="1" t="s">
        <v>31</v>
      </c>
      <c r="G609" s="3">
        <v>15.29</v>
      </c>
      <c r="H609" s="3">
        <v>764.5</v>
      </c>
      <c r="I609" s="1" t="s">
        <v>58</v>
      </c>
      <c r="K609" s="1" t="s">
        <v>59</v>
      </c>
      <c r="L609" s="1" t="s">
        <v>624</v>
      </c>
      <c r="M609" s="1" t="s">
        <v>35</v>
      </c>
      <c r="N609" s="1" t="s">
        <v>36</v>
      </c>
      <c r="O609" s="1" t="s">
        <v>37</v>
      </c>
      <c r="P609" s="1" t="s">
        <v>53</v>
      </c>
      <c r="Q609" s="1" t="s">
        <v>54</v>
      </c>
      <c r="T609" s="1" t="s">
        <v>40</v>
      </c>
      <c r="X609" s="1" t="s">
        <v>41</v>
      </c>
      <c r="Y609" s="1" t="s">
        <v>42</v>
      </c>
      <c r="Z609" s="3">
        <v>0</v>
      </c>
      <c r="AC609" s="1">
        <f t="shared" si="18"/>
        <v>2018</v>
      </c>
      <c r="AD609" s="1">
        <f t="shared" si="19"/>
        <v>4</v>
      </c>
    </row>
    <row r="610" spans="1:30" ht="12.75" customHeight="1" x14ac:dyDescent="0.2">
      <c r="A610" s="2">
        <v>43200.537511574097</v>
      </c>
      <c r="B610" s="1" t="s">
        <v>820</v>
      </c>
      <c r="C610" s="1" t="s">
        <v>50</v>
      </c>
      <c r="D610" s="1" t="s">
        <v>51</v>
      </c>
      <c r="E610" s="3">
        <v>50</v>
      </c>
      <c r="F610" s="1" t="s">
        <v>31</v>
      </c>
      <c r="G610" s="3">
        <v>17.98</v>
      </c>
      <c r="H610" s="3">
        <v>899</v>
      </c>
      <c r="I610" s="1" t="s">
        <v>58</v>
      </c>
      <c r="K610" s="1" t="s">
        <v>59</v>
      </c>
      <c r="L610" s="1" t="s">
        <v>52</v>
      </c>
      <c r="M610" s="1" t="s">
        <v>35</v>
      </c>
      <c r="N610" s="1" t="s">
        <v>36</v>
      </c>
      <c r="O610" s="1" t="s">
        <v>37</v>
      </c>
      <c r="P610" s="1" t="s">
        <v>53</v>
      </c>
      <c r="Q610" s="1" t="s">
        <v>54</v>
      </c>
      <c r="T610" s="1" t="s">
        <v>40</v>
      </c>
      <c r="X610" s="1" t="s">
        <v>41</v>
      </c>
      <c r="Y610" s="1" t="s">
        <v>42</v>
      </c>
      <c r="Z610" s="3">
        <v>0</v>
      </c>
      <c r="AC610" s="1">
        <f t="shared" si="18"/>
        <v>2018</v>
      </c>
      <c r="AD610" s="1">
        <f t="shared" si="19"/>
        <v>4</v>
      </c>
    </row>
    <row r="611" spans="1:30" ht="12.75" customHeight="1" x14ac:dyDescent="0.2">
      <c r="A611" s="2">
        <v>43200.537511574097</v>
      </c>
      <c r="B611" s="1" t="s">
        <v>820</v>
      </c>
      <c r="C611" s="1" t="s">
        <v>276</v>
      </c>
      <c r="D611" s="1" t="s">
        <v>277</v>
      </c>
      <c r="E611" s="3">
        <v>2</v>
      </c>
      <c r="F611" s="1" t="s">
        <v>31</v>
      </c>
      <c r="G611" s="3">
        <v>27.87</v>
      </c>
      <c r="H611" s="3">
        <v>55.74</v>
      </c>
      <c r="I611" s="1" t="s">
        <v>58</v>
      </c>
      <c r="K611" s="1" t="s">
        <v>59</v>
      </c>
      <c r="L611" s="1" t="s">
        <v>278</v>
      </c>
      <c r="M611" s="1" t="s">
        <v>35</v>
      </c>
      <c r="N611" s="1" t="s">
        <v>36</v>
      </c>
      <c r="O611" s="1" t="s">
        <v>37</v>
      </c>
      <c r="P611" s="1" t="s">
        <v>71</v>
      </c>
      <c r="Q611" s="1" t="s">
        <v>72</v>
      </c>
      <c r="T611" s="1" t="s">
        <v>245</v>
      </c>
      <c r="X611" s="1" t="s">
        <v>41</v>
      </c>
      <c r="Y611" s="1" t="s">
        <v>74</v>
      </c>
      <c r="Z611" s="3">
        <v>0</v>
      </c>
      <c r="AC611" s="1">
        <f t="shared" si="18"/>
        <v>2018</v>
      </c>
      <c r="AD611" s="1">
        <f t="shared" si="19"/>
        <v>4</v>
      </c>
    </row>
    <row r="612" spans="1:30" ht="12.75" customHeight="1" x14ac:dyDescent="0.2">
      <c r="A612" s="2">
        <v>43200.537511574097</v>
      </c>
      <c r="B612" s="1" t="s">
        <v>820</v>
      </c>
      <c r="C612" s="1" t="s">
        <v>279</v>
      </c>
      <c r="D612" s="1" t="s">
        <v>280</v>
      </c>
      <c r="E612" s="3">
        <v>4</v>
      </c>
      <c r="F612" s="1" t="s">
        <v>31</v>
      </c>
      <c r="G612" s="3">
        <v>28.74</v>
      </c>
      <c r="H612" s="3">
        <v>114.96</v>
      </c>
      <c r="I612" s="1" t="s">
        <v>58</v>
      </c>
      <c r="K612" s="1" t="s">
        <v>59</v>
      </c>
      <c r="L612" s="1" t="s">
        <v>281</v>
      </c>
      <c r="M612" s="1" t="s">
        <v>35</v>
      </c>
      <c r="N612" s="1" t="s">
        <v>36</v>
      </c>
      <c r="O612" s="1" t="s">
        <v>37</v>
      </c>
      <c r="P612" s="1" t="s">
        <v>71</v>
      </c>
      <c r="Q612" s="1" t="s">
        <v>72</v>
      </c>
      <c r="T612" s="1" t="s">
        <v>73</v>
      </c>
      <c r="X612" s="1" t="s">
        <v>41</v>
      </c>
      <c r="Y612" s="1" t="s">
        <v>74</v>
      </c>
      <c r="Z612" s="3">
        <v>0</v>
      </c>
      <c r="AC612" s="1">
        <f t="shared" si="18"/>
        <v>2018</v>
      </c>
      <c r="AD612" s="1">
        <f t="shared" si="19"/>
        <v>4</v>
      </c>
    </row>
    <row r="613" spans="1:30" ht="12.75" customHeight="1" x14ac:dyDescent="0.2">
      <c r="A613" s="2">
        <v>43200.537511574097</v>
      </c>
      <c r="B613" s="1" t="s">
        <v>820</v>
      </c>
      <c r="C613" s="1" t="s">
        <v>611</v>
      </c>
      <c r="D613" s="1" t="s">
        <v>612</v>
      </c>
      <c r="E613" s="3">
        <v>1</v>
      </c>
      <c r="F613" s="1" t="s">
        <v>31</v>
      </c>
      <c r="G613" s="3">
        <v>46</v>
      </c>
      <c r="H613" s="3">
        <v>46</v>
      </c>
      <c r="I613" s="1" t="s">
        <v>58</v>
      </c>
      <c r="K613" s="1" t="s">
        <v>59</v>
      </c>
      <c r="L613" s="1" t="s">
        <v>613</v>
      </c>
      <c r="M613" s="1" t="s">
        <v>35</v>
      </c>
      <c r="N613" s="1" t="s">
        <v>36</v>
      </c>
      <c r="O613" s="1" t="s">
        <v>37</v>
      </c>
      <c r="P613" s="1" t="s">
        <v>204</v>
      </c>
      <c r="Q613" s="1" t="s">
        <v>205</v>
      </c>
      <c r="T613" s="1" t="s">
        <v>85</v>
      </c>
      <c r="X613" s="1" t="s">
        <v>41</v>
      </c>
      <c r="Y613" s="1" t="s">
        <v>74</v>
      </c>
      <c r="Z613" s="3">
        <v>0</v>
      </c>
      <c r="AC613" s="1">
        <f t="shared" si="18"/>
        <v>2018</v>
      </c>
      <c r="AD613" s="1">
        <f t="shared" si="19"/>
        <v>4</v>
      </c>
    </row>
    <row r="614" spans="1:30" ht="12.75" customHeight="1" x14ac:dyDescent="0.2">
      <c r="A614" s="2">
        <v>43200.537511574097</v>
      </c>
      <c r="B614" s="1" t="s">
        <v>820</v>
      </c>
      <c r="C614" s="1" t="s">
        <v>824</v>
      </c>
      <c r="D614" s="1" t="s">
        <v>825</v>
      </c>
      <c r="E614" s="3">
        <v>6</v>
      </c>
      <c r="F614" s="1" t="s">
        <v>31</v>
      </c>
      <c r="G614" s="3">
        <v>139.16999999999999</v>
      </c>
      <c r="H614" s="3">
        <v>835.02</v>
      </c>
      <c r="I614" s="1" t="s">
        <v>58</v>
      </c>
      <c r="K614" s="1" t="s">
        <v>59</v>
      </c>
      <c r="L614" s="1" t="s">
        <v>826</v>
      </c>
      <c r="M614" s="1" t="s">
        <v>35</v>
      </c>
      <c r="N614" s="1" t="s">
        <v>36</v>
      </c>
      <c r="O614" s="1" t="s">
        <v>37</v>
      </c>
      <c r="P614" s="1" t="s">
        <v>131</v>
      </c>
      <c r="Q614" s="1" t="s">
        <v>132</v>
      </c>
      <c r="R614" s="1" t="s">
        <v>823</v>
      </c>
      <c r="T614" s="1" t="s">
        <v>40</v>
      </c>
      <c r="X614" s="1" t="s">
        <v>827</v>
      </c>
      <c r="Y614" s="1" t="s">
        <v>74</v>
      </c>
      <c r="Z614" s="3">
        <v>0</v>
      </c>
      <c r="AC614" s="1">
        <f t="shared" si="18"/>
        <v>2018</v>
      </c>
      <c r="AD614" s="1">
        <f t="shared" si="19"/>
        <v>4</v>
      </c>
    </row>
    <row r="615" spans="1:30" ht="12.75" customHeight="1" x14ac:dyDescent="0.2">
      <c r="A615" s="2">
        <v>43200.537511574097</v>
      </c>
      <c r="B615" s="1" t="s">
        <v>820</v>
      </c>
      <c r="C615" s="1" t="s">
        <v>828</v>
      </c>
      <c r="D615" s="1" t="s">
        <v>829</v>
      </c>
      <c r="E615" s="3">
        <v>3</v>
      </c>
      <c r="F615" s="1" t="s">
        <v>31</v>
      </c>
      <c r="G615" s="3">
        <v>157.1</v>
      </c>
      <c r="H615" s="3">
        <v>471.3</v>
      </c>
      <c r="I615" s="1" t="s">
        <v>58</v>
      </c>
      <c r="K615" s="1" t="s">
        <v>59</v>
      </c>
      <c r="L615" s="1" t="s">
        <v>830</v>
      </c>
      <c r="M615" s="1" t="s">
        <v>35</v>
      </c>
      <c r="N615" s="1" t="s">
        <v>36</v>
      </c>
      <c r="O615" s="1" t="s">
        <v>37</v>
      </c>
      <c r="P615" s="1" t="s">
        <v>131</v>
      </c>
      <c r="Q615" s="1" t="s">
        <v>132</v>
      </c>
      <c r="R615" s="1" t="s">
        <v>697</v>
      </c>
      <c r="T615" s="1" t="s">
        <v>206</v>
      </c>
      <c r="X615" s="1" t="s">
        <v>41</v>
      </c>
      <c r="Y615" s="1" t="s">
        <v>74</v>
      </c>
      <c r="Z615" s="3">
        <v>0</v>
      </c>
      <c r="AC615" s="1">
        <f t="shared" si="18"/>
        <v>2018</v>
      </c>
      <c r="AD615" s="1">
        <f t="shared" si="19"/>
        <v>4</v>
      </c>
    </row>
    <row r="616" spans="1:30" ht="12.75" customHeight="1" x14ac:dyDescent="0.2">
      <c r="A616" s="2">
        <v>43200.537511574097</v>
      </c>
      <c r="B616" s="1" t="s">
        <v>820</v>
      </c>
      <c r="C616" s="1" t="s">
        <v>285</v>
      </c>
      <c r="D616" s="1" t="s">
        <v>286</v>
      </c>
      <c r="E616" s="3">
        <v>1</v>
      </c>
      <c r="F616" s="1" t="s">
        <v>31</v>
      </c>
      <c r="G616" s="3">
        <v>172.5</v>
      </c>
      <c r="H616" s="3">
        <v>172.5</v>
      </c>
      <c r="I616" s="1" t="s">
        <v>58</v>
      </c>
      <c r="K616" s="1" t="s">
        <v>59</v>
      </c>
      <c r="L616" s="1" t="s">
        <v>287</v>
      </c>
      <c r="M616" s="1" t="s">
        <v>35</v>
      </c>
      <c r="N616" s="1" t="s">
        <v>36</v>
      </c>
      <c r="O616" s="1" t="s">
        <v>37</v>
      </c>
      <c r="P616" s="1" t="s">
        <v>236</v>
      </c>
      <c r="Q616" s="1" t="s">
        <v>237</v>
      </c>
      <c r="T616" s="1" t="s">
        <v>238</v>
      </c>
      <c r="X616" s="1" t="s">
        <v>41</v>
      </c>
      <c r="Y616" s="1" t="s">
        <v>42</v>
      </c>
      <c r="Z616" s="3">
        <v>0</v>
      </c>
      <c r="AA616" s="1" t="s">
        <v>239</v>
      </c>
      <c r="AB616" s="1" t="s">
        <v>239</v>
      </c>
      <c r="AC616" s="1">
        <f t="shared" si="18"/>
        <v>2018</v>
      </c>
      <c r="AD616" s="1">
        <f t="shared" si="19"/>
        <v>4</v>
      </c>
    </row>
    <row r="617" spans="1:30" ht="12.75" customHeight="1" x14ac:dyDescent="0.2">
      <c r="A617" s="2">
        <v>43200.537511574097</v>
      </c>
      <c r="B617" s="1" t="s">
        <v>820</v>
      </c>
      <c r="C617" s="1" t="s">
        <v>501</v>
      </c>
      <c r="D617" s="1" t="s">
        <v>502</v>
      </c>
      <c r="E617" s="3">
        <v>6</v>
      </c>
      <c r="F617" s="1" t="s">
        <v>31</v>
      </c>
      <c r="G617" s="3">
        <v>197.57</v>
      </c>
      <c r="H617" s="3">
        <v>1185.42</v>
      </c>
      <c r="I617" s="1" t="s">
        <v>58</v>
      </c>
      <c r="K617" s="1" t="s">
        <v>59</v>
      </c>
      <c r="L617" s="1" t="s">
        <v>503</v>
      </c>
      <c r="M617" s="1" t="s">
        <v>35</v>
      </c>
      <c r="N617" s="1" t="s">
        <v>36</v>
      </c>
      <c r="O617" s="1" t="s">
        <v>37</v>
      </c>
      <c r="P617" s="1" t="s">
        <v>38</v>
      </c>
      <c r="Q617" s="1" t="s">
        <v>39</v>
      </c>
      <c r="R617" s="1" t="s">
        <v>823</v>
      </c>
      <c r="T617" s="1" t="s">
        <v>206</v>
      </c>
      <c r="X617" s="1" t="s">
        <v>41</v>
      </c>
      <c r="Y617" s="1" t="s">
        <v>42</v>
      </c>
      <c r="Z617" s="3">
        <v>0</v>
      </c>
      <c r="AC617" s="1">
        <f t="shared" si="18"/>
        <v>2018</v>
      </c>
      <c r="AD617" s="1">
        <f t="shared" si="19"/>
        <v>4</v>
      </c>
    </row>
    <row r="618" spans="1:30" ht="12.75" customHeight="1" x14ac:dyDescent="0.2">
      <c r="A618" s="2">
        <v>43200.538090277798</v>
      </c>
      <c r="B618" s="1" t="s">
        <v>831</v>
      </c>
      <c r="C618" s="1" t="s">
        <v>149</v>
      </c>
      <c r="D618" s="1" t="s">
        <v>150</v>
      </c>
      <c r="E618" s="3">
        <v>100</v>
      </c>
      <c r="F618" s="1" t="s">
        <v>31</v>
      </c>
      <c r="G618" s="3">
        <v>1.0900000000000001</v>
      </c>
      <c r="H618" s="3">
        <v>109</v>
      </c>
      <c r="I618" s="1" t="s">
        <v>421</v>
      </c>
      <c r="K618" s="1" t="s">
        <v>422</v>
      </c>
      <c r="L618" s="1" t="s">
        <v>151</v>
      </c>
      <c r="M618" s="1" t="s">
        <v>35</v>
      </c>
      <c r="N618" s="1" t="s">
        <v>36</v>
      </c>
      <c r="O618" s="1" t="s">
        <v>37</v>
      </c>
      <c r="P618" s="1" t="s">
        <v>120</v>
      </c>
      <c r="Q618" s="1" t="s">
        <v>121</v>
      </c>
      <c r="T618" s="1" t="s">
        <v>40</v>
      </c>
      <c r="X618" s="1" t="s">
        <v>41</v>
      </c>
      <c r="Y618" s="1" t="s">
        <v>42</v>
      </c>
      <c r="Z618" s="3">
        <v>0</v>
      </c>
      <c r="AC618" s="1">
        <f t="shared" si="18"/>
        <v>2018</v>
      </c>
      <c r="AD618" s="1">
        <f t="shared" si="19"/>
        <v>4</v>
      </c>
    </row>
    <row r="619" spans="1:30" ht="12.75" customHeight="1" x14ac:dyDescent="0.2">
      <c r="A619" s="2">
        <v>43200.538090277798</v>
      </c>
      <c r="B619" s="1" t="s">
        <v>831</v>
      </c>
      <c r="C619" s="1" t="s">
        <v>162</v>
      </c>
      <c r="D619" s="1" t="s">
        <v>163</v>
      </c>
      <c r="E619" s="3">
        <v>50</v>
      </c>
      <c r="F619" s="1" t="s">
        <v>31</v>
      </c>
      <c r="G619" s="3">
        <v>1.92</v>
      </c>
      <c r="H619" s="3">
        <v>96</v>
      </c>
      <c r="I619" s="1" t="s">
        <v>421</v>
      </c>
      <c r="K619" s="1" t="s">
        <v>422</v>
      </c>
      <c r="L619" s="1" t="s">
        <v>164</v>
      </c>
      <c r="M619" s="1" t="s">
        <v>35</v>
      </c>
      <c r="N619" s="1" t="s">
        <v>36</v>
      </c>
      <c r="O619" s="1" t="s">
        <v>37</v>
      </c>
      <c r="P619" s="1" t="s">
        <v>95</v>
      </c>
      <c r="Q619" s="1" t="s">
        <v>96</v>
      </c>
      <c r="T619" s="1" t="s">
        <v>97</v>
      </c>
      <c r="X619" s="1" t="s">
        <v>41</v>
      </c>
      <c r="Y619" s="1" t="s">
        <v>42</v>
      </c>
      <c r="Z619" s="3">
        <v>0</v>
      </c>
      <c r="AC619" s="1">
        <f t="shared" si="18"/>
        <v>2018</v>
      </c>
      <c r="AD619" s="1">
        <f t="shared" si="19"/>
        <v>4</v>
      </c>
    </row>
    <row r="620" spans="1:30" ht="12.75" customHeight="1" x14ac:dyDescent="0.2">
      <c r="A620" s="2">
        <v>43200.538090277798</v>
      </c>
      <c r="B620" s="1" t="s">
        <v>831</v>
      </c>
      <c r="C620" s="1" t="s">
        <v>165</v>
      </c>
      <c r="D620" s="1" t="s">
        <v>166</v>
      </c>
      <c r="E620" s="3">
        <v>50</v>
      </c>
      <c r="F620" s="1" t="s">
        <v>31</v>
      </c>
      <c r="G620" s="3">
        <v>1.92</v>
      </c>
      <c r="H620" s="3">
        <v>96</v>
      </c>
      <c r="I620" s="1" t="s">
        <v>421</v>
      </c>
      <c r="K620" s="1" t="s">
        <v>422</v>
      </c>
      <c r="L620" s="1" t="s">
        <v>167</v>
      </c>
      <c r="M620" s="1" t="s">
        <v>35</v>
      </c>
      <c r="N620" s="1" t="s">
        <v>36</v>
      </c>
      <c r="O620" s="1" t="s">
        <v>37</v>
      </c>
      <c r="P620" s="1" t="s">
        <v>95</v>
      </c>
      <c r="Q620" s="1" t="s">
        <v>96</v>
      </c>
      <c r="T620" s="1" t="s">
        <v>97</v>
      </c>
      <c r="X620" s="1" t="s">
        <v>41</v>
      </c>
      <c r="Y620" s="1" t="s">
        <v>42</v>
      </c>
      <c r="Z620" s="3">
        <v>0</v>
      </c>
      <c r="AC620" s="1">
        <f t="shared" si="18"/>
        <v>2018</v>
      </c>
      <c r="AD620" s="1">
        <f t="shared" si="19"/>
        <v>4</v>
      </c>
    </row>
    <row r="621" spans="1:30" ht="12.75" customHeight="1" x14ac:dyDescent="0.2">
      <c r="A621" s="2">
        <v>43200.538090277798</v>
      </c>
      <c r="B621" s="1" t="s">
        <v>831</v>
      </c>
      <c r="C621" s="1" t="s">
        <v>180</v>
      </c>
      <c r="D621" s="1" t="s">
        <v>181</v>
      </c>
      <c r="E621" s="3">
        <v>50</v>
      </c>
      <c r="F621" s="1" t="s">
        <v>31</v>
      </c>
      <c r="G621" s="3">
        <v>2.37</v>
      </c>
      <c r="H621" s="3">
        <v>118.5</v>
      </c>
      <c r="I621" s="1" t="s">
        <v>421</v>
      </c>
      <c r="K621" s="1" t="s">
        <v>422</v>
      </c>
      <c r="L621" s="1" t="s">
        <v>182</v>
      </c>
      <c r="M621" s="1" t="s">
        <v>35</v>
      </c>
      <c r="N621" s="1" t="s">
        <v>36</v>
      </c>
      <c r="O621" s="1" t="s">
        <v>37</v>
      </c>
      <c r="P621" s="1" t="s">
        <v>95</v>
      </c>
      <c r="Q621" s="1" t="s">
        <v>96</v>
      </c>
      <c r="T621" s="1" t="s">
        <v>97</v>
      </c>
      <c r="X621" s="1" t="s">
        <v>41</v>
      </c>
      <c r="Y621" s="1" t="s">
        <v>42</v>
      </c>
      <c r="Z621" s="3">
        <v>0</v>
      </c>
      <c r="AC621" s="1">
        <f t="shared" si="18"/>
        <v>2018</v>
      </c>
      <c r="AD621" s="1">
        <f t="shared" si="19"/>
        <v>4</v>
      </c>
    </row>
    <row r="622" spans="1:30" ht="12.75" customHeight="1" x14ac:dyDescent="0.2">
      <c r="A622" s="2">
        <v>43200.538090277798</v>
      </c>
      <c r="B622" s="1" t="s">
        <v>831</v>
      </c>
      <c r="C622" s="1" t="s">
        <v>189</v>
      </c>
      <c r="D622" s="1" t="s">
        <v>190</v>
      </c>
      <c r="E622" s="3">
        <v>50</v>
      </c>
      <c r="F622" s="1" t="s">
        <v>31</v>
      </c>
      <c r="G622" s="3">
        <v>2.7</v>
      </c>
      <c r="H622" s="3">
        <v>135</v>
      </c>
      <c r="I622" s="1" t="s">
        <v>421</v>
      </c>
      <c r="K622" s="1" t="s">
        <v>422</v>
      </c>
      <c r="L622" s="1" t="s">
        <v>191</v>
      </c>
      <c r="M622" s="1" t="s">
        <v>35</v>
      </c>
      <c r="N622" s="1" t="s">
        <v>36</v>
      </c>
      <c r="O622" s="1" t="s">
        <v>37</v>
      </c>
      <c r="P622" s="1" t="s">
        <v>95</v>
      </c>
      <c r="Q622" s="1" t="s">
        <v>96</v>
      </c>
      <c r="T622" s="1" t="s">
        <v>97</v>
      </c>
      <c r="X622" s="1" t="s">
        <v>41</v>
      </c>
      <c r="Y622" s="1" t="s">
        <v>42</v>
      </c>
      <c r="Z622" s="3">
        <v>0</v>
      </c>
      <c r="AC622" s="1">
        <f t="shared" si="18"/>
        <v>2018</v>
      </c>
      <c r="AD622" s="1">
        <f t="shared" si="19"/>
        <v>4</v>
      </c>
    </row>
    <row r="623" spans="1:30" ht="12.75" customHeight="1" x14ac:dyDescent="0.2">
      <c r="A623" s="2">
        <v>43200.538090277798</v>
      </c>
      <c r="B623" s="1" t="s">
        <v>831</v>
      </c>
      <c r="C623" s="1" t="s">
        <v>198</v>
      </c>
      <c r="D623" s="1" t="s">
        <v>199</v>
      </c>
      <c r="E623" s="3">
        <v>50</v>
      </c>
      <c r="F623" s="1" t="s">
        <v>31</v>
      </c>
      <c r="G623" s="3">
        <v>3.09</v>
      </c>
      <c r="H623" s="3">
        <v>154.5</v>
      </c>
      <c r="I623" s="1" t="s">
        <v>421</v>
      </c>
      <c r="K623" s="1" t="s">
        <v>422</v>
      </c>
      <c r="L623" s="1" t="s">
        <v>200</v>
      </c>
      <c r="M623" s="1" t="s">
        <v>35</v>
      </c>
      <c r="N623" s="1" t="s">
        <v>36</v>
      </c>
      <c r="O623" s="1" t="s">
        <v>37</v>
      </c>
      <c r="P623" s="1" t="s">
        <v>95</v>
      </c>
      <c r="Q623" s="1" t="s">
        <v>96</v>
      </c>
      <c r="T623" s="1" t="s">
        <v>97</v>
      </c>
      <c r="X623" s="1" t="s">
        <v>41</v>
      </c>
      <c r="Y623" s="1" t="s">
        <v>42</v>
      </c>
      <c r="Z623" s="3">
        <v>0</v>
      </c>
      <c r="AC623" s="1">
        <f t="shared" si="18"/>
        <v>2018</v>
      </c>
      <c r="AD623" s="1">
        <f t="shared" si="19"/>
        <v>4</v>
      </c>
    </row>
    <row r="624" spans="1:30" ht="12.75" customHeight="1" x14ac:dyDescent="0.2">
      <c r="A624" s="2">
        <v>43200.538090277798</v>
      </c>
      <c r="B624" s="1" t="s">
        <v>831</v>
      </c>
      <c r="C624" s="1" t="s">
        <v>247</v>
      </c>
      <c r="D624" s="1" t="s">
        <v>248</v>
      </c>
      <c r="E624" s="3">
        <v>100</v>
      </c>
      <c r="F624" s="1" t="s">
        <v>31</v>
      </c>
      <c r="G624" s="3">
        <v>10.16</v>
      </c>
      <c r="H624" s="3">
        <v>1016</v>
      </c>
      <c r="I624" s="1" t="s">
        <v>421</v>
      </c>
      <c r="K624" s="1" t="s">
        <v>422</v>
      </c>
      <c r="L624" s="1" t="s">
        <v>249</v>
      </c>
      <c r="M624" s="1" t="s">
        <v>35</v>
      </c>
      <c r="N624" s="1" t="s">
        <v>36</v>
      </c>
      <c r="O624" s="1" t="s">
        <v>37</v>
      </c>
      <c r="P624" s="1" t="s">
        <v>46</v>
      </c>
      <c r="Q624" s="1" t="s">
        <v>47</v>
      </c>
      <c r="T624" s="1" t="s">
        <v>250</v>
      </c>
      <c r="X624" s="1" t="s">
        <v>41</v>
      </c>
      <c r="Y624" s="1" t="s">
        <v>49</v>
      </c>
      <c r="Z624" s="3">
        <v>0</v>
      </c>
      <c r="AA624" s="1" t="s">
        <v>251</v>
      </c>
      <c r="AB624" s="1" t="s">
        <v>251</v>
      </c>
      <c r="AC624" s="1">
        <f t="shared" si="18"/>
        <v>2018</v>
      </c>
      <c r="AD624" s="1">
        <f t="shared" si="19"/>
        <v>4</v>
      </c>
    </row>
    <row r="625" spans="1:30" ht="12.75" customHeight="1" x14ac:dyDescent="0.2">
      <c r="A625" s="2">
        <v>43201.340785763903</v>
      </c>
      <c r="B625" s="1" t="s">
        <v>832</v>
      </c>
      <c r="C625" s="1" t="s">
        <v>440</v>
      </c>
      <c r="D625" s="1" t="s">
        <v>441</v>
      </c>
      <c r="E625" s="3">
        <v>2</v>
      </c>
      <c r="F625" s="1" t="s">
        <v>31</v>
      </c>
      <c r="G625" s="3">
        <v>53.85</v>
      </c>
      <c r="H625" s="3">
        <v>107.69</v>
      </c>
      <c r="I625" s="1" t="s">
        <v>32</v>
      </c>
      <c r="K625" s="1" t="s">
        <v>33</v>
      </c>
      <c r="L625" s="1" t="s">
        <v>442</v>
      </c>
      <c r="M625" s="1" t="s">
        <v>35</v>
      </c>
      <c r="N625" s="1" t="s">
        <v>84</v>
      </c>
      <c r="O625" s="1" t="s">
        <v>37</v>
      </c>
      <c r="P625" s="1" t="s">
        <v>443</v>
      </c>
      <c r="Q625" s="1" t="s">
        <v>444</v>
      </c>
      <c r="R625" s="1" t="s">
        <v>416</v>
      </c>
      <c r="T625" s="1" t="s">
        <v>171</v>
      </c>
      <c r="X625" s="1" t="s">
        <v>41</v>
      </c>
      <c r="Y625" s="1" t="s">
        <v>446</v>
      </c>
      <c r="Z625" s="3">
        <v>0</v>
      </c>
      <c r="AA625" s="1" t="s">
        <v>172</v>
      </c>
      <c r="AB625" s="1" t="s">
        <v>172</v>
      </c>
      <c r="AC625" s="1">
        <f t="shared" si="18"/>
        <v>2018</v>
      </c>
      <c r="AD625" s="1">
        <f t="shared" si="19"/>
        <v>4</v>
      </c>
    </row>
    <row r="626" spans="1:30" ht="12.75" customHeight="1" x14ac:dyDescent="0.2">
      <c r="A626" s="2">
        <v>43201.340785763903</v>
      </c>
      <c r="B626" s="1" t="s">
        <v>832</v>
      </c>
      <c r="C626" s="1" t="s">
        <v>833</v>
      </c>
      <c r="D626" s="1" t="s">
        <v>834</v>
      </c>
      <c r="E626" s="3">
        <v>1</v>
      </c>
      <c r="F626" s="1" t="s">
        <v>31</v>
      </c>
      <c r="G626" s="3">
        <v>91.84</v>
      </c>
      <c r="H626" s="3">
        <v>91.84</v>
      </c>
      <c r="I626" s="1" t="s">
        <v>32</v>
      </c>
      <c r="K626" s="1" t="s">
        <v>33</v>
      </c>
      <c r="L626" s="1" t="s">
        <v>835</v>
      </c>
      <c r="M626" s="1" t="s">
        <v>35</v>
      </c>
      <c r="N626" s="1" t="s">
        <v>84</v>
      </c>
      <c r="O626" s="1" t="s">
        <v>37</v>
      </c>
      <c r="P626" s="1" t="s">
        <v>443</v>
      </c>
      <c r="Q626" s="1" t="s">
        <v>444</v>
      </c>
      <c r="R626" s="1" t="s">
        <v>419</v>
      </c>
      <c r="T626" s="1" t="s">
        <v>171</v>
      </c>
      <c r="X626" s="1" t="s">
        <v>41</v>
      </c>
      <c r="Y626" s="1" t="s">
        <v>446</v>
      </c>
      <c r="Z626" s="3">
        <v>0</v>
      </c>
      <c r="AA626" s="1" t="s">
        <v>172</v>
      </c>
      <c r="AB626" s="1" t="s">
        <v>172</v>
      </c>
      <c r="AC626" s="1">
        <f t="shared" si="18"/>
        <v>2018</v>
      </c>
      <c r="AD626" s="1">
        <f t="shared" si="19"/>
        <v>4</v>
      </c>
    </row>
    <row r="627" spans="1:30" ht="12.75" customHeight="1" x14ac:dyDescent="0.2">
      <c r="A627" s="2">
        <v>43201.416944675897</v>
      </c>
      <c r="B627" s="1" t="s">
        <v>836</v>
      </c>
      <c r="C627" s="1" t="s">
        <v>81</v>
      </c>
      <c r="D627" s="1" t="s">
        <v>82</v>
      </c>
      <c r="E627" s="3">
        <v>10</v>
      </c>
      <c r="F627" s="1" t="s">
        <v>31</v>
      </c>
      <c r="G627" s="3">
        <v>12.17</v>
      </c>
      <c r="H627" s="3">
        <v>121.65</v>
      </c>
      <c r="I627" s="1" t="s">
        <v>32</v>
      </c>
      <c r="K627" s="1" t="s">
        <v>33</v>
      </c>
      <c r="L627" s="1" t="s">
        <v>83</v>
      </c>
      <c r="M627" s="1" t="s">
        <v>35</v>
      </c>
      <c r="N627" s="1" t="s">
        <v>84</v>
      </c>
      <c r="O627" s="1" t="s">
        <v>37</v>
      </c>
      <c r="P627" s="1" t="s">
        <v>71</v>
      </c>
      <c r="Q627" s="1" t="s">
        <v>72</v>
      </c>
      <c r="R627" s="1" t="s">
        <v>342</v>
      </c>
      <c r="T627" s="1" t="s">
        <v>85</v>
      </c>
      <c r="X627" s="1" t="s">
        <v>41</v>
      </c>
      <c r="Y627" s="1" t="s">
        <v>74</v>
      </c>
      <c r="Z627" s="3">
        <v>0</v>
      </c>
      <c r="AC627" s="1">
        <f t="shared" si="18"/>
        <v>2018</v>
      </c>
      <c r="AD627" s="1">
        <f t="shared" si="19"/>
        <v>4</v>
      </c>
    </row>
    <row r="628" spans="1:30" ht="12.75" customHeight="1" x14ac:dyDescent="0.2">
      <c r="A628" s="2">
        <v>43201.416944675897</v>
      </c>
      <c r="B628" s="1" t="s">
        <v>836</v>
      </c>
      <c r="C628" s="1" t="s">
        <v>456</v>
      </c>
      <c r="D628" s="1" t="s">
        <v>457</v>
      </c>
      <c r="E628" s="3">
        <v>20</v>
      </c>
      <c r="F628" s="1" t="s">
        <v>31</v>
      </c>
      <c r="G628" s="3">
        <v>34.5</v>
      </c>
      <c r="H628" s="3">
        <v>690</v>
      </c>
      <c r="I628" s="1" t="s">
        <v>32</v>
      </c>
      <c r="K628" s="1" t="s">
        <v>33</v>
      </c>
      <c r="L628" s="1" t="s">
        <v>458</v>
      </c>
      <c r="M628" s="1" t="s">
        <v>35</v>
      </c>
      <c r="N628" s="1" t="s">
        <v>84</v>
      </c>
      <c r="O628" s="1" t="s">
        <v>37</v>
      </c>
      <c r="P628" s="1" t="s">
        <v>89</v>
      </c>
      <c r="Q628" s="1" t="s">
        <v>90</v>
      </c>
      <c r="R628" s="1" t="s">
        <v>347</v>
      </c>
      <c r="T628" s="1" t="s">
        <v>85</v>
      </c>
      <c r="X628" s="1" t="s">
        <v>41</v>
      </c>
      <c r="Y628" s="1" t="s">
        <v>74</v>
      </c>
      <c r="Z628" s="3">
        <v>0</v>
      </c>
      <c r="AC628" s="1">
        <f t="shared" si="18"/>
        <v>2018</v>
      </c>
      <c r="AD628" s="1">
        <f t="shared" si="19"/>
        <v>4</v>
      </c>
    </row>
    <row r="629" spans="1:30" ht="12.75" customHeight="1" x14ac:dyDescent="0.2">
      <c r="A629" s="2">
        <v>43201.416944675897</v>
      </c>
      <c r="B629" s="1" t="s">
        <v>836</v>
      </c>
      <c r="C629" s="1" t="s">
        <v>463</v>
      </c>
      <c r="D629" s="1" t="s">
        <v>464</v>
      </c>
      <c r="E629" s="3">
        <v>20</v>
      </c>
      <c r="F629" s="1" t="s">
        <v>31</v>
      </c>
      <c r="G629" s="3">
        <v>73.209999999999994</v>
      </c>
      <c r="H629" s="3">
        <v>1464.27</v>
      </c>
      <c r="I629" s="1" t="s">
        <v>32</v>
      </c>
      <c r="K629" s="1" t="s">
        <v>33</v>
      </c>
      <c r="L629" s="1" t="s">
        <v>465</v>
      </c>
      <c r="M629" s="1" t="s">
        <v>35</v>
      </c>
      <c r="N629" s="1" t="s">
        <v>84</v>
      </c>
      <c r="O629" s="1" t="s">
        <v>37</v>
      </c>
      <c r="P629" s="1" t="s">
        <v>131</v>
      </c>
      <c r="Q629" s="1" t="s">
        <v>132</v>
      </c>
      <c r="R629" s="1" t="s">
        <v>347</v>
      </c>
      <c r="T629" s="1" t="s">
        <v>85</v>
      </c>
      <c r="X629" s="1" t="s">
        <v>466</v>
      </c>
      <c r="Y629" s="1" t="s">
        <v>74</v>
      </c>
      <c r="Z629" s="3">
        <v>0</v>
      </c>
      <c r="AC629" s="1">
        <f t="shared" si="18"/>
        <v>2018</v>
      </c>
      <c r="AD629" s="1">
        <f t="shared" si="19"/>
        <v>4</v>
      </c>
    </row>
    <row r="630" spans="1:30" ht="12.75" customHeight="1" x14ac:dyDescent="0.2">
      <c r="A630" s="2">
        <v>43201.416944675897</v>
      </c>
      <c r="B630" s="1" t="s">
        <v>836</v>
      </c>
      <c r="C630" s="1" t="s">
        <v>687</v>
      </c>
      <c r="D630" s="1" t="s">
        <v>688</v>
      </c>
      <c r="E630" s="3">
        <v>1</v>
      </c>
      <c r="F630" s="1" t="s">
        <v>31</v>
      </c>
      <c r="G630" s="3">
        <v>497.71</v>
      </c>
      <c r="H630" s="3">
        <v>497.71</v>
      </c>
      <c r="I630" s="1" t="s">
        <v>32</v>
      </c>
      <c r="K630" s="1" t="s">
        <v>33</v>
      </c>
      <c r="L630" s="1" t="s">
        <v>689</v>
      </c>
      <c r="M630" s="1" t="s">
        <v>35</v>
      </c>
      <c r="N630" s="1" t="s">
        <v>84</v>
      </c>
      <c r="O630" s="1" t="s">
        <v>37</v>
      </c>
      <c r="P630" s="1" t="s">
        <v>131</v>
      </c>
      <c r="Q630" s="1" t="s">
        <v>132</v>
      </c>
      <c r="R630" s="1" t="s">
        <v>419</v>
      </c>
      <c r="T630" s="1" t="s">
        <v>85</v>
      </c>
      <c r="X630" s="1" t="s">
        <v>41</v>
      </c>
      <c r="Y630" s="1" t="s">
        <v>74</v>
      </c>
      <c r="Z630" s="3">
        <v>0</v>
      </c>
      <c r="AC630" s="1">
        <f t="shared" si="18"/>
        <v>2018</v>
      </c>
      <c r="AD630" s="1">
        <f t="shared" si="19"/>
        <v>4</v>
      </c>
    </row>
    <row r="631" spans="1:30" ht="12.75" customHeight="1" x14ac:dyDescent="0.2">
      <c r="A631" s="2">
        <v>43201.438289780097</v>
      </c>
      <c r="B631" s="1" t="s">
        <v>837</v>
      </c>
      <c r="C631" s="1" t="s">
        <v>456</v>
      </c>
      <c r="D631" s="1" t="s">
        <v>457</v>
      </c>
      <c r="E631" s="3">
        <v>4</v>
      </c>
      <c r="F631" s="1" t="s">
        <v>31</v>
      </c>
      <c r="G631" s="3">
        <v>34.51</v>
      </c>
      <c r="H631" s="3">
        <v>138.04</v>
      </c>
      <c r="I631" s="1" t="s">
        <v>58</v>
      </c>
      <c r="K631" s="1" t="s">
        <v>59</v>
      </c>
      <c r="L631" s="1" t="s">
        <v>458</v>
      </c>
      <c r="M631" s="1" t="s">
        <v>35</v>
      </c>
      <c r="N631" s="1" t="s">
        <v>84</v>
      </c>
      <c r="O631" s="1" t="s">
        <v>37</v>
      </c>
      <c r="P631" s="1" t="s">
        <v>89</v>
      </c>
      <c r="Q631" s="1" t="s">
        <v>90</v>
      </c>
      <c r="R631" s="1" t="s">
        <v>838</v>
      </c>
      <c r="T631" s="1" t="s">
        <v>85</v>
      </c>
      <c r="X631" s="1" t="s">
        <v>41</v>
      </c>
      <c r="Y631" s="1" t="s">
        <v>74</v>
      </c>
      <c r="Z631" s="3">
        <v>0</v>
      </c>
      <c r="AC631" s="1">
        <f t="shared" si="18"/>
        <v>2018</v>
      </c>
      <c r="AD631" s="1">
        <f t="shared" si="19"/>
        <v>4</v>
      </c>
    </row>
    <row r="632" spans="1:30" ht="12.75" customHeight="1" x14ac:dyDescent="0.2">
      <c r="A632" s="2">
        <v>43201.438289780097</v>
      </c>
      <c r="B632" s="1" t="s">
        <v>837</v>
      </c>
      <c r="C632" s="1" t="s">
        <v>839</v>
      </c>
      <c r="D632" s="1" t="s">
        <v>840</v>
      </c>
      <c r="E632" s="3">
        <v>10</v>
      </c>
      <c r="F632" s="1" t="s">
        <v>31</v>
      </c>
      <c r="G632" s="3">
        <v>58.53</v>
      </c>
      <c r="H632" s="3">
        <v>585.34</v>
      </c>
      <c r="I632" s="1" t="s">
        <v>58</v>
      </c>
      <c r="K632" s="1" t="s">
        <v>59</v>
      </c>
      <c r="L632" s="1" t="s">
        <v>841</v>
      </c>
      <c r="M632" s="1" t="s">
        <v>35</v>
      </c>
      <c r="N632" s="1" t="s">
        <v>84</v>
      </c>
      <c r="O632" s="1" t="s">
        <v>37</v>
      </c>
      <c r="P632" s="1" t="s">
        <v>89</v>
      </c>
      <c r="Q632" s="1" t="s">
        <v>90</v>
      </c>
      <c r="T632" s="1" t="s">
        <v>85</v>
      </c>
      <c r="X632" s="1" t="s">
        <v>842</v>
      </c>
      <c r="Y632" s="1" t="s">
        <v>74</v>
      </c>
      <c r="Z632" s="3">
        <v>0</v>
      </c>
      <c r="AC632" s="1">
        <f t="shared" si="18"/>
        <v>2018</v>
      </c>
      <c r="AD632" s="1">
        <f t="shared" si="19"/>
        <v>4</v>
      </c>
    </row>
    <row r="633" spans="1:30" ht="12.75" customHeight="1" x14ac:dyDescent="0.2">
      <c r="A633" s="2">
        <v>43201.5674868403</v>
      </c>
      <c r="B633" s="1" t="s">
        <v>843</v>
      </c>
      <c r="C633" s="1" t="s">
        <v>299</v>
      </c>
      <c r="D633" s="1" t="s">
        <v>300</v>
      </c>
      <c r="E633" s="3">
        <v>5</v>
      </c>
      <c r="F633" s="1" t="s">
        <v>31</v>
      </c>
      <c r="G633" s="3">
        <v>124.41</v>
      </c>
      <c r="H633" s="3">
        <v>622.04999999999995</v>
      </c>
      <c r="I633" s="1" t="s">
        <v>32</v>
      </c>
      <c r="K633" s="1" t="s">
        <v>33</v>
      </c>
      <c r="L633" s="1" t="s">
        <v>301</v>
      </c>
      <c r="M633" s="1" t="s">
        <v>35</v>
      </c>
      <c r="N633" s="1" t="s">
        <v>296</v>
      </c>
      <c r="O633" s="1" t="s">
        <v>37</v>
      </c>
      <c r="P633" s="1" t="s">
        <v>131</v>
      </c>
      <c r="Q633" s="1" t="s">
        <v>132</v>
      </c>
      <c r="R633" s="1" t="s">
        <v>448</v>
      </c>
      <c r="T633" s="1" t="s">
        <v>297</v>
      </c>
      <c r="X633" s="1" t="s">
        <v>302</v>
      </c>
      <c r="Y633" s="1" t="s">
        <v>74</v>
      </c>
      <c r="Z633" s="3">
        <v>0</v>
      </c>
      <c r="AC633" s="1">
        <f t="shared" si="18"/>
        <v>2018</v>
      </c>
      <c r="AD633" s="1">
        <f t="shared" si="19"/>
        <v>4</v>
      </c>
    </row>
    <row r="634" spans="1:30" ht="12.75" customHeight="1" x14ac:dyDescent="0.2">
      <c r="A634" s="2">
        <v>43201.5674868403</v>
      </c>
      <c r="B634" s="1" t="s">
        <v>843</v>
      </c>
      <c r="C634" s="1" t="s">
        <v>303</v>
      </c>
      <c r="D634" s="1" t="s">
        <v>304</v>
      </c>
      <c r="E634" s="3">
        <v>10</v>
      </c>
      <c r="F634" s="1" t="s">
        <v>31</v>
      </c>
      <c r="G634" s="3">
        <v>129.26</v>
      </c>
      <c r="H634" s="3">
        <v>1292.5999999999999</v>
      </c>
      <c r="I634" s="1" t="s">
        <v>32</v>
      </c>
      <c r="K634" s="1" t="s">
        <v>33</v>
      </c>
      <c r="L634" s="1" t="s">
        <v>305</v>
      </c>
      <c r="M634" s="1" t="s">
        <v>35</v>
      </c>
      <c r="N634" s="1" t="s">
        <v>296</v>
      </c>
      <c r="O634" s="1" t="s">
        <v>37</v>
      </c>
      <c r="P634" s="1" t="s">
        <v>131</v>
      </c>
      <c r="Q634" s="1" t="s">
        <v>132</v>
      </c>
      <c r="R634" s="1" t="s">
        <v>350</v>
      </c>
      <c r="T634" s="1" t="s">
        <v>297</v>
      </c>
      <c r="X634" s="1" t="s">
        <v>306</v>
      </c>
      <c r="Y634" s="1" t="s">
        <v>74</v>
      </c>
      <c r="Z634" s="3">
        <v>0</v>
      </c>
      <c r="AC634" s="1">
        <f t="shared" si="18"/>
        <v>2018</v>
      </c>
      <c r="AD634" s="1">
        <f t="shared" si="19"/>
        <v>4</v>
      </c>
    </row>
    <row r="635" spans="1:30" ht="12.75" customHeight="1" x14ac:dyDescent="0.2">
      <c r="A635" s="2">
        <v>43201.5674868403</v>
      </c>
      <c r="B635" s="1" t="s">
        <v>843</v>
      </c>
      <c r="C635" s="1" t="s">
        <v>307</v>
      </c>
      <c r="D635" s="1" t="s">
        <v>308</v>
      </c>
      <c r="E635" s="3">
        <v>20</v>
      </c>
      <c r="F635" s="1" t="s">
        <v>31</v>
      </c>
      <c r="G635" s="3">
        <v>159.55000000000001</v>
      </c>
      <c r="H635" s="3">
        <v>3191</v>
      </c>
      <c r="I635" s="1" t="s">
        <v>32</v>
      </c>
      <c r="K635" s="1" t="s">
        <v>33</v>
      </c>
      <c r="L635" s="1" t="s">
        <v>309</v>
      </c>
      <c r="M635" s="1" t="s">
        <v>35</v>
      </c>
      <c r="N635" s="1" t="s">
        <v>296</v>
      </c>
      <c r="O635" s="1" t="s">
        <v>37</v>
      </c>
      <c r="P635" s="1" t="s">
        <v>131</v>
      </c>
      <c r="Q635" s="1" t="s">
        <v>132</v>
      </c>
      <c r="R635" s="1" t="s">
        <v>347</v>
      </c>
      <c r="T635" s="1" t="s">
        <v>297</v>
      </c>
      <c r="X635" s="1" t="s">
        <v>310</v>
      </c>
      <c r="Y635" s="1" t="s">
        <v>74</v>
      </c>
      <c r="Z635" s="3">
        <v>0</v>
      </c>
      <c r="AC635" s="1">
        <f t="shared" si="18"/>
        <v>2018</v>
      </c>
      <c r="AD635" s="1">
        <f t="shared" si="19"/>
        <v>4</v>
      </c>
    </row>
    <row r="636" spans="1:30" ht="12.75" customHeight="1" x14ac:dyDescent="0.2">
      <c r="A636" s="2">
        <v>43201.5674868403</v>
      </c>
      <c r="B636" s="1" t="s">
        <v>843</v>
      </c>
      <c r="C636" s="1" t="s">
        <v>311</v>
      </c>
      <c r="D636" s="1" t="s">
        <v>312</v>
      </c>
      <c r="E636" s="3">
        <v>10</v>
      </c>
      <c r="F636" s="1" t="s">
        <v>31</v>
      </c>
      <c r="G636" s="3">
        <v>233.8</v>
      </c>
      <c r="H636" s="3">
        <v>2338</v>
      </c>
      <c r="I636" s="1" t="s">
        <v>32</v>
      </c>
      <c r="K636" s="1" t="s">
        <v>33</v>
      </c>
      <c r="L636" s="1" t="s">
        <v>313</v>
      </c>
      <c r="M636" s="1" t="s">
        <v>35</v>
      </c>
      <c r="N636" s="1" t="s">
        <v>296</v>
      </c>
      <c r="O636" s="1" t="s">
        <v>37</v>
      </c>
      <c r="P636" s="1" t="s">
        <v>131</v>
      </c>
      <c r="Q636" s="1" t="s">
        <v>132</v>
      </c>
      <c r="R636" s="1" t="s">
        <v>350</v>
      </c>
      <c r="T636" s="1" t="s">
        <v>297</v>
      </c>
      <c r="X636" s="1" t="s">
        <v>41</v>
      </c>
      <c r="Y636" s="1" t="s">
        <v>74</v>
      </c>
      <c r="Z636" s="3">
        <v>0</v>
      </c>
      <c r="AC636" s="1">
        <f t="shared" si="18"/>
        <v>2018</v>
      </c>
      <c r="AD636" s="1">
        <f t="shared" si="19"/>
        <v>4</v>
      </c>
    </row>
    <row r="637" spans="1:30" ht="12.75" customHeight="1" x14ac:dyDescent="0.2">
      <c r="A637" s="2">
        <v>43201.5674868403</v>
      </c>
      <c r="B637" s="1" t="s">
        <v>843</v>
      </c>
      <c r="C637" s="1" t="s">
        <v>844</v>
      </c>
      <c r="D637" s="1" t="s">
        <v>845</v>
      </c>
      <c r="E637" s="3">
        <v>2</v>
      </c>
      <c r="F637" s="1" t="s">
        <v>31</v>
      </c>
      <c r="G637" s="3">
        <v>259.89999999999998</v>
      </c>
      <c r="H637" s="3">
        <v>519.79999999999995</v>
      </c>
      <c r="I637" s="1" t="s">
        <v>32</v>
      </c>
      <c r="K637" s="1" t="s">
        <v>33</v>
      </c>
      <c r="L637" s="1" t="s">
        <v>846</v>
      </c>
      <c r="M637" s="1" t="s">
        <v>35</v>
      </c>
      <c r="N637" s="1" t="s">
        <v>296</v>
      </c>
      <c r="O637" s="1" t="s">
        <v>37</v>
      </c>
      <c r="P637" s="1" t="s">
        <v>131</v>
      </c>
      <c r="Q637" s="1" t="s">
        <v>132</v>
      </c>
      <c r="R637" s="1" t="s">
        <v>350</v>
      </c>
      <c r="T637" s="1" t="s">
        <v>297</v>
      </c>
      <c r="X637" s="1" t="s">
        <v>847</v>
      </c>
      <c r="Y637" s="1" t="s">
        <v>74</v>
      </c>
      <c r="Z637" s="3">
        <v>0</v>
      </c>
      <c r="AC637" s="1">
        <f t="shared" si="18"/>
        <v>2018</v>
      </c>
      <c r="AD637" s="1">
        <f t="shared" si="19"/>
        <v>4</v>
      </c>
    </row>
    <row r="638" spans="1:30" ht="12.75" customHeight="1" x14ac:dyDescent="0.2">
      <c r="A638" s="2">
        <v>43201.5674868403</v>
      </c>
      <c r="B638" s="1" t="s">
        <v>843</v>
      </c>
      <c r="C638" s="1" t="s">
        <v>314</v>
      </c>
      <c r="D638" s="1" t="s">
        <v>315</v>
      </c>
      <c r="E638" s="3">
        <v>20</v>
      </c>
      <c r="F638" s="1" t="s">
        <v>31</v>
      </c>
      <c r="G638" s="3">
        <v>283.02</v>
      </c>
      <c r="H638" s="3">
        <v>5660.4</v>
      </c>
      <c r="I638" s="1" t="s">
        <v>32</v>
      </c>
      <c r="K638" s="1" t="s">
        <v>33</v>
      </c>
      <c r="L638" s="1" t="s">
        <v>316</v>
      </c>
      <c r="M638" s="1" t="s">
        <v>35</v>
      </c>
      <c r="N638" s="1" t="s">
        <v>296</v>
      </c>
      <c r="O638" s="1" t="s">
        <v>37</v>
      </c>
      <c r="P638" s="1" t="s">
        <v>131</v>
      </c>
      <c r="Q638" s="1" t="s">
        <v>132</v>
      </c>
      <c r="R638" s="1" t="s">
        <v>445</v>
      </c>
      <c r="T638" s="1" t="s">
        <v>297</v>
      </c>
      <c r="X638" s="1" t="s">
        <v>41</v>
      </c>
      <c r="Y638" s="1" t="s">
        <v>74</v>
      </c>
      <c r="Z638" s="3">
        <v>0</v>
      </c>
      <c r="AC638" s="1">
        <f t="shared" si="18"/>
        <v>2018</v>
      </c>
      <c r="AD638" s="1">
        <f t="shared" si="19"/>
        <v>4</v>
      </c>
    </row>
    <row r="639" spans="1:30" ht="12.75" customHeight="1" x14ac:dyDescent="0.2">
      <c r="A639" s="2">
        <v>43201.572517743101</v>
      </c>
      <c r="B639" s="1" t="s">
        <v>848</v>
      </c>
      <c r="C639" s="1" t="s">
        <v>307</v>
      </c>
      <c r="D639" s="1" t="s">
        <v>308</v>
      </c>
      <c r="E639" s="3">
        <v>15</v>
      </c>
      <c r="F639" s="1" t="s">
        <v>31</v>
      </c>
      <c r="G639" s="3">
        <v>159.55000000000001</v>
      </c>
      <c r="H639" s="3">
        <v>2393.29</v>
      </c>
      <c r="I639" s="1" t="s">
        <v>58</v>
      </c>
      <c r="K639" s="1" t="s">
        <v>59</v>
      </c>
      <c r="L639" s="1" t="s">
        <v>309</v>
      </c>
      <c r="M639" s="1" t="s">
        <v>35</v>
      </c>
      <c r="N639" s="1" t="s">
        <v>296</v>
      </c>
      <c r="O639" s="1" t="s">
        <v>37</v>
      </c>
      <c r="P639" s="1" t="s">
        <v>131</v>
      </c>
      <c r="Q639" s="1" t="s">
        <v>132</v>
      </c>
      <c r="R639" s="1" t="s">
        <v>697</v>
      </c>
      <c r="T639" s="1" t="s">
        <v>297</v>
      </c>
      <c r="X639" s="1" t="s">
        <v>310</v>
      </c>
      <c r="Y639" s="1" t="s">
        <v>74</v>
      </c>
      <c r="Z639" s="3">
        <v>0</v>
      </c>
      <c r="AC639" s="1">
        <f t="shared" si="18"/>
        <v>2018</v>
      </c>
      <c r="AD639" s="1">
        <f t="shared" si="19"/>
        <v>4</v>
      </c>
    </row>
    <row r="640" spans="1:30" ht="12.75" customHeight="1" x14ac:dyDescent="0.2">
      <c r="A640" s="2">
        <v>43201.572517743101</v>
      </c>
      <c r="B640" s="1" t="s">
        <v>848</v>
      </c>
      <c r="C640" s="1" t="s">
        <v>311</v>
      </c>
      <c r="D640" s="1" t="s">
        <v>312</v>
      </c>
      <c r="E640" s="3">
        <v>15</v>
      </c>
      <c r="F640" s="1" t="s">
        <v>31</v>
      </c>
      <c r="G640" s="3">
        <v>233.79</v>
      </c>
      <c r="H640" s="3">
        <v>3506.88</v>
      </c>
      <c r="I640" s="1" t="s">
        <v>58</v>
      </c>
      <c r="K640" s="1" t="s">
        <v>59</v>
      </c>
      <c r="L640" s="1" t="s">
        <v>313</v>
      </c>
      <c r="M640" s="1" t="s">
        <v>35</v>
      </c>
      <c r="N640" s="1" t="s">
        <v>296</v>
      </c>
      <c r="O640" s="1" t="s">
        <v>37</v>
      </c>
      <c r="P640" s="1" t="s">
        <v>131</v>
      </c>
      <c r="Q640" s="1" t="s">
        <v>132</v>
      </c>
      <c r="R640" s="1" t="s">
        <v>697</v>
      </c>
      <c r="T640" s="1" t="s">
        <v>297</v>
      </c>
      <c r="X640" s="1" t="s">
        <v>41</v>
      </c>
      <c r="Y640" s="1" t="s">
        <v>74</v>
      </c>
      <c r="Z640" s="3">
        <v>0</v>
      </c>
      <c r="AC640" s="1">
        <f t="shared" si="18"/>
        <v>2018</v>
      </c>
      <c r="AD640" s="1">
        <f t="shared" si="19"/>
        <v>4</v>
      </c>
    </row>
    <row r="641" spans="1:30" ht="12.75" customHeight="1" x14ac:dyDescent="0.2">
      <c r="A641" s="2">
        <v>43202.296271493098</v>
      </c>
      <c r="B641" s="1" t="s">
        <v>849</v>
      </c>
      <c r="C641" s="1" t="s">
        <v>473</v>
      </c>
      <c r="D641" s="1" t="s">
        <v>474</v>
      </c>
      <c r="E641" s="3">
        <v>10</v>
      </c>
      <c r="F641" s="1" t="s">
        <v>31</v>
      </c>
      <c r="G641" s="3">
        <v>22.99</v>
      </c>
      <c r="H641" s="3">
        <v>229.9</v>
      </c>
      <c r="I641" s="1" t="s">
        <v>32</v>
      </c>
      <c r="K641" s="1" t="s">
        <v>33</v>
      </c>
      <c r="L641" s="1" t="s">
        <v>475</v>
      </c>
      <c r="M641" s="1" t="s">
        <v>35</v>
      </c>
      <c r="N641" s="1" t="s">
        <v>84</v>
      </c>
      <c r="O641" s="1" t="s">
        <v>37</v>
      </c>
      <c r="P641" s="1" t="s">
        <v>38</v>
      </c>
      <c r="Q641" s="1" t="s">
        <v>39</v>
      </c>
      <c r="R641" s="1" t="s">
        <v>448</v>
      </c>
      <c r="T641" s="1" t="s">
        <v>476</v>
      </c>
      <c r="X641" s="1" t="s">
        <v>41</v>
      </c>
      <c r="Y641" s="1" t="s">
        <v>42</v>
      </c>
      <c r="Z641" s="3">
        <v>0</v>
      </c>
      <c r="AC641" s="1">
        <f t="shared" si="18"/>
        <v>2018</v>
      </c>
      <c r="AD641" s="1">
        <f t="shared" si="19"/>
        <v>4</v>
      </c>
    </row>
    <row r="642" spans="1:30" ht="12.75" customHeight="1" x14ac:dyDescent="0.2">
      <c r="A642" s="2">
        <v>43202.297662615703</v>
      </c>
      <c r="B642" s="1" t="s">
        <v>850</v>
      </c>
      <c r="C642" s="1" t="s">
        <v>481</v>
      </c>
      <c r="D642" s="1" t="s">
        <v>482</v>
      </c>
      <c r="E642" s="3">
        <v>10</v>
      </c>
      <c r="F642" s="1" t="s">
        <v>31</v>
      </c>
      <c r="G642" s="3">
        <v>22.99</v>
      </c>
      <c r="H642" s="3">
        <v>229.9</v>
      </c>
      <c r="I642" s="1" t="s">
        <v>58</v>
      </c>
      <c r="K642" s="1" t="s">
        <v>59</v>
      </c>
      <c r="L642" s="1" t="s">
        <v>483</v>
      </c>
      <c r="M642" s="1" t="s">
        <v>35</v>
      </c>
      <c r="N642" s="1" t="s">
        <v>84</v>
      </c>
      <c r="O642" s="1" t="s">
        <v>37</v>
      </c>
      <c r="P642" s="1" t="s">
        <v>38</v>
      </c>
      <c r="Q642" s="1" t="s">
        <v>39</v>
      </c>
      <c r="T642" s="1" t="s">
        <v>476</v>
      </c>
      <c r="X642" s="1" t="s">
        <v>41</v>
      </c>
      <c r="Y642" s="1" t="s">
        <v>42</v>
      </c>
      <c r="Z642" s="3">
        <v>0</v>
      </c>
      <c r="AC642" s="1">
        <f t="shared" si="18"/>
        <v>2018</v>
      </c>
      <c r="AD642" s="1">
        <f t="shared" si="19"/>
        <v>4</v>
      </c>
    </row>
    <row r="643" spans="1:30" ht="12.75" customHeight="1" x14ac:dyDescent="0.2">
      <c r="A643" s="2">
        <v>43203.301550312499</v>
      </c>
      <c r="B643" s="1" t="s">
        <v>851</v>
      </c>
      <c r="C643" s="1" t="s">
        <v>771</v>
      </c>
      <c r="D643" s="1" t="s">
        <v>772</v>
      </c>
      <c r="E643" s="3">
        <v>250</v>
      </c>
      <c r="F643" s="1" t="s">
        <v>31</v>
      </c>
      <c r="G643" s="3">
        <v>7.05</v>
      </c>
      <c r="H643" s="3">
        <v>1762.5</v>
      </c>
      <c r="I643" s="1" t="s">
        <v>58</v>
      </c>
      <c r="K643" s="1" t="s">
        <v>59</v>
      </c>
      <c r="L643" s="1" t="s">
        <v>773</v>
      </c>
      <c r="M643" s="1" t="s">
        <v>35</v>
      </c>
      <c r="N643" s="1" t="s">
        <v>84</v>
      </c>
      <c r="O643" s="1" t="s">
        <v>37</v>
      </c>
      <c r="P643" s="1" t="s">
        <v>230</v>
      </c>
      <c r="Q643" s="1" t="s">
        <v>231</v>
      </c>
      <c r="T643" s="1" t="s">
        <v>206</v>
      </c>
      <c r="X643" s="1" t="s">
        <v>41</v>
      </c>
      <c r="Y643" s="1" t="s">
        <v>42</v>
      </c>
      <c r="Z643" s="3">
        <v>0</v>
      </c>
      <c r="AA643" s="1" t="s">
        <v>774</v>
      </c>
      <c r="AB643" s="1" t="s">
        <v>774</v>
      </c>
      <c r="AC643" s="1">
        <f t="shared" ref="AC643:AC706" si="20">YEAR(A643)</f>
        <v>2018</v>
      </c>
      <c r="AD643" s="1">
        <f t="shared" ref="AD643:AD706" si="21">MONTH(A643)</f>
        <v>4</v>
      </c>
    </row>
    <row r="644" spans="1:30" ht="12.75" customHeight="1" x14ac:dyDescent="0.2">
      <c r="A644" s="2">
        <v>43203.3058816782</v>
      </c>
      <c r="B644" s="1" t="s">
        <v>852</v>
      </c>
      <c r="C644" s="1" t="s">
        <v>771</v>
      </c>
      <c r="D644" s="1" t="s">
        <v>772</v>
      </c>
      <c r="E644" s="3">
        <v>250</v>
      </c>
      <c r="F644" s="1" t="s">
        <v>31</v>
      </c>
      <c r="G644" s="3">
        <v>7.05</v>
      </c>
      <c r="H644" s="3">
        <v>1762.5</v>
      </c>
      <c r="I644" s="1" t="s">
        <v>32</v>
      </c>
      <c r="K644" s="1" t="s">
        <v>33</v>
      </c>
      <c r="L644" s="1" t="s">
        <v>773</v>
      </c>
      <c r="M644" s="1" t="s">
        <v>35</v>
      </c>
      <c r="N644" s="1" t="s">
        <v>84</v>
      </c>
      <c r="O644" s="1" t="s">
        <v>37</v>
      </c>
      <c r="P644" s="1" t="s">
        <v>230</v>
      </c>
      <c r="Q644" s="1" t="s">
        <v>231</v>
      </c>
      <c r="R644" s="1" t="s">
        <v>326</v>
      </c>
      <c r="T644" s="1" t="s">
        <v>206</v>
      </c>
      <c r="X644" s="1" t="s">
        <v>41</v>
      </c>
      <c r="Y644" s="1" t="s">
        <v>42</v>
      </c>
      <c r="Z644" s="3">
        <v>0</v>
      </c>
      <c r="AA644" s="1" t="s">
        <v>774</v>
      </c>
      <c r="AB644" s="1" t="s">
        <v>774</v>
      </c>
      <c r="AC644" s="1">
        <f t="shared" si="20"/>
        <v>2018</v>
      </c>
      <c r="AD644" s="1">
        <f t="shared" si="21"/>
        <v>4</v>
      </c>
    </row>
    <row r="645" spans="1:30" ht="12.75" customHeight="1" x14ac:dyDescent="0.2">
      <c r="A645" s="2">
        <v>43203.3067162847</v>
      </c>
      <c r="B645" s="1" t="s">
        <v>853</v>
      </c>
      <c r="C645" s="1" t="s">
        <v>771</v>
      </c>
      <c r="D645" s="1" t="s">
        <v>772</v>
      </c>
      <c r="E645" s="3">
        <v>250</v>
      </c>
      <c r="F645" s="1" t="s">
        <v>31</v>
      </c>
      <c r="G645" s="3">
        <v>7.06</v>
      </c>
      <c r="H645" s="3">
        <v>1765</v>
      </c>
      <c r="I645" s="1" t="s">
        <v>58</v>
      </c>
      <c r="K645" s="1" t="s">
        <v>59</v>
      </c>
      <c r="L645" s="1" t="s">
        <v>773</v>
      </c>
      <c r="M645" s="1" t="s">
        <v>35</v>
      </c>
      <c r="N645" s="1" t="s">
        <v>84</v>
      </c>
      <c r="O645" s="1" t="s">
        <v>37</v>
      </c>
      <c r="P645" s="1" t="s">
        <v>230</v>
      </c>
      <c r="Q645" s="1" t="s">
        <v>231</v>
      </c>
      <c r="T645" s="1" t="s">
        <v>206</v>
      </c>
      <c r="X645" s="1" t="s">
        <v>41</v>
      </c>
      <c r="Y645" s="1" t="s">
        <v>42</v>
      </c>
      <c r="Z645" s="3">
        <v>0</v>
      </c>
      <c r="AA645" s="1" t="s">
        <v>774</v>
      </c>
      <c r="AB645" s="1" t="s">
        <v>774</v>
      </c>
      <c r="AC645" s="1">
        <f t="shared" si="20"/>
        <v>2018</v>
      </c>
      <c r="AD645" s="1">
        <f t="shared" si="21"/>
        <v>4</v>
      </c>
    </row>
    <row r="646" spans="1:30" ht="12.75" customHeight="1" x14ac:dyDescent="0.2">
      <c r="A646" s="2">
        <v>43203.367086655097</v>
      </c>
      <c r="B646" s="1" t="s">
        <v>854</v>
      </c>
      <c r="C646" s="1" t="s">
        <v>186</v>
      </c>
      <c r="D646" s="1" t="s">
        <v>187</v>
      </c>
      <c r="E646" s="3">
        <v>100</v>
      </c>
      <c r="F646" s="1" t="s">
        <v>31</v>
      </c>
      <c r="G646" s="3">
        <v>2.5099999999999998</v>
      </c>
      <c r="H646" s="3">
        <v>251</v>
      </c>
      <c r="I646" s="1" t="s">
        <v>32</v>
      </c>
      <c r="K646" s="1" t="s">
        <v>33</v>
      </c>
      <c r="L646" s="1" t="s">
        <v>188</v>
      </c>
      <c r="M646" s="1" t="s">
        <v>35</v>
      </c>
      <c r="N646" s="1" t="s">
        <v>61</v>
      </c>
      <c r="O646" s="1" t="s">
        <v>37</v>
      </c>
      <c r="P646" s="1" t="s">
        <v>95</v>
      </c>
      <c r="Q646" s="1" t="s">
        <v>96</v>
      </c>
      <c r="R646" s="1" t="s">
        <v>855</v>
      </c>
      <c r="T646" s="1" t="s">
        <v>97</v>
      </c>
      <c r="X646" s="1" t="s">
        <v>41</v>
      </c>
      <c r="Y646" s="1" t="s">
        <v>42</v>
      </c>
      <c r="Z646" s="3">
        <v>0</v>
      </c>
      <c r="AC646" s="1">
        <f t="shared" si="20"/>
        <v>2018</v>
      </c>
      <c r="AD646" s="1">
        <f t="shared" si="21"/>
        <v>4</v>
      </c>
    </row>
    <row r="647" spans="1:30" ht="12.75" customHeight="1" x14ac:dyDescent="0.2">
      <c r="A647" s="2">
        <v>43206.509975196801</v>
      </c>
      <c r="B647" s="1" t="s">
        <v>856</v>
      </c>
      <c r="C647" s="1" t="s">
        <v>743</v>
      </c>
      <c r="D647" s="1" t="s">
        <v>744</v>
      </c>
      <c r="E647" s="3">
        <v>2</v>
      </c>
      <c r="F647" s="1" t="s">
        <v>31</v>
      </c>
      <c r="G647" s="3">
        <v>5433.25</v>
      </c>
      <c r="H647" s="3">
        <v>10866.49</v>
      </c>
      <c r="I647" s="1" t="s">
        <v>32</v>
      </c>
      <c r="K647" s="1" t="s">
        <v>33</v>
      </c>
      <c r="L647" s="1" t="s">
        <v>745</v>
      </c>
      <c r="M647" s="1" t="s">
        <v>35</v>
      </c>
      <c r="N647" s="1" t="s">
        <v>84</v>
      </c>
      <c r="O647" s="1" t="s">
        <v>37</v>
      </c>
      <c r="P647" s="1" t="s">
        <v>738</v>
      </c>
      <c r="Q647" s="1" t="s">
        <v>739</v>
      </c>
      <c r="R647" s="1" t="s">
        <v>419</v>
      </c>
      <c r="T647" s="1" t="s">
        <v>746</v>
      </c>
      <c r="X647" s="1" t="s">
        <v>747</v>
      </c>
      <c r="Y647" s="1" t="s">
        <v>741</v>
      </c>
      <c r="Z647" s="3">
        <v>0</v>
      </c>
      <c r="AC647" s="1">
        <f t="shared" si="20"/>
        <v>2018</v>
      </c>
      <c r="AD647" s="1">
        <f t="shared" si="21"/>
        <v>4</v>
      </c>
    </row>
    <row r="648" spans="1:30" ht="12.75" customHeight="1" x14ac:dyDescent="0.2">
      <c r="A648" s="2">
        <v>43207.5029418634</v>
      </c>
      <c r="B648" s="1" t="s">
        <v>857</v>
      </c>
      <c r="C648" s="1" t="s">
        <v>858</v>
      </c>
      <c r="D648" s="1" t="s">
        <v>859</v>
      </c>
      <c r="E648" s="3">
        <v>1</v>
      </c>
      <c r="F648" s="1" t="s">
        <v>31</v>
      </c>
      <c r="G648" s="3">
        <v>303</v>
      </c>
      <c r="H648" s="3">
        <v>303</v>
      </c>
      <c r="I648" s="1" t="s">
        <v>32</v>
      </c>
      <c r="K648" s="1" t="s">
        <v>33</v>
      </c>
      <c r="L648" s="1" t="s">
        <v>860</v>
      </c>
      <c r="M648" s="1" t="s">
        <v>35</v>
      </c>
      <c r="N648" s="1" t="s">
        <v>433</v>
      </c>
      <c r="O648" s="1" t="s">
        <v>37</v>
      </c>
      <c r="P648" s="1" t="s">
        <v>38</v>
      </c>
      <c r="Q648" s="1" t="s">
        <v>39</v>
      </c>
      <c r="T648" s="1" t="s">
        <v>85</v>
      </c>
      <c r="X648" s="1" t="s">
        <v>41</v>
      </c>
      <c r="Y648" s="1" t="s">
        <v>42</v>
      </c>
      <c r="Z648" s="3">
        <v>0</v>
      </c>
      <c r="AC648" s="1">
        <f t="shared" si="20"/>
        <v>2018</v>
      </c>
      <c r="AD648" s="1">
        <f t="shared" si="21"/>
        <v>4</v>
      </c>
    </row>
    <row r="649" spans="1:30" ht="12.75" customHeight="1" x14ac:dyDescent="0.2">
      <c r="A649" s="2">
        <v>43210.286833182901</v>
      </c>
      <c r="B649" s="1" t="s">
        <v>861</v>
      </c>
      <c r="C649" s="1" t="s">
        <v>640</v>
      </c>
      <c r="D649" s="1" t="s">
        <v>641</v>
      </c>
      <c r="E649" s="3">
        <v>50</v>
      </c>
      <c r="F649" s="1" t="s">
        <v>31</v>
      </c>
      <c r="G649" s="3">
        <v>15.29</v>
      </c>
      <c r="H649" s="3">
        <v>764.5</v>
      </c>
      <c r="I649" s="1" t="s">
        <v>32</v>
      </c>
      <c r="K649" s="1" t="s">
        <v>33</v>
      </c>
      <c r="L649" s="1" t="s">
        <v>642</v>
      </c>
      <c r="M649" s="1" t="s">
        <v>35</v>
      </c>
      <c r="N649" s="1" t="s">
        <v>296</v>
      </c>
      <c r="O649" s="1" t="s">
        <v>37</v>
      </c>
      <c r="P649" s="1" t="s">
        <v>53</v>
      </c>
      <c r="Q649" s="1" t="s">
        <v>54</v>
      </c>
      <c r="R649" s="1" t="s">
        <v>338</v>
      </c>
      <c r="T649" s="1" t="s">
        <v>40</v>
      </c>
      <c r="X649" s="1" t="s">
        <v>41</v>
      </c>
      <c r="Y649" s="1" t="s">
        <v>42</v>
      </c>
      <c r="Z649" s="3">
        <v>0</v>
      </c>
      <c r="AC649" s="1">
        <f t="shared" si="20"/>
        <v>2018</v>
      </c>
      <c r="AD649" s="1">
        <f t="shared" si="21"/>
        <v>4</v>
      </c>
    </row>
    <row r="650" spans="1:30" ht="12.75" customHeight="1" x14ac:dyDescent="0.2">
      <c r="A650" s="2">
        <v>43210.287346608799</v>
      </c>
      <c r="B650" s="1" t="s">
        <v>862</v>
      </c>
      <c r="C650" s="1" t="s">
        <v>640</v>
      </c>
      <c r="D650" s="1" t="s">
        <v>641</v>
      </c>
      <c r="E650" s="3">
        <v>50</v>
      </c>
      <c r="F650" s="1" t="s">
        <v>31</v>
      </c>
      <c r="G650" s="3">
        <v>15.3</v>
      </c>
      <c r="H650" s="3">
        <v>765</v>
      </c>
      <c r="I650" s="1" t="s">
        <v>58</v>
      </c>
      <c r="K650" s="1" t="s">
        <v>59</v>
      </c>
      <c r="L650" s="1" t="s">
        <v>642</v>
      </c>
      <c r="M650" s="1" t="s">
        <v>35</v>
      </c>
      <c r="N650" s="1" t="s">
        <v>296</v>
      </c>
      <c r="O650" s="1" t="s">
        <v>37</v>
      </c>
      <c r="P650" s="1" t="s">
        <v>53</v>
      </c>
      <c r="Q650" s="1" t="s">
        <v>54</v>
      </c>
      <c r="T650" s="1" t="s">
        <v>40</v>
      </c>
      <c r="X650" s="1" t="s">
        <v>41</v>
      </c>
      <c r="Y650" s="1" t="s">
        <v>42</v>
      </c>
      <c r="Z650" s="3">
        <v>0</v>
      </c>
      <c r="AC650" s="1">
        <f t="shared" si="20"/>
        <v>2018</v>
      </c>
      <c r="AD650" s="1">
        <f t="shared" si="21"/>
        <v>4</v>
      </c>
    </row>
    <row r="651" spans="1:30" ht="12.75" customHeight="1" x14ac:dyDescent="0.2">
      <c r="A651" s="2">
        <v>43210.287915590299</v>
      </c>
      <c r="B651" s="1" t="s">
        <v>863</v>
      </c>
      <c r="C651" s="1" t="s">
        <v>640</v>
      </c>
      <c r="D651" s="1" t="s">
        <v>641</v>
      </c>
      <c r="E651" s="3">
        <v>50</v>
      </c>
      <c r="F651" s="1" t="s">
        <v>31</v>
      </c>
      <c r="G651" s="3">
        <v>15.29</v>
      </c>
      <c r="H651" s="3">
        <v>764.66</v>
      </c>
      <c r="I651" s="1" t="s">
        <v>421</v>
      </c>
      <c r="K651" s="1" t="s">
        <v>422</v>
      </c>
      <c r="L651" s="1" t="s">
        <v>642</v>
      </c>
      <c r="M651" s="1" t="s">
        <v>35</v>
      </c>
      <c r="N651" s="1" t="s">
        <v>296</v>
      </c>
      <c r="O651" s="1" t="s">
        <v>37</v>
      </c>
      <c r="P651" s="1" t="s">
        <v>53</v>
      </c>
      <c r="Q651" s="1" t="s">
        <v>54</v>
      </c>
      <c r="T651" s="1" t="s">
        <v>40</v>
      </c>
      <c r="X651" s="1" t="s">
        <v>41</v>
      </c>
      <c r="Y651" s="1" t="s">
        <v>42</v>
      </c>
      <c r="Z651" s="3">
        <v>0</v>
      </c>
      <c r="AC651" s="1">
        <f t="shared" si="20"/>
        <v>2018</v>
      </c>
      <c r="AD651" s="1">
        <f t="shared" si="21"/>
        <v>4</v>
      </c>
    </row>
    <row r="652" spans="1:30" ht="12.75" customHeight="1" x14ac:dyDescent="0.2">
      <c r="A652" s="2">
        <v>43214.537042905104</v>
      </c>
      <c r="B652" s="1" t="s">
        <v>864</v>
      </c>
      <c r="C652" s="1" t="s">
        <v>647</v>
      </c>
      <c r="D652" s="1" t="s">
        <v>648</v>
      </c>
      <c r="E652" s="3">
        <v>2</v>
      </c>
      <c r="F652" s="1" t="s">
        <v>31</v>
      </c>
      <c r="G652" s="3">
        <v>789.57</v>
      </c>
      <c r="H652" s="3">
        <v>1579.13</v>
      </c>
      <c r="I652" s="1" t="s">
        <v>32</v>
      </c>
      <c r="K652" s="1" t="s">
        <v>33</v>
      </c>
      <c r="L652" s="1" t="s">
        <v>649</v>
      </c>
      <c r="M652" s="1" t="s">
        <v>35</v>
      </c>
      <c r="N652" s="1" t="s">
        <v>84</v>
      </c>
      <c r="O652" s="1" t="s">
        <v>37</v>
      </c>
      <c r="P652" s="1" t="s">
        <v>131</v>
      </c>
      <c r="Q652" s="1" t="s">
        <v>132</v>
      </c>
      <c r="R652" s="1" t="s">
        <v>350</v>
      </c>
      <c r="T652" s="1" t="s">
        <v>206</v>
      </c>
      <c r="X652" s="1" t="s">
        <v>41</v>
      </c>
      <c r="Y652" s="1" t="s">
        <v>74</v>
      </c>
      <c r="Z652" s="3">
        <v>0</v>
      </c>
      <c r="AC652" s="1">
        <f t="shared" si="20"/>
        <v>2018</v>
      </c>
      <c r="AD652" s="1">
        <f t="shared" si="21"/>
        <v>4</v>
      </c>
    </row>
    <row r="653" spans="1:30" ht="12.75" customHeight="1" x14ac:dyDescent="0.2">
      <c r="A653" s="2">
        <v>43227.375239849498</v>
      </c>
      <c r="B653" s="1" t="s">
        <v>865</v>
      </c>
      <c r="C653" s="1" t="s">
        <v>626</v>
      </c>
      <c r="D653" s="1" t="s">
        <v>627</v>
      </c>
      <c r="E653" s="3">
        <v>100</v>
      </c>
      <c r="F653" s="1" t="s">
        <v>31</v>
      </c>
      <c r="G653" s="3">
        <v>0.5</v>
      </c>
      <c r="H653" s="3">
        <v>49.79</v>
      </c>
      <c r="I653" s="1" t="s">
        <v>58</v>
      </c>
      <c r="K653" s="1" t="s">
        <v>59</v>
      </c>
      <c r="M653" s="1" t="s">
        <v>35</v>
      </c>
      <c r="N653" s="1" t="s">
        <v>628</v>
      </c>
      <c r="O653" s="1" t="s">
        <v>37</v>
      </c>
      <c r="P653" s="1" t="s">
        <v>629</v>
      </c>
      <c r="Q653" s="1" t="s">
        <v>630</v>
      </c>
      <c r="T653" s="1" t="s">
        <v>631</v>
      </c>
      <c r="Y653" s="1" t="s">
        <v>632</v>
      </c>
      <c r="Z653" s="3">
        <v>0</v>
      </c>
      <c r="AC653" s="1">
        <f t="shared" si="20"/>
        <v>2018</v>
      </c>
      <c r="AD653" s="1">
        <f t="shared" si="21"/>
        <v>5</v>
      </c>
    </row>
    <row r="654" spans="1:30" ht="12.75" customHeight="1" x14ac:dyDescent="0.2">
      <c r="A654" s="2">
        <v>43227.3910034375</v>
      </c>
      <c r="B654" s="1" t="s">
        <v>866</v>
      </c>
      <c r="C654" s="1" t="s">
        <v>867</v>
      </c>
      <c r="D654" s="1" t="s">
        <v>868</v>
      </c>
      <c r="E654" s="3">
        <v>70</v>
      </c>
      <c r="F654" s="1" t="s">
        <v>31</v>
      </c>
      <c r="G654" s="3">
        <v>2.66</v>
      </c>
      <c r="H654" s="3">
        <v>186.2</v>
      </c>
      <c r="I654" s="1" t="s">
        <v>32</v>
      </c>
      <c r="K654" s="1" t="s">
        <v>33</v>
      </c>
      <c r="L654" s="1" t="s">
        <v>869</v>
      </c>
      <c r="M654" s="1" t="s">
        <v>35</v>
      </c>
      <c r="N654" s="1" t="s">
        <v>433</v>
      </c>
      <c r="O654" s="1" t="s">
        <v>37</v>
      </c>
      <c r="P654" s="1" t="s">
        <v>204</v>
      </c>
      <c r="Q654" s="1" t="s">
        <v>205</v>
      </c>
      <c r="R654" s="1" t="s">
        <v>870</v>
      </c>
      <c r="T654" s="1" t="s">
        <v>871</v>
      </c>
      <c r="X654" s="1" t="s">
        <v>41</v>
      </c>
      <c r="Y654" s="1" t="s">
        <v>74</v>
      </c>
      <c r="Z654" s="3">
        <v>0</v>
      </c>
      <c r="AC654" s="1">
        <f t="shared" si="20"/>
        <v>2018</v>
      </c>
      <c r="AD654" s="1">
        <f t="shared" si="21"/>
        <v>5</v>
      </c>
    </row>
    <row r="655" spans="1:30" ht="12.75" customHeight="1" x14ac:dyDescent="0.2">
      <c r="A655" s="2">
        <v>43229.282710185202</v>
      </c>
      <c r="B655" s="1" t="s">
        <v>872</v>
      </c>
      <c r="C655" s="1" t="s">
        <v>136</v>
      </c>
      <c r="D655" s="1" t="s">
        <v>137</v>
      </c>
      <c r="E655" s="3">
        <v>6000</v>
      </c>
      <c r="F655" s="1" t="s">
        <v>31</v>
      </c>
      <c r="G655" s="3">
        <v>0.63</v>
      </c>
      <c r="H655" s="3">
        <v>3780</v>
      </c>
      <c r="I655" s="1" t="s">
        <v>58</v>
      </c>
      <c r="K655" s="1" t="s">
        <v>59</v>
      </c>
      <c r="L655" s="1" t="s">
        <v>138</v>
      </c>
      <c r="M655" s="1" t="s">
        <v>35</v>
      </c>
      <c r="N655" s="1" t="s">
        <v>61</v>
      </c>
      <c r="O655" s="1" t="s">
        <v>37</v>
      </c>
      <c r="P655" s="1" t="s">
        <v>62</v>
      </c>
      <c r="Q655" s="1" t="s">
        <v>63</v>
      </c>
      <c r="T655" s="1" t="s">
        <v>65</v>
      </c>
      <c r="X655" s="1" t="s">
        <v>41</v>
      </c>
      <c r="Y655" s="1" t="s">
        <v>66</v>
      </c>
      <c r="Z655" s="3">
        <v>0</v>
      </c>
      <c r="AA655" s="1" t="s">
        <v>67</v>
      </c>
      <c r="AB655" s="1" t="s">
        <v>67</v>
      </c>
      <c r="AC655" s="1">
        <f t="shared" si="20"/>
        <v>2018</v>
      </c>
      <c r="AD655" s="1">
        <f t="shared" si="21"/>
        <v>5</v>
      </c>
    </row>
    <row r="656" spans="1:30" ht="12.75" customHeight="1" x14ac:dyDescent="0.2">
      <c r="A656" s="2">
        <v>43229.282710185202</v>
      </c>
      <c r="B656" s="1" t="s">
        <v>872</v>
      </c>
      <c r="C656" s="1" t="s">
        <v>282</v>
      </c>
      <c r="D656" s="1" t="s">
        <v>283</v>
      </c>
      <c r="E656" s="3">
        <v>32</v>
      </c>
      <c r="F656" s="1" t="s">
        <v>31</v>
      </c>
      <c r="G656" s="3">
        <v>30.18</v>
      </c>
      <c r="H656" s="3">
        <v>965.76</v>
      </c>
      <c r="I656" s="1" t="s">
        <v>58</v>
      </c>
      <c r="K656" s="1" t="s">
        <v>59</v>
      </c>
      <c r="L656" s="1" t="s">
        <v>284</v>
      </c>
      <c r="M656" s="1" t="s">
        <v>35</v>
      </c>
      <c r="N656" s="1" t="s">
        <v>61</v>
      </c>
      <c r="O656" s="1" t="s">
        <v>37</v>
      </c>
      <c r="P656" s="1" t="s">
        <v>131</v>
      </c>
      <c r="Q656" s="1" t="s">
        <v>132</v>
      </c>
      <c r="R656" s="1" t="s">
        <v>873</v>
      </c>
      <c r="T656" s="1" t="s">
        <v>48</v>
      </c>
      <c r="X656" s="1" t="s">
        <v>41</v>
      </c>
      <c r="Y656" s="1" t="s">
        <v>74</v>
      </c>
      <c r="Z656" s="3">
        <v>0</v>
      </c>
      <c r="AC656" s="1">
        <f t="shared" si="20"/>
        <v>2018</v>
      </c>
      <c r="AD656" s="1">
        <f t="shared" si="21"/>
        <v>5</v>
      </c>
    </row>
    <row r="657" spans="1:30" ht="12.75" customHeight="1" x14ac:dyDescent="0.2">
      <c r="A657" s="2">
        <v>43229.292156169002</v>
      </c>
      <c r="B657" s="1" t="s">
        <v>874</v>
      </c>
      <c r="C657" s="1" t="s">
        <v>136</v>
      </c>
      <c r="D657" s="1" t="s">
        <v>137</v>
      </c>
      <c r="E657" s="3">
        <v>9000</v>
      </c>
      <c r="F657" s="1" t="s">
        <v>31</v>
      </c>
      <c r="G657" s="3">
        <v>0.63</v>
      </c>
      <c r="H657" s="3">
        <v>5670</v>
      </c>
      <c r="I657" s="1" t="s">
        <v>32</v>
      </c>
      <c r="K657" s="1" t="s">
        <v>33</v>
      </c>
      <c r="L657" s="1" t="s">
        <v>138</v>
      </c>
      <c r="M657" s="1" t="s">
        <v>35</v>
      </c>
      <c r="N657" s="1" t="s">
        <v>61</v>
      </c>
      <c r="O657" s="1" t="s">
        <v>37</v>
      </c>
      <c r="P657" s="1" t="s">
        <v>62</v>
      </c>
      <c r="Q657" s="1" t="s">
        <v>63</v>
      </c>
      <c r="R657" s="1" t="s">
        <v>816</v>
      </c>
      <c r="T657" s="1" t="s">
        <v>65</v>
      </c>
      <c r="X657" s="1" t="s">
        <v>41</v>
      </c>
      <c r="Y657" s="1" t="s">
        <v>66</v>
      </c>
      <c r="Z657" s="3">
        <v>0</v>
      </c>
      <c r="AA657" s="1" t="s">
        <v>67</v>
      </c>
      <c r="AB657" s="1" t="s">
        <v>67</v>
      </c>
      <c r="AC657" s="1">
        <f t="shared" si="20"/>
        <v>2018</v>
      </c>
      <c r="AD657" s="1">
        <f t="shared" si="21"/>
        <v>5</v>
      </c>
    </row>
    <row r="658" spans="1:30" ht="12.75" customHeight="1" x14ac:dyDescent="0.2">
      <c r="A658" s="2">
        <v>43229.292156169002</v>
      </c>
      <c r="B658" s="1" t="s">
        <v>874</v>
      </c>
      <c r="C658" s="1" t="s">
        <v>276</v>
      </c>
      <c r="D658" s="1" t="s">
        <v>277</v>
      </c>
      <c r="E658" s="3">
        <v>4</v>
      </c>
      <c r="F658" s="1" t="s">
        <v>31</v>
      </c>
      <c r="G658" s="3">
        <v>27.88</v>
      </c>
      <c r="H658" s="3">
        <v>111.52</v>
      </c>
      <c r="I658" s="1" t="s">
        <v>32</v>
      </c>
      <c r="K658" s="1" t="s">
        <v>33</v>
      </c>
      <c r="L658" s="1" t="s">
        <v>278</v>
      </c>
      <c r="M658" s="1" t="s">
        <v>35</v>
      </c>
      <c r="N658" s="1" t="s">
        <v>61</v>
      </c>
      <c r="O658" s="1" t="s">
        <v>37</v>
      </c>
      <c r="P658" s="1" t="s">
        <v>71</v>
      </c>
      <c r="Q658" s="1" t="s">
        <v>72</v>
      </c>
      <c r="R658" s="1" t="s">
        <v>445</v>
      </c>
      <c r="T658" s="1" t="s">
        <v>245</v>
      </c>
      <c r="X658" s="1" t="s">
        <v>41</v>
      </c>
      <c r="Y658" s="1" t="s">
        <v>74</v>
      </c>
      <c r="Z658" s="3">
        <v>0</v>
      </c>
      <c r="AC658" s="1">
        <f t="shared" si="20"/>
        <v>2018</v>
      </c>
      <c r="AD658" s="1">
        <f t="shared" si="21"/>
        <v>5</v>
      </c>
    </row>
    <row r="659" spans="1:30" ht="12.75" customHeight="1" x14ac:dyDescent="0.2">
      <c r="A659" s="2">
        <v>43229.315694444398</v>
      </c>
      <c r="B659" s="1" t="s">
        <v>875</v>
      </c>
      <c r="C659" s="1" t="s">
        <v>92</v>
      </c>
      <c r="D659" s="1" t="s">
        <v>93</v>
      </c>
      <c r="E659" s="3">
        <v>150</v>
      </c>
      <c r="F659" s="1" t="s">
        <v>31</v>
      </c>
      <c r="G659" s="3">
        <v>0.01</v>
      </c>
      <c r="H659" s="3">
        <v>1.5</v>
      </c>
      <c r="I659" s="1" t="s">
        <v>32</v>
      </c>
      <c r="K659" s="1" t="s">
        <v>33</v>
      </c>
      <c r="L659" s="1" t="s">
        <v>94</v>
      </c>
      <c r="M659" s="1" t="s">
        <v>35</v>
      </c>
      <c r="N659" s="1" t="s">
        <v>36</v>
      </c>
      <c r="O659" s="1" t="s">
        <v>37</v>
      </c>
      <c r="P659" s="1" t="s">
        <v>95</v>
      </c>
      <c r="Q659" s="1" t="s">
        <v>96</v>
      </c>
      <c r="R659" s="1" t="s">
        <v>411</v>
      </c>
      <c r="T659" s="1" t="s">
        <v>97</v>
      </c>
      <c r="X659" s="1" t="s">
        <v>41</v>
      </c>
      <c r="Y659" s="1" t="s">
        <v>42</v>
      </c>
      <c r="Z659" s="3">
        <v>0</v>
      </c>
      <c r="AC659" s="1">
        <f t="shared" si="20"/>
        <v>2018</v>
      </c>
      <c r="AD659" s="1">
        <f t="shared" si="21"/>
        <v>5</v>
      </c>
    </row>
    <row r="660" spans="1:30" ht="12.75" customHeight="1" x14ac:dyDescent="0.2">
      <c r="A660" s="2">
        <v>43229.315694444398</v>
      </c>
      <c r="B660" s="1" t="s">
        <v>875</v>
      </c>
      <c r="C660" s="1" t="s">
        <v>98</v>
      </c>
      <c r="D660" s="1" t="s">
        <v>99</v>
      </c>
      <c r="E660" s="3">
        <v>400</v>
      </c>
      <c r="F660" s="1" t="s">
        <v>31</v>
      </c>
      <c r="G660" s="3">
        <v>0.25</v>
      </c>
      <c r="H660" s="3">
        <v>100</v>
      </c>
      <c r="I660" s="1" t="s">
        <v>32</v>
      </c>
      <c r="K660" s="1" t="s">
        <v>33</v>
      </c>
      <c r="L660" s="1" t="s">
        <v>100</v>
      </c>
      <c r="M660" s="1" t="s">
        <v>35</v>
      </c>
      <c r="N660" s="1" t="s">
        <v>36</v>
      </c>
      <c r="O660" s="1" t="s">
        <v>37</v>
      </c>
      <c r="P660" s="1" t="s">
        <v>38</v>
      </c>
      <c r="Q660" s="1" t="s">
        <v>39</v>
      </c>
      <c r="R660" s="1" t="s">
        <v>329</v>
      </c>
      <c r="T660" s="1" t="s">
        <v>73</v>
      </c>
      <c r="X660" s="1" t="s">
        <v>41</v>
      </c>
      <c r="Y660" s="1" t="s">
        <v>42</v>
      </c>
      <c r="Z660" s="3">
        <v>0</v>
      </c>
      <c r="AC660" s="1">
        <f t="shared" si="20"/>
        <v>2018</v>
      </c>
      <c r="AD660" s="1">
        <f t="shared" si="21"/>
        <v>5</v>
      </c>
    </row>
    <row r="661" spans="1:30" ht="12.75" customHeight="1" x14ac:dyDescent="0.2">
      <c r="A661" s="2">
        <v>43229.315694444398</v>
      </c>
      <c r="B661" s="1" t="s">
        <v>875</v>
      </c>
      <c r="C661" s="1" t="s">
        <v>107</v>
      </c>
      <c r="D661" s="1" t="s">
        <v>108</v>
      </c>
      <c r="E661" s="3">
        <v>100</v>
      </c>
      <c r="F661" s="1" t="s">
        <v>31</v>
      </c>
      <c r="G661" s="3">
        <v>0.3</v>
      </c>
      <c r="H661" s="3">
        <v>30</v>
      </c>
      <c r="I661" s="1" t="s">
        <v>32</v>
      </c>
      <c r="K661" s="1" t="s">
        <v>33</v>
      </c>
      <c r="L661" s="1" t="s">
        <v>109</v>
      </c>
      <c r="M661" s="1" t="s">
        <v>35</v>
      </c>
      <c r="N661" s="1" t="s">
        <v>36</v>
      </c>
      <c r="O661" s="1" t="s">
        <v>37</v>
      </c>
      <c r="P661" s="1" t="s">
        <v>104</v>
      </c>
      <c r="Q661" s="1" t="s">
        <v>105</v>
      </c>
      <c r="R661" s="1" t="s">
        <v>538</v>
      </c>
      <c r="T661" s="1" t="s">
        <v>40</v>
      </c>
      <c r="X661" s="1" t="s">
        <v>41</v>
      </c>
      <c r="Y661" s="1" t="s">
        <v>106</v>
      </c>
      <c r="Z661" s="3">
        <v>0</v>
      </c>
      <c r="AC661" s="1">
        <f t="shared" si="20"/>
        <v>2018</v>
      </c>
      <c r="AD661" s="1">
        <f t="shared" si="21"/>
        <v>5</v>
      </c>
    </row>
    <row r="662" spans="1:30" ht="12.75" customHeight="1" x14ac:dyDescent="0.2">
      <c r="A662" s="2">
        <v>43229.315694444398</v>
      </c>
      <c r="B662" s="1" t="s">
        <v>875</v>
      </c>
      <c r="C662" s="1" t="s">
        <v>110</v>
      </c>
      <c r="D662" s="1" t="s">
        <v>111</v>
      </c>
      <c r="E662" s="3">
        <v>200</v>
      </c>
      <c r="F662" s="1" t="s">
        <v>31</v>
      </c>
      <c r="G662" s="3">
        <v>0.3</v>
      </c>
      <c r="H662" s="3">
        <v>60</v>
      </c>
      <c r="I662" s="1" t="s">
        <v>32</v>
      </c>
      <c r="K662" s="1" t="s">
        <v>33</v>
      </c>
      <c r="L662" s="1" t="s">
        <v>112</v>
      </c>
      <c r="M662" s="1" t="s">
        <v>35</v>
      </c>
      <c r="N662" s="1" t="s">
        <v>36</v>
      </c>
      <c r="O662" s="1" t="s">
        <v>37</v>
      </c>
      <c r="P662" s="1" t="s">
        <v>104</v>
      </c>
      <c r="Q662" s="1" t="s">
        <v>105</v>
      </c>
      <c r="R662" s="1" t="s">
        <v>326</v>
      </c>
      <c r="T662" s="1" t="s">
        <v>40</v>
      </c>
      <c r="X662" s="1" t="s">
        <v>41</v>
      </c>
      <c r="Y662" s="1" t="s">
        <v>106</v>
      </c>
      <c r="Z662" s="3">
        <v>0</v>
      </c>
      <c r="AC662" s="1">
        <f t="shared" si="20"/>
        <v>2018</v>
      </c>
      <c r="AD662" s="1">
        <f t="shared" si="21"/>
        <v>5</v>
      </c>
    </row>
    <row r="663" spans="1:30" ht="12.75" customHeight="1" x14ac:dyDescent="0.2">
      <c r="A663" s="2">
        <v>43229.315694444398</v>
      </c>
      <c r="B663" s="1" t="s">
        <v>875</v>
      </c>
      <c r="C663" s="1" t="s">
        <v>113</v>
      </c>
      <c r="D663" s="1" t="s">
        <v>114</v>
      </c>
      <c r="E663" s="3">
        <v>1000</v>
      </c>
      <c r="F663" s="1" t="s">
        <v>31</v>
      </c>
      <c r="G663" s="3">
        <v>0.44</v>
      </c>
      <c r="H663" s="3">
        <v>440</v>
      </c>
      <c r="I663" s="1" t="s">
        <v>32</v>
      </c>
      <c r="K663" s="1" t="s">
        <v>33</v>
      </c>
      <c r="L663" s="1" t="s">
        <v>115</v>
      </c>
      <c r="M663" s="1" t="s">
        <v>35</v>
      </c>
      <c r="N663" s="1" t="s">
        <v>36</v>
      </c>
      <c r="O663" s="1" t="s">
        <v>37</v>
      </c>
      <c r="P663" s="1" t="s">
        <v>89</v>
      </c>
      <c r="Q663" s="1" t="s">
        <v>90</v>
      </c>
      <c r="R663" s="1" t="s">
        <v>412</v>
      </c>
      <c r="T663" s="1" t="s">
        <v>116</v>
      </c>
      <c r="X663" s="1" t="s">
        <v>41</v>
      </c>
      <c r="Y663" s="1" t="s">
        <v>74</v>
      </c>
      <c r="Z663" s="3">
        <v>0</v>
      </c>
      <c r="AC663" s="1">
        <f t="shared" si="20"/>
        <v>2018</v>
      </c>
      <c r="AD663" s="1">
        <f t="shared" si="21"/>
        <v>5</v>
      </c>
    </row>
    <row r="664" spans="1:30" ht="12.75" customHeight="1" x14ac:dyDescent="0.2">
      <c r="A664" s="2">
        <v>43229.315694444398</v>
      </c>
      <c r="B664" s="1" t="s">
        <v>875</v>
      </c>
      <c r="C664" s="1" t="s">
        <v>122</v>
      </c>
      <c r="D664" s="1" t="s">
        <v>123</v>
      </c>
      <c r="E664" s="3">
        <v>100</v>
      </c>
      <c r="F664" s="1" t="s">
        <v>31</v>
      </c>
      <c r="G664" s="3">
        <v>0.47</v>
      </c>
      <c r="H664" s="3">
        <v>47</v>
      </c>
      <c r="I664" s="1" t="s">
        <v>32</v>
      </c>
      <c r="K664" s="1" t="s">
        <v>33</v>
      </c>
      <c r="L664" s="1" t="s">
        <v>124</v>
      </c>
      <c r="M664" s="1" t="s">
        <v>35</v>
      </c>
      <c r="N664" s="1" t="s">
        <v>36</v>
      </c>
      <c r="O664" s="1" t="s">
        <v>37</v>
      </c>
      <c r="P664" s="1" t="s">
        <v>38</v>
      </c>
      <c r="Q664" s="1" t="s">
        <v>39</v>
      </c>
      <c r="R664" s="1" t="s">
        <v>538</v>
      </c>
      <c r="T664" s="1" t="s">
        <v>40</v>
      </c>
      <c r="X664" s="1" t="s">
        <v>41</v>
      </c>
      <c r="Y664" s="1" t="s">
        <v>42</v>
      </c>
      <c r="Z664" s="3">
        <v>0</v>
      </c>
      <c r="AC664" s="1">
        <f t="shared" si="20"/>
        <v>2018</v>
      </c>
      <c r="AD664" s="1">
        <f t="shared" si="21"/>
        <v>5</v>
      </c>
    </row>
    <row r="665" spans="1:30" ht="12.75" customHeight="1" x14ac:dyDescent="0.2">
      <c r="A665" s="2">
        <v>43229.315694444398</v>
      </c>
      <c r="B665" s="1" t="s">
        <v>875</v>
      </c>
      <c r="C665" s="1" t="s">
        <v>133</v>
      </c>
      <c r="D665" s="1" t="s">
        <v>134</v>
      </c>
      <c r="E665" s="3">
        <v>4000</v>
      </c>
      <c r="F665" s="1" t="s">
        <v>31</v>
      </c>
      <c r="G665" s="3">
        <v>0.63</v>
      </c>
      <c r="H665" s="3">
        <v>2520</v>
      </c>
      <c r="I665" s="1" t="s">
        <v>32</v>
      </c>
      <c r="K665" s="1" t="s">
        <v>33</v>
      </c>
      <c r="L665" s="1" t="s">
        <v>135</v>
      </c>
      <c r="M665" s="1" t="s">
        <v>35</v>
      </c>
      <c r="N665" s="1" t="s">
        <v>36</v>
      </c>
      <c r="O665" s="1" t="s">
        <v>37</v>
      </c>
      <c r="P665" s="1" t="s">
        <v>62</v>
      </c>
      <c r="Q665" s="1" t="s">
        <v>63</v>
      </c>
      <c r="R665" s="1" t="s">
        <v>324</v>
      </c>
      <c r="T665" s="1" t="s">
        <v>65</v>
      </c>
      <c r="X665" s="1" t="s">
        <v>41</v>
      </c>
      <c r="Y665" s="1" t="s">
        <v>66</v>
      </c>
      <c r="Z665" s="3">
        <v>0</v>
      </c>
      <c r="AA665" s="1" t="s">
        <v>67</v>
      </c>
      <c r="AB665" s="1" t="s">
        <v>67</v>
      </c>
      <c r="AC665" s="1">
        <f t="shared" si="20"/>
        <v>2018</v>
      </c>
      <c r="AD665" s="1">
        <f t="shared" si="21"/>
        <v>5</v>
      </c>
    </row>
    <row r="666" spans="1:30" ht="12.75" customHeight="1" x14ac:dyDescent="0.2">
      <c r="A666" s="2">
        <v>43229.315694444398</v>
      </c>
      <c r="B666" s="1" t="s">
        <v>875</v>
      </c>
      <c r="C666" s="1" t="s">
        <v>56</v>
      </c>
      <c r="D666" s="1" t="s">
        <v>57</v>
      </c>
      <c r="E666" s="3">
        <v>4000</v>
      </c>
      <c r="F666" s="1" t="s">
        <v>31</v>
      </c>
      <c r="G666" s="3">
        <v>0.63</v>
      </c>
      <c r="H666" s="3">
        <v>2520</v>
      </c>
      <c r="I666" s="1" t="s">
        <v>32</v>
      </c>
      <c r="K666" s="1" t="s">
        <v>33</v>
      </c>
      <c r="L666" s="1" t="s">
        <v>60</v>
      </c>
      <c r="M666" s="1" t="s">
        <v>35</v>
      </c>
      <c r="N666" s="1" t="s">
        <v>36</v>
      </c>
      <c r="O666" s="1" t="s">
        <v>37</v>
      </c>
      <c r="P666" s="1" t="s">
        <v>62</v>
      </c>
      <c r="Q666" s="1" t="s">
        <v>63</v>
      </c>
      <c r="R666" s="1" t="s">
        <v>324</v>
      </c>
      <c r="T666" s="1" t="s">
        <v>65</v>
      </c>
      <c r="X666" s="1" t="s">
        <v>41</v>
      </c>
      <c r="Y666" s="1" t="s">
        <v>66</v>
      </c>
      <c r="Z666" s="3">
        <v>0</v>
      </c>
      <c r="AA666" s="1" t="s">
        <v>67</v>
      </c>
      <c r="AB666" s="1" t="s">
        <v>67</v>
      </c>
      <c r="AC666" s="1">
        <f t="shared" si="20"/>
        <v>2018</v>
      </c>
      <c r="AD666" s="1">
        <f t="shared" si="21"/>
        <v>5</v>
      </c>
    </row>
    <row r="667" spans="1:30" ht="12.75" customHeight="1" x14ac:dyDescent="0.2">
      <c r="A667" s="2">
        <v>43229.315694444398</v>
      </c>
      <c r="B667" s="1" t="s">
        <v>875</v>
      </c>
      <c r="C667" s="1" t="s">
        <v>142</v>
      </c>
      <c r="D667" s="1" t="s">
        <v>143</v>
      </c>
      <c r="E667" s="3">
        <v>500</v>
      </c>
      <c r="F667" s="1" t="s">
        <v>31</v>
      </c>
      <c r="G667" s="3">
        <v>0.67</v>
      </c>
      <c r="H667" s="3">
        <v>335</v>
      </c>
      <c r="I667" s="1" t="s">
        <v>32</v>
      </c>
      <c r="K667" s="1" t="s">
        <v>33</v>
      </c>
      <c r="L667" s="1" t="s">
        <v>144</v>
      </c>
      <c r="M667" s="1" t="s">
        <v>35</v>
      </c>
      <c r="N667" s="1" t="s">
        <v>36</v>
      </c>
      <c r="O667" s="1" t="s">
        <v>37</v>
      </c>
      <c r="P667" s="1" t="s">
        <v>89</v>
      </c>
      <c r="Q667" s="1" t="s">
        <v>90</v>
      </c>
      <c r="R667" s="1" t="s">
        <v>327</v>
      </c>
      <c r="T667" s="1" t="s">
        <v>116</v>
      </c>
      <c r="X667" s="1" t="s">
        <v>41</v>
      </c>
      <c r="Y667" s="1" t="s">
        <v>74</v>
      </c>
      <c r="Z667" s="3">
        <v>0</v>
      </c>
      <c r="AC667" s="1">
        <f t="shared" si="20"/>
        <v>2018</v>
      </c>
      <c r="AD667" s="1">
        <f t="shared" si="21"/>
        <v>5</v>
      </c>
    </row>
    <row r="668" spans="1:30" ht="12.75" customHeight="1" x14ac:dyDescent="0.2">
      <c r="A668" s="2">
        <v>43229.315694444398</v>
      </c>
      <c r="B668" s="1" t="s">
        <v>875</v>
      </c>
      <c r="C668" s="1" t="s">
        <v>145</v>
      </c>
      <c r="D668" s="1" t="s">
        <v>146</v>
      </c>
      <c r="E668" s="3">
        <v>150</v>
      </c>
      <c r="F668" s="1" t="s">
        <v>31</v>
      </c>
      <c r="G668" s="3">
        <v>1.03</v>
      </c>
      <c r="H668" s="3">
        <v>154.5</v>
      </c>
      <c r="I668" s="1" t="s">
        <v>32</v>
      </c>
      <c r="K668" s="1" t="s">
        <v>33</v>
      </c>
      <c r="L668" s="1" t="s">
        <v>147</v>
      </c>
      <c r="M668" s="1" t="s">
        <v>35</v>
      </c>
      <c r="N668" s="1" t="s">
        <v>36</v>
      </c>
      <c r="O668" s="1" t="s">
        <v>37</v>
      </c>
      <c r="P668" s="1" t="s">
        <v>38</v>
      </c>
      <c r="Q668" s="1" t="s">
        <v>39</v>
      </c>
      <c r="R668" s="1" t="s">
        <v>328</v>
      </c>
      <c r="T668" s="1" t="s">
        <v>148</v>
      </c>
      <c r="X668" s="1" t="s">
        <v>41</v>
      </c>
      <c r="Y668" s="1" t="s">
        <v>42</v>
      </c>
      <c r="Z668" s="3">
        <v>0</v>
      </c>
      <c r="AC668" s="1">
        <f t="shared" si="20"/>
        <v>2018</v>
      </c>
      <c r="AD668" s="1">
        <f t="shared" si="21"/>
        <v>5</v>
      </c>
    </row>
    <row r="669" spans="1:30" ht="12.75" customHeight="1" x14ac:dyDescent="0.2">
      <c r="A669" s="2">
        <v>43229.315694444398</v>
      </c>
      <c r="B669" s="1" t="s">
        <v>875</v>
      </c>
      <c r="C669" s="1" t="s">
        <v>149</v>
      </c>
      <c r="D669" s="1" t="s">
        <v>150</v>
      </c>
      <c r="E669" s="3">
        <v>300</v>
      </c>
      <c r="F669" s="1" t="s">
        <v>31</v>
      </c>
      <c r="G669" s="3">
        <v>1.08</v>
      </c>
      <c r="H669" s="3">
        <v>324</v>
      </c>
      <c r="I669" s="1" t="s">
        <v>32</v>
      </c>
      <c r="K669" s="1" t="s">
        <v>33</v>
      </c>
      <c r="L669" s="1" t="s">
        <v>151</v>
      </c>
      <c r="M669" s="1" t="s">
        <v>35</v>
      </c>
      <c r="N669" s="1" t="s">
        <v>36</v>
      </c>
      <c r="O669" s="1" t="s">
        <v>37</v>
      </c>
      <c r="P669" s="1" t="s">
        <v>120</v>
      </c>
      <c r="Q669" s="1" t="s">
        <v>121</v>
      </c>
      <c r="R669" s="1" t="s">
        <v>318</v>
      </c>
      <c r="T669" s="1" t="s">
        <v>40</v>
      </c>
      <c r="X669" s="1" t="s">
        <v>41</v>
      </c>
      <c r="Y669" s="1" t="s">
        <v>42</v>
      </c>
      <c r="Z669" s="3">
        <v>0</v>
      </c>
      <c r="AC669" s="1">
        <f t="shared" si="20"/>
        <v>2018</v>
      </c>
      <c r="AD669" s="1">
        <f t="shared" si="21"/>
        <v>5</v>
      </c>
    </row>
    <row r="670" spans="1:30" ht="12.75" customHeight="1" x14ac:dyDescent="0.2">
      <c r="A670" s="2">
        <v>43229.315694444398</v>
      </c>
      <c r="B670" s="1" t="s">
        <v>875</v>
      </c>
      <c r="C670" s="1" t="s">
        <v>552</v>
      </c>
      <c r="D670" s="1" t="s">
        <v>553</v>
      </c>
      <c r="E670" s="3">
        <v>100</v>
      </c>
      <c r="F670" s="1" t="s">
        <v>31</v>
      </c>
      <c r="G670" s="3">
        <v>1.51</v>
      </c>
      <c r="H670" s="3">
        <v>151</v>
      </c>
      <c r="I670" s="1" t="s">
        <v>32</v>
      </c>
      <c r="K670" s="1" t="s">
        <v>33</v>
      </c>
      <c r="L670" s="1" t="s">
        <v>554</v>
      </c>
      <c r="M670" s="1" t="s">
        <v>35</v>
      </c>
      <c r="N670" s="1" t="s">
        <v>36</v>
      </c>
      <c r="O670" s="1" t="s">
        <v>37</v>
      </c>
      <c r="P670" s="1" t="s">
        <v>38</v>
      </c>
      <c r="Q670" s="1" t="s">
        <v>39</v>
      </c>
      <c r="R670" s="1" t="s">
        <v>538</v>
      </c>
      <c r="T670" s="1" t="s">
        <v>226</v>
      </c>
      <c r="X670" s="1" t="s">
        <v>41</v>
      </c>
      <c r="Y670" s="1" t="s">
        <v>42</v>
      </c>
      <c r="Z670" s="3">
        <v>0</v>
      </c>
      <c r="AC670" s="1">
        <f t="shared" si="20"/>
        <v>2018</v>
      </c>
      <c r="AD670" s="1">
        <f t="shared" si="21"/>
        <v>5</v>
      </c>
    </row>
    <row r="671" spans="1:30" ht="12.75" customHeight="1" x14ac:dyDescent="0.2">
      <c r="A671" s="2">
        <v>43229.315694444398</v>
      </c>
      <c r="B671" s="1" t="s">
        <v>875</v>
      </c>
      <c r="C671" s="1" t="s">
        <v>152</v>
      </c>
      <c r="D671" s="1" t="s">
        <v>153</v>
      </c>
      <c r="E671" s="3">
        <v>100</v>
      </c>
      <c r="F671" s="1" t="s">
        <v>31</v>
      </c>
      <c r="G671" s="3">
        <v>1.52</v>
      </c>
      <c r="H671" s="3">
        <v>152</v>
      </c>
      <c r="I671" s="1" t="s">
        <v>32</v>
      </c>
      <c r="K671" s="1" t="s">
        <v>33</v>
      </c>
      <c r="L671" s="1" t="s">
        <v>154</v>
      </c>
      <c r="M671" s="1" t="s">
        <v>35</v>
      </c>
      <c r="N671" s="1" t="s">
        <v>36</v>
      </c>
      <c r="O671" s="1" t="s">
        <v>37</v>
      </c>
      <c r="P671" s="1" t="s">
        <v>89</v>
      </c>
      <c r="Q671" s="1" t="s">
        <v>90</v>
      </c>
      <c r="R671" s="1" t="s">
        <v>348</v>
      </c>
      <c r="T671" s="1" t="s">
        <v>79</v>
      </c>
      <c r="X671" s="1" t="s">
        <v>155</v>
      </c>
      <c r="Y671" s="1" t="s">
        <v>74</v>
      </c>
      <c r="Z671" s="3">
        <v>0</v>
      </c>
      <c r="AC671" s="1">
        <f t="shared" si="20"/>
        <v>2018</v>
      </c>
      <c r="AD671" s="1">
        <f t="shared" si="21"/>
        <v>5</v>
      </c>
    </row>
    <row r="672" spans="1:30" ht="12.75" customHeight="1" x14ac:dyDescent="0.2">
      <c r="A672" s="2">
        <v>43229.315694444398</v>
      </c>
      <c r="B672" s="1" t="s">
        <v>875</v>
      </c>
      <c r="C672" s="1" t="s">
        <v>162</v>
      </c>
      <c r="D672" s="1" t="s">
        <v>163</v>
      </c>
      <c r="E672" s="3">
        <v>50</v>
      </c>
      <c r="F672" s="1" t="s">
        <v>31</v>
      </c>
      <c r="G672" s="3">
        <v>1.92</v>
      </c>
      <c r="H672" s="3">
        <v>96</v>
      </c>
      <c r="I672" s="1" t="s">
        <v>32</v>
      </c>
      <c r="K672" s="1" t="s">
        <v>33</v>
      </c>
      <c r="L672" s="1" t="s">
        <v>164</v>
      </c>
      <c r="M672" s="1" t="s">
        <v>35</v>
      </c>
      <c r="N672" s="1" t="s">
        <v>36</v>
      </c>
      <c r="O672" s="1" t="s">
        <v>37</v>
      </c>
      <c r="P672" s="1" t="s">
        <v>95</v>
      </c>
      <c r="Q672" s="1" t="s">
        <v>96</v>
      </c>
      <c r="R672" s="1" t="s">
        <v>338</v>
      </c>
      <c r="T672" s="1" t="s">
        <v>97</v>
      </c>
      <c r="X672" s="1" t="s">
        <v>41</v>
      </c>
      <c r="Y672" s="1" t="s">
        <v>42</v>
      </c>
      <c r="Z672" s="3">
        <v>0</v>
      </c>
      <c r="AC672" s="1">
        <f t="shared" si="20"/>
        <v>2018</v>
      </c>
      <c r="AD672" s="1">
        <f t="shared" si="21"/>
        <v>5</v>
      </c>
    </row>
    <row r="673" spans="1:30" ht="12.75" customHeight="1" x14ac:dyDescent="0.2">
      <c r="A673" s="2">
        <v>43229.315694444398</v>
      </c>
      <c r="B673" s="1" t="s">
        <v>875</v>
      </c>
      <c r="C673" s="1" t="s">
        <v>168</v>
      </c>
      <c r="D673" s="1" t="s">
        <v>169</v>
      </c>
      <c r="E673" s="3">
        <v>30</v>
      </c>
      <c r="F673" s="1" t="s">
        <v>31</v>
      </c>
      <c r="G673" s="3">
        <v>2.06</v>
      </c>
      <c r="H673" s="3">
        <v>61.8</v>
      </c>
      <c r="I673" s="1" t="s">
        <v>32</v>
      </c>
      <c r="K673" s="1" t="s">
        <v>33</v>
      </c>
      <c r="L673" s="1" t="s">
        <v>170</v>
      </c>
      <c r="M673" s="1" t="s">
        <v>35</v>
      </c>
      <c r="N673" s="1" t="s">
        <v>36</v>
      </c>
      <c r="O673" s="1" t="s">
        <v>37</v>
      </c>
      <c r="P673" s="1" t="s">
        <v>95</v>
      </c>
      <c r="Q673" s="1" t="s">
        <v>96</v>
      </c>
      <c r="R673" s="1" t="s">
        <v>404</v>
      </c>
      <c r="T673" s="1" t="s">
        <v>171</v>
      </c>
      <c r="X673" s="1" t="s">
        <v>41</v>
      </c>
      <c r="Y673" s="1" t="s">
        <v>42</v>
      </c>
      <c r="Z673" s="3">
        <v>0</v>
      </c>
      <c r="AA673" s="1" t="s">
        <v>172</v>
      </c>
      <c r="AB673" s="1" t="s">
        <v>172</v>
      </c>
      <c r="AC673" s="1">
        <f t="shared" si="20"/>
        <v>2018</v>
      </c>
      <c r="AD673" s="1">
        <f t="shared" si="21"/>
        <v>5</v>
      </c>
    </row>
    <row r="674" spans="1:30" ht="12.75" customHeight="1" x14ac:dyDescent="0.2">
      <c r="A674" s="2">
        <v>43229.315694444398</v>
      </c>
      <c r="B674" s="1" t="s">
        <v>875</v>
      </c>
      <c r="C674" s="1" t="s">
        <v>173</v>
      </c>
      <c r="D674" s="1" t="s">
        <v>174</v>
      </c>
      <c r="E674" s="3">
        <v>50</v>
      </c>
      <c r="F674" s="1" t="s">
        <v>31</v>
      </c>
      <c r="G674" s="3">
        <v>2.06</v>
      </c>
      <c r="H674" s="3">
        <v>103</v>
      </c>
      <c r="I674" s="1" t="s">
        <v>32</v>
      </c>
      <c r="K674" s="1" t="s">
        <v>33</v>
      </c>
      <c r="L674" s="1" t="s">
        <v>175</v>
      </c>
      <c r="M674" s="1" t="s">
        <v>35</v>
      </c>
      <c r="N674" s="1" t="s">
        <v>36</v>
      </c>
      <c r="O674" s="1" t="s">
        <v>37</v>
      </c>
      <c r="P674" s="1" t="s">
        <v>89</v>
      </c>
      <c r="Q674" s="1" t="s">
        <v>90</v>
      </c>
      <c r="R674" s="1" t="s">
        <v>351</v>
      </c>
      <c r="T674" s="1" t="s">
        <v>79</v>
      </c>
      <c r="X674" s="1" t="s">
        <v>176</v>
      </c>
      <c r="Y674" s="1" t="s">
        <v>74</v>
      </c>
      <c r="Z674" s="3">
        <v>0</v>
      </c>
      <c r="AC674" s="1">
        <f t="shared" si="20"/>
        <v>2018</v>
      </c>
      <c r="AD674" s="1">
        <f t="shared" si="21"/>
        <v>5</v>
      </c>
    </row>
    <row r="675" spans="1:30" ht="12.75" customHeight="1" x14ac:dyDescent="0.2">
      <c r="A675" s="2">
        <v>43229.315694444398</v>
      </c>
      <c r="B675" s="1" t="s">
        <v>875</v>
      </c>
      <c r="C675" s="1" t="s">
        <v>180</v>
      </c>
      <c r="D675" s="1" t="s">
        <v>181</v>
      </c>
      <c r="E675" s="3">
        <v>100</v>
      </c>
      <c r="F675" s="1" t="s">
        <v>31</v>
      </c>
      <c r="G675" s="3">
        <v>2.38</v>
      </c>
      <c r="H675" s="3">
        <v>238</v>
      </c>
      <c r="I675" s="1" t="s">
        <v>32</v>
      </c>
      <c r="K675" s="1" t="s">
        <v>33</v>
      </c>
      <c r="L675" s="1" t="s">
        <v>182</v>
      </c>
      <c r="M675" s="1" t="s">
        <v>35</v>
      </c>
      <c r="N675" s="1" t="s">
        <v>36</v>
      </c>
      <c r="O675" s="1" t="s">
        <v>37</v>
      </c>
      <c r="P675" s="1" t="s">
        <v>95</v>
      </c>
      <c r="Q675" s="1" t="s">
        <v>96</v>
      </c>
      <c r="R675" s="1" t="s">
        <v>348</v>
      </c>
      <c r="T675" s="1" t="s">
        <v>97</v>
      </c>
      <c r="X675" s="1" t="s">
        <v>41</v>
      </c>
      <c r="Y675" s="1" t="s">
        <v>42</v>
      </c>
      <c r="Z675" s="3">
        <v>0</v>
      </c>
      <c r="AC675" s="1">
        <f t="shared" si="20"/>
        <v>2018</v>
      </c>
      <c r="AD675" s="1">
        <f t="shared" si="21"/>
        <v>5</v>
      </c>
    </row>
    <row r="676" spans="1:30" ht="12.75" customHeight="1" x14ac:dyDescent="0.2">
      <c r="A676" s="2">
        <v>43229.315694444398</v>
      </c>
      <c r="B676" s="1" t="s">
        <v>875</v>
      </c>
      <c r="C676" s="1" t="s">
        <v>183</v>
      </c>
      <c r="D676" s="1" t="s">
        <v>184</v>
      </c>
      <c r="E676" s="3">
        <v>400</v>
      </c>
      <c r="F676" s="1" t="s">
        <v>31</v>
      </c>
      <c r="G676" s="3">
        <v>2.46</v>
      </c>
      <c r="H676" s="3">
        <v>984</v>
      </c>
      <c r="I676" s="1" t="s">
        <v>32</v>
      </c>
      <c r="K676" s="1" t="s">
        <v>33</v>
      </c>
      <c r="L676" s="1" t="s">
        <v>185</v>
      </c>
      <c r="M676" s="1" t="s">
        <v>35</v>
      </c>
      <c r="N676" s="1" t="s">
        <v>36</v>
      </c>
      <c r="O676" s="1" t="s">
        <v>37</v>
      </c>
      <c r="P676" s="1" t="s">
        <v>95</v>
      </c>
      <c r="Q676" s="1" t="s">
        <v>96</v>
      </c>
      <c r="R676" s="1" t="s">
        <v>445</v>
      </c>
      <c r="T676" s="1" t="s">
        <v>48</v>
      </c>
      <c r="X676" s="1" t="s">
        <v>41</v>
      </c>
      <c r="Y676" s="1" t="s">
        <v>42</v>
      </c>
      <c r="Z676" s="3">
        <v>0</v>
      </c>
      <c r="AC676" s="1">
        <f t="shared" si="20"/>
        <v>2018</v>
      </c>
      <c r="AD676" s="1">
        <f t="shared" si="21"/>
        <v>5</v>
      </c>
    </row>
    <row r="677" spans="1:30" ht="12.75" customHeight="1" x14ac:dyDescent="0.2">
      <c r="A677" s="2">
        <v>43229.315694444398</v>
      </c>
      <c r="B677" s="1" t="s">
        <v>875</v>
      </c>
      <c r="C677" s="1" t="s">
        <v>186</v>
      </c>
      <c r="D677" s="1" t="s">
        <v>187</v>
      </c>
      <c r="E677" s="3">
        <v>50</v>
      </c>
      <c r="F677" s="1" t="s">
        <v>31</v>
      </c>
      <c r="G677" s="3">
        <v>2.5099999999999998</v>
      </c>
      <c r="H677" s="3">
        <v>125.5</v>
      </c>
      <c r="I677" s="1" t="s">
        <v>32</v>
      </c>
      <c r="K677" s="1" t="s">
        <v>33</v>
      </c>
      <c r="L677" s="1" t="s">
        <v>188</v>
      </c>
      <c r="M677" s="1" t="s">
        <v>35</v>
      </c>
      <c r="N677" s="1" t="s">
        <v>36</v>
      </c>
      <c r="O677" s="1" t="s">
        <v>37</v>
      </c>
      <c r="P677" s="1" t="s">
        <v>95</v>
      </c>
      <c r="Q677" s="1" t="s">
        <v>96</v>
      </c>
      <c r="R677" s="1" t="s">
        <v>351</v>
      </c>
      <c r="T677" s="1" t="s">
        <v>97</v>
      </c>
      <c r="X677" s="1" t="s">
        <v>41</v>
      </c>
      <c r="Y677" s="1" t="s">
        <v>42</v>
      </c>
      <c r="Z677" s="3">
        <v>0</v>
      </c>
      <c r="AC677" s="1">
        <f t="shared" si="20"/>
        <v>2018</v>
      </c>
      <c r="AD677" s="1">
        <f t="shared" si="21"/>
        <v>5</v>
      </c>
    </row>
    <row r="678" spans="1:30" ht="12.75" customHeight="1" x14ac:dyDescent="0.2">
      <c r="A678" s="2">
        <v>43229.315694444398</v>
      </c>
      <c r="B678" s="1" t="s">
        <v>875</v>
      </c>
      <c r="C678" s="1" t="s">
        <v>352</v>
      </c>
      <c r="D678" s="1" t="s">
        <v>353</v>
      </c>
      <c r="E678" s="3">
        <v>50</v>
      </c>
      <c r="F678" s="1" t="s">
        <v>31</v>
      </c>
      <c r="G678" s="3">
        <v>3.13</v>
      </c>
      <c r="H678" s="3">
        <v>156.5</v>
      </c>
      <c r="I678" s="1" t="s">
        <v>32</v>
      </c>
      <c r="K678" s="1" t="s">
        <v>33</v>
      </c>
      <c r="L678" s="1" t="s">
        <v>354</v>
      </c>
      <c r="M678" s="1" t="s">
        <v>35</v>
      </c>
      <c r="N678" s="1" t="s">
        <v>36</v>
      </c>
      <c r="O678" s="1" t="s">
        <v>37</v>
      </c>
      <c r="P678" s="1" t="s">
        <v>38</v>
      </c>
      <c r="Q678" s="1" t="s">
        <v>39</v>
      </c>
      <c r="R678" s="1" t="s">
        <v>351</v>
      </c>
      <c r="T678" s="1" t="s">
        <v>40</v>
      </c>
      <c r="X678" s="1" t="s">
        <v>41</v>
      </c>
      <c r="Y678" s="1" t="s">
        <v>42</v>
      </c>
      <c r="Z678" s="3">
        <v>0</v>
      </c>
      <c r="AC678" s="1">
        <f t="shared" si="20"/>
        <v>2018</v>
      </c>
      <c r="AD678" s="1">
        <f t="shared" si="21"/>
        <v>5</v>
      </c>
    </row>
    <row r="679" spans="1:30" ht="12.75" customHeight="1" x14ac:dyDescent="0.2">
      <c r="A679" s="2">
        <v>43229.315694444398</v>
      </c>
      <c r="B679" s="1" t="s">
        <v>875</v>
      </c>
      <c r="C679" s="1" t="s">
        <v>355</v>
      </c>
      <c r="D679" s="1" t="s">
        <v>356</v>
      </c>
      <c r="E679" s="3">
        <v>10</v>
      </c>
      <c r="F679" s="1" t="s">
        <v>31</v>
      </c>
      <c r="G679" s="3">
        <v>3.15</v>
      </c>
      <c r="H679" s="3">
        <v>31.5</v>
      </c>
      <c r="I679" s="1" t="s">
        <v>32</v>
      </c>
      <c r="K679" s="1" t="s">
        <v>33</v>
      </c>
      <c r="L679" s="1" t="s">
        <v>357</v>
      </c>
      <c r="M679" s="1" t="s">
        <v>35</v>
      </c>
      <c r="N679" s="1" t="s">
        <v>36</v>
      </c>
      <c r="O679" s="1" t="s">
        <v>37</v>
      </c>
      <c r="P679" s="1" t="s">
        <v>95</v>
      </c>
      <c r="Q679" s="1" t="s">
        <v>96</v>
      </c>
      <c r="R679" s="1" t="s">
        <v>380</v>
      </c>
      <c r="T679" s="1" t="s">
        <v>358</v>
      </c>
      <c r="X679" s="1" t="s">
        <v>41</v>
      </c>
      <c r="Y679" s="1" t="s">
        <v>42</v>
      </c>
      <c r="Z679" s="3">
        <v>0</v>
      </c>
      <c r="AC679" s="1">
        <f t="shared" si="20"/>
        <v>2018</v>
      </c>
      <c r="AD679" s="1">
        <f t="shared" si="21"/>
        <v>5</v>
      </c>
    </row>
    <row r="680" spans="1:30" ht="12.75" customHeight="1" x14ac:dyDescent="0.2">
      <c r="A680" s="2">
        <v>43229.315694444398</v>
      </c>
      <c r="B680" s="1" t="s">
        <v>875</v>
      </c>
      <c r="C680" s="1" t="s">
        <v>207</v>
      </c>
      <c r="D680" s="1" t="s">
        <v>208</v>
      </c>
      <c r="E680" s="3">
        <v>40</v>
      </c>
      <c r="F680" s="1" t="s">
        <v>31</v>
      </c>
      <c r="G680" s="3">
        <v>3.26</v>
      </c>
      <c r="H680" s="3">
        <v>130.4</v>
      </c>
      <c r="I680" s="1" t="s">
        <v>32</v>
      </c>
      <c r="K680" s="1" t="s">
        <v>33</v>
      </c>
      <c r="L680" s="1" t="s">
        <v>209</v>
      </c>
      <c r="M680" s="1" t="s">
        <v>35</v>
      </c>
      <c r="N680" s="1" t="s">
        <v>36</v>
      </c>
      <c r="O680" s="1" t="s">
        <v>37</v>
      </c>
      <c r="P680" s="1" t="s">
        <v>71</v>
      </c>
      <c r="Q680" s="1" t="s">
        <v>72</v>
      </c>
      <c r="R680" s="1" t="s">
        <v>876</v>
      </c>
      <c r="T680" s="1" t="s">
        <v>73</v>
      </c>
      <c r="X680" s="1" t="s">
        <v>41</v>
      </c>
      <c r="Y680" s="1" t="s">
        <v>74</v>
      </c>
      <c r="Z680" s="3">
        <v>0</v>
      </c>
      <c r="AC680" s="1">
        <f t="shared" si="20"/>
        <v>2018</v>
      </c>
      <c r="AD680" s="1">
        <f t="shared" si="21"/>
        <v>5</v>
      </c>
    </row>
    <row r="681" spans="1:30" ht="12.75" customHeight="1" x14ac:dyDescent="0.2">
      <c r="A681" s="2">
        <v>43229.315694444398</v>
      </c>
      <c r="B681" s="1" t="s">
        <v>875</v>
      </c>
      <c r="C681" s="1" t="s">
        <v>877</v>
      </c>
      <c r="D681" s="1" t="s">
        <v>878</v>
      </c>
      <c r="E681" s="3">
        <v>120</v>
      </c>
      <c r="F681" s="1" t="s">
        <v>31</v>
      </c>
      <c r="G681" s="3">
        <v>3.39</v>
      </c>
      <c r="H681" s="3">
        <v>406.8</v>
      </c>
      <c r="I681" s="1" t="s">
        <v>32</v>
      </c>
      <c r="K681" s="1" t="s">
        <v>33</v>
      </c>
      <c r="L681" s="1" t="s">
        <v>879</v>
      </c>
      <c r="M681" s="1" t="s">
        <v>35</v>
      </c>
      <c r="N681" s="1" t="s">
        <v>36</v>
      </c>
      <c r="O681" s="1" t="s">
        <v>37</v>
      </c>
      <c r="P681" s="1" t="s">
        <v>213</v>
      </c>
      <c r="Q681" s="1" t="s">
        <v>214</v>
      </c>
      <c r="R681" s="1" t="s">
        <v>555</v>
      </c>
      <c r="T681" s="1" t="s">
        <v>385</v>
      </c>
      <c r="X681" s="1" t="s">
        <v>41</v>
      </c>
      <c r="Y681" s="1" t="s">
        <v>42</v>
      </c>
      <c r="Z681" s="3">
        <v>0</v>
      </c>
      <c r="AA681" s="1" t="s">
        <v>880</v>
      </c>
      <c r="AB681" s="1" t="s">
        <v>880</v>
      </c>
      <c r="AC681" s="1">
        <f t="shared" si="20"/>
        <v>2018</v>
      </c>
      <c r="AD681" s="1">
        <f t="shared" si="21"/>
        <v>5</v>
      </c>
    </row>
    <row r="682" spans="1:30" ht="12.75" customHeight="1" x14ac:dyDescent="0.2">
      <c r="A682" s="2">
        <v>43229.315694444398</v>
      </c>
      <c r="B682" s="1" t="s">
        <v>875</v>
      </c>
      <c r="C682" s="1" t="s">
        <v>532</v>
      </c>
      <c r="D682" s="1" t="s">
        <v>533</v>
      </c>
      <c r="E682" s="3">
        <v>80</v>
      </c>
      <c r="F682" s="1" t="s">
        <v>31</v>
      </c>
      <c r="G682" s="3">
        <v>3.97</v>
      </c>
      <c r="H682" s="3">
        <v>317.60000000000002</v>
      </c>
      <c r="I682" s="1" t="s">
        <v>32</v>
      </c>
      <c r="K682" s="1" t="s">
        <v>33</v>
      </c>
      <c r="L682" s="1" t="s">
        <v>534</v>
      </c>
      <c r="M682" s="1" t="s">
        <v>35</v>
      </c>
      <c r="N682" s="1" t="s">
        <v>36</v>
      </c>
      <c r="O682" s="1" t="s">
        <v>37</v>
      </c>
      <c r="P682" s="1" t="s">
        <v>71</v>
      </c>
      <c r="Q682" s="1" t="s">
        <v>72</v>
      </c>
      <c r="R682" s="1" t="s">
        <v>727</v>
      </c>
      <c r="T682" s="1" t="s">
        <v>73</v>
      </c>
      <c r="X682" s="1" t="s">
        <v>41</v>
      </c>
      <c r="Y682" s="1" t="s">
        <v>74</v>
      </c>
      <c r="Z682" s="3">
        <v>0</v>
      </c>
      <c r="AC682" s="1">
        <f t="shared" si="20"/>
        <v>2018</v>
      </c>
      <c r="AD682" s="1">
        <f t="shared" si="21"/>
        <v>5</v>
      </c>
    </row>
    <row r="683" spans="1:30" ht="12.75" customHeight="1" x14ac:dyDescent="0.2">
      <c r="A683" s="2">
        <v>43229.315694444398</v>
      </c>
      <c r="B683" s="1" t="s">
        <v>875</v>
      </c>
      <c r="C683" s="1" t="s">
        <v>369</v>
      </c>
      <c r="D683" s="1" t="s">
        <v>370</v>
      </c>
      <c r="E683" s="3">
        <v>50</v>
      </c>
      <c r="F683" s="1" t="s">
        <v>31</v>
      </c>
      <c r="G683" s="3">
        <v>5.05</v>
      </c>
      <c r="H683" s="3">
        <v>252.5</v>
      </c>
      <c r="I683" s="1" t="s">
        <v>32</v>
      </c>
      <c r="K683" s="1" t="s">
        <v>33</v>
      </c>
      <c r="L683" s="1" t="s">
        <v>371</v>
      </c>
      <c r="M683" s="1" t="s">
        <v>35</v>
      </c>
      <c r="N683" s="1" t="s">
        <v>36</v>
      </c>
      <c r="O683" s="1" t="s">
        <v>37</v>
      </c>
      <c r="P683" s="1" t="s">
        <v>95</v>
      </c>
      <c r="Q683" s="1" t="s">
        <v>96</v>
      </c>
      <c r="R683" s="1" t="s">
        <v>338</v>
      </c>
      <c r="T683" s="1" t="s">
        <v>372</v>
      </c>
      <c r="X683" s="1" t="s">
        <v>41</v>
      </c>
      <c r="Y683" s="1" t="s">
        <v>42</v>
      </c>
      <c r="Z683" s="3">
        <v>0</v>
      </c>
      <c r="AC683" s="1">
        <f t="shared" si="20"/>
        <v>2018</v>
      </c>
      <c r="AD683" s="1">
        <f t="shared" si="21"/>
        <v>5</v>
      </c>
    </row>
    <row r="684" spans="1:30" ht="12.75" customHeight="1" x14ac:dyDescent="0.2">
      <c r="A684" s="2">
        <v>43229.315694444398</v>
      </c>
      <c r="B684" s="1" t="s">
        <v>875</v>
      </c>
      <c r="C684" s="1" t="s">
        <v>373</v>
      </c>
      <c r="D684" s="1" t="s">
        <v>374</v>
      </c>
      <c r="E684" s="3">
        <v>40</v>
      </c>
      <c r="F684" s="1" t="s">
        <v>31</v>
      </c>
      <c r="G684" s="3">
        <v>5.27</v>
      </c>
      <c r="H684" s="3">
        <v>210.8</v>
      </c>
      <c r="I684" s="1" t="s">
        <v>32</v>
      </c>
      <c r="K684" s="1" t="s">
        <v>33</v>
      </c>
      <c r="L684" s="1" t="s">
        <v>375</v>
      </c>
      <c r="M684" s="1" t="s">
        <v>35</v>
      </c>
      <c r="N684" s="1" t="s">
        <v>36</v>
      </c>
      <c r="O684" s="1" t="s">
        <v>37</v>
      </c>
      <c r="P684" s="1" t="s">
        <v>131</v>
      </c>
      <c r="Q684" s="1" t="s">
        <v>132</v>
      </c>
      <c r="R684" s="1" t="s">
        <v>376</v>
      </c>
      <c r="T684" s="1" t="s">
        <v>377</v>
      </c>
      <c r="X684" s="1" t="s">
        <v>378</v>
      </c>
      <c r="Y684" s="1" t="s">
        <v>74</v>
      </c>
      <c r="Z684" s="3">
        <v>0</v>
      </c>
      <c r="AC684" s="1">
        <f t="shared" si="20"/>
        <v>2018</v>
      </c>
      <c r="AD684" s="1">
        <f t="shared" si="21"/>
        <v>5</v>
      </c>
    </row>
    <row r="685" spans="1:30" ht="12.75" customHeight="1" x14ac:dyDescent="0.2">
      <c r="A685" s="2">
        <v>43229.315694444398</v>
      </c>
      <c r="B685" s="1" t="s">
        <v>875</v>
      </c>
      <c r="C685" s="1" t="s">
        <v>881</v>
      </c>
      <c r="D685" s="1" t="s">
        <v>882</v>
      </c>
      <c r="E685" s="3">
        <v>40</v>
      </c>
      <c r="F685" s="1" t="s">
        <v>31</v>
      </c>
      <c r="G685" s="3">
        <v>5.45</v>
      </c>
      <c r="H685" s="3">
        <v>218</v>
      </c>
      <c r="I685" s="1" t="s">
        <v>32</v>
      </c>
      <c r="K685" s="1" t="s">
        <v>33</v>
      </c>
      <c r="L685" s="1" t="s">
        <v>883</v>
      </c>
      <c r="M685" s="1" t="s">
        <v>35</v>
      </c>
      <c r="N685" s="1" t="s">
        <v>36</v>
      </c>
      <c r="O685" s="1" t="s">
        <v>37</v>
      </c>
      <c r="P685" s="1" t="s">
        <v>213</v>
      </c>
      <c r="Q685" s="1" t="s">
        <v>214</v>
      </c>
      <c r="R685" s="1" t="s">
        <v>376</v>
      </c>
      <c r="T685" s="1" t="s">
        <v>385</v>
      </c>
      <c r="X685" s="1" t="s">
        <v>41</v>
      </c>
      <c r="Y685" s="1" t="s">
        <v>42</v>
      </c>
      <c r="Z685" s="3">
        <v>0</v>
      </c>
      <c r="AA685" s="1" t="s">
        <v>880</v>
      </c>
      <c r="AB685" s="1" t="s">
        <v>880</v>
      </c>
      <c r="AC685" s="1">
        <f t="shared" si="20"/>
        <v>2018</v>
      </c>
      <c r="AD685" s="1">
        <f t="shared" si="21"/>
        <v>5</v>
      </c>
    </row>
    <row r="686" spans="1:30" ht="12.75" customHeight="1" x14ac:dyDescent="0.2">
      <c r="A686" s="2">
        <v>43229.315694444398</v>
      </c>
      <c r="B686" s="1" t="s">
        <v>875</v>
      </c>
      <c r="C686" s="1" t="s">
        <v>884</v>
      </c>
      <c r="D686" s="1" t="s">
        <v>885</v>
      </c>
      <c r="E686" s="3">
        <v>40</v>
      </c>
      <c r="F686" s="1" t="s">
        <v>31</v>
      </c>
      <c r="G686" s="3">
        <v>5.64</v>
      </c>
      <c r="H686" s="3">
        <v>225.6</v>
      </c>
      <c r="I686" s="1" t="s">
        <v>32</v>
      </c>
      <c r="K686" s="1" t="s">
        <v>33</v>
      </c>
      <c r="L686" s="1" t="s">
        <v>886</v>
      </c>
      <c r="M686" s="1" t="s">
        <v>35</v>
      </c>
      <c r="N686" s="1" t="s">
        <v>36</v>
      </c>
      <c r="O686" s="1" t="s">
        <v>37</v>
      </c>
      <c r="P686" s="1" t="s">
        <v>204</v>
      </c>
      <c r="Q686" s="1" t="s">
        <v>205</v>
      </c>
      <c r="R686" s="1" t="s">
        <v>376</v>
      </c>
      <c r="T686" s="1" t="s">
        <v>887</v>
      </c>
      <c r="X686" s="1" t="s">
        <v>41</v>
      </c>
      <c r="Y686" s="1" t="s">
        <v>74</v>
      </c>
      <c r="Z686" s="3">
        <v>0</v>
      </c>
      <c r="AA686" s="1" t="s">
        <v>774</v>
      </c>
      <c r="AB686" s="1" t="s">
        <v>774</v>
      </c>
      <c r="AC686" s="1">
        <f t="shared" si="20"/>
        <v>2018</v>
      </c>
      <c r="AD686" s="1">
        <f t="shared" si="21"/>
        <v>5</v>
      </c>
    </row>
    <row r="687" spans="1:30" ht="12.75" customHeight="1" x14ac:dyDescent="0.2">
      <c r="A687" s="2">
        <v>43229.315694444398</v>
      </c>
      <c r="B687" s="1" t="s">
        <v>875</v>
      </c>
      <c r="C687" s="1" t="s">
        <v>215</v>
      </c>
      <c r="D687" s="1" t="s">
        <v>216</v>
      </c>
      <c r="E687" s="3">
        <v>20</v>
      </c>
      <c r="F687" s="1" t="s">
        <v>31</v>
      </c>
      <c r="G687" s="3">
        <v>6.05</v>
      </c>
      <c r="H687" s="3">
        <v>121</v>
      </c>
      <c r="I687" s="1" t="s">
        <v>32</v>
      </c>
      <c r="K687" s="1" t="s">
        <v>33</v>
      </c>
      <c r="L687" s="1" t="s">
        <v>217</v>
      </c>
      <c r="M687" s="1" t="s">
        <v>35</v>
      </c>
      <c r="N687" s="1" t="s">
        <v>36</v>
      </c>
      <c r="O687" s="1" t="s">
        <v>37</v>
      </c>
      <c r="P687" s="1" t="s">
        <v>38</v>
      </c>
      <c r="Q687" s="1" t="s">
        <v>39</v>
      </c>
      <c r="R687" s="1" t="s">
        <v>347</v>
      </c>
      <c r="T687" s="1" t="s">
        <v>218</v>
      </c>
      <c r="X687" s="1" t="s">
        <v>41</v>
      </c>
      <c r="Y687" s="1" t="s">
        <v>42</v>
      </c>
      <c r="Z687" s="3">
        <v>0</v>
      </c>
      <c r="AC687" s="1">
        <f t="shared" si="20"/>
        <v>2018</v>
      </c>
      <c r="AD687" s="1">
        <f t="shared" si="21"/>
        <v>5</v>
      </c>
    </row>
    <row r="688" spans="1:30" ht="12.75" customHeight="1" x14ac:dyDescent="0.2">
      <c r="A688" s="2">
        <v>43229.315694444398</v>
      </c>
      <c r="B688" s="1" t="s">
        <v>875</v>
      </c>
      <c r="C688" s="1" t="s">
        <v>219</v>
      </c>
      <c r="D688" s="1" t="s">
        <v>220</v>
      </c>
      <c r="E688" s="3">
        <v>70</v>
      </c>
      <c r="F688" s="1" t="s">
        <v>31</v>
      </c>
      <c r="G688" s="3">
        <v>6.17</v>
      </c>
      <c r="H688" s="3">
        <v>431.9</v>
      </c>
      <c r="I688" s="1" t="s">
        <v>32</v>
      </c>
      <c r="K688" s="1" t="s">
        <v>33</v>
      </c>
      <c r="L688" s="1" t="s">
        <v>221</v>
      </c>
      <c r="M688" s="1" t="s">
        <v>35</v>
      </c>
      <c r="N688" s="1" t="s">
        <v>36</v>
      </c>
      <c r="O688" s="1" t="s">
        <v>37</v>
      </c>
      <c r="P688" s="1" t="s">
        <v>38</v>
      </c>
      <c r="Q688" s="1" t="s">
        <v>39</v>
      </c>
      <c r="R688" s="1" t="s">
        <v>802</v>
      </c>
      <c r="T688" s="1" t="s">
        <v>48</v>
      </c>
      <c r="X688" s="1" t="s">
        <v>41</v>
      </c>
      <c r="Y688" s="1" t="s">
        <v>42</v>
      </c>
      <c r="Z688" s="3">
        <v>0</v>
      </c>
      <c r="AA688" s="1" t="s">
        <v>222</v>
      </c>
      <c r="AB688" s="1" t="s">
        <v>222</v>
      </c>
      <c r="AC688" s="1">
        <f t="shared" si="20"/>
        <v>2018</v>
      </c>
      <c r="AD688" s="1">
        <f t="shared" si="21"/>
        <v>5</v>
      </c>
    </row>
    <row r="689" spans="1:30" ht="12.75" customHeight="1" x14ac:dyDescent="0.2">
      <c r="A689" s="2">
        <v>43229.315694444398</v>
      </c>
      <c r="B689" s="1" t="s">
        <v>875</v>
      </c>
      <c r="C689" s="1" t="s">
        <v>43</v>
      </c>
      <c r="D689" s="1" t="s">
        <v>44</v>
      </c>
      <c r="E689" s="3">
        <v>10</v>
      </c>
      <c r="F689" s="1" t="s">
        <v>31</v>
      </c>
      <c r="G689" s="3">
        <v>7.01</v>
      </c>
      <c r="H689" s="3">
        <v>70.099999999999994</v>
      </c>
      <c r="I689" s="1" t="s">
        <v>32</v>
      </c>
      <c r="K689" s="1" t="s">
        <v>33</v>
      </c>
      <c r="L689" s="1" t="s">
        <v>45</v>
      </c>
      <c r="M689" s="1" t="s">
        <v>35</v>
      </c>
      <c r="N689" s="1" t="s">
        <v>36</v>
      </c>
      <c r="O689" s="1" t="s">
        <v>37</v>
      </c>
      <c r="P689" s="1" t="s">
        <v>46</v>
      </c>
      <c r="Q689" s="1" t="s">
        <v>47</v>
      </c>
      <c r="R689" s="1" t="s">
        <v>412</v>
      </c>
      <c r="T689" s="1" t="s">
        <v>48</v>
      </c>
      <c r="X689" s="1" t="s">
        <v>41</v>
      </c>
      <c r="Y689" s="1" t="s">
        <v>49</v>
      </c>
      <c r="Z689" s="3">
        <v>0</v>
      </c>
      <c r="AC689" s="1">
        <f t="shared" si="20"/>
        <v>2018</v>
      </c>
      <c r="AD689" s="1">
        <f t="shared" si="21"/>
        <v>5</v>
      </c>
    </row>
    <row r="690" spans="1:30" ht="12.75" customHeight="1" x14ac:dyDescent="0.2">
      <c r="A690" s="2">
        <v>43229.315694444398</v>
      </c>
      <c r="B690" s="1" t="s">
        <v>875</v>
      </c>
      <c r="C690" s="1" t="s">
        <v>395</v>
      </c>
      <c r="D690" s="1" t="s">
        <v>396</v>
      </c>
      <c r="E690" s="3">
        <v>30</v>
      </c>
      <c r="F690" s="1" t="s">
        <v>391</v>
      </c>
      <c r="G690" s="3">
        <v>7.51</v>
      </c>
      <c r="H690" s="3">
        <v>225.3</v>
      </c>
      <c r="I690" s="1" t="s">
        <v>32</v>
      </c>
      <c r="K690" s="1" t="s">
        <v>33</v>
      </c>
      <c r="L690" s="1" t="s">
        <v>397</v>
      </c>
      <c r="M690" s="1" t="s">
        <v>35</v>
      </c>
      <c r="N690" s="1" t="s">
        <v>36</v>
      </c>
      <c r="O690" s="1" t="s">
        <v>37</v>
      </c>
      <c r="P690" s="1" t="s">
        <v>393</v>
      </c>
      <c r="Q690" s="1" t="s">
        <v>394</v>
      </c>
      <c r="R690" s="1" t="s">
        <v>564</v>
      </c>
      <c r="T690" s="1" t="s">
        <v>40</v>
      </c>
      <c r="X690" s="1" t="s">
        <v>41</v>
      </c>
      <c r="Y690" s="1" t="s">
        <v>66</v>
      </c>
      <c r="Z690" s="3">
        <v>0</v>
      </c>
      <c r="AC690" s="1">
        <f t="shared" si="20"/>
        <v>2018</v>
      </c>
      <c r="AD690" s="1">
        <f t="shared" si="21"/>
        <v>5</v>
      </c>
    </row>
    <row r="691" spans="1:30" ht="12.75" customHeight="1" x14ac:dyDescent="0.2">
      <c r="A691" s="2">
        <v>43229.315694444398</v>
      </c>
      <c r="B691" s="1" t="s">
        <v>875</v>
      </c>
      <c r="C691" s="1" t="s">
        <v>573</v>
      </c>
      <c r="D691" s="1" t="s">
        <v>574</v>
      </c>
      <c r="E691" s="3">
        <v>24</v>
      </c>
      <c r="F691" s="1" t="s">
        <v>31</v>
      </c>
      <c r="G691" s="3">
        <v>8.1199999999999992</v>
      </c>
      <c r="H691" s="3">
        <v>194.88</v>
      </c>
      <c r="I691" s="1" t="s">
        <v>32</v>
      </c>
      <c r="K691" s="1" t="s">
        <v>33</v>
      </c>
      <c r="L691" s="1" t="s">
        <v>575</v>
      </c>
      <c r="M691" s="1" t="s">
        <v>35</v>
      </c>
      <c r="N691" s="1" t="s">
        <v>36</v>
      </c>
      <c r="O691" s="1" t="s">
        <v>37</v>
      </c>
      <c r="P691" s="1" t="s">
        <v>204</v>
      </c>
      <c r="Q691" s="1" t="s">
        <v>205</v>
      </c>
      <c r="R691" s="1" t="s">
        <v>576</v>
      </c>
      <c r="T691" s="1" t="s">
        <v>206</v>
      </c>
      <c r="X691" s="1" t="s">
        <v>41</v>
      </c>
      <c r="Y691" s="1" t="s">
        <v>74</v>
      </c>
      <c r="Z691" s="3">
        <v>0</v>
      </c>
      <c r="AC691" s="1">
        <f t="shared" si="20"/>
        <v>2018</v>
      </c>
      <c r="AD691" s="1">
        <f t="shared" si="21"/>
        <v>5</v>
      </c>
    </row>
    <row r="692" spans="1:30" ht="12.75" customHeight="1" x14ac:dyDescent="0.2">
      <c r="A692" s="2">
        <v>43229.315694444398</v>
      </c>
      <c r="B692" s="1" t="s">
        <v>875</v>
      </c>
      <c r="C692" s="1" t="s">
        <v>227</v>
      </c>
      <c r="D692" s="1" t="s">
        <v>228</v>
      </c>
      <c r="E692" s="3">
        <v>960</v>
      </c>
      <c r="F692" s="1" t="s">
        <v>31</v>
      </c>
      <c r="G692" s="3">
        <v>8.4700000000000006</v>
      </c>
      <c r="H692" s="3">
        <v>8131.2</v>
      </c>
      <c r="I692" s="1" t="s">
        <v>32</v>
      </c>
      <c r="K692" s="1" t="s">
        <v>33</v>
      </c>
      <c r="L692" s="1" t="s">
        <v>229</v>
      </c>
      <c r="M692" s="1" t="s">
        <v>35</v>
      </c>
      <c r="N692" s="1" t="s">
        <v>36</v>
      </c>
      <c r="O692" s="1" t="s">
        <v>37</v>
      </c>
      <c r="P692" s="1" t="s">
        <v>230</v>
      </c>
      <c r="Q692" s="1" t="s">
        <v>231</v>
      </c>
      <c r="R692" s="1" t="s">
        <v>402</v>
      </c>
      <c r="T692" s="1" t="s">
        <v>232</v>
      </c>
      <c r="X692" s="1" t="s">
        <v>41</v>
      </c>
      <c r="Y692" s="1" t="s">
        <v>42</v>
      </c>
      <c r="Z692" s="3">
        <v>0</v>
      </c>
      <c r="AC692" s="1">
        <f t="shared" si="20"/>
        <v>2018</v>
      </c>
      <c r="AD692" s="1">
        <f t="shared" si="21"/>
        <v>5</v>
      </c>
    </row>
    <row r="693" spans="1:30" ht="12.75" customHeight="1" x14ac:dyDescent="0.2">
      <c r="A693" s="2">
        <v>43229.315694444398</v>
      </c>
      <c r="B693" s="1" t="s">
        <v>875</v>
      </c>
      <c r="C693" s="1" t="s">
        <v>577</v>
      </c>
      <c r="D693" s="1" t="s">
        <v>578</v>
      </c>
      <c r="E693" s="3">
        <v>5</v>
      </c>
      <c r="F693" s="1" t="s">
        <v>31</v>
      </c>
      <c r="G693" s="3">
        <v>8.83</v>
      </c>
      <c r="H693" s="3">
        <v>44.15</v>
      </c>
      <c r="I693" s="1" t="s">
        <v>32</v>
      </c>
      <c r="K693" s="1" t="s">
        <v>33</v>
      </c>
      <c r="L693" s="1" t="s">
        <v>579</v>
      </c>
      <c r="M693" s="1" t="s">
        <v>35</v>
      </c>
      <c r="N693" s="1" t="s">
        <v>36</v>
      </c>
      <c r="O693" s="1" t="s">
        <v>37</v>
      </c>
      <c r="P693" s="1" t="s">
        <v>120</v>
      </c>
      <c r="Q693" s="1" t="s">
        <v>121</v>
      </c>
      <c r="R693" s="1" t="s">
        <v>569</v>
      </c>
      <c r="T693" s="1" t="s">
        <v>580</v>
      </c>
      <c r="X693" s="1" t="s">
        <v>41</v>
      </c>
      <c r="Y693" s="1" t="s">
        <v>42</v>
      </c>
      <c r="Z693" s="3">
        <v>0</v>
      </c>
      <c r="AA693" s="1" t="s">
        <v>581</v>
      </c>
      <c r="AB693" s="1" t="s">
        <v>581</v>
      </c>
      <c r="AC693" s="1">
        <f t="shared" si="20"/>
        <v>2018</v>
      </c>
      <c r="AD693" s="1">
        <f t="shared" si="21"/>
        <v>5</v>
      </c>
    </row>
    <row r="694" spans="1:30" ht="12.75" customHeight="1" x14ac:dyDescent="0.2">
      <c r="A694" s="2">
        <v>43229.315694444398</v>
      </c>
      <c r="B694" s="1" t="s">
        <v>875</v>
      </c>
      <c r="C694" s="1" t="s">
        <v>233</v>
      </c>
      <c r="D694" s="1" t="s">
        <v>234</v>
      </c>
      <c r="E694" s="3">
        <v>350</v>
      </c>
      <c r="F694" s="1" t="s">
        <v>31</v>
      </c>
      <c r="G694" s="3">
        <v>9.1999999999999993</v>
      </c>
      <c r="H694" s="3">
        <v>3220</v>
      </c>
      <c r="I694" s="1" t="s">
        <v>32</v>
      </c>
      <c r="K694" s="1" t="s">
        <v>33</v>
      </c>
      <c r="L694" s="1" t="s">
        <v>235</v>
      </c>
      <c r="M694" s="1" t="s">
        <v>35</v>
      </c>
      <c r="N694" s="1" t="s">
        <v>36</v>
      </c>
      <c r="O694" s="1" t="s">
        <v>37</v>
      </c>
      <c r="P694" s="1" t="s">
        <v>236</v>
      </c>
      <c r="Q694" s="1" t="s">
        <v>237</v>
      </c>
      <c r="R694" s="1" t="s">
        <v>888</v>
      </c>
      <c r="T694" s="1" t="s">
        <v>238</v>
      </c>
      <c r="X694" s="1" t="s">
        <v>41</v>
      </c>
      <c r="Y694" s="1" t="s">
        <v>42</v>
      </c>
      <c r="Z694" s="3">
        <v>0</v>
      </c>
      <c r="AA694" s="1" t="s">
        <v>239</v>
      </c>
      <c r="AB694" s="1" t="s">
        <v>239</v>
      </c>
      <c r="AC694" s="1">
        <f t="shared" si="20"/>
        <v>2018</v>
      </c>
      <c r="AD694" s="1">
        <f t="shared" si="21"/>
        <v>5</v>
      </c>
    </row>
    <row r="695" spans="1:30" ht="12.75" customHeight="1" x14ac:dyDescent="0.2">
      <c r="A695" s="2">
        <v>43229.315694444398</v>
      </c>
      <c r="B695" s="1" t="s">
        <v>875</v>
      </c>
      <c r="C695" s="1" t="s">
        <v>240</v>
      </c>
      <c r="D695" s="1" t="s">
        <v>241</v>
      </c>
      <c r="E695" s="3">
        <v>200</v>
      </c>
      <c r="F695" s="1" t="s">
        <v>31</v>
      </c>
      <c r="G695" s="3">
        <v>9.44</v>
      </c>
      <c r="H695" s="3">
        <v>1888</v>
      </c>
      <c r="I695" s="1" t="s">
        <v>32</v>
      </c>
      <c r="K695" s="1" t="s">
        <v>33</v>
      </c>
      <c r="L695" s="1" t="s">
        <v>242</v>
      </c>
      <c r="M695" s="1" t="s">
        <v>35</v>
      </c>
      <c r="N695" s="1" t="s">
        <v>36</v>
      </c>
      <c r="O695" s="1" t="s">
        <v>37</v>
      </c>
      <c r="P695" s="1" t="s">
        <v>243</v>
      </c>
      <c r="Q695" s="1" t="s">
        <v>244</v>
      </c>
      <c r="R695" s="1" t="s">
        <v>360</v>
      </c>
      <c r="T695" s="1" t="s">
        <v>245</v>
      </c>
      <c r="X695" s="1" t="s">
        <v>41</v>
      </c>
      <c r="Y695" s="1" t="s">
        <v>42</v>
      </c>
      <c r="Z695" s="3">
        <v>0</v>
      </c>
      <c r="AA695" s="1" t="s">
        <v>246</v>
      </c>
      <c r="AB695" s="1" t="s">
        <v>246</v>
      </c>
      <c r="AC695" s="1">
        <f t="shared" si="20"/>
        <v>2018</v>
      </c>
      <c r="AD695" s="1">
        <f t="shared" si="21"/>
        <v>5</v>
      </c>
    </row>
    <row r="696" spans="1:30" ht="12.75" customHeight="1" x14ac:dyDescent="0.2">
      <c r="A696" s="2">
        <v>43229.315694444398</v>
      </c>
      <c r="B696" s="1" t="s">
        <v>875</v>
      </c>
      <c r="C696" s="1" t="s">
        <v>247</v>
      </c>
      <c r="D696" s="1" t="s">
        <v>248</v>
      </c>
      <c r="E696" s="3">
        <v>400</v>
      </c>
      <c r="F696" s="1" t="s">
        <v>31</v>
      </c>
      <c r="G696" s="3">
        <v>10.16</v>
      </c>
      <c r="H696" s="3">
        <v>4064</v>
      </c>
      <c r="I696" s="1" t="s">
        <v>32</v>
      </c>
      <c r="K696" s="1" t="s">
        <v>33</v>
      </c>
      <c r="L696" s="1" t="s">
        <v>249</v>
      </c>
      <c r="M696" s="1" t="s">
        <v>35</v>
      </c>
      <c r="N696" s="1" t="s">
        <v>36</v>
      </c>
      <c r="O696" s="1" t="s">
        <v>37</v>
      </c>
      <c r="P696" s="1" t="s">
        <v>46</v>
      </c>
      <c r="Q696" s="1" t="s">
        <v>47</v>
      </c>
      <c r="R696" s="1" t="s">
        <v>889</v>
      </c>
      <c r="T696" s="1" t="s">
        <v>250</v>
      </c>
      <c r="X696" s="1" t="s">
        <v>41</v>
      </c>
      <c r="Y696" s="1" t="s">
        <v>49</v>
      </c>
      <c r="Z696" s="3">
        <v>0</v>
      </c>
      <c r="AA696" s="1" t="s">
        <v>251</v>
      </c>
      <c r="AB696" s="1" t="s">
        <v>251</v>
      </c>
      <c r="AC696" s="1">
        <f t="shared" si="20"/>
        <v>2018</v>
      </c>
      <c r="AD696" s="1">
        <f t="shared" si="21"/>
        <v>5</v>
      </c>
    </row>
    <row r="697" spans="1:30" ht="12.75" customHeight="1" x14ac:dyDescent="0.2">
      <c r="A697" s="2">
        <v>43229.315694444398</v>
      </c>
      <c r="B697" s="1" t="s">
        <v>875</v>
      </c>
      <c r="C697" s="1" t="s">
        <v>584</v>
      </c>
      <c r="D697" s="1" t="s">
        <v>585</v>
      </c>
      <c r="E697" s="3">
        <v>2</v>
      </c>
      <c r="F697" s="1" t="s">
        <v>31</v>
      </c>
      <c r="G697" s="3">
        <v>13.02</v>
      </c>
      <c r="H697" s="3">
        <v>26.04</v>
      </c>
      <c r="I697" s="1" t="s">
        <v>32</v>
      </c>
      <c r="K697" s="1" t="s">
        <v>33</v>
      </c>
      <c r="L697" s="1" t="s">
        <v>586</v>
      </c>
      <c r="M697" s="1" t="s">
        <v>35</v>
      </c>
      <c r="N697" s="1" t="s">
        <v>36</v>
      </c>
      <c r="O697" s="1" t="s">
        <v>37</v>
      </c>
      <c r="P697" s="1" t="s">
        <v>204</v>
      </c>
      <c r="Q697" s="1" t="s">
        <v>205</v>
      </c>
      <c r="R697" s="1" t="s">
        <v>587</v>
      </c>
      <c r="T697" s="1" t="s">
        <v>85</v>
      </c>
      <c r="X697" s="1" t="s">
        <v>41</v>
      </c>
      <c r="Y697" s="1" t="s">
        <v>74</v>
      </c>
      <c r="Z697" s="3">
        <v>0</v>
      </c>
      <c r="AC697" s="1">
        <f t="shared" si="20"/>
        <v>2018</v>
      </c>
      <c r="AD697" s="1">
        <f t="shared" si="21"/>
        <v>5</v>
      </c>
    </row>
    <row r="698" spans="1:30" ht="12.75" customHeight="1" x14ac:dyDescent="0.2">
      <c r="A698" s="2">
        <v>43229.315694444398</v>
      </c>
      <c r="B698" s="1" t="s">
        <v>875</v>
      </c>
      <c r="C698" s="1" t="s">
        <v>729</v>
      </c>
      <c r="D698" s="1" t="s">
        <v>730</v>
      </c>
      <c r="E698" s="3">
        <v>10</v>
      </c>
      <c r="F698" s="1" t="s">
        <v>31</v>
      </c>
      <c r="G698" s="3">
        <v>13.23</v>
      </c>
      <c r="H698" s="3">
        <v>132.30000000000001</v>
      </c>
      <c r="I698" s="1" t="s">
        <v>32</v>
      </c>
      <c r="K698" s="1" t="s">
        <v>33</v>
      </c>
      <c r="L698" s="1" t="s">
        <v>731</v>
      </c>
      <c r="M698" s="1" t="s">
        <v>35</v>
      </c>
      <c r="N698" s="1" t="s">
        <v>36</v>
      </c>
      <c r="O698" s="1" t="s">
        <v>37</v>
      </c>
      <c r="P698" s="1" t="s">
        <v>71</v>
      </c>
      <c r="Q698" s="1" t="s">
        <v>72</v>
      </c>
      <c r="R698" s="1" t="s">
        <v>380</v>
      </c>
      <c r="T698" s="1" t="s">
        <v>73</v>
      </c>
      <c r="X698" s="1" t="s">
        <v>41</v>
      </c>
      <c r="Y698" s="1" t="s">
        <v>74</v>
      </c>
      <c r="Z698" s="3">
        <v>0</v>
      </c>
      <c r="AC698" s="1">
        <f t="shared" si="20"/>
        <v>2018</v>
      </c>
      <c r="AD698" s="1">
        <f t="shared" si="21"/>
        <v>5</v>
      </c>
    </row>
    <row r="699" spans="1:30" ht="12.75" customHeight="1" x14ac:dyDescent="0.2">
      <c r="A699" s="2">
        <v>43229.315694444398</v>
      </c>
      <c r="B699" s="1" t="s">
        <v>875</v>
      </c>
      <c r="C699" s="1" t="s">
        <v>255</v>
      </c>
      <c r="D699" s="1" t="s">
        <v>256</v>
      </c>
      <c r="E699" s="3">
        <v>40</v>
      </c>
      <c r="F699" s="1" t="s">
        <v>31</v>
      </c>
      <c r="G699" s="3">
        <v>13.31</v>
      </c>
      <c r="H699" s="3">
        <v>532.4</v>
      </c>
      <c r="I699" s="1" t="s">
        <v>32</v>
      </c>
      <c r="K699" s="1" t="s">
        <v>33</v>
      </c>
      <c r="L699" s="1" t="s">
        <v>257</v>
      </c>
      <c r="M699" s="1" t="s">
        <v>35</v>
      </c>
      <c r="N699" s="1" t="s">
        <v>36</v>
      </c>
      <c r="O699" s="1" t="s">
        <v>37</v>
      </c>
      <c r="P699" s="1" t="s">
        <v>258</v>
      </c>
      <c r="Q699" s="1" t="s">
        <v>259</v>
      </c>
      <c r="R699" s="1" t="s">
        <v>376</v>
      </c>
      <c r="T699" s="1" t="s">
        <v>260</v>
      </c>
      <c r="X699" s="1" t="s">
        <v>41</v>
      </c>
      <c r="Y699" s="1" t="s">
        <v>42</v>
      </c>
      <c r="Z699" s="3">
        <v>0</v>
      </c>
      <c r="AC699" s="1">
        <f t="shared" si="20"/>
        <v>2018</v>
      </c>
      <c r="AD699" s="1">
        <f t="shared" si="21"/>
        <v>5</v>
      </c>
    </row>
    <row r="700" spans="1:30" ht="12.75" customHeight="1" x14ac:dyDescent="0.2">
      <c r="A700" s="2">
        <v>43229.315694444398</v>
      </c>
      <c r="B700" s="1" t="s">
        <v>875</v>
      </c>
      <c r="C700" s="1" t="s">
        <v>261</v>
      </c>
      <c r="D700" s="1" t="s">
        <v>262</v>
      </c>
      <c r="E700" s="3">
        <v>15</v>
      </c>
      <c r="F700" s="1" t="s">
        <v>31</v>
      </c>
      <c r="G700" s="3">
        <v>19.96</v>
      </c>
      <c r="H700" s="3">
        <v>299.39999999999998</v>
      </c>
      <c r="I700" s="1" t="s">
        <v>32</v>
      </c>
      <c r="K700" s="1" t="s">
        <v>33</v>
      </c>
      <c r="L700" s="1" t="s">
        <v>263</v>
      </c>
      <c r="M700" s="1" t="s">
        <v>35</v>
      </c>
      <c r="N700" s="1" t="s">
        <v>36</v>
      </c>
      <c r="O700" s="1" t="s">
        <v>37</v>
      </c>
      <c r="P700" s="1" t="s">
        <v>264</v>
      </c>
      <c r="Q700" s="1" t="s">
        <v>265</v>
      </c>
      <c r="R700" s="1" t="s">
        <v>890</v>
      </c>
      <c r="T700" s="1" t="s">
        <v>226</v>
      </c>
      <c r="X700" s="1" t="s">
        <v>41</v>
      </c>
      <c r="Y700" s="1" t="s">
        <v>266</v>
      </c>
      <c r="Z700" s="3">
        <v>0</v>
      </c>
      <c r="AC700" s="1">
        <f t="shared" si="20"/>
        <v>2018</v>
      </c>
      <c r="AD700" s="1">
        <f t="shared" si="21"/>
        <v>5</v>
      </c>
    </row>
    <row r="701" spans="1:30" ht="12.75" customHeight="1" x14ac:dyDescent="0.2">
      <c r="A701" s="2">
        <v>43229.315694444398</v>
      </c>
      <c r="B701" s="1" t="s">
        <v>875</v>
      </c>
      <c r="C701" s="1" t="s">
        <v>267</v>
      </c>
      <c r="D701" s="1" t="s">
        <v>268</v>
      </c>
      <c r="E701" s="3">
        <v>50</v>
      </c>
      <c r="F701" s="1" t="s">
        <v>31</v>
      </c>
      <c r="G701" s="3">
        <v>21.24</v>
      </c>
      <c r="H701" s="3">
        <v>1062</v>
      </c>
      <c r="I701" s="1" t="s">
        <v>32</v>
      </c>
      <c r="K701" s="1" t="s">
        <v>33</v>
      </c>
      <c r="L701" s="1" t="s">
        <v>269</v>
      </c>
      <c r="M701" s="1" t="s">
        <v>35</v>
      </c>
      <c r="N701" s="1" t="s">
        <v>36</v>
      </c>
      <c r="O701" s="1" t="s">
        <v>37</v>
      </c>
      <c r="P701" s="1" t="s">
        <v>270</v>
      </c>
      <c r="Q701" s="1" t="s">
        <v>271</v>
      </c>
      <c r="R701" s="1" t="s">
        <v>346</v>
      </c>
      <c r="T701" s="1" t="s">
        <v>272</v>
      </c>
      <c r="X701" s="1" t="s">
        <v>41</v>
      </c>
      <c r="Y701" s="1" t="s">
        <v>42</v>
      </c>
      <c r="Z701" s="3">
        <v>0</v>
      </c>
      <c r="AC701" s="1">
        <f t="shared" si="20"/>
        <v>2018</v>
      </c>
      <c r="AD701" s="1">
        <f t="shared" si="21"/>
        <v>5</v>
      </c>
    </row>
    <row r="702" spans="1:30" ht="12.75" customHeight="1" x14ac:dyDescent="0.2">
      <c r="A702" s="2">
        <v>43229.315694444398</v>
      </c>
      <c r="B702" s="1" t="s">
        <v>875</v>
      </c>
      <c r="C702" s="1" t="s">
        <v>273</v>
      </c>
      <c r="D702" s="1" t="s">
        <v>274</v>
      </c>
      <c r="E702" s="3">
        <v>5</v>
      </c>
      <c r="F702" s="1" t="s">
        <v>31</v>
      </c>
      <c r="G702" s="3">
        <v>21.24</v>
      </c>
      <c r="H702" s="3">
        <v>106.2</v>
      </c>
      <c r="I702" s="1" t="s">
        <v>32</v>
      </c>
      <c r="K702" s="1" t="s">
        <v>33</v>
      </c>
      <c r="L702" s="1" t="s">
        <v>275</v>
      </c>
      <c r="M702" s="1" t="s">
        <v>35</v>
      </c>
      <c r="N702" s="1" t="s">
        <v>36</v>
      </c>
      <c r="O702" s="1" t="s">
        <v>37</v>
      </c>
      <c r="P702" s="1" t="s">
        <v>270</v>
      </c>
      <c r="Q702" s="1" t="s">
        <v>271</v>
      </c>
      <c r="R702" s="1" t="s">
        <v>384</v>
      </c>
      <c r="T702" s="1" t="s">
        <v>272</v>
      </c>
      <c r="X702" s="1" t="s">
        <v>41</v>
      </c>
      <c r="Y702" s="1" t="s">
        <v>42</v>
      </c>
      <c r="Z702" s="3">
        <v>0</v>
      </c>
      <c r="AC702" s="1">
        <f t="shared" si="20"/>
        <v>2018</v>
      </c>
      <c r="AD702" s="1">
        <f t="shared" si="21"/>
        <v>5</v>
      </c>
    </row>
    <row r="703" spans="1:30" ht="12.75" customHeight="1" x14ac:dyDescent="0.2">
      <c r="A703" s="2">
        <v>43229.315694444398</v>
      </c>
      <c r="B703" s="1" t="s">
        <v>875</v>
      </c>
      <c r="C703" s="1" t="s">
        <v>497</v>
      </c>
      <c r="D703" s="1" t="s">
        <v>498</v>
      </c>
      <c r="E703" s="3">
        <v>5</v>
      </c>
      <c r="F703" s="1" t="s">
        <v>31</v>
      </c>
      <c r="G703" s="3">
        <v>42.35</v>
      </c>
      <c r="H703" s="3">
        <v>211.75</v>
      </c>
      <c r="I703" s="1" t="s">
        <v>32</v>
      </c>
      <c r="K703" s="1" t="s">
        <v>33</v>
      </c>
      <c r="L703" s="1" t="s">
        <v>499</v>
      </c>
      <c r="M703" s="1" t="s">
        <v>35</v>
      </c>
      <c r="N703" s="1" t="s">
        <v>36</v>
      </c>
      <c r="O703" s="1" t="s">
        <v>37</v>
      </c>
      <c r="P703" s="1" t="s">
        <v>38</v>
      </c>
      <c r="Q703" s="1" t="s">
        <v>39</v>
      </c>
      <c r="R703" s="1" t="s">
        <v>384</v>
      </c>
      <c r="T703" s="1" t="s">
        <v>85</v>
      </c>
      <c r="X703" s="1" t="s">
        <v>41</v>
      </c>
      <c r="Y703" s="1" t="s">
        <v>42</v>
      </c>
      <c r="Z703" s="3">
        <v>0</v>
      </c>
      <c r="AC703" s="1">
        <f t="shared" si="20"/>
        <v>2018</v>
      </c>
      <c r="AD703" s="1">
        <f t="shared" si="21"/>
        <v>5</v>
      </c>
    </row>
    <row r="704" spans="1:30" ht="12.75" customHeight="1" x14ac:dyDescent="0.2">
      <c r="A704" s="2">
        <v>43229.315694444398</v>
      </c>
      <c r="B704" s="1" t="s">
        <v>875</v>
      </c>
      <c r="C704" s="1" t="s">
        <v>785</v>
      </c>
      <c r="D704" s="1" t="s">
        <v>786</v>
      </c>
      <c r="E704" s="3">
        <v>57</v>
      </c>
      <c r="F704" s="1" t="s">
        <v>31</v>
      </c>
      <c r="G704" s="3">
        <v>93.15</v>
      </c>
      <c r="H704" s="3">
        <v>5309.55</v>
      </c>
      <c r="I704" s="1" t="s">
        <v>32</v>
      </c>
      <c r="K704" s="1" t="s">
        <v>33</v>
      </c>
      <c r="L704" s="1" t="s">
        <v>787</v>
      </c>
      <c r="M704" s="1" t="s">
        <v>35</v>
      </c>
      <c r="N704" s="1" t="s">
        <v>36</v>
      </c>
      <c r="O704" s="1" t="s">
        <v>37</v>
      </c>
      <c r="P704" s="1" t="s">
        <v>738</v>
      </c>
      <c r="Q704" s="1" t="s">
        <v>739</v>
      </c>
      <c r="R704" s="1" t="s">
        <v>876</v>
      </c>
      <c r="T704" s="1" t="s">
        <v>788</v>
      </c>
      <c r="X704" s="1" t="s">
        <v>41</v>
      </c>
      <c r="Y704" s="1" t="s">
        <v>741</v>
      </c>
      <c r="Z704" s="3">
        <v>0</v>
      </c>
      <c r="AC704" s="1">
        <f t="shared" si="20"/>
        <v>2018</v>
      </c>
      <c r="AD704" s="1">
        <f t="shared" si="21"/>
        <v>5</v>
      </c>
    </row>
    <row r="705" spans="1:30" ht="12.75" customHeight="1" x14ac:dyDescent="0.2">
      <c r="A705" s="2">
        <v>43229.315694444398</v>
      </c>
      <c r="B705" s="1" t="s">
        <v>875</v>
      </c>
      <c r="C705" s="1" t="s">
        <v>501</v>
      </c>
      <c r="D705" s="1" t="s">
        <v>502</v>
      </c>
      <c r="E705" s="3">
        <v>2</v>
      </c>
      <c r="F705" s="1" t="s">
        <v>31</v>
      </c>
      <c r="G705" s="3">
        <v>197.57</v>
      </c>
      <c r="H705" s="3">
        <v>395.14</v>
      </c>
      <c r="I705" s="1" t="s">
        <v>32</v>
      </c>
      <c r="K705" s="1" t="s">
        <v>33</v>
      </c>
      <c r="L705" s="1" t="s">
        <v>503</v>
      </c>
      <c r="M705" s="1" t="s">
        <v>35</v>
      </c>
      <c r="N705" s="1" t="s">
        <v>36</v>
      </c>
      <c r="O705" s="1" t="s">
        <v>37</v>
      </c>
      <c r="P705" s="1" t="s">
        <v>38</v>
      </c>
      <c r="Q705" s="1" t="s">
        <v>39</v>
      </c>
      <c r="R705" s="1" t="s">
        <v>587</v>
      </c>
      <c r="T705" s="1" t="s">
        <v>206</v>
      </c>
      <c r="X705" s="1" t="s">
        <v>41</v>
      </c>
      <c r="Y705" s="1" t="s">
        <v>42</v>
      </c>
      <c r="Z705" s="3">
        <v>0</v>
      </c>
      <c r="AC705" s="1">
        <f t="shared" si="20"/>
        <v>2018</v>
      </c>
      <c r="AD705" s="1">
        <f t="shared" si="21"/>
        <v>5</v>
      </c>
    </row>
    <row r="706" spans="1:30" ht="12.75" customHeight="1" x14ac:dyDescent="0.2">
      <c r="A706" s="2">
        <v>43229.315694444398</v>
      </c>
      <c r="B706" s="1" t="s">
        <v>875</v>
      </c>
      <c r="C706" s="1" t="s">
        <v>891</v>
      </c>
      <c r="D706" s="1" t="s">
        <v>892</v>
      </c>
      <c r="E706" s="3">
        <v>30</v>
      </c>
      <c r="F706" s="1" t="s">
        <v>31</v>
      </c>
      <c r="G706" s="3">
        <v>204.41</v>
      </c>
      <c r="H706" s="3">
        <v>6132.3</v>
      </c>
      <c r="I706" s="1" t="s">
        <v>32</v>
      </c>
      <c r="K706" s="1" t="s">
        <v>33</v>
      </c>
      <c r="L706" s="1" t="s">
        <v>893</v>
      </c>
      <c r="M706" s="1" t="s">
        <v>35</v>
      </c>
      <c r="N706" s="1" t="s">
        <v>36</v>
      </c>
      <c r="O706" s="1" t="s">
        <v>37</v>
      </c>
      <c r="P706" s="1" t="s">
        <v>38</v>
      </c>
      <c r="Q706" s="1" t="s">
        <v>39</v>
      </c>
      <c r="T706" s="1" t="s">
        <v>291</v>
      </c>
      <c r="X706" s="1" t="s">
        <v>41</v>
      </c>
      <c r="Y706" s="1" t="s">
        <v>42</v>
      </c>
      <c r="Z706" s="3">
        <v>0</v>
      </c>
      <c r="AC706" s="1">
        <f t="shared" si="20"/>
        <v>2018</v>
      </c>
      <c r="AD706" s="1">
        <f t="shared" si="21"/>
        <v>5</v>
      </c>
    </row>
    <row r="707" spans="1:30" ht="12.75" customHeight="1" x14ac:dyDescent="0.2">
      <c r="A707" s="2">
        <v>43229.315694444398</v>
      </c>
      <c r="B707" s="1" t="s">
        <v>875</v>
      </c>
      <c r="C707" s="1" t="s">
        <v>288</v>
      </c>
      <c r="D707" s="1" t="s">
        <v>289</v>
      </c>
      <c r="E707" s="3">
        <v>1</v>
      </c>
      <c r="F707" s="1" t="s">
        <v>31</v>
      </c>
      <c r="G707" s="3">
        <v>790.88</v>
      </c>
      <c r="H707" s="3">
        <v>790.88</v>
      </c>
      <c r="I707" s="1" t="s">
        <v>32</v>
      </c>
      <c r="K707" s="1" t="s">
        <v>33</v>
      </c>
      <c r="L707" s="1" t="s">
        <v>290</v>
      </c>
      <c r="M707" s="1" t="s">
        <v>35</v>
      </c>
      <c r="N707" s="1" t="s">
        <v>36</v>
      </c>
      <c r="O707" s="1" t="s">
        <v>37</v>
      </c>
      <c r="P707" s="1" t="s">
        <v>89</v>
      </c>
      <c r="Q707" s="1" t="s">
        <v>90</v>
      </c>
      <c r="R707" s="1" t="s">
        <v>448</v>
      </c>
      <c r="T707" s="1" t="s">
        <v>291</v>
      </c>
      <c r="X707" s="1" t="s">
        <v>41</v>
      </c>
      <c r="Y707" s="1" t="s">
        <v>74</v>
      </c>
      <c r="Z707" s="3">
        <v>0</v>
      </c>
      <c r="AC707" s="1">
        <f t="shared" ref="AC707:AC770" si="22">YEAR(A707)</f>
        <v>2018</v>
      </c>
      <c r="AD707" s="1">
        <f t="shared" ref="AD707:AD770" si="23">MONTH(A707)</f>
        <v>5</v>
      </c>
    </row>
    <row r="708" spans="1:30" ht="12.75" customHeight="1" x14ac:dyDescent="0.2">
      <c r="A708" s="2">
        <v>43229.315694444398</v>
      </c>
      <c r="B708" s="1" t="s">
        <v>875</v>
      </c>
      <c r="C708" s="1" t="s">
        <v>735</v>
      </c>
      <c r="D708" s="1" t="s">
        <v>736</v>
      </c>
      <c r="E708" s="3">
        <v>10</v>
      </c>
      <c r="F708" s="1" t="s">
        <v>31</v>
      </c>
      <c r="G708" s="3">
        <v>1550</v>
      </c>
      <c r="H708" s="3">
        <v>15500</v>
      </c>
      <c r="I708" s="1" t="s">
        <v>32</v>
      </c>
      <c r="K708" s="1" t="s">
        <v>33</v>
      </c>
      <c r="L708" s="1" t="s">
        <v>737</v>
      </c>
      <c r="M708" s="1" t="s">
        <v>35</v>
      </c>
      <c r="N708" s="1" t="s">
        <v>36</v>
      </c>
      <c r="O708" s="1" t="s">
        <v>37</v>
      </c>
      <c r="P708" s="1" t="s">
        <v>738</v>
      </c>
      <c r="Q708" s="1" t="s">
        <v>739</v>
      </c>
      <c r="R708" s="1" t="s">
        <v>380</v>
      </c>
      <c r="T708" s="1" t="s">
        <v>476</v>
      </c>
      <c r="X708" s="1" t="s">
        <v>740</v>
      </c>
      <c r="Y708" s="1" t="s">
        <v>741</v>
      </c>
      <c r="Z708" s="3">
        <v>0</v>
      </c>
      <c r="AC708" s="1">
        <f t="shared" si="22"/>
        <v>2018</v>
      </c>
      <c r="AD708" s="1">
        <f t="shared" si="23"/>
        <v>5</v>
      </c>
    </row>
    <row r="709" spans="1:30" ht="12.75" customHeight="1" x14ac:dyDescent="0.2">
      <c r="A709" s="2">
        <v>43229.316990740699</v>
      </c>
      <c r="B709" s="1" t="s">
        <v>894</v>
      </c>
      <c r="C709" s="1" t="s">
        <v>180</v>
      </c>
      <c r="D709" s="1" t="s">
        <v>181</v>
      </c>
      <c r="E709" s="3">
        <v>50</v>
      </c>
      <c r="F709" s="1" t="s">
        <v>31</v>
      </c>
      <c r="G709" s="3">
        <v>2.37</v>
      </c>
      <c r="H709" s="3">
        <v>118.5</v>
      </c>
      <c r="I709" s="1" t="s">
        <v>421</v>
      </c>
      <c r="K709" s="1" t="s">
        <v>422</v>
      </c>
      <c r="L709" s="1" t="s">
        <v>182</v>
      </c>
      <c r="M709" s="1" t="s">
        <v>35</v>
      </c>
      <c r="N709" s="1" t="s">
        <v>36</v>
      </c>
      <c r="O709" s="1" t="s">
        <v>37</v>
      </c>
      <c r="P709" s="1" t="s">
        <v>95</v>
      </c>
      <c r="Q709" s="1" t="s">
        <v>96</v>
      </c>
      <c r="T709" s="1" t="s">
        <v>97</v>
      </c>
      <c r="X709" s="1" t="s">
        <v>41</v>
      </c>
      <c r="Y709" s="1" t="s">
        <v>42</v>
      </c>
      <c r="Z709" s="3">
        <v>0</v>
      </c>
      <c r="AC709" s="1">
        <f t="shared" si="22"/>
        <v>2018</v>
      </c>
      <c r="AD709" s="1">
        <f t="shared" si="23"/>
        <v>5</v>
      </c>
    </row>
    <row r="710" spans="1:30" ht="12.75" customHeight="1" x14ac:dyDescent="0.2">
      <c r="A710" s="2">
        <v>43229.316990740699</v>
      </c>
      <c r="B710" s="1" t="s">
        <v>894</v>
      </c>
      <c r="C710" s="1" t="s">
        <v>247</v>
      </c>
      <c r="D710" s="1" t="s">
        <v>248</v>
      </c>
      <c r="E710" s="3">
        <v>40</v>
      </c>
      <c r="F710" s="1" t="s">
        <v>31</v>
      </c>
      <c r="G710" s="3">
        <v>10.16</v>
      </c>
      <c r="H710" s="3">
        <v>406.4</v>
      </c>
      <c r="I710" s="1" t="s">
        <v>421</v>
      </c>
      <c r="K710" s="1" t="s">
        <v>422</v>
      </c>
      <c r="L710" s="1" t="s">
        <v>249</v>
      </c>
      <c r="M710" s="1" t="s">
        <v>35</v>
      </c>
      <c r="N710" s="1" t="s">
        <v>36</v>
      </c>
      <c r="O710" s="1" t="s">
        <v>37</v>
      </c>
      <c r="P710" s="1" t="s">
        <v>46</v>
      </c>
      <c r="Q710" s="1" t="s">
        <v>47</v>
      </c>
      <c r="T710" s="1" t="s">
        <v>250</v>
      </c>
      <c r="X710" s="1" t="s">
        <v>41</v>
      </c>
      <c r="Y710" s="1" t="s">
        <v>49</v>
      </c>
      <c r="Z710" s="3">
        <v>0</v>
      </c>
      <c r="AA710" s="1" t="s">
        <v>251</v>
      </c>
      <c r="AB710" s="1" t="s">
        <v>251</v>
      </c>
      <c r="AC710" s="1">
        <f t="shared" si="22"/>
        <v>2018</v>
      </c>
      <c r="AD710" s="1">
        <f t="shared" si="23"/>
        <v>5</v>
      </c>
    </row>
    <row r="711" spans="1:30" ht="12.75" customHeight="1" x14ac:dyDescent="0.2">
      <c r="A711" s="2">
        <v>43229.316990740699</v>
      </c>
      <c r="B711" s="1" t="s">
        <v>894</v>
      </c>
      <c r="C711" s="1" t="s">
        <v>413</v>
      </c>
      <c r="D711" s="1" t="s">
        <v>414</v>
      </c>
      <c r="E711" s="3">
        <v>2</v>
      </c>
      <c r="F711" s="1" t="s">
        <v>31</v>
      </c>
      <c r="G711" s="3">
        <v>24.43</v>
      </c>
      <c r="H711" s="3">
        <v>48.86</v>
      </c>
      <c r="I711" s="1" t="s">
        <v>421</v>
      </c>
      <c r="K711" s="1" t="s">
        <v>422</v>
      </c>
      <c r="L711" s="1" t="s">
        <v>415</v>
      </c>
      <c r="M711" s="1" t="s">
        <v>35</v>
      </c>
      <c r="N711" s="1" t="s">
        <v>36</v>
      </c>
      <c r="O711" s="1" t="s">
        <v>37</v>
      </c>
      <c r="P711" s="1" t="s">
        <v>38</v>
      </c>
      <c r="Q711" s="1" t="s">
        <v>39</v>
      </c>
      <c r="T711" s="1" t="s">
        <v>171</v>
      </c>
      <c r="X711" s="1" t="s">
        <v>41</v>
      </c>
      <c r="Y711" s="1" t="s">
        <v>42</v>
      </c>
      <c r="Z711" s="3">
        <v>0</v>
      </c>
      <c r="AA711" s="1" t="s">
        <v>172</v>
      </c>
      <c r="AB711" s="1" t="s">
        <v>172</v>
      </c>
      <c r="AC711" s="1">
        <f t="shared" si="22"/>
        <v>2018</v>
      </c>
      <c r="AD711" s="1">
        <f t="shared" si="23"/>
        <v>5</v>
      </c>
    </row>
    <row r="712" spans="1:30" ht="12.75" customHeight="1" x14ac:dyDescent="0.2">
      <c r="A712" s="2">
        <v>43229.443688969899</v>
      </c>
      <c r="B712" s="1" t="s">
        <v>895</v>
      </c>
      <c r="C712" s="1" t="s">
        <v>896</v>
      </c>
      <c r="D712" s="1" t="s">
        <v>897</v>
      </c>
      <c r="E712" s="3">
        <v>50</v>
      </c>
      <c r="F712" s="1" t="s">
        <v>31</v>
      </c>
      <c r="G712" s="3">
        <v>13.23</v>
      </c>
      <c r="H712" s="3">
        <v>661.5</v>
      </c>
      <c r="I712" s="1" t="s">
        <v>58</v>
      </c>
      <c r="K712" s="1" t="s">
        <v>59</v>
      </c>
      <c r="L712" s="1" t="s">
        <v>898</v>
      </c>
      <c r="M712" s="1" t="s">
        <v>35</v>
      </c>
      <c r="N712" s="1" t="s">
        <v>296</v>
      </c>
      <c r="O712" s="1" t="s">
        <v>37</v>
      </c>
      <c r="P712" s="1" t="s">
        <v>89</v>
      </c>
      <c r="Q712" s="1" t="s">
        <v>90</v>
      </c>
      <c r="T712" s="1" t="s">
        <v>79</v>
      </c>
      <c r="X712" s="1" t="s">
        <v>41</v>
      </c>
      <c r="Y712" s="1" t="s">
        <v>74</v>
      </c>
      <c r="Z712" s="3">
        <v>0</v>
      </c>
      <c r="AC712" s="1">
        <f t="shared" si="22"/>
        <v>2018</v>
      </c>
      <c r="AD712" s="1">
        <f t="shared" si="23"/>
        <v>5</v>
      </c>
    </row>
    <row r="713" spans="1:30" ht="12.75" customHeight="1" x14ac:dyDescent="0.2">
      <c r="A713" s="2">
        <v>43229.510172071801</v>
      </c>
      <c r="B713" s="1" t="s">
        <v>899</v>
      </c>
      <c r="C713" s="1" t="s">
        <v>430</v>
      </c>
      <c r="D713" s="1" t="s">
        <v>431</v>
      </c>
      <c r="E713" s="3">
        <v>1</v>
      </c>
      <c r="F713" s="1" t="s">
        <v>31</v>
      </c>
      <c r="G713" s="3">
        <v>369.1</v>
      </c>
      <c r="H713" s="3">
        <v>369.1</v>
      </c>
      <c r="I713" s="1" t="s">
        <v>32</v>
      </c>
      <c r="K713" s="1" t="s">
        <v>33</v>
      </c>
      <c r="L713" s="1" t="s">
        <v>432</v>
      </c>
      <c r="M713" s="1" t="s">
        <v>35</v>
      </c>
      <c r="N713" s="1" t="s">
        <v>433</v>
      </c>
      <c r="O713" s="1" t="s">
        <v>37</v>
      </c>
      <c r="P713" s="1" t="s">
        <v>38</v>
      </c>
      <c r="Q713" s="1" t="s">
        <v>39</v>
      </c>
      <c r="R713" s="1" t="s">
        <v>448</v>
      </c>
      <c r="T713" s="1" t="s">
        <v>197</v>
      </c>
      <c r="X713" s="1" t="s">
        <v>41</v>
      </c>
      <c r="Y713" s="1" t="s">
        <v>42</v>
      </c>
      <c r="Z713" s="3">
        <v>0</v>
      </c>
      <c r="AC713" s="1">
        <f t="shared" si="22"/>
        <v>2018</v>
      </c>
      <c r="AD713" s="1">
        <f t="shared" si="23"/>
        <v>5</v>
      </c>
    </row>
    <row r="714" spans="1:30" ht="12.75" customHeight="1" x14ac:dyDescent="0.2">
      <c r="A714" s="2">
        <v>43229.6030439815</v>
      </c>
      <c r="B714" s="1" t="s">
        <v>900</v>
      </c>
      <c r="C714" s="1" t="s">
        <v>92</v>
      </c>
      <c r="D714" s="1" t="s">
        <v>93</v>
      </c>
      <c r="E714" s="3">
        <v>100</v>
      </c>
      <c r="F714" s="1" t="s">
        <v>31</v>
      </c>
      <c r="G714" s="3">
        <v>0.01</v>
      </c>
      <c r="H714" s="3">
        <v>1</v>
      </c>
      <c r="I714" s="1" t="s">
        <v>58</v>
      </c>
      <c r="K714" s="1" t="s">
        <v>59</v>
      </c>
      <c r="L714" s="1" t="s">
        <v>94</v>
      </c>
      <c r="M714" s="1" t="s">
        <v>35</v>
      </c>
      <c r="N714" s="1" t="s">
        <v>684</v>
      </c>
      <c r="O714" s="1" t="s">
        <v>37</v>
      </c>
      <c r="P714" s="1" t="s">
        <v>95</v>
      </c>
      <c r="Q714" s="1" t="s">
        <v>96</v>
      </c>
      <c r="T714" s="1" t="s">
        <v>97</v>
      </c>
      <c r="X714" s="1" t="s">
        <v>41</v>
      </c>
      <c r="Y714" s="1" t="s">
        <v>42</v>
      </c>
      <c r="Z714" s="3">
        <v>0</v>
      </c>
      <c r="AC714" s="1">
        <f t="shared" si="22"/>
        <v>2018</v>
      </c>
      <c r="AD714" s="1">
        <f t="shared" si="23"/>
        <v>5</v>
      </c>
    </row>
    <row r="715" spans="1:30" ht="12.75" customHeight="1" x14ac:dyDescent="0.2">
      <c r="A715" s="2">
        <v>43229.6030439815</v>
      </c>
      <c r="B715" s="1" t="s">
        <v>900</v>
      </c>
      <c r="C715" s="1" t="s">
        <v>98</v>
      </c>
      <c r="D715" s="1" t="s">
        <v>99</v>
      </c>
      <c r="E715" s="3">
        <v>100</v>
      </c>
      <c r="F715" s="1" t="s">
        <v>31</v>
      </c>
      <c r="G715" s="3">
        <v>0.25</v>
      </c>
      <c r="H715" s="3">
        <v>25</v>
      </c>
      <c r="I715" s="1" t="s">
        <v>58</v>
      </c>
      <c r="K715" s="1" t="s">
        <v>59</v>
      </c>
      <c r="L715" s="1" t="s">
        <v>100</v>
      </c>
      <c r="M715" s="1" t="s">
        <v>35</v>
      </c>
      <c r="N715" s="1" t="s">
        <v>684</v>
      </c>
      <c r="O715" s="1" t="s">
        <v>37</v>
      </c>
      <c r="P715" s="1" t="s">
        <v>38</v>
      </c>
      <c r="Q715" s="1" t="s">
        <v>39</v>
      </c>
      <c r="T715" s="1" t="s">
        <v>73</v>
      </c>
      <c r="X715" s="1" t="s">
        <v>41</v>
      </c>
      <c r="Y715" s="1" t="s">
        <v>42</v>
      </c>
      <c r="Z715" s="3">
        <v>0</v>
      </c>
      <c r="AC715" s="1">
        <f t="shared" si="22"/>
        <v>2018</v>
      </c>
      <c r="AD715" s="1">
        <f t="shared" si="23"/>
        <v>5</v>
      </c>
    </row>
    <row r="716" spans="1:30" ht="12.75" customHeight="1" x14ac:dyDescent="0.2">
      <c r="A716" s="2">
        <v>43229.6030439815</v>
      </c>
      <c r="B716" s="1" t="s">
        <v>900</v>
      </c>
      <c r="C716" s="1" t="s">
        <v>113</v>
      </c>
      <c r="D716" s="1" t="s">
        <v>114</v>
      </c>
      <c r="E716" s="3">
        <v>400</v>
      </c>
      <c r="F716" s="1" t="s">
        <v>31</v>
      </c>
      <c r="G716" s="3">
        <v>0.44</v>
      </c>
      <c r="H716" s="3">
        <v>176</v>
      </c>
      <c r="I716" s="1" t="s">
        <v>58</v>
      </c>
      <c r="K716" s="1" t="s">
        <v>59</v>
      </c>
      <c r="L716" s="1" t="s">
        <v>115</v>
      </c>
      <c r="M716" s="1" t="s">
        <v>35</v>
      </c>
      <c r="N716" s="1" t="s">
        <v>684</v>
      </c>
      <c r="O716" s="1" t="s">
        <v>37</v>
      </c>
      <c r="P716" s="1" t="s">
        <v>89</v>
      </c>
      <c r="Q716" s="1" t="s">
        <v>90</v>
      </c>
      <c r="T716" s="1" t="s">
        <v>116</v>
      </c>
      <c r="X716" s="1" t="s">
        <v>41</v>
      </c>
      <c r="Y716" s="1" t="s">
        <v>74</v>
      </c>
      <c r="Z716" s="3">
        <v>0</v>
      </c>
      <c r="AC716" s="1">
        <f t="shared" si="22"/>
        <v>2018</v>
      </c>
      <c r="AD716" s="1">
        <f t="shared" si="23"/>
        <v>5</v>
      </c>
    </row>
    <row r="717" spans="1:30" ht="12.75" customHeight="1" x14ac:dyDescent="0.2">
      <c r="A717" s="2">
        <v>43229.6030439815</v>
      </c>
      <c r="B717" s="1" t="s">
        <v>900</v>
      </c>
      <c r="C717" s="1" t="s">
        <v>56</v>
      </c>
      <c r="D717" s="1" t="s">
        <v>57</v>
      </c>
      <c r="E717" s="3">
        <v>600</v>
      </c>
      <c r="F717" s="1" t="s">
        <v>31</v>
      </c>
      <c r="G717" s="3">
        <v>0.62</v>
      </c>
      <c r="H717" s="3">
        <v>372</v>
      </c>
      <c r="I717" s="1" t="s">
        <v>58</v>
      </c>
      <c r="K717" s="1" t="s">
        <v>59</v>
      </c>
      <c r="L717" s="1" t="s">
        <v>60</v>
      </c>
      <c r="M717" s="1" t="s">
        <v>35</v>
      </c>
      <c r="N717" s="1" t="s">
        <v>684</v>
      </c>
      <c r="O717" s="1" t="s">
        <v>37</v>
      </c>
      <c r="P717" s="1" t="s">
        <v>62</v>
      </c>
      <c r="Q717" s="1" t="s">
        <v>63</v>
      </c>
      <c r="T717" s="1" t="s">
        <v>65</v>
      </c>
      <c r="X717" s="1" t="s">
        <v>41</v>
      </c>
      <c r="Y717" s="1" t="s">
        <v>66</v>
      </c>
      <c r="Z717" s="3">
        <v>0</v>
      </c>
      <c r="AA717" s="1" t="s">
        <v>67</v>
      </c>
      <c r="AB717" s="1" t="s">
        <v>67</v>
      </c>
      <c r="AC717" s="1">
        <f t="shared" si="22"/>
        <v>2018</v>
      </c>
      <c r="AD717" s="1">
        <f t="shared" si="23"/>
        <v>5</v>
      </c>
    </row>
    <row r="718" spans="1:30" ht="12.75" customHeight="1" x14ac:dyDescent="0.2">
      <c r="A718" s="2">
        <v>43229.6030439815</v>
      </c>
      <c r="B718" s="1" t="s">
        <v>900</v>
      </c>
      <c r="C718" s="1" t="s">
        <v>133</v>
      </c>
      <c r="D718" s="1" t="s">
        <v>134</v>
      </c>
      <c r="E718" s="3">
        <v>2000</v>
      </c>
      <c r="F718" s="1" t="s">
        <v>31</v>
      </c>
      <c r="G718" s="3">
        <v>0.63</v>
      </c>
      <c r="H718" s="3">
        <v>1260</v>
      </c>
      <c r="I718" s="1" t="s">
        <v>58</v>
      </c>
      <c r="K718" s="1" t="s">
        <v>59</v>
      </c>
      <c r="L718" s="1" t="s">
        <v>135</v>
      </c>
      <c r="M718" s="1" t="s">
        <v>35</v>
      </c>
      <c r="N718" s="1" t="s">
        <v>684</v>
      </c>
      <c r="O718" s="1" t="s">
        <v>37</v>
      </c>
      <c r="P718" s="1" t="s">
        <v>62</v>
      </c>
      <c r="Q718" s="1" t="s">
        <v>63</v>
      </c>
      <c r="T718" s="1" t="s">
        <v>65</v>
      </c>
      <c r="X718" s="1" t="s">
        <v>41</v>
      </c>
      <c r="Y718" s="1" t="s">
        <v>66</v>
      </c>
      <c r="Z718" s="3">
        <v>0</v>
      </c>
      <c r="AA718" s="1" t="s">
        <v>67</v>
      </c>
      <c r="AB718" s="1" t="s">
        <v>67</v>
      </c>
      <c r="AC718" s="1">
        <f t="shared" si="22"/>
        <v>2018</v>
      </c>
      <c r="AD718" s="1">
        <f t="shared" si="23"/>
        <v>5</v>
      </c>
    </row>
    <row r="719" spans="1:30" ht="12.75" customHeight="1" x14ac:dyDescent="0.2">
      <c r="A719" s="2">
        <v>43229.6030439815</v>
      </c>
      <c r="B719" s="1" t="s">
        <v>900</v>
      </c>
      <c r="C719" s="1" t="s">
        <v>145</v>
      </c>
      <c r="D719" s="1" t="s">
        <v>146</v>
      </c>
      <c r="E719" s="3">
        <v>75</v>
      </c>
      <c r="F719" s="1" t="s">
        <v>31</v>
      </c>
      <c r="G719" s="3">
        <v>1.03</v>
      </c>
      <c r="H719" s="3">
        <v>77.25</v>
      </c>
      <c r="I719" s="1" t="s">
        <v>58</v>
      </c>
      <c r="K719" s="1" t="s">
        <v>59</v>
      </c>
      <c r="L719" s="1" t="s">
        <v>147</v>
      </c>
      <c r="M719" s="1" t="s">
        <v>35</v>
      </c>
      <c r="N719" s="1" t="s">
        <v>684</v>
      </c>
      <c r="O719" s="1" t="s">
        <v>37</v>
      </c>
      <c r="P719" s="1" t="s">
        <v>38</v>
      </c>
      <c r="Q719" s="1" t="s">
        <v>39</v>
      </c>
      <c r="T719" s="1" t="s">
        <v>148</v>
      </c>
      <c r="X719" s="1" t="s">
        <v>41</v>
      </c>
      <c r="Y719" s="1" t="s">
        <v>42</v>
      </c>
      <c r="Z719" s="3">
        <v>0</v>
      </c>
      <c r="AC719" s="1">
        <f t="shared" si="22"/>
        <v>2018</v>
      </c>
      <c r="AD719" s="1">
        <f t="shared" si="23"/>
        <v>5</v>
      </c>
    </row>
    <row r="720" spans="1:30" ht="12.75" customHeight="1" x14ac:dyDescent="0.2">
      <c r="A720" s="2">
        <v>43229.6030439815</v>
      </c>
      <c r="B720" s="1" t="s">
        <v>900</v>
      </c>
      <c r="C720" s="1" t="s">
        <v>552</v>
      </c>
      <c r="D720" s="1" t="s">
        <v>553</v>
      </c>
      <c r="E720" s="3">
        <v>100</v>
      </c>
      <c r="F720" s="1" t="s">
        <v>31</v>
      </c>
      <c r="G720" s="3">
        <v>1.51</v>
      </c>
      <c r="H720" s="3">
        <v>151</v>
      </c>
      <c r="I720" s="1" t="s">
        <v>58</v>
      </c>
      <c r="K720" s="1" t="s">
        <v>59</v>
      </c>
      <c r="L720" s="1" t="s">
        <v>554</v>
      </c>
      <c r="M720" s="1" t="s">
        <v>35</v>
      </c>
      <c r="N720" s="1" t="s">
        <v>684</v>
      </c>
      <c r="O720" s="1" t="s">
        <v>37</v>
      </c>
      <c r="P720" s="1" t="s">
        <v>38</v>
      </c>
      <c r="Q720" s="1" t="s">
        <v>39</v>
      </c>
      <c r="T720" s="1" t="s">
        <v>226</v>
      </c>
      <c r="X720" s="1" t="s">
        <v>41</v>
      </c>
      <c r="Y720" s="1" t="s">
        <v>42</v>
      </c>
      <c r="Z720" s="3">
        <v>0</v>
      </c>
      <c r="AC720" s="1">
        <f t="shared" si="22"/>
        <v>2018</v>
      </c>
      <c r="AD720" s="1">
        <f t="shared" si="23"/>
        <v>5</v>
      </c>
    </row>
    <row r="721" spans="1:30" ht="12.75" customHeight="1" x14ac:dyDescent="0.2">
      <c r="A721" s="2">
        <v>43229.6030439815</v>
      </c>
      <c r="B721" s="1" t="s">
        <v>900</v>
      </c>
      <c r="C721" s="1" t="s">
        <v>152</v>
      </c>
      <c r="D721" s="1" t="s">
        <v>153</v>
      </c>
      <c r="E721" s="3">
        <v>50</v>
      </c>
      <c r="F721" s="1" t="s">
        <v>31</v>
      </c>
      <c r="G721" s="3">
        <v>1.52</v>
      </c>
      <c r="H721" s="3">
        <v>76</v>
      </c>
      <c r="I721" s="1" t="s">
        <v>58</v>
      </c>
      <c r="K721" s="1" t="s">
        <v>59</v>
      </c>
      <c r="L721" s="1" t="s">
        <v>154</v>
      </c>
      <c r="M721" s="1" t="s">
        <v>35</v>
      </c>
      <c r="N721" s="1" t="s">
        <v>684</v>
      </c>
      <c r="O721" s="1" t="s">
        <v>37</v>
      </c>
      <c r="P721" s="1" t="s">
        <v>89</v>
      </c>
      <c r="Q721" s="1" t="s">
        <v>90</v>
      </c>
      <c r="T721" s="1" t="s">
        <v>79</v>
      </c>
      <c r="X721" s="1" t="s">
        <v>155</v>
      </c>
      <c r="Y721" s="1" t="s">
        <v>74</v>
      </c>
      <c r="Z721" s="3">
        <v>0</v>
      </c>
      <c r="AC721" s="1">
        <f t="shared" si="22"/>
        <v>2018</v>
      </c>
      <c r="AD721" s="1">
        <f t="shared" si="23"/>
        <v>5</v>
      </c>
    </row>
    <row r="722" spans="1:30" ht="12.75" customHeight="1" x14ac:dyDescent="0.2">
      <c r="A722" s="2">
        <v>43229.6030439815</v>
      </c>
      <c r="B722" s="1" t="s">
        <v>900</v>
      </c>
      <c r="C722" s="1" t="s">
        <v>168</v>
      </c>
      <c r="D722" s="1" t="s">
        <v>169</v>
      </c>
      <c r="E722" s="3">
        <v>10</v>
      </c>
      <c r="F722" s="1" t="s">
        <v>31</v>
      </c>
      <c r="G722" s="3">
        <v>2.0499999999999998</v>
      </c>
      <c r="H722" s="3">
        <v>20.5</v>
      </c>
      <c r="I722" s="1" t="s">
        <v>58</v>
      </c>
      <c r="K722" s="1" t="s">
        <v>59</v>
      </c>
      <c r="L722" s="1" t="s">
        <v>170</v>
      </c>
      <c r="M722" s="1" t="s">
        <v>35</v>
      </c>
      <c r="N722" s="1" t="s">
        <v>684</v>
      </c>
      <c r="O722" s="1" t="s">
        <v>37</v>
      </c>
      <c r="P722" s="1" t="s">
        <v>95</v>
      </c>
      <c r="Q722" s="1" t="s">
        <v>96</v>
      </c>
      <c r="T722" s="1" t="s">
        <v>171</v>
      </c>
      <c r="X722" s="1" t="s">
        <v>41</v>
      </c>
      <c r="Y722" s="1" t="s">
        <v>42</v>
      </c>
      <c r="Z722" s="3">
        <v>0</v>
      </c>
      <c r="AA722" s="1" t="s">
        <v>172</v>
      </c>
      <c r="AB722" s="1" t="s">
        <v>172</v>
      </c>
      <c r="AC722" s="1">
        <f t="shared" si="22"/>
        <v>2018</v>
      </c>
      <c r="AD722" s="1">
        <f t="shared" si="23"/>
        <v>5</v>
      </c>
    </row>
    <row r="723" spans="1:30" ht="12.75" customHeight="1" x14ac:dyDescent="0.2">
      <c r="A723" s="2">
        <v>43229.6030439815</v>
      </c>
      <c r="B723" s="1" t="s">
        <v>900</v>
      </c>
      <c r="C723" s="1" t="s">
        <v>173</v>
      </c>
      <c r="D723" s="1" t="s">
        <v>174</v>
      </c>
      <c r="E723" s="3">
        <v>25</v>
      </c>
      <c r="F723" s="1" t="s">
        <v>31</v>
      </c>
      <c r="G723" s="3">
        <v>2.06</v>
      </c>
      <c r="H723" s="3">
        <v>51.5</v>
      </c>
      <c r="I723" s="1" t="s">
        <v>58</v>
      </c>
      <c r="K723" s="1" t="s">
        <v>59</v>
      </c>
      <c r="L723" s="1" t="s">
        <v>175</v>
      </c>
      <c r="M723" s="1" t="s">
        <v>35</v>
      </c>
      <c r="N723" s="1" t="s">
        <v>684</v>
      </c>
      <c r="O723" s="1" t="s">
        <v>37</v>
      </c>
      <c r="P723" s="1" t="s">
        <v>89</v>
      </c>
      <c r="Q723" s="1" t="s">
        <v>90</v>
      </c>
      <c r="T723" s="1" t="s">
        <v>79</v>
      </c>
      <c r="X723" s="1" t="s">
        <v>176</v>
      </c>
      <c r="Y723" s="1" t="s">
        <v>74</v>
      </c>
      <c r="Z723" s="3">
        <v>0</v>
      </c>
      <c r="AC723" s="1">
        <f t="shared" si="22"/>
        <v>2018</v>
      </c>
      <c r="AD723" s="1">
        <f t="shared" si="23"/>
        <v>5</v>
      </c>
    </row>
    <row r="724" spans="1:30" ht="12.75" customHeight="1" x14ac:dyDescent="0.2">
      <c r="A724" s="2">
        <v>43229.6030439815</v>
      </c>
      <c r="B724" s="1" t="s">
        <v>900</v>
      </c>
      <c r="C724" s="1" t="s">
        <v>183</v>
      </c>
      <c r="D724" s="1" t="s">
        <v>184</v>
      </c>
      <c r="E724" s="3">
        <v>100</v>
      </c>
      <c r="F724" s="1" t="s">
        <v>31</v>
      </c>
      <c r="G724" s="3">
        <v>2.46</v>
      </c>
      <c r="H724" s="3">
        <v>246</v>
      </c>
      <c r="I724" s="1" t="s">
        <v>58</v>
      </c>
      <c r="K724" s="1" t="s">
        <v>59</v>
      </c>
      <c r="L724" s="1" t="s">
        <v>185</v>
      </c>
      <c r="M724" s="1" t="s">
        <v>35</v>
      </c>
      <c r="N724" s="1" t="s">
        <v>684</v>
      </c>
      <c r="O724" s="1" t="s">
        <v>37</v>
      </c>
      <c r="P724" s="1" t="s">
        <v>95</v>
      </c>
      <c r="Q724" s="1" t="s">
        <v>96</v>
      </c>
      <c r="T724" s="1" t="s">
        <v>48</v>
      </c>
      <c r="X724" s="1" t="s">
        <v>41</v>
      </c>
      <c r="Y724" s="1" t="s">
        <v>42</v>
      </c>
      <c r="Z724" s="3">
        <v>0</v>
      </c>
      <c r="AC724" s="1">
        <f t="shared" si="22"/>
        <v>2018</v>
      </c>
      <c r="AD724" s="1">
        <f t="shared" si="23"/>
        <v>5</v>
      </c>
    </row>
    <row r="725" spans="1:30" ht="12.75" customHeight="1" x14ac:dyDescent="0.2">
      <c r="A725" s="2">
        <v>43229.6030439815</v>
      </c>
      <c r="B725" s="1" t="s">
        <v>900</v>
      </c>
      <c r="C725" s="1" t="s">
        <v>186</v>
      </c>
      <c r="D725" s="1" t="s">
        <v>187</v>
      </c>
      <c r="E725" s="3">
        <v>50</v>
      </c>
      <c r="F725" s="1" t="s">
        <v>31</v>
      </c>
      <c r="G725" s="3">
        <v>2.5099999999999998</v>
      </c>
      <c r="H725" s="3">
        <v>125.5</v>
      </c>
      <c r="I725" s="1" t="s">
        <v>58</v>
      </c>
      <c r="K725" s="1" t="s">
        <v>59</v>
      </c>
      <c r="L725" s="1" t="s">
        <v>188</v>
      </c>
      <c r="M725" s="1" t="s">
        <v>35</v>
      </c>
      <c r="N725" s="1" t="s">
        <v>684</v>
      </c>
      <c r="O725" s="1" t="s">
        <v>37</v>
      </c>
      <c r="P725" s="1" t="s">
        <v>95</v>
      </c>
      <c r="Q725" s="1" t="s">
        <v>96</v>
      </c>
      <c r="T725" s="1" t="s">
        <v>97</v>
      </c>
      <c r="X725" s="1" t="s">
        <v>41</v>
      </c>
      <c r="Y725" s="1" t="s">
        <v>42</v>
      </c>
      <c r="Z725" s="3">
        <v>0</v>
      </c>
      <c r="AC725" s="1">
        <f t="shared" si="22"/>
        <v>2018</v>
      </c>
      <c r="AD725" s="1">
        <f t="shared" si="23"/>
        <v>5</v>
      </c>
    </row>
    <row r="726" spans="1:30" ht="12.75" customHeight="1" x14ac:dyDescent="0.2">
      <c r="A726" s="2">
        <v>43229.6030439815</v>
      </c>
      <c r="B726" s="1" t="s">
        <v>900</v>
      </c>
      <c r="C726" s="1" t="s">
        <v>352</v>
      </c>
      <c r="D726" s="1" t="s">
        <v>353</v>
      </c>
      <c r="E726" s="3">
        <v>50</v>
      </c>
      <c r="F726" s="1" t="s">
        <v>31</v>
      </c>
      <c r="G726" s="3">
        <v>3.14</v>
      </c>
      <c r="H726" s="3">
        <v>157</v>
      </c>
      <c r="I726" s="1" t="s">
        <v>58</v>
      </c>
      <c r="K726" s="1" t="s">
        <v>59</v>
      </c>
      <c r="L726" s="1" t="s">
        <v>354</v>
      </c>
      <c r="M726" s="1" t="s">
        <v>35</v>
      </c>
      <c r="N726" s="1" t="s">
        <v>684</v>
      </c>
      <c r="O726" s="1" t="s">
        <v>37</v>
      </c>
      <c r="P726" s="1" t="s">
        <v>38</v>
      </c>
      <c r="Q726" s="1" t="s">
        <v>39</v>
      </c>
      <c r="T726" s="1" t="s">
        <v>40</v>
      </c>
      <c r="X726" s="1" t="s">
        <v>41</v>
      </c>
      <c r="Y726" s="1" t="s">
        <v>42</v>
      </c>
      <c r="Z726" s="3">
        <v>0</v>
      </c>
      <c r="AC726" s="1">
        <f t="shared" si="22"/>
        <v>2018</v>
      </c>
      <c r="AD726" s="1">
        <f t="shared" si="23"/>
        <v>5</v>
      </c>
    </row>
    <row r="727" spans="1:30" ht="12.75" customHeight="1" x14ac:dyDescent="0.2">
      <c r="A727" s="2">
        <v>43229.6030439815</v>
      </c>
      <c r="B727" s="1" t="s">
        <v>900</v>
      </c>
      <c r="C727" s="1" t="s">
        <v>556</v>
      </c>
      <c r="D727" s="1" t="s">
        <v>557</v>
      </c>
      <c r="E727" s="3">
        <v>50</v>
      </c>
      <c r="F727" s="1" t="s">
        <v>31</v>
      </c>
      <c r="G727" s="3">
        <v>3.36</v>
      </c>
      <c r="H727" s="3">
        <v>168</v>
      </c>
      <c r="I727" s="1" t="s">
        <v>58</v>
      </c>
      <c r="K727" s="1" t="s">
        <v>59</v>
      </c>
      <c r="L727" s="1" t="s">
        <v>558</v>
      </c>
      <c r="M727" s="1" t="s">
        <v>35</v>
      </c>
      <c r="N727" s="1" t="s">
        <v>684</v>
      </c>
      <c r="O727" s="1" t="s">
        <v>37</v>
      </c>
      <c r="P727" s="1" t="s">
        <v>89</v>
      </c>
      <c r="Q727" s="1" t="s">
        <v>90</v>
      </c>
      <c r="T727" s="1" t="s">
        <v>79</v>
      </c>
      <c r="X727" s="1" t="s">
        <v>560</v>
      </c>
      <c r="Y727" s="1" t="s">
        <v>74</v>
      </c>
      <c r="Z727" s="3">
        <v>0</v>
      </c>
      <c r="AC727" s="1">
        <f t="shared" si="22"/>
        <v>2018</v>
      </c>
      <c r="AD727" s="1">
        <f t="shared" si="23"/>
        <v>5</v>
      </c>
    </row>
    <row r="728" spans="1:30" ht="12.75" customHeight="1" x14ac:dyDescent="0.2">
      <c r="A728" s="2">
        <v>43229.6030439815</v>
      </c>
      <c r="B728" s="1" t="s">
        <v>900</v>
      </c>
      <c r="C728" s="1" t="s">
        <v>877</v>
      </c>
      <c r="D728" s="1" t="s">
        <v>878</v>
      </c>
      <c r="E728" s="3">
        <v>40</v>
      </c>
      <c r="F728" s="1" t="s">
        <v>31</v>
      </c>
      <c r="G728" s="3">
        <v>3.39</v>
      </c>
      <c r="H728" s="3">
        <v>135.6</v>
      </c>
      <c r="I728" s="1" t="s">
        <v>58</v>
      </c>
      <c r="K728" s="1" t="s">
        <v>59</v>
      </c>
      <c r="L728" s="1" t="s">
        <v>879</v>
      </c>
      <c r="M728" s="1" t="s">
        <v>35</v>
      </c>
      <c r="N728" s="1" t="s">
        <v>684</v>
      </c>
      <c r="O728" s="1" t="s">
        <v>37</v>
      </c>
      <c r="P728" s="1" t="s">
        <v>213</v>
      </c>
      <c r="Q728" s="1" t="s">
        <v>214</v>
      </c>
      <c r="T728" s="1" t="s">
        <v>385</v>
      </c>
      <c r="X728" s="1" t="s">
        <v>41</v>
      </c>
      <c r="Y728" s="1" t="s">
        <v>42</v>
      </c>
      <c r="Z728" s="3">
        <v>0</v>
      </c>
      <c r="AA728" s="1" t="s">
        <v>880</v>
      </c>
      <c r="AB728" s="1" t="s">
        <v>880</v>
      </c>
      <c r="AC728" s="1">
        <f t="shared" si="22"/>
        <v>2018</v>
      </c>
      <c r="AD728" s="1">
        <f t="shared" si="23"/>
        <v>5</v>
      </c>
    </row>
    <row r="729" spans="1:30" ht="12.75" customHeight="1" x14ac:dyDescent="0.2">
      <c r="A729" s="2">
        <v>43229.6030439815</v>
      </c>
      <c r="B729" s="1" t="s">
        <v>900</v>
      </c>
      <c r="C729" s="1" t="s">
        <v>215</v>
      </c>
      <c r="D729" s="1" t="s">
        <v>216</v>
      </c>
      <c r="E729" s="3">
        <v>10</v>
      </c>
      <c r="F729" s="1" t="s">
        <v>31</v>
      </c>
      <c r="G729" s="3">
        <v>6.05</v>
      </c>
      <c r="H729" s="3">
        <v>60.5</v>
      </c>
      <c r="I729" s="1" t="s">
        <v>58</v>
      </c>
      <c r="K729" s="1" t="s">
        <v>59</v>
      </c>
      <c r="L729" s="1" t="s">
        <v>217</v>
      </c>
      <c r="M729" s="1" t="s">
        <v>35</v>
      </c>
      <c r="N729" s="1" t="s">
        <v>684</v>
      </c>
      <c r="O729" s="1" t="s">
        <v>37</v>
      </c>
      <c r="P729" s="1" t="s">
        <v>38</v>
      </c>
      <c r="Q729" s="1" t="s">
        <v>39</v>
      </c>
      <c r="T729" s="1" t="s">
        <v>218</v>
      </c>
      <c r="X729" s="1" t="s">
        <v>41</v>
      </c>
      <c r="Y729" s="1" t="s">
        <v>42</v>
      </c>
      <c r="Z729" s="3">
        <v>0</v>
      </c>
      <c r="AC729" s="1">
        <f t="shared" si="22"/>
        <v>2018</v>
      </c>
      <c r="AD729" s="1">
        <f t="shared" si="23"/>
        <v>5</v>
      </c>
    </row>
    <row r="730" spans="1:30" ht="12.75" customHeight="1" x14ac:dyDescent="0.2">
      <c r="A730" s="2">
        <v>43229.6030439815</v>
      </c>
      <c r="B730" s="1" t="s">
        <v>900</v>
      </c>
      <c r="C730" s="1" t="s">
        <v>592</v>
      </c>
      <c r="D730" s="1" t="s">
        <v>593</v>
      </c>
      <c r="E730" s="3">
        <v>85</v>
      </c>
      <c r="F730" s="1" t="s">
        <v>31</v>
      </c>
      <c r="G730" s="3">
        <v>6.23</v>
      </c>
      <c r="H730" s="3">
        <v>529.54999999999995</v>
      </c>
      <c r="I730" s="1" t="s">
        <v>58</v>
      </c>
      <c r="K730" s="1" t="s">
        <v>59</v>
      </c>
      <c r="L730" s="1" t="s">
        <v>594</v>
      </c>
      <c r="M730" s="1" t="s">
        <v>35</v>
      </c>
      <c r="N730" s="1" t="s">
        <v>684</v>
      </c>
      <c r="O730" s="1" t="s">
        <v>37</v>
      </c>
      <c r="P730" s="1" t="s">
        <v>120</v>
      </c>
      <c r="Q730" s="1" t="s">
        <v>121</v>
      </c>
      <c r="T730" s="1" t="s">
        <v>48</v>
      </c>
      <c r="X730" s="1" t="s">
        <v>41</v>
      </c>
      <c r="Y730" s="1" t="s">
        <v>42</v>
      </c>
      <c r="Z730" s="3">
        <v>0</v>
      </c>
      <c r="AC730" s="1">
        <f t="shared" si="22"/>
        <v>2018</v>
      </c>
      <c r="AD730" s="1">
        <f t="shared" si="23"/>
        <v>5</v>
      </c>
    </row>
    <row r="731" spans="1:30" ht="12.75" customHeight="1" x14ac:dyDescent="0.2">
      <c r="A731" s="2">
        <v>43229.6030439815</v>
      </c>
      <c r="B731" s="1" t="s">
        <v>900</v>
      </c>
      <c r="C731" s="1" t="s">
        <v>227</v>
      </c>
      <c r="D731" s="1" t="s">
        <v>228</v>
      </c>
      <c r="E731" s="3">
        <v>480</v>
      </c>
      <c r="F731" s="1" t="s">
        <v>31</v>
      </c>
      <c r="G731" s="3">
        <v>8.4700000000000006</v>
      </c>
      <c r="H731" s="3">
        <v>4065.6</v>
      </c>
      <c r="I731" s="1" t="s">
        <v>58</v>
      </c>
      <c r="K731" s="1" t="s">
        <v>59</v>
      </c>
      <c r="L731" s="1" t="s">
        <v>229</v>
      </c>
      <c r="M731" s="1" t="s">
        <v>35</v>
      </c>
      <c r="N731" s="1" t="s">
        <v>684</v>
      </c>
      <c r="O731" s="1" t="s">
        <v>37</v>
      </c>
      <c r="P731" s="1" t="s">
        <v>230</v>
      </c>
      <c r="Q731" s="1" t="s">
        <v>231</v>
      </c>
      <c r="T731" s="1" t="s">
        <v>232</v>
      </c>
      <c r="X731" s="1" t="s">
        <v>41</v>
      </c>
      <c r="Y731" s="1" t="s">
        <v>42</v>
      </c>
      <c r="Z731" s="3">
        <v>0</v>
      </c>
      <c r="AC731" s="1">
        <f t="shared" si="22"/>
        <v>2018</v>
      </c>
      <c r="AD731" s="1">
        <f t="shared" si="23"/>
        <v>5</v>
      </c>
    </row>
    <row r="732" spans="1:30" ht="12.75" customHeight="1" x14ac:dyDescent="0.2">
      <c r="A732" s="2">
        <v>43229.6030439815</v>
      </c>
      <c r="B732" s="1" t="s">
        <v>900</v>
      </c>
      <c r="C732" s="1" t="s">
        <v>233</v>
      </c>
      <c r="D732" s="1" t="s">
        <v>234</v>
      </c>
      <c r="E732" s="3">
        <v>100</v>
      </c>
      <c r="F732" s="1" t="s">
        <v>31</v>
      </c>
      <c r="G732" s="3">
        <v>9.1999999999999993</v>
      </c>
      <c r="H732" s="3">
        <v>920</v>
      </c>
      <c r="I732" s="1" t="s">
        <v>58</v>
      </c>
      <c r="K732" s="1" t="s">
        <v>59</v>
      </c>
      <c r="L732" s="1" t="s">
        <v>235</v>
      </c>
      <c r="M732" s="1" t="s">
        <v>35</v>
      </c>
      <c r="N732" s="1" t="s">
        <v>684</v>
      </c>
      <c r="O732" s="1" t="s">
        <v>37</v>
      </c>
      <c r="P732" s="1" t="s">
        <v>236</v>
      </c>
      <c r="Q732" s="1" t="s">
        <v>237</v>
      </c>
      <c r="T732" s="1" t="s">
        <v>238</v>
      </c>
      <c r="X732" s="1" t="s">
        <v>41</v>
      </c>
      <c r="Y732" s="1" t="s">
        <v>42</v>
      </c>
      <c r="Z732" s="3">
        <v>0</v>
      </c>
      <c r="AA732" s="1" t="s">
        <v>239</v>
      </c>
      <c r="AB732" s="1" t="s">
        <v>239</v>
      </c>
      <c r="AC732" s="1">
        <f t="shared" si="22"/>
        <v>2018</v>
      </c>
      <c r="AD732" s="1">
        <f t="shared" si="23"/>
        <v>5</v>
      </c>
    </row>
    <row r="733" spans="1:30" ht="12.75" customHeight="1" x14ac:dyDescent="0.2">
      <c r="A733" s="2">
        <v>43229.6030439815</v>
      </c>
      <c r="B733" s="1" t="s">
        <v>900</v>
      </c>
      <c r="C733" s="1" t="s">
        <v>240</v>
      </c>
      <c r="D733" s="1" t="s">
        <v>241</v>
      </c>
      <c r="E733" s="3">
        <v>100</v>
      </c>
      <c r="F733" s="1" t="s">
        <v>31</v>
      </c>
      <c r="G733" s="3">
        <v>9.44</v>
      </c>
      <c r="H733" s="3">
        <v>944</v>
      </c>
      <c r="I733" s="1" t="s">
        <v>58</v>
      </c>
      <c r="K733" s="1" t="s">
        <v>59</v>
      </c>
      <c r="L733" s="1" t="s">
        <v>242</v>
      </c>
      <c r="M733" s="1" t="s">
        <v>35</v>
      </c>
      <c r="N733" s="1" t="s">
        <v>684</v>
      </c>
      <c r="O733" s="1" t="s">
        <v>37</v>
      </c>
      <c r="P733" s="1" t="s">
        <v>243</v>
      </c>
      <c r="Q733" s="1" t="s">
        <v>244</v>
      </c>
      <c r="T733" s="1" t="s">
        <v>245</v>
      </c>
      <c r="X733" s="1" t="s">
        <v>41</v>
      </c>
      <c r="Y733" s="1" t="s">
        <v>42</v>
      </c>
      <c r="Z733" s="3">
        <v>0</v>
      </c>
      <c r="AA733" s="1" t="s">
        <v>246</v>
      </c>
      <c r="AB733" s="1" t="s">
        <v>246</v>
      </c>
      <c r="AC733" s="1">
        <f t="shared" si="22"/>
        <v>2018</v>
      </c>
      <c r="AD733" s="1">
        <f t="shared" si="23"/>
        <v>5</v>
      </c>
    </row>
    <row r="734" spans="1:30" ht="12.75" customHeight="1" x14ac:dyDescent="0.2">
      <c r="A734" s="2">
        <v>43229.6030439815</v>
      </c>
      <c r="B734" s="1" t="s">
        <v>900</v>
      </c>
      <c r="C734" s="1" t="s">
        <v>255</v>
      </c>
      <c r="D734" s="1" t="s">
        <v>256</v>
      </c>
      <c r="E734" s="3">
        <v>30</v>
      </c>
      <c r="F734" s="1" t="s">
        <v>31</v>
      </c>
      <c r="G734" s="3">
        <v>13.31</v>
      </c>
      <c r="H734" s="3">
        <v>399.3</v>
      </c>
      <c r="I734" s="1" t="s">
        <v>58</v>
      </c>
      <c r="K734" s="1" t="s">
        <v>59</v>
      </c>
      <c r="L734" s="1" t="s">
        <v>257</v>
      </c>
      <c r="M734" s="1" t="s">
        <v>35</v>
      </c>
      <c r="N734" s="1" t="s">
        <v>684</v>
      </c>
      <c r="O734" s="1" t="s">
        <v>37</v>
      </c>
      <c r="P734" s="1" t="s">
        <v>258</v>
      </c>
      <c r="Q734" s="1" t="s">
        <v>259</v>
      </c>
      <c r="T734" s="1" t="s">
        <v>260</v>
      </c>
      <c r="X734" s="1" t="s">
        <v>41</v>
      </c>
      <c r="Y734" s="1" t="s">
        <v>42</v>
      </c>
      <c r="Z734" s="3">
        <v>0</v>
      </c>
      <c r="AC734" s="1">
        <f t="shared" si="22"/>
        <v>2018</v>
      </c>
      <c r="AD734" s="1">
        <f t="shared" si="23"/>
        <v>5</v>
      </c>
    </row>
    <row r="735" spans="1:30" ht="12.75" customHeight="1" x14ac:dyDescent="0.2">
      <c r="A735" s="2">
        <v>43229.6030439815</v>
      </c>
      <c r="B735" s="1" t="s">
        <v>900</v>
      </c>
      <c r="C735" s="1" t="s">
        <v>267</v>
      </c>
      <c r="D735" s="1" t="s">
        <v>268</v>
      </c>
      <c r="E735" s="3">
        <v>10</v>
      </c>
      <c r="F735" s="1" t="s">
        <v>31</v>
      </c>
      <c r="G735" s="3">
        <v>21.24</v>
      </c>
      <c r="H735" s="3">
        <v>212.4</v>
      </c>
      <c r="I735" s="1" t="s">
        <v>58</v>
      </c>
      <c r="K735" s="1" t="s">
        <v>59</v>
      </c>
      <c r="L735" s="1" t="s">
        <v>269</v>
      </c>
      <c r="M735" s="1" t="s">
        <v>35</v>
      </c>
      <c r="N735" s="1" t="s">
        <v>684</v>
      </c>
      <c r="O735" s="1" t="s">
        <v>37</v>
      </c>
      <c r="P735" s="1" t="s">
        <v>270</v>
      </c>
      <c r="Q735" s="1" t="s">
        <v>271</v>
      </c>
      <c r="T735" s="1" t="s">
        <v>272</v>
      </c>
      <c r="X735" s="1" t="s">
        <v>41</v>
      </c>
      <c r="Y735" s="1" t="s">
        <v>42</v>
      </c>
      <c r="Z735" s="3">
        <v>0</v>
      </c>
      <c r="AC735" s="1">
        <f t="shared" si="22"/>
        <v>2018</v>
      </c>
      <c r="AD735" s="1">
        <f t="shared" si="23"/>
        <v>5</v>
      </c>
    </row>
    <row r="736" spans="1:30" ht="12.75" customHeight="1" x14ac:dyDescent="0.2">
      <c r="A736" s="2">
        <v>43229.6030439815</v>
      </c>
      <c r="B736" s="1" t="s">
        <v>900</v>
      </c>
      <c r="C736" s="1" t="s">
        <v>273</v>
      </c>
      <c r="D736" s="1" t="s">
        <v>274</v>
      </c>
      <c r="E736" s="3">
        <v>10</v>
      </c>
      <c r="F736" s="1" t="s">
        <v>31</v>
      </c>
      <c r="G736" s="3">
        <v>21.24</v>
      </c>
      <c r="H736" s="3">
        <v>212.4</v>
      </c>
      <c r="I736" s="1" t="s">
        <v>58</v>
      </c>
      <c r="K736" s="1" t="s">
        <v>59</v>
      </c>
      <c r="L736" s="1" t="s">
        <v>275</v>
      </c>
      <c r="M736" s="1" t="s">
        <v>35</v>
      </c>
      <c r="N736" s="1" t="s">
        <v>684</v>
      </c>
      <c r="O736" s="1" t="s">
        <v>37</v>
      </c>
      <c r="P736" s="1" t="s">
        <v>270</v>
      </c>
      <c r="Q736" s="1" t="s">
        <v>271</v>
      </c>
      <c r="T736" s="1" t="s">
        <v>272</v>
      </c>
      <c r="X736" s="1" t="s">
        <v>41</v>
      </c>
      <c r="Y736" s="1" t="s">
        <v>42</v>
      </c>
      <c r="Z736" s="3">
        <v>0</v>
      </c>
      <c r="AC736" s="1">
        <f t="shared" si="22"/>
        <v>2018</v>
      </c>
      <c r="AD736" s="1">
        <f t="shared" si="23"/>
        <v>5</v>
      </c>
    </row>
    <row r="737" spans="1:30" ht="12.75" customHeight="1" x14ac:dyDescent="0.2">
      <c r="A737" s="2">
        <v>43229.6030439815</v>
      </c>
      <c r="B737" s="1" t="s">
        <v>900</v>
      </c>
      <c r="C737" s="1" t="s">
        <v>276</v>
      </c>
      <c r="D737" s="1" t="s">
        <v>277</v>
      </c>
      <c r="E737" s="3">
        <v>2</v>
      </c>
      <c r="F737" s="1" t="s">
        <v>31</v>
      </c>
      <c r="G737" s="3">
        <v>27.88</v>
      </c>
      <c r="H737" s="3">
        <v>55.76</v>
      </c>
      <c r="I737" s="1" t="s">
        <v>58</v>
      </c>
      <c r="K737" s="1" t="s">
        <v>59</v>
      </c>
      <c r="L737" s="1" t="s">
        <v>278</v>
      </c>
      <c r="M737" s="1" t="s">
        <v>35</v>
      </c>
      <c r="N737" s="1" t="s">
        <v>684</v>
      </c>
      <c r="O737" s="1" t="s">
        <v>37</v>
      </c>
      <c r="P737" s="1" t="s">
        <v>71</v>
      </c>
      <c r="Q737" s="1" t="s">
        <v>72</v>
      </c>
      <c r="T737" s="1" t="s">
        <v>245</v>
      </c>
      <c r="X737" s="1" t="s">
        <v>41</v>
      </c>
      <c r="Y737" s="1" t="s">
        <v>74</v>
      </c>
      <c r="Z737" s="3">
        <v>0</v>
      </c>
      <c r="AC737" s="1">
        <f t="shared" si="22"/>
        <v>2018</v>
      </c>
      <c r="AD737" s="1">
        <f t="shared" si="23"/>
        <v>5</v>
      </c>
    </row>
    <row r="738" spans="1:30" ht="12.75" customHeight="1" x14ac:dyDescent="0.2">
      <c r="A738" s="2">
        <v>43229.6030439815</v>
      </c>
      <c r="B738" s="1" t="s">
        <v>900</v>
      </c>
      <c r="C738" s="1" t="s">
        <v>282</v>
      </c>
      <c r="D738" s="1" t="s">
        <v>283</v>
      </c>
      <c r="E738" s="3">
        <v>18</v>
      </c>
      <c r="F738" s="1" t="s">
        <v>31</v>
      </c>
      <c r="G738" s="3">
        <v>30.18</v>
      </c>
      <c r="H738" s="3">
        <v>543.24</v>
      </c>
      <c r="I738" s="1" t="s">
        <v>58</v>
      </c>
      <c r="K738" s="1" t="s">
        <v>59</v>
      </c>
      <c r="L738" s="1" t="s">
        <v>284</v>
      </c>
      <c r="M738" s="1" t="s">
        <v>35</v>
      </c>
      <c r="N738" s="1" t="s">
        <v>684</v>
      </c>
      <c r="O738" s="1" t="s">
        <v>37</v>
      </c>
      <c r="P738" s="1" t="s">
        <v>131</v>
      </c>
      <c r="Q738" s="1" t="s">
        <v>132</v>
      </c>
      <c r="R738" s="1" t="s">
        <v>873</v>
      </c>
      <c r="T738" s="1" t="s">
        <v>48</v>
      </c>
      <c r="X738" s="1" t="s">
        <v>41</v>
      </c>
      <c r="Y738" s="1" t="s">
        <v>74</v>
      </c>
      <c r="Z738" s="3">
        <v>0</v>
      </c>
      <c r="AC738" s="1">
        <f t="shared" si="22"/>
        <v>2018</v>
      </c>
      <c r="AD738" s="1">
        <f t="shared" si="23"/>
        <v>5</v>
      </c>
    </row>
    <row r="739" spans="1:30" ht="12.75" customHeight="1" x14ac:dyDescent="0.2">
      <c r="A739" s="2">
        <v>43230.292846411998</v>
      </c>
      <c r="B739" s="1" t="s">
        <v>901</v>
      </c>
      <c r="C739" s="1" t="s">
        <v>159</v>
      </c>
      <c r="D739" s="1" t="s">
        <v>160</v>
      </c>
      <c r="E739" s="3">
        <v>200</v>
      </c>
      <c r="F739" s="1" t="s">
        <v>31</v>
      </c>
      <c r="G739" s="3">
        <v>1.8</v>
      </c>
      <c r="H739" s="3">
        <v>360</v>
      </c>
      <c r="I739" s="1" t="s">
        <v>32</v>
      </c>
      <c r="K739" s="1" t="s">
        <v>33</v>
      </c>
      <c r="L739" s="1" t="s">
        <v>161</v>
      </c>
      <c r="M739" s="1" t="s">
        <v>35</v>
      </c>
      <c r="N739" s="1" t="s">
        <v>61</v>
      </c>
      <c r="O739" s="1" t="s">
        <v>37</v>
      </c>
      <c r="P739" s="1" t="s">
        <v>104</v>
      </c>
      <c r="Q739" s="1" t="s">
        <v>105</v>
      </c>
      <c r="R739" s="1" t="s">
        <v>326</v>
      </c>
      <c r="T739" s="1" t="s">
        <v>97</v>
      </c>
      <c r="X739" s="1" t="s">
        <v>41</v>
      </c>
      <c r="Y739" s="1" t="s">
        <v>106</v>
      </c>
      <c r="Z739" s="3">
        <v>0</v>
      </c>
      <c r="AC739" s="1">
        <f t="shared" si="22"/>
        <v>2018</v>
      </c>
      <c r="AD739" s="1">
        <f t="shared" si="23"/>
        <v>5</v>
      </c>
    </row>
    <row r="740" spans="1:30" ht="12.75" customHeight="1" x14ac:dyDescent="0.2">
      <c r="A740" s="2">
        <v>43230.292846411998</v>
      </c>
      <c r="B740" s="1" t="s">
        <v>901</v>
      </c>
      <c r="C740" s="1" t="s">
        <v>366</v>
      </c>
      <c r="D740" s="1" t="s">
        <v>367</v>
      </c>
      <c r="E740" s="3">
        <v>20</v>
      </c>
      <c r="F740" s="1" t="s">
        <v>31</v>
      </c>
      <c r="G740" s="3">
        <v>4.82</v>
      </c>
      <c r="H740" s="3">
        <v>96.4</v>
      </c>
      <c r="I740" s="1" t="s">
        <v>32</v>
      </c>
      <c r="K740" s="1" t="s">
        <v>33</v>
      </c>
      <c r="L740" s="1" t="s">
        <v>368</v>
      </c>
      <c r="M740" s="1" t="s">
        <v>35</v>
      </c>
      <c r="N740" s="1" t="s">
        <v>61</v>
      </c>
      <c r="O740" s="1" t="s">
        <v>37</v>
      </c>
      <c r="P740" s="1" t="s">
        <v>95</v>
      </c>
      <c r="Q740" s="1" t="s">
        <v>96</v>
      </c>
      <c r="R740" s="1" t="s">
        <v>564</v>
      </c>
      <c r="T740" s="1" t="s">
        <v>97</v>
      </c>
      <c r="X740" s="1" t="s">
        <v>41</v>
      </c>
      <c r="Y740" s="1" t="s">
        <v>42</v>
      </c>
      <c r="Z740" s="3">
        <v>0</v>
      </c>
      <c r="AC740" s="1">
        <f t="shared" si="22"/>
        <v>2018</v>
      </c>
      <c r="AD740" s="1">
        <f t="shared" si="23"/>
        <v>5</v>
      </c>
    </row>
    <row r="741" spans="1:30" ht="12.75" customHeight="1" x14ac:dyDescent="0.2">
      <c r="A741" s="2">
        <v>43230.293308483801</v>
      </c>
      <c r="B741" s="1" t="s">
        <v>902</v>
      </c>
      <c r="C741" s="1" t="s">
        <v>159</v>
      </c>
      <c r="D741" s="1" t="s">
        <v>160</v>
      </c>
      <c r="E741" s="3">
        <v>100</v>
      </c>
      <c r="F741" s="1" t="s">
        <v>31</v>
      </c>
      <c r="G741" s="3">
        <v>1.8</v>
      </c>
      <c r="H741" s="3">
        <v>180</v>
      </c>
      <c r="I741" s="1" t="s">
        <v>58</v>
      </c>
      <c r="K741" s="1" t="s">
        <v>59</v>
      </c>
      <c r="L741" s="1" t="s">
        <v>161</v>
      </c>
      <c r="M741" s="1" t="s">
        <v>35</v>
      </c>
      <c r="N741" s="1" t="s">
        <v>61</v>
      </c>
      <c r="O741" s="1" t="s">
        <v>37</v>
      </c>
      <c r="P741" s="1" t="s">
        <v>104</v>
      </c>
      <c r="Q741" s="1" t="s">
        <v>105</v>
      </c>
      <c r="T741" s="1" t="s">
        <v>97</v>
      </c>
      <c r="X741" s="1" t="s">
        <v>41</v>
      </c>
      <c r="Y741" s="1" t="s">
        <v>106</v>
      </c>
      <c r="Z741" s="3">
        <v>0</v>
      </c>
      <c r="AC741" s="1">
        <f t="shared" si="22"/>
        <v>2018</v>
      </c>
      <c r="AD741" s="1">
        <f t="shared" si="23"/>
        <v>5</v>
      </c>
    </row>
    <row r="742" spans="1:30" ht="12.75" customHeight="1" x14ac:dyDescent="0.2">
      <c r="A742" s="2">
        <v>43230.293758993103</v>
      </c>
      <c r="B742" s="1" t="s">
        <v>903</v>
      </c>
      <c r="C742" s="1" t="s">
        <v>423</v>
      </c>
      <c r="D742" s="1" t="s">
        <v>424</v>
      </c>
      <c r="E742" s="3">
        <v>10</v>
      </c>
      <c r="F742" s="1" t="s">
        <v>31</v>
      </c>
      <c r="G742" s="3">
        <v>1.9</v>
      </c>
      <c r="H742" s="3">
        <v>19</v>
      </c>
      <c r="I742" s="1" t="s">
        <v>421</v>
      </c>
      <c r="K742" s="1" t="s">
        <v>422</v>
      </c>
      <c r="L742" s="1" t="s">
        <v>425</v>
      </c>
      <c r="M742" s="1" t="s">
        <v>35</v>
      </c>
      <c r="N742" s="1" t="s">
        <v>61</v>
      </c>
      <c r="O742" s="1" t="s">
        <v>37</v>
      </c>
      <c r="P742" s="1" t="s">
        <v>95</v>
      </c>
      <c r="Q742" s="1" t="s">
        <v>96</v>
      </c>
      <c r="T742" s="1" t="s">
        <v>97</v>
      </c>
      <c r="X742" s="1" t="s">
        <v>41</v>
      </c>
      <c r="Y742" s="1" t="s">
        <v>42</v>
      </c>
      <c r="Z742" s="3">
        <v>0</v>
      </c>
      <c r="AC742" s="1">
        <f t="shared" si="22"/>
        <v>2018</v>
      </c>
      <c r="AD742" s="1">
        <f t="shared" si="23"/>
        <v>5</v>
      </c>
    </row>
    <row r="743" spans="1:30" ht="12.75" customHeight="1" x14ac:dyDescent="0.2">
      <c r="A743" s="2">
        <v>43230.293758993103</v>
      </c>
      <c r="B743" s="1" t="s">
        <v>903</v>
      </c>
      <c r="C743" s="1" t="s">
        <v>198</v>
      </c>
      <c r="D743" s="1" t="s">
        <v>199</v>
      </c>
      <c r="E743" s="3">
        <v>50</v>
      </c>
      <c r="F743" s="1" t="s">
        <v>31</v>
      </c>
      <c r="G743" s="3">
        <v>3.1</v>
      </c>
      <c r="H743" s="3">
        <v>155</v>
      </c>
      <c r="I743" s="1" t="s">
        <v>421</v>
      </c>
      <c r="K743" s="1" t="s">
        <v>422</v>
      </c>
      <c r="L743" s="1" t="s">
        <v>200</v>
      </c>
      <c r="M743" s="1" t="s">
        <v>35</v>
      </c>
      <c r="N743" s="1" t="s">
        <v>61</v>
      </c>
      <c r="O743" s="1" t="s">
        <v>37</v>
      </c>
      <c r="P743" s="1" t="s">
        <v>95</v>
      </c>
      <c r="Q743" s="1" t="s">
        <v>96</v>
      </c>
      <c r="T743" s="1" t="s">
        <v>97</v>
      </c>
      <c r="X743" s="1" t="s">
        <v>41</v>
      </c>
      <c r="Y743" s="1" t="s">
        <v>42</v>
      </c>
      <c r="Z743" s="3">
        <v>0</v>
      </c>
      <c r="AC743" s="1">
        <f t="shared" si="22"/>
        <v>2018</v>
      </c>
      <c r="AD743" s="1">
        <f t="shared" si="23"/>
        <v>5</v>
      </c>
    </row>
    <row r="744" spans="1:30" ht="12.75" customHeight="1" x14ac:dyDescent="0.2">
      <c r="A744" s="2">
        <v>43230.337455520799</v>
      </c>
      <c r="B744" s="1" t="s">
        <v>904</v>
      </c>
      <c r="C744" s="1" t="s">
        <v>435</v>
      </c>
      <c r="D744" s="1" t="s">
        <v>436</v>
      </c>
      <c r="E744" s="3">
        <v>100</v>
      </c>
      <c r="F744" s="1" t="s">
        <v>31</v>
      </c>
      <c r="G744" s="3">
        <v>7.74</v>
      </c>
      <c r="H744" s="3">
        <v>774.4</v>
      </c>
      <c r="I744" s="1" t="s">
        <v>58</v>
      </c>
      <c r="K744" s="1" t="s">
        <v>59</v>
      </c>
      <c r="L744" s="1" t="s">
        <v>437</v>
      </c>
      <c r="M744" s="1" t="s">
        <v>35</v>
      </c>
      <c r="N744" s="1" t="s">
        <v>433</v>
      </c>
      <c r="O744" s="1" t="s">
        <v>37</v>
      </c>
      <c r="P744" s="1" t="s">
        <v>38</v>
      </c>
      <c r="Q744" s="1" t="s">
        <v>39</v>
      </c>
      <c r="R744" s="1" t="s">
        <v>905</v>
      </c>
      <c r="T744" s="1" t="s">
        <v>385</v>
      </c>
      <c r="X744" s="1" t="s">
        <v>41</v>
      </c>
      <c r="Y744" s="1" t="s">
        <v>42</v>
      </c>
      <c r="Z744" s="3">
        <v>0</v>
      </c>
      <c r="AC744" s="1">
        <f t="shared" si="22"/>
        <v>2018</v>
      </c>
      <c r="AD744" s="1">
        <f t="shared" si="23"/>
        <v>5</v>
      </c>
    </row>
    <row r="745" spans="1:30" ht="12.75" customHeight="1" x14ac:dyDescent="0.2">
      <c r="A745" s="2">
        <v>43230.338858182899</v>
      </c>
      <c r="B745" s="1" t="s">
        <v>906</v>
      </c>
      <c r="C745" s="1" t="s">
        <v>907</v>
      </c>
      <c r="D745" s="1" t="s">
        <v>908</v>
      </c>
      <c r="E745" s="3">
        <v>1</v>
      </c>
      <c r="F745" s="1" t="s">
        <v>31</v>
      </c>
      <c r="G745" s="3">
        <v>0.05</v>
      </c>
      <c r="H745" s="3">
        <v>0.05</v>
      </c>
      <c r="I745" s="1" t="s">
        <v>58</v>
      </c>
      <c r="K745" s="1" t="s">
        <v>59</v>
      </c>
      <c r="M745" s="1" t="s">
        <v>35</v>
      </c>
      <c r="N745" s="1" t="s">
        <v>433</v>
      </c>
      <c r="O745" s="1" t="s">
        <v>37</v>
      </c>
      <c r="P745" s="1" t="s">
        <v>523</v>
      </c>
      <c r="Q745" s="1" t="s">
        <v>524</v>
      </c>
      <c r="X745" s="1" t="s">
        <v>41</v>
      </c>
      <c r="Y745" s="1" t="s">
        <v>525</v>
      </c>
      <c r="Z745" s="3">
        <v>0</v>
      </c>
      <c r="AC745" s="1">
        <f t="shared" si="22"/>
        <v>2018</v>
      </c>
      <c r="AD745" s="1">
        <f t="shared" si="23"/>
        <v>5</v>
      </c>
    </row>
    <row r="746" spans="1:30" ht="12.75" customHeight="1" x14ac:dyDescent="0.2">
      <c r="A746" s="2">
        <v>43230.419306284697</v>
      </c>
      <c r="B746" s="1" t="s">
        <v>909</v>
      </c>
      <c r="C746" s="1" t="s">
        <v>526</v>
      </c>
      <c r="D746" s="1" t="s">
        <v>527</v>
      </c>
      <c r="E746" s="3">
        <v>1</v>
      </c>
      <c r="F746" s="1" t="s">
        <v>31</v>
      </c>
      <c r="G746" s="3">
        <v>650.33000000000004</v>
      </c>
      <c r="H746" s="3">
        <v>650.33000000000004</v>
      </c>
      <c r="I746" s="1" t="s">
        <v>32</v>
      </c>
      <c r="K746" s="1" t="s">
        <v>33</v>
      </c>
      <c r="L746" s="1" t="s">
        <v>528</v>
      </c>
      <c r="M746" s="1" t="s">
        <v>35</v>
      </c>
      <c r="N746" s="1" t="s">
        <v>84</v>
      </c>
      <c r="O746" s="1" t="s">
        <v>37</v>
      </c>
      <c r="P746" s="1" t="s">
        <v>38</v>
      </c>
      <c r="Q746" s="1" t="s">
        <v>39</v>
      </c>
      <c r="R746" s="1" t="s">
        <v>448</v>
      </c>
      <c r="T746" s="1" t="s">
        <v>529</v>
      </c>
      <c r="X746" s="1" t="s">
        <v>41</v>
      </c>
      <c r="Y746" s="1" t="s">
        <v>42</v>
      </c>
      <c r="Z746" s="3">
        <v>0</v>
      </c>
      <c r="AC746" s="1">
        <f t="shared" si="22"/>
        <v>2018</v>
      </c>
      <c r="AD746" s="1">
        <f t="shared" si="23"/>
        <v>5</v>
      </c>
    </row>
    <row r="747" spans="1:30" ht="12.75" customHeight="1" x14ac:dyDescent="0.2">
      <c r="A747" s="2">
        <v>43230.519921145802</v>
      </c>
      <c r="B747" s="1" t="s">
        <v>910</v>
      </c>
      <c r="C747" s="1" t="s">
        <v>361</v>
      </c>
      <c r="D747" s="1" t="s">
        <v>362</v>
      </c>
      <c r="E747" s="3">
        <v>24</v>
      </c>
      <c r="F747" s="1" t="s">
        <v>31</v>
      </c>
      <c r="G747" s="3">
        <v>7.63</v>
      </c>
      <c r="H747" s="3">
        <v>183.12</v>
      </c>
      <c r="I747" s="1" t="s">
        <v>58</v>
      </c>
      <c r="K747" s="1" t="s">
        <v>59</v>
      </c>
      <c r="L747" s="1" t="s">
        <v>363</v>
      </c>
      <c r="M747" s="1" t="s">
        <v>35</v>
      </c>
      <c r="N747" s="1" t="s">
        <v>61</v>
      </c>
      <c r="O747" s="1" t="s">
        <v>37</v>
      </c>
      <c r="P747" s="1" t="s">
        <v>89</v>
      </c>
      <c r="Q747" s="1" t="s">
        <v>90</v>
      </c>
      <c r="T747" s="1" t="s">
        <v>206</v>
      </c>
      <c r="X747" s="1" t="s">
        <v>365</v>
      </c>
      <c r="Y747" s="1" t="s">
        <v>74</v>
      </c>
      <c r="Z747" s="3">
        <v>0</v>
      </c>
      <c r="AC747" s="1">
        <f t="shared" si="22"/>
        <v>2018</v>
      </c>
      <c r="AD747" s="1">
        <f t="shared" si="23"/>
        <v>5</v>
      </c>
    </row>
    <row r="748" spans="1:30" ht="12.75" customHeight="1" x14ac:dyDescent="0.2">
      <c r="A748" s="2">
        <v>43230.5202643866</v>
      </c>
      <c r="B748" s="1" t="s">
        <v>911</v>
      </c>
      <c r="C748" s="1" t="s">
        <v>361</v>
      </c>
      <c r="D748" s="1" t="s">
        <v>362</v>
      </c>
      <c r="E748" s="3">
        <v>24</v>
      </c>
      <c r="F748" s="1" t="s">
        <v>31</v>
      </c>
      <c r="G748" s="3">
        <v>7.63</v>
      </c>
      <c r="H748" s="3">
        <v>183.12</v>
      </c>
      <c r="I748" s="1" t="s">
        <v>32</v>
      </c>
      <c r="K748" s="1" t="s">
        <v>33</v>
      </c>
      <c r="L748" s="1" t="s">
        <v>363</v>
      </c>
      <c r="M748" s="1" t="s">
        <v>35</v>
      </c>
      <c r="N748" s="1" t="s">
        <v>61</v>
      </c>
      <c r="O748" s="1" t="s">
        <v>37</v>
      </c>
      <c r="P748" s="1" t="s">
        <v>89</v>
      </c>
      <c r="Q748" s="1" t="s">
        <v>90</v>
      </c>
      <c r="R748" s="1" t="s">
        <v>364</v>
      </c>
      <c r="T748" s="1" t="s">
        <v>206</v>
      </c>
      <c r="X748" s="1" t="s">
        <v>365</v>
      </c>
      <c r="Y748" s="1" t="s">
        <v>74</v>
      </c>
      <c r="Z748" s="3">
        <v>0</v>
      </c>
      <c r="AC748" s="1">
        <f t="shared" si="22"/>
        <v>2018</v>
      </c>
      <c r="AD748" s="1">
        <f t="shared" si="23"/>
        <v>5</v>
      </c>
    </row>
    <row r="749" spans="1:30" ht="12.75" customHeight="1" x14ac:dyDescent="0.2">
      <c r="A749" s="2">
        <v>43231.274524108798</v>
      </c>
      <c r="B749" s="1" t="s">
        <v>912</v>
      </c>
      <c r="C749" s="1" t="s">
        <v>177</v>
      </c>
      <c r="D749" s="1" t="s">
        <v>178</v>
      </c>
      <c r="E749" s="3">
        <v>50</v>
      </c>
      <c r="F749" s="1" t="s">
        <v>31</v>
      </c>
      <c r="G749" s="3">
        <v>2.17</v>
      </c>
      <c r="H749" s="3">
        <v>108.5</v>
      </c>
      <c r="I749" s="1" t="s">
        <v>58</v>
      </c>
      <c r="K749" s="1" t="s">
        <v>59</v>
      </c>
      <c r="L749" s="1" t="s">
        <v>179</v>
      </c>
      <c r="M749" s="1" t="s">
        <v>35</v>
      </c>
      <c r="N749" s="1" t="s">
        <v>61</v>
      </c>
      <c r="O749" s="1" t="s">
        <v>37</v>
      </c>
      <c r="P749" s="1" t="s">
        <v>95</v>
      </c>
      <c r="Q749" s="1" t="s">
        <v>96</v>
      </c>
      <c r="T749" s="1" t="s">
        <v>97</v>
      </c>
      <c r="X749" s="1" t="s">
        <v>41</v>
      </c>
      <c r="Y749" s="1" t="s">
        <v>42</v>
      </c>
      <c r="Z749" s="3">
        <v>0</v>
      </c>
      <c r="AC749" s="1">
        <f t="shared" si="22"/>
        <v>2018</v>
      </c>
      <c r="AD749" s="1">
        <f t="shared" si="23"/>
        <v>5</v>
      </c>
    </row>
    <row r="750" spans="1:30" ht="12.75" customHeight="1" x14ac:dyDescent="0.2">
      <c r="A750" s="2">
        <v>43231.274524108798</v>
      </c>
      <c r="B750" s="1" t="s">
        <v>912</v>
      </c>
      <c r="C750" s="1" t="s">
        <v>189</v>
      </c>
      <c r="D750" s="1" t="s">
        <v>190</v>
      </c>
      <c r="E750" s="3">
        <v>50</v>
      </c>
      <c r="F750" s="1" t="s">
        <v>31</v>
      </c>
      <c r="G750" s="3">
        <v>2.7</v>
      </c>
      <c r="H750" s="3">
        <v>135</v>
      </c>
      <c r="I750" s="1" t="s">
        <v>58</v>
      </c>
      <c r="K750" s="1" t="s">
        <v>59</v>
      </c>
      <c r="L750" s="1" t="s">
        <v>191</v>
      </c>
      <c r="M750" s="1" t="s">
        <v>35</v>
      </c>
      <c r="N750" s="1" t="s">
        <v>61</v>
      </c>
      <c r="O750" s="1" t="s">
        <v>37</v>
      </c>
      <c r="P750" s="1" t="s">
        <v>95</v>
      </c>
      <c r="Q750" s="1" t="s">
        <v>96</v>
      </c>
      <c r="T750" s="1" t="s">
        <v>97</v>
      </c>
      <c r="X750" s="1" t="s">
        <v>41</v>
      </c>
      <c r="Y750" s="1" t="s">
        <v>42</v>
      </c>
      <c r="Z750" s="3">
        <v>0</v>
      </c>
      <c r="AC750" s="1">
        <f t="shared" si="22"/>
        <v>2018</v>
      </c>
      <c r="AD750" s="1">
        <f t="shared" si="23"/>
        <v>5</v>
      </c>
    </row>
    <row r="751" spans="1:30" ht="12.75" customHeight="1" x14ac:dyDescent="0.2">
      <c r="A751" s="2">
        <v>43231.274907326399</v>
      </c>
      <c r="B751" s="1" t="s">
        <v>913</v>
      </c>
      <c r="C751" s="1" t="s">
        <v>177</v>
      </c>
      <c r="D751" s="1" t="s">
        <v>178</v>
      </c>
      <c r="E751" s="3">
        <v>50</v>
      </c>
      <c r="F751" s="1" t="s">
        <v>31</v>
      </c>
      <c r="G751" s="3">
        <v>2.17</v>
      </c>
      <c r="H751" s="3">
        <v>108.5</v>
      </c>
      <c r="I751" s="1" t="s">
        <v>32</v>
      </c>
      <c r="K751" s="1" t="s">
        <v>33</v>
      </c>
      <c r="L751" s="1" t="s">
        <v>179</v>
      </c>
      <c r="M751" s="1" t="s">
        <v>35</v>
      </c>
      <c r="N751" s="1" t="s">
        <v>61</v>
      </c>
      <c r="O751" s="1" t="s">
        <v>37</v>
      </c>
      <c r="P751" s="1" t="s">
        <v>95</v>
      </c>
      <c r="Q751" s="1" t="s">
        <v>96</v>
      </c>
      <c r="R751" s="1" t="s">
        <v>351</v>
      </c>
      <c r="T751" s="1" t="s">
        <v>97</v>
      </c>
      <c r="X751" s="1" t="s">
        <v>41</v>
      </c>
      <c r="Y751" s="1" t="s">
        <v>42</v>
      </c>
      <c r="Z751" s="3">
        <v>0</v>
      </c>
      <c r="AC751" s="1">
        <f t="shared" si="22"/>
        <v>2018</v>
      </c>
      <c r="AD751" s="1">
        <f t="shared" si="23"/>
        <v>5</v>
      </c>
    </row>
    <row r="752" spans="1:30" ht="12.75" customHeight="1" x14ac:dyDescent="0.2">
      <c r="A752" s="2">
        <v>43231.274907326399</v>
      </c>
      <c r="B752" s="1" t="s">
        <v>913</v>
      </c>
      <c r="C752" s="1" t="s">
        <v>189</v>
      </c>
      <c r="D752" s="1" t="s">
        <v>190</v>
      </c>
      <c r="E752" s="3">
        <v>200</v>
      </c>
      <c r="F752" s="1" t="s">
        <v>31</v>
      </c>
      <c r="G752" s="3">
        <v>2.7</v>
      </c>
      <c r="H752" s="3">
        <v>540</v>
      </c>
      <c r="I752" s="1" t="s">
        <v>32</v>
      </c>
      <c r="K752" s="1" t="s">
        <v>33</v>
      </c>
      <c r="L752" s="1" t="s">
        <v>191</v>
      </c>
      <c r="M752" s="1" t="s">
        <v>35</v>
      </c>
      <c r="N752" s="1" t="s">
        <v>61</v>
      </c>
      <c r="O752" s="1" t="s">
        <v>37</v>
      </c>
      <c r="P752" s="1" t="s">
        <v>95</v>
      </c>
      <c r="Q752" s="1" t="s">
        <v>96</v>
      </c>
      <c r="R752" s="1" t="s">
        <v>326</v>
      </c>
      <c r="T752" s="1" t="s">
        <v>97</v>
      </c>
      <c r="X752" s="1" t="s">
        <v>41</v>
      </c>
      <c r="Y752" s="1" t="s">
        <v>42</v>
      </c>
      <c r="Z752" s="3">
        <v>0</v>
      </c>
      <c r="AC752" s="1">
        <f t="shared" si="22"/>
        <v>2018</v>
      </c>
      <c r="AD752" s="1">
        <f t="shared" si="23"/>
        <v>5</v>
      </c>
    </row>
    <row r="753" spans="1:30" ht="12.75" customHeight="1" x14ac:dyDescent="0.2">
      <c r="A753" s="2">
        <v>43231.365105127297</v>
      </c>
      <c r="B753" s="1" t="s">
        <v>914</v>
      </c>
      <c r="C753" s="1" t="s">
        <v>763</v>
      </c>
      <c r="D753" s="1" t="s">
        <v>764</v>
      </c>
      <c r="E753" s="3">
        <v>50</v>
      </c>
      <c r="F753" s="1" t="s">
        <v>31</v>
      </c>
      <c r="G753" s="3">
        <v>14.8</v>
      </c>
      <c r="H753" s="3">
        <v>740.03</v>
      </c>
      <c r="I753" s="1" t="s">
        <v>32</v>
      </c>
      <c r="K753" s="1" t="s">
        <v>33</v>
      </c>
      <c r="L753" s="1" t="s">
        <v>765</v>
      </c>
      <c r="M753" s="1" t="s">
        <v>35</v>
      </c>
      <c r="N753" s="1" t="s">
        <v>84</v>
      </c>
      <c r="O753" s="1" t="s">
        <v>37</v>
      </c>
      <c r="P753" s="1" t="s">
        <v>89</v>
      </c>
      <c r="Q753" s="1" t="s">
        <v>90</v>
      </c>
      <c r="R753" s="1" t="s">
        <v>419</v>
      </c>
      <c r="T753" s="1" t="s">
        <v>206</v>
      </c>
      <c r="X753" s="1" t="s">
        <v>41</v>
      </c>
      <c r="Y753" s="1" t="s">
        <v>74</v>
      </c>
      <c r="Z753" s="3">
        <v>0</v>
      </c>
      <c r="AC753" s="1">
        <f t="shared" si="22"/>
        <v>2018</v>
      </c>
      <c r="AD753" s="1">
        <f t="shared" si="23"/>
        <v>5</v>
      </c>
    </row>
    <row r="754" spans="1:30" ht="12.75" customHeight="1" x14ac:dyDescent="0.2">
      <c r="A754" s="2">
        <v>43231.365105127297</v>
      </c>
      <c r="B754" s="1" t="s">
        <v>914</v>
      </c>
      <c r="C754" s="1" t="s">
        <v>797</v>
      </c>
      <c r="D754" s="1" t="s">
        <v>798</v>
      </c>
      <c r="E754" s="3">
        <v>25</v>
      </c>
      <c r="F754" s="1" t="s">
        <v>31</v>
      </c>
      <c r="G754" s="3">
        <v>34.19</v>
      </c>
      <c r="H754" s="3">
        <v>854.86</v>
      </c>
      <c r="I754" s="1" t="s">
        <v>32</v>
      </c>
      <c r="K754" s="1" t="s">
        <v>33</v>
      </c>
      <c r="L754" s="1" t="s">
        <v>799</v>
      </c>
      <c r="M754" s="1" t="s">
        <v>35</v>
      </c>
      <c r="N754" s="1" t="s">
        <v>84</v>
      </c>
      <c r="O754" s="1" t="s">
        <v>37</v>
      </c>
      <c r="P754" s="1" t="s">
        <v>89</v>
      </c>
      <c r="Q754" s="1" t="s">
        <v>90</v>
      </c>
      <c r="R754" s="1" t="s">
        <v>337</v>
      </c>
      <c r="T754" s="1" t="s">
        <v>206</v>
      </c>
      <c r="X754" s="1" t="s">
        <v>41</v>
      </c>
      <c r="Y754" s="1" t="s">
        <v>74</v>
      </c>
      <c r="Z754" s="3">
        <v>0</v>
      </c>
      <c r="AC754" s="1">
        <f t="shared" si="22"/>
        <v>2018</v>
      </c>
      <c r="AD754" s="1">
        <f t="shared" si="23"/>
        <v>5</v>
      </c>
    </row>
    <row r="755" spans="1:30" ht="12.75" customHeight="1" x14ac:dyDescent="0.2">
      <c r="A755" s="2">
        <v>43231.365105127297</v>
      </c>
      <c r="B755" s="1" t="s">
        <v>914</v>
      </c>
      <c r="C755" s="1" t="s">
        <v>915</v>
      </c>
      <c r="D755" s="1" t="s">
        <v>916</v>
      </c>
      <c r="E755" s="3">
        <v>25</v>
      </c>
      <c r="F755" s="1" t="s">
        <v>31</v>
      </c>
      <c r="G755" s="3">
        <v>228.81</v>
      </c>
      <c r="H755" s="3">
        <v>5720.24</v>
      </c>
      <c r="I755" s="1" t="s">
        <v>32</v>
      </c>
      <c r="K755" s="1" t="s">
        <v>33</v>
      </c>
      <c r="L755" s="1" t="s">
        <v>917</v>
      </c>
      <c r="M755" s="1" t="s">
        <v>35</v>
      </c>
      <c r="N755" s="1" t="s">
        <v>84</v>
      </c>
      <c r="O755" s="1" t="s">
        <v>37</v>
      </c>
      <c r="P755" s="1" t="s">
        <v>204</v>
      </c>
      <c r="Q755" s="1" t="s">
        <v>205</v>
      </c>
      <c r="R755" s="1" t="s">
        <v>337</v>
      </c>
      <c r="T755" s="1" t="s">
        <v>206</v>
      </c>
      <c r="X755" s="1" t="s">
        <v>41</v>
      </c>
      <c r="Y755" s="1" t="s">
        <v>74</v>
      </c>
      <c r="Z755" s="3">
        <v>0</v>
      </c>
      <c r="AC755" s="1">
        <f t="shared" si="22"/>
        <v>2018</v>
      </c>
      <c r="AD755" s="1">
        <f t="shared" si="23"/>
        <v>5</v>
      </c>
    </row>
    <row r="756" spans="1:30" ht="12.75" customHeight="1" x14ac:dyDescent="0.2">
      <c r="A756" s="2">
        <v>43231.365105127297</v>
      </c>
      <c r="B756" s="1" t="s">
        <v>914</v>
      </c>
      <c r="C756" s="1" t="s">
        <v>647</v>
      </c>
      <c r="D756" s="1" t="s">
        <v>648</v>
      </c>
      <c r="E756" s="3">
        <v>1</v>
      </c>
      <c r="F756" s="1" t="s">
        <v>31</v>
      </c>
      <c r="G756" s="3">
        <v>789.57</v>
      </c>
      <c r="H756" s="3">
        <v>789.57</v>
      </c>
      <c r="I756" s="1" t="s">
        <v>32</v>
      </c>
      <c r="K756" s="1" t="s">
        <v>33</v>
      </c>
      <c r="L756" s="1" t="s">
        <v>649</v>
      </c>
      <c r="M756" s="1" t="s">
        <v>35</v>
      </c>
      <c r="N756" s="1" t="s">
        <v>84</v>
      </c>
      <c r="O756" s="1" t="s">
        <v>37</v>
      </c>
      <c r="P756" s="1" t="s">
        <v>131</v>
      </c>
      <c r="Q756" s="1" t="s">
        <v>132</v>
      </c>
      <c r="R756" s="1" t="s">
        <v>419</v>
      </c>
      <c r="T756" s="1" t="s">
        <v>206</v>
      </c>
      <c r="X756" s="1" t="s">
        <v>41</v>
      </c>
      <c r="Y756" s="1" t="s">
        <v>74</v>
      </c>
      <c r="Z756" s="3">
        <v>0</v>
      </c>
      <c r="AC756" s="1">
        <f t="shared" si="22"/>
        <v>2018</v>
      </c>
      <c r="AD756" s="1">
        <f t="shared" si="23"/>
        <v>5</v>
      </c>
    </row>
    <row r="757" spans="1:30" ht="12.75" customHeight="1" x14ac:dyDescent="0.2">
      <c r="A757" s="2">
        <v>43234.304818715304</v>
      </c>
      <c r="B757" s="1" t="s">
        <v>918</v>
      </c>
      <c r="C757" s="1" t="s">
        <v>117</v>
      </c>
      <c r="D757" s="1" t="s">
        <v>118</v>
      </c>
      <c r="E757" s="3">
        <v>100</v>
      </c>
      <c r="F757" s="1" t="s">
        <v>31</v>
      </c>
      <c r="G757" s="3">
        <v>0.48</v>
      </c>
      <c r="H757" s="3">
        <v>48</v>
      </c>
      <c r="I757" s="1" t="s">
        <v>58</v>
      </c>
      <c r="K757" s="1" t="s">
        <v>59</v>
      </c>
      <c r="L757" s="1" t="s">
        <v>119</v>
      </c>
      <c r="M757" s="1" t="s">
        <v>35</v>
      </c>
      <c r="N757" s="1" t="s">
        <v>61</v>
      </c>
      <c r="O757" s="1" t="s">
        <v>37</v>
      </c>
      <c r="P757" s="1" t="s">
        <v>120</v>
      </c>
      <c r="Q757" s="1" t="s">
        <v>121</v>
      </c>
      <c r="T757" s="1" t="s">
        <v>40</v>
      </c>
      <c r="X757" s="1" t="s">
        <v>41</v>
      </c>
      <c r="Y757" s="1" t="s">
        <v>42</v>
      </c>
      <c r="Z757" s="3">
        <v>0</v>
      </c>
      <c r="AC757" s="1">
        <f t="shared" si="22"/>
        <v>2018</v>
      </c>
      <c r="AD757" s="1">
        <f t="shared" si="23"/>
        <v>5</v>
      </c>
    </row>
    <row r="758" spans="1:30" ht="12.75" customHeight="1" x14ac:dyDescent="0.2">
      <c r="A758" s="2">
        <v>43234.304818715304</v>
      </c>
      <c r="B758" s="1" t="s">
        <v>918</v>
      </c>
      <c r="C758" s="1" t="s">
        <v>156</v>
      </c>
      <c r="D758" s="1" t="s">
        <v>157</v>
      </c>
      <c r="E758" s="3">
        <v>200</v>
      </c>
      <c r="F758" s="1" t="s">
        <v>31</v>
      </c>
      <c r="G758" s="3">
        <v>1.68</v>
      </c>
      <c r="H758" s="3">
        <v>336</v>
      </c>
      <c r="I758" s="1" t="s">
        <v>58</v>
      </c>
      <c r="K758" s="1" t="s">
        <v>59</v>
      </c>
      <c r="L758" s="1" t="s">
        <v>158</v>
      </c>
      <c r="M758" s="1" t="s">
        <v>35</v>
      </c>
      <c r="N758" s="1" t="s">
        <v>61</v>
      </c>
      <c r="O758" s="1" t="s">
        <v>37</v>
      </c>
      <c r="P758" s="1" t="s">
        <v>120</v>
      </c>
      <c r="Q758" s="1" t="s">
        <v>121</v>
      </c>
      <c r="R758" s="1" t="s">
        <v>821</v>
      </c>
      <c r="T758" s="1" t="s">
        <v>40</v>
      </c>
      <c r="X758" s="1" t="s">
        <v>41</v>
      </c>
      <c r="Y758" s="1" t="s">
        <v>42</v>
      </c>
      <c r="Z758" s="3">
        <v>0</v>
      </c>
      <c r="AC758" s="1">
        <f t="shared" si="22"/>
        <v>2018</v>
      </c>
      <c r="AD758" s="1">
        <f t="shared" si="23"/>
        <v>5</v>
      </c>
    </row>
    <row r="759" spans="1:30" ht="12.75" customHeight="1" x14ac:dyDescent="0.2">
      <c r="A759" s="2">
        <v>43234.304818715304</v>
      </c>
      <c r="B759" s="1" t="s">
        <v>918</v>
      </c>
      <c r="C759" s="1" t="s">
        <v>50</v>
      </c>
      <c r="D759" s="1" t="s">
        <v>51</v>
      </c>
      <c r="E759" s="3">
        <v>50</v>
      </c>
      <c r="F759" s="1" t="s">
        <v>31</v>
      </c>
      <c r="G759" s="3">
        <v>17.98</v>
      </c>
      <c r="H759" s="3">
        <v>899</v>
      </c>
      <c r="I759" s="1" t="s">
        <v>58</v>
      </c>
      <c r="K759" s="1" t="s">
        <v>59</v>
      </c>
      <c r="L759" s="1" t="s">
        <v>52</v>
      </c>
      <c r="M759" s="1" t="s">
        <v>35</v>
      </c>
      <c r="N759" s="1" t="s">
        <v>61</v>
      </c>
      <c r="O759" s="1" t="s">
        <v>37</v>
      </c>
      <c r="P759" s="1" t="s">
        <v>53</v>
      </c>
      <c r="Q759" s="1" t="s">
        <v>54</v>
      </c>
      <c r="T759" s="1" t="s">
        <v>40</v>
      </c>
      <c r="X759" s="1" t="s">
        <v>41</v>
      </c>
      <c r="Y759" s="1" t="s">
        <v>42</v>
      </c>
      <c r="Z759" s="3">
        <v>0</v>
      </c>
      <c r="AC759" s="1">
        <f t="shared" si="22"/>
        <v>2018</v>
      </c>
      <c r="AD759" s="1">
        <f t="shared" si="23"/>
        <v>5</v>
      </c>
    </row>
    <row r="760" spans="1:30" ht="12.75" customHeight="1" x14ac:dyDescent="0.2">
      <c r="A760" s="2">
        <v>43234.305837812499</v>
      </c>
      <c r="B760" s="1" t="s">
        <v>919</v>
      </c>
      <c r="C760" s="1" t="s">
        <v>117</v>
      </c>
      <c r="D760" s="1" t="s">
        <v>118</v>
      </c>
      <c r="E760" s="3">
        <v>400</v>
      </c>
      <c r="F760" s="1" t="s">
        <v>31</v>
      </c>
      <c r="G760" s="3">
        <v>0.48</v>
      </c>
      <c r="H760" s="3">
        <v>192</v>
      </c>
      <c r="I760" s="1" t="s">
        <v>32</v>
      </c>
      <c r="K760" s="1" t="s">
        <v>33</v>
      </c>
      <c r="L760" s="1" t="s">
        <v>119</v>
      </c>
      <c r="M760" s="1" t="s">
        <v>35</v>
      </c>
      <c r="N760" s="1" t="s">
        <v>61</v>
      </c>
      <c r="O760" s="1" t="s">
        <v>37</v>
      </c>
      <c r="P760" s="1" t="s">
        <v>120</v>
      </c>
      <c r="Q760" s="1" t="s">
        <v>121</v>
      </c>
      <c r="R760" s="1" t="s">
        <v>716</v>
      </c>
      <c r="T760" s="1" t="s">
        <v>40</v>
      </c>
      <c r="X760" s="1" t="s">
        <v>41</v>
      </c>
      <c r="Y760" s="1" t="s">
        <v>42</v>
      </c>
      <c r="Z760" s="3">
        <v>0</v>
      </c>
      <c r="AC760" s="1">
        <f t="shared" si="22"/>
        <v>2018</v>
      </c>
      <c r="AD760" s="1">
        <f t="shared" si="23"/>
        <v>5</v>
      </c>
    </row>
    <row r="761" spans="1:30" ht="12.75" customHeight="1" x14ac:dyDescent="0.2">
      <c r="A761" s="2">
        <v>43234.305837812499</v>
      </c>
      <c r="B761" s="1" t="s">
        <v>919</v>
      </c>
      <c r="C761" s="1" t="s">
        <v>125</v>
      </c>
      <c r="D761" s="1" t="s">
        <v>126</v>
      </c>
      <c r="E761" s="3">
        <v>400</v>
      </c>
      <c r="F761" s="1" t="s">
        <v>31</v>
      </c>
      <c r="G761" s="3">
        <v>0.55000000000000004</v>
      </c>
      <c r="H761" s="3">
        <v>220</v>
      </c>
      <c r="I761" s="1" t="s">
        <v>32</v>
      </c>
      <c r="K761" s="1" t="s">
        <v>33</v>
      </c>
      <c r="L761" s="1" t="s">
        <v>127</v>
      </c>
      <c r="M761" s="1" t="s">
        <v>35</v>
      </c>
      <c r="N761" s="1" t="s">
        <v>61</v>
      </c>
      <c r="O761" s="1" t="s">
        <v>37</v>
      </c>
      <c r="P761" s="1" t="s">
        <v>104</v>
      </c>
      <c r="Q761" s="1" t="s">
        <v>105</v>
      </c>
      <c r="R761" s="1" t="s">
        <v>329</v>
      </c>
      <c r="T761" s="1" t="s">
        <v>40</v>
      </c>
      <c r="X761" s="1" t="s">
        <v>41</v>
      </c>
      <c r="Y761" s="1" t="s">
        <v>106</v>
      </c>
      <c r="Z761" s="3">
        <v>0</v>
      </c>
      <c r="AC761" s="1">
        <f t="shared" si="22"/>
        <v>2018</v>
      </c>
      <c r="AD761" s="1">
        <f t="shared" si="23"/>
        <v>5</v>
      </c>
    </row>
    <row r="762" spans="1:30" ht="12.75" customHeight="1" x14ac:dyDescent="0.2">
      <c r="A762" s="2">
        <v>43234.305837812499</v>
      </c>
      <c r="B762" s="1" t="s">
        <v>919</v>
      </c>
      <c r="C762" s="1" t="s">
        <v>139</v>
      </c>
      <c r="D762" s="1" t="s">
        <v>140</v>
      </c>
      <c r="E762" s="3">
        <v>200</v>
      </c>
      <c r="F762" s="1" t="s">
        <v>31</v>
      </c>
      <c r="G762" s="3">
        <v>0.67</v>
      </c>
      <c r="H762" s="3">
        <v>134</v>
      </c>
      <c r="I762" s="1" t="s">
        <v>32</v>
      </c>
      <c r="K762" s="1" t="s">
        <v>33</v>
      </c>
      <c r="L762" s="1" t="s">
        <v>141</v>
      </c>
      <c r="M762" s="1" t="s">
        <v>35</v>
      </c>
      <c r="N762" s="1" t="s">
        <v>61</v>
      </c>
      <c r="O762" s="1" t="s">
        <v>37</v>
      </c>
      <c r="P762" s="1" t="s">
        <v>120</v>
      </c>
      <c r="Q762" s="1" t="s">
        <v>121</v>
      </c>
      <c r="R762" s="1" t="s">
        <v>326</v>
      </c>
      <c r="T762" s="1" t="s">
        <v>40</v>
      </c>
      <c r="X762" s="1" t="s">
        <v>41</v>
      </c>
      <c r="Y762" s="1" t="s">
        <v>42</v>
      </c>
      <c r="Z762" s="3">
        <v>0</v>
      </c>
      <c r="AC762" s="1">
        <f t="shared" si="22"/>
        <v>2018</v>
      </c>
      <c r="AD762" s="1">
        <f t="shared" si="23"/>
        <v>5</v>
      </c>
    </row>
    <row r="763" spans="1:30" ht="12.75" customHeight="1" x14ac:dyDescent="0.2">
      <c r="A763" s="2">
        <v>43234.305837812499</v>
      </c>
      <c r="B763" s="1" t="s">
        <v>919</v>
      </c>
      <c r="C763" s="1" t="s">
        <v>389</v>
      </c>
      <c r="D763" s="1" t="s">
        <v>390</v>
      </c>
      <c r="E763" s="3">
        <v>50</v>
      </c>
      <c r="F763" s="1" t="s">
        <v>391</v>
      </c>
      <c r="G763" s="3">
        <v>7.5</v>
      </c>
      <c r="H763" s="3">
        <v>375</v>
      </c>
      <c r="I763" s="1" t="s">
        <v>32</v>
      </c>
      <c r="K763" s="1" t="s">
        <v>33</v>
      </c>
      <c r="L763" s="1" t="s">
        <v>392</v>
      </c>
      <c r="M763" s="1" t="s">
        <v>35</v>
      </c>
      <c r="N763" s="1" t="s">
        <v>61</v>
      </c>
      <c r="O763" s="1" t="s">
        <v>37</v>
      </c>
      <c r="P763" s="1" t="s">
        <v>393</v>
      </c>
      <c r="Q763" s="1" t="s">
        <v>394</v>
      </c>
      <c r="R763" s="1" t="s">
        <v>564</v>
      </c>
      <c r="T763" s="1" t="s">
        <v>40</v>
      </c>
      <c r="X763" s="1" t="s">
        <v>41</v>
      </c>
      <c r="Y763" s="1" t="s">
        <v>66</v>
      </c>
      <c r="Z763" s="3">
        <v>0</v>
      </c>
      <c r="AC763" s="1">
        <f t="shared" si="22"/>
        <v>2018</v>
      </c>
      <c r="AD763" s="1">
        <f t="shared" si="23"/>
        <v>5</v>
      </c>
    </row>
    <row r="764" spans="1:30" ht="12.75" customHeight="1" x14ac:dyDescent="0.2">
      <c r="A764" s="2">
        <v>43234.305837812499</v>
      </c>
      <c r="B764" s="1" t="s">
        <v>919</v>
      </c>
      <c r="C764" s="1" t="s">
        <v>50</v>
      </c>
      <c r="D764" s="1" t="s">
        <v>51</v>
      </c>
      <c r="E764" s="3">
        <v>50</v>
      </c>
      <c r="F764" s="1" t="s">
        <v>31</v>
      </c>
      <c r="G764" s="3">
        <v>17.98</v>
      </c>
      <c r="H764" s="3">
        <v>899</v>
      </c>
      <c r="I764" s="1" t="s">
        <v>32</v>
      </c>
      <c r="K764" s="1" t="s">
        <v>33</v>
      </c>
      <c r="L764" s="1" t="s">
        <v>52</v>
      </c>
      <c r="M764" s="1" t="s">
        <v>35</v>
      </c>
      <c r="N764" s="1" t="s">
        <v>61</v>
      </c>
      <c r="O764" s="1" t="s">
        <v>37</v>
      </c>
      <c r="P764" s="1" t="s">
        <v>53</v>
      </c>
      <c r="Q764" s="1" t="s">
        <v>54</v>
      </c>
      <c r="R764" s="1" t="s">
        <v>351</v>
      </c>
      <c r="T764" s="1" t="s">
        <v>40</v>
      </c>
      <c r="X764" s="1" t="s">
        <v>41</v>
      </c>
      <c r="Y764" s="1" t="s">
        <v>42</v>
      </c>
      <c r="Z764" s="3">
        <v>0</v>
      </c>
      <c r="AC764" s="1">
        <f t="shared" si="22"/>
        <v>2018</v>
      </c>
      <c r="AD764" s="1">
        <f t="shared" si="23"/>
        <v>5</v>
      </c>
    </row>
    <row r="765" spans="1:30" ht="12.75" customHeight="1" x14ac:dyDescent="0.2">
      <c r="A765" s="2">
        <v>43234.306986574098</v>
      </c>
      <c r="B765" s="1" t="s">
        <v>920</v>
      </c>
      <c r="C765" s="1" t="s">
        <v>81</v>
      </c>
      <c r="D765" s="1" t="s">
        <v>82</v>
      </c>
      <c r="E765" s="3">
        <v>10</v>
      </c>
      <c r="F765" s="1" t="s">
        <v>31</v>
      </c>
      <c r="G765" s="3">
        <v>12.17</v>
      </c>
      <c r="H765" s="3">
        <v>121.65</v>
      </c>
      <c r="I765" s="1" t="s">
        <v>32</v>
      </c>
      <c r="K765" s="1" t="s">
        <v>33</v>
      </c>
      <c r="L765" s="1" t="s">
        <v>83</v>
      </c>
      <c r="M765" s="1" t="s">
        <v>35</v>
      </c>
      <c r="N765" s="1" t="s">
        <v>84</v>
      </c>
      <c r="O765" s="1" t="s">
        <v>37</v>
      </c>
      <c r="P765" s="1" t="s">
        <v>71</v>
      </c>
      <c r="Q765" s="1" t="s">
        <v>72</v>
      </c>
      <c r="R765" s="1" t="s">
        <v>342</v>
      </c>
      <c r="T765" s="1" t="s">
        <v>85</v>
      </c>
      <c r="X765" s="1" t="s">
        <v>41</v>
      </c>
      <c r="Y765" s="1" t="s">
        <v>74</v>
      </c>
      <c r="Z765" s="3">
        <v>0</v>
      </c>
      <c r="AC765" s="1">
        <f t="shared" si="22"/>
        <v>2018</v>
      </c>
      <c r="AD765" s="1">
        <f t="shared" si="23"/>
        <v>5</v>
      </c>
    </row>
    <row r="766" spans="1:30" ht="12.75" customHeight="1" x14ac:dyDescent="0.2">
      <c r="A766" s="2">
        <v>43234.306986574098</v>
      </c>
      <c r="B766" s="1" t="s">
        <v>920</v>
      </c>
      <c r="C766" s="1" t="s">
        <v>86</v>
      </c>
      <c r="D766" s="1" t="s">
        <v>87</v>
      </c>
      <c r="E766" s="3">
        <v>30</v>
      </c>
      <c r="F766" s="1" t="s">
        <v>31</v>
      </c>
      <c r="G766" s="3">
        <v>15.73</v>
      </c>
      <c r="H766" s="3">
        <v>471.9</v>
      </c>
      <c r="I766" s="1" t="s">
        <v>32</v>
      </c>
      <c r="K766" s="1" t="s">
        <v>33</v>
      </c>
      <c r="L766" s="1" t="s">
        <v>88</v>
      </c>
      <c r="M766" s="1" t="s">
        <v>35</v>
      </c>
      <c r="N766" s="1" t="s">
        <v>84</v>
      </c>
      <c r="O766" s="1" t="s">
        <v>37</v>
      </c>
      <c r="P766" s="1" t="s">
        <v>89</v>
      </c>
      <c r="Q766" s="1" t="s">
        <v>90</v>
      </c>
      <c r="R766" s="1" t="s">
        <v>921</v>
      </c>
      <c r="T766" s="1" t="s">
        <v>85</v>
      </c>
      <c r="X766" s="1" t="s">
        <v>41</v>
      </c>
      <c r="Y766" s="1" t="s">
        <v>74</v>
      </c>
      <c r="Z766" s="3">
        <v>0</v>
      </c>
      <c r="AC766" s="1">
        <f t="shared" si="22"/>
        <v>2018</v>
      </c>
      <c r="AD766" s="1">
        <f t="shared" si="23"/>
        <v>5</v>
      </c>
    </row>
    <row r="767" spans="1:30" ht="12.75" customHeight="1" x14ac:dyDescent="0.2">
      <c r="A767" s="2">
        <v>43234.306986574098</v>
      </c>
      <c r="B767" s="1" t="s">
        <v>920</v>
      </c>
      <c r="C767" s="1" t="s">
        <v>456</v>
      </c>
      <c r="D767" s="1" t="s">
        <v>457</v>
      </c>
      <c r="E767" s="3">
        <v>20</v>
      </c>
      <c r="F767" s="1" t="s">
        <v>31</v>
      </c>
      <c r="G767" s="3">
        <v>34.5</v>
      </c>
      <c r="H767" s="3">
        <v>690</v>
      </c>
      <c r="I767" s="1" t="s">
        <v>32</v>
      </c>
      <c r="K767" s="1" t="s">
        <v>33</v>
      </c>
      <c r="L767" s="1" t="s">
        <v>458</v>
      </c>
      <c r="M767" s="1" t="s">
        <v>35</v>
      </c>
      <c r="N767" s="1" t="s">
        <v>84</v>
      </c>
      <c r="O767" s="1" t="s">
        <v>37</v>
      </c>
      <c r="P767" s="1" t="s">
        <v>89</v>
      </c>
      <c r="Q767" s="1" t="s">
        <v>90</v>
      </c>
      <c r="R767" s="1" t="s">
        <v>347</v>
      </c>
      <c r="T767" s="1" t="s">
        <v>85</v>
      </c>
      <c r="X767" s="1" t="s">
        <v>41</v>
      </c>
      <c r="Y767" s="1" t="s">
        <v>74</v>
      </c>
      <c r="Z767" s="3">
        <v>0</v>
      </c>
      <c r="AC767" s="1">
        <f t="shared" si="22"/>
        <v>2018</v>
      </c>
      <c r="AD767" s="1">
        <f t="shared" si="23"/>
        <v>5</v>
      </c>
    </row>
    <row r="768" spans="1:30" ht="12.75" customHeight="1" x14ac:dyDescent="0.2">
      <c r="A768" s="2">
        <v>43234.306986574098</v>
      </c>
      <c r="B768" s="1" t="s">
        <v>920</v>
      </c>
      <c r="C768" s="1" t="s">
        <v>463</v>
      </c>
      <c r="D768" s="1" t="s">
        <v>464</v>
      </c>
      <c r="E768" s="3">
        <v>10</v>
      </c>
      <c r="F768" s="1" t="s">
        <v>31</v>
      </c>
      <c r="G768" s="3">
        <v>73.209999999999994</v>
      </c>
      <c r="H768" s="3">
        <v>732.14</v>
      </c>
      <c r="I768" s="1" t="s">
        <v>32</v>
      </c>
      <c r="K768" s="1" t="s">
        <v>33</v>
      </c>
      <c r="L768" s="1" t="s">
        <v>465</v>
      </c>
      <c r="M768" s="1" t="s">
        <v>35</v>
      </c>
      <c r="N768" s="1" t="s">
        <v>84</v>
      </c>
      <c r="O768" s="1" t="s">
        <v>37</v>
      </c>
      <c r="P768" s="1" t="s">
        <v>131</v>
      </c>
      <c r="Q768" s="1" t="s">
        <v>132</v>
      </c>
      <c r="R768" s="1" t="s">
        <v>342</v>
      </c>
      <c r="T768" s="1" t="s">
        <v>85</v>
      </c>
      <c r="X768" s="1" t="s">
        <v>466</v>
      </c>
      <c r="Y768" s="1" t="s">
        <v>74</v>
      </c>
      <c r="Z768" s="3">
        <v>0</v>
      </c>
      <c r="AC768" s="1">
        <f t="shared" si="22"/>
        <v>2018</v>
      </c>
      <c r="AD768" s="1">
        <f t="shared" si="23"/>
        <v>5</v>
      </c>
    </row>
    <row r="769" spans="1:30" ht="12.75" customHeight="1" x14ac:dyDescent="0.2">
      <c r="A769" s="2">
        <v>43234.306986574098</v>
      </c>
      <c r="B769" s="1" t="s">
        <v>920</v>
      </c>
      <c r="C769" s="1" t="s">
        <v>922</v>
      </c>
      <c r="D769" s="1" t="s">
        <v>923</v>
      </c>
      <c r="E769" s="3">
        <v>1</v>
      </c>
      <c r="F769" s="1" t="s">
        <v>31</v>
      </c>
      <c r="G769" s="3">
        <v>154.97</v>
      </c>
      <c r="H769" s="3">
        <v>154.97</v>
      </c>
      <c r="I769" s="1" t="s">
        <v>32</v>
      </c>
      <c r="K769" s="1" t="s">
        <v>33</v>
      </c>
      <c r="L769" s="1" t="s">
        <v>924</v>
      </c>
      <c r="M769" s="1" t="s">
        <v>35</v>
      </c>
      <c r="N769" s="1" t="s">
        <v>84</v>
      </c>
      <c r="O769" s="1" t="s">
        <v>37</v>
      </c>
      <c r="P769" s="1" t="s">
        <v>131</v>
      </c>
      <c r="Q769" s="1" t="s">
        <v>132</v>
      </c>
      <c r="R769" s="1" t="s">
        <v>448</v>
      </c>
      <c r="T769" s="1" t="s">
        <v>85</v>
      </c>
      <c r="X769" s="1" t="s">
        <v>925</v>
      </c>
      <c r="Y769" s="1" t="s">
        <v>74</v>
      </c>
      <c r="Z769" s="3">
        <v>0</v>
      </c>
      <c r="AC769" s="1">
        <f t="shared" si="22"/>
        <v>2018</v>
      </c>
      <c r="AD769" s="1">
        <f t="shared" si="23"/>
        <v>5</v>
      </c>
    </row>
    <row r="770" spans="1:30" ht="12.75" customHeight="1" x14ac:dyDescent="0.2">
      <c r="A770" s="2">
        <v>43234.312629282402</v>
      </c>
      <c r="B770" s="1" t="s">
        <v>926</v>
      </c>
      <c r="C770" s="1" t="s">
        <v>451</v>
      </c>
      <c r="D770" s="1" t="s">
        <v>452</v>
      </c>
      <c r="E770" s="3">
        <v>2</v>
      </c>
      <c r="F770" s="1" t="s">
        <v>31</v>
      </c>
      <c r="G770" s="3">
        <v>164.22</v>
      </c>
      <c r="H770" s="3">
        <v>328.44</v>
      </c>
      <c r="I770" s="1" t="s">
        <v>32</v>
      </c>
      <c r="K770" s="1" t="s">
        <v>33</v>
      </c>
      <c r="L770" s="1" t="s">
        <v>453</v>
      </c>
      <c r="M770" s="1" t="s">
        <v>35</v>
      </c>
      <c r="N770" s="1" t="s">
        <v>433</v>
      </c>
      <c r="O770" s="1" t="s">
        <v>37</v>
      </c>
      <c r="P770" s="1" t="s">
        <v>131</v>
      </c>
      <c r="Q770" s="1" t="s">
        <v>132</v>
      </c>
      <c r="R770" s="1" t="s">
        <v>350</v>
      </c>
      <c r="T770" s="1" t="s">
        <v>291</v>
      </c>
      <c r="X770" s="1" t="s">
        <v>41</v>
      </c>
      <c r="Y770" s="1" t="s">
        <v>74</v>
      </c>
      <c r="Z770" s="3">
        <v>0</v>
      </c>
      <c r="AC770" s="1">
        <f t="shared" si="22"/>
        <v>2018</v>
      </c>
      <c r="AD770" s="1">
        <f t="shared" si="23"/>
        <v>5</v>
      </c>
    </row>
    <row r="771" spans="1:30" ht="12.75" customHeight="1" x14ac:dyDescent="0.2">
      <c r="A771" s="2">
        <v>43234.3412550926</v>
      </c>
      <c r="B771" s="1" t="s">
        <v>927</v>
      </c>
      <c r="C771" s="1" t="s">
        <v>456</v>
      </c>
      <c r="D771" s="1" t="s">
        <v>457</v>
      </c>
      <c r="E771" s="3">
        <v>10</v>
      </c>
      <c r="F771" s="1" t="s">
        <v>31</v>
      </c>
      <c r="G771" s="3">
        <v>34.51</v>
      </c>
      <c r="H771" s="3">
        <v>345.1</v>
      </c>
      <c r="I771" s="1" t="s">
        <v>58</v>
      </c>
      <c r="K771" s="1" t="s">
        <v>59</v>
      </c>
      <c r="L771" s="1" t="s">
        <v>458</v>
      </c>
      <c r="M771" s="1" t="s">
        <v>35</v>
      </c>
      <c r="N771" s="1" t="s">
        <v>84</v>
      </c>
      <c r="O771" s="1" t="s">
        <v>37</v>
      </c>
      <c r="P771" s="1" t="s">
        <v>89</v>
      </c>
      <c r="Q771" s="1" t="s">
        <v>90</v>
      </c>
      <c r="T771" s="1" t="s">
        <v>85</v>
      </c>
      <c r="X771" s="1" t="s">
        <v>41</v>
      </c>
      <c r="Y771" s="1" t="s">
        <v>74</v>
      </c>
      <c r="Z771" s="3">
        <v>0</v>
      </c>
      <c r="AC771" s="1">
        <f t="shared" ref="AC771:AC834" si="24">YEAR(A771)</f>
        <v>2018</v>
      </c>
      <c r="AD771" s="1">
        <f t="shared" ref="AD771:AD834" si="25">MONTH(A771)</f>
        <v>5</v>
      </c>
    </row>
    <row r="772" spans="1:30" ht="12.75" customHeight="1" x14ac:dyDescent="0.2">
      <c r="A772" s="2">
        <v>43234.398462384299</v>
      </c>
      <c r="B772" s="1" t="s">
        <v>928</v>
      </c>
      <c r="C772" s="1" t="s">
        <v>640</v>
      </c>
      <c r="D772" s="1" t="s">
        <v>641</v>
      </c>
      <c r="E772" s="3">
        <v>50</v>
      </c>
      <c r="F772" s="1" t="s">
        <v>31</v>
      </c>
      <c r="G772" s="3">
        <v>15.29</v>
      </c>
      <c r="H772" s="3">
        <v>764.72</v>
      </c>
      <c r="I772" s="1" t="s">
        <v>32</v>
      </c>
      <c r="K772" s="1" t="s">
        <v>33</v>
      </c>
      <c r="L772" s="1" t="s">
        <v>642</v>
      </c>
      <c r="M772" s="1" t="s">
        <v>35</v>
      </c>
      <c r="N772" s="1" t="s">
        <v>296</v>
      </c>
      <c r="O772" s="1" t="s">
        <v>37</v>
      </c>
      <c r="P772" s="1" t="s">
        <v>53</v>
      </c>
      <c r="Q772" s="1" t="s">
        <v>54</v>
      </c>
      <c r="R772" s="1" t="s">
        <v>929</v>
      </c>
      <c r="T772" s="1" t="s">
        <v>40</v>
      </c>
      <c r="X772" s="1" t="s">
        <v>41</v>
      </c>
      <c r="Y772" s="1" t="s">
        <v>42</v>
      </c>
      <c r="Z772" s="3">
        <v>0</v>
      </c>
      <c r="AC772" s="1">
        <f t="shared" si="24"/>
        <v>2018</v>
      </c>
      <c r="AD772" s="1">
        <f t="shared" si="25"/>
        <v>5</v>
      </c>
    </row>
    <row r="773" spans="1:30" ht="12.75" customHeight="1" x14ac:dyDescent="0.2">
      <c r="A773" s="2">
        <v>43234.400044479196</v>
      </c>
      <c r="B773" s="1" t="s">
        <v>930</v>
      </c>
      <c r="C773" s="1" t="s">
        <v>293</v>
      </c>
      <c r="D773" s="1" t="s">
        <v>294</v>
      </c>
      <c r="E773" s="3">
        <v>20</v>
      </c>
      <c r="F773" s="1" t="s">
        <v>31</v>
      </c>
      <c r="G773" s="3">
        <v>123.19</v>
      </c>
      <c r="H773" s="3">
        <v>2463.7600000000002</v>
      </c>
      <c r="I773" s="1" t="s">
        <v>32</v>
      </c>
      <c r="K773" s="1" t="s">
        <v>33</v>
      </c>
      <c r="L773" s="1" t="s">
        <v>295</v>
      </c>
      <c r="M773" s="1" t="s">
        <v>35</v>
      </c>
      <c r="N773" s="1" t="s">
        <v>433</v>
      </c>
      <c r="O773" s="1" t="s">
        <v>37</v>
      </c>
      <c r="P773" s="1" t="s">
        <v>131</v>
      </c>
      <c r="Q773" s="1" t="s">
        <v>132</v>
      </c>
      <c r="R773" s="1" t="s">
        <v>350</v>
      </c>
      <c r="T773" s="1" t="s">
        <v>297</v>
      </c>
      <c r="X773" s="1" t="s">
        <v>298</v>
      </c>
      <c r="Y773" s="1" t="s">
        <v>74</v>
      </c>
      <c r="Z773" s="3">
        <v>0</v>
      </c>
      <c r="AC773" s="1">
        <f t="shared" si="24"/>
        <v>2018</v>
      </c>
      <c r="AD773" s="1">
        <f t="shared" si="25"/>
        <v>5</v>
      </c>
    </row>
    <row r="774" spans="1:30" ht="12.75" customHeight="1" x14ac:dyDescent="0.2">
      <c r="A774" s="2">
        <v>43234.400044479196</v>
      </c>
      <c r="B774" s="1" t="s">
        <v>930</v>
      </c>
      <c r="C774" s="1" t="s">
        <v>299</v>
      </c>
      <c r="D774" s="1" t="s">
        <v>300</v>
      </c>
      <c r="E774" s="3">
        <v>5</v>
      </c>
      <c r="F774" s="1" t="s">
        <v>31</v>
      </c>
      <c r="G774" s="3">
        <v>124.41</v>
      </c>
      <c r="H774" s="3">
        <v>622.04</v>
      </c>
      <c r="I774" s="1" t="s">
        <v>32</v>
      </c>
      <c r="K774" s="1" t="s">
        <v>33</v>
      </c>
      <c r="L774" s="1" t="s">
        <v>301</v>
      </c>
      <c r="M774" s="1" t="s">
        <v>35</v>
      </c>
      <c r="N774" s="1" t="s">
        <v>433</v>
      </c>
      <c r="O774" s="1" t="s">
        <v>37</v>
      </c>
      <c r="P774" s="1" t="s">
        <v>131</v>
      </c>
      <c r="Q774" s="1" t="s">
        <v>132</v>
      </c>
      <c r="R774" s="1" t="s">
        <v>448</v>
      </c>
      <c r="T774" s="1" t="s">
        <v>297</v>
      </c>
      <c r="X774" s="1" t="s">
        <v>302</v>
      </c>
      <c r="Y774" s="1" t="s">
        <v>74</v>
      </c>
      <c r="Z774" s="3">
        <v>0</v>
      </c>
      <c r="AC774" s="1">
        <f t="shared" si="24"/>
        <v>2018</v>
      </c>
      <c r="AD774" s="1">
        <f t="shared" si="25"/>
        <v>5</v>
      </c>
    </row>
    <row r="775" spans="1:30" ht="12.75" customHeight="1" x14ac:dyDescent="0.2">
      <c r="A775" s="2">
        <v>43234.400044479196</v>
      </c>
      <c r="B775" s="1" t="s">
        <v>930</v>
      </c>
      <c r="C775" s="1" t="s">
        <v>303</v>
      </c>
      <c r="D775" s="1" t="s">
        <v>304</v>
      </c>
      <c r="E775" s="3">
        <v>5</v>
      </c>
      <c r="F775" s="1" t="s">
        <v>31</v>
      </c>
      <c r="G775" s="3">
        <v>129.26</v>
      </c>
      <c r="H775" s="3">
        <v>646.29999999999995</v>
      </c>
      <c r="I775" s="1" t="s">
        <v>32</v>
      </c>
      <c r="K775" s="1" t="s">
        <v>33</v>
      </c>
      <c r="L775" s="1" t="s">
        <v>305</v>
      </c>
      <c r="M775" s="1" t="s">
        <v>35</v>
      </c>
      <c r="N775" s="1" t="s">
        <v>433</v>
      </c>
      <c r="O775" s="1" t="s">
        <v>37</v>
      </c>
      <c r="P775" s="1" t="s">
        <v>131</v>
      </c>
      <c r="Q775" s="1" t="s">
        <v>132</v>
      </c>
      <c r="R775" s="1" t="s">
        <v>448</v>
      </c>
      <c r="T775" s="1" t="s">
        <v>297</v>
      </c>
      <c r="X775" s="1" t="s">
        <v>306</v>
      </c>
      <c r="Y775" s="1" t="s">
        <v>74</v>
      </c>
      <c r="Z775" s="3">
        <v>0</v>
      </c>
      <c r="AC775" s="1">
        <f t="shared" si="24"/>
        <v>2018</v>
      </c>
      <c r="AD775" s="1">
        <f t="shared" si="25"/>
        <v>5</v>
      </c>
    </row>
    <row r="776" spans="1:30" ht="12.75" customHeight="1" x14ac:dyDescent="0.2">
      <c r="A776" s="2">
        <v>43234.400044479196</v>
      </c>
      <c r="B776" s="1" t="s">
        <v>930</v>
      </c>
      <c r="C776" s="1" t="s">
        <v>307</v>
      </c>
      <c r="D776" s="1" t="s">
        <v>308</v>
      </c>
      <c r="E776" s="3">
        <v>10</v>
      </c>
      <c r="F776" s="1" t="s">
        <v>31</v>
      </c>
      <c r="G776" s="3">
        <v>159.55000000000001</v>
      </c>
      <c r="H776" s="3">
        <v>1595.5</v>
      </c>
      <c r="I776" s="1" t="s">
        <v>32</v>
      </c>
      <c r="K776" s="1" t="s">
        <v>33</v>
      </c>
      <c r="L776" s="1" t="s">
        <v>309</v>
      </c>
      <c r="M776" s="1" t="s">
        <v>35</v>
      </c>
      <c r="N776" s="1" t="s">
        <v>433</v>
      </c>
      <c r="O776" s="1" t="s">
        <v>37</v>
      </c>
      <c r="P776" s="1" t="s">
        <v>131</v>
      </c>
      <c r="Q776" s="1" t="s">
        <v>132</v>
      </c>
      <c r="R776" s="1" t="s">
        <v>350</v>
      </c>
      <c r="T776" s="1" t="s">
        <v>297</v>
      </c>
      <c r="X776" s="1" t="s">
        <v>310</v>
      </c>
      <c r="Y776" s="1" t="s">
        <v>74</v>
      </c>
      <c r="Z776" s="3">
        <v>0</v>
      </c>
      <c r="AC776" s="1">
        <f t="shared" si="24"/>
        <v>2018</v>
      </c>
      <c r="AD776" s="1">
        <f t="shared" si="25"/>
        <v>5</v>
      </c>
    </row>
    <row r="777" spans="1:30" ht="12.75" customHeight="1" x14ac:dyDescent="0.2">
      <c r="A777" s="2">
        <v>43234.403522372697</v>
      </c>
      <c r="B777" s="1" t="s">
        <v>931</v>
      </c>
      <c r="C777" s="1" t="s">
        <v>307</v>
      </c>
      <c r="D777" s="1" t="s">
        <v>308</v>
      </c>
      <c r="E777" s="3">
        <v>15</v>
      </c>
      <c r="F777" s="1" t="s">
        <v>31</v>
      </c>
      <c r="G777" s="3">
        <v>159.55000000000001</v>
      </c>
      <c r="H777" s="3">
        <v>2393.2800000000002</v>
      </c>
      <c r="I777" s="1" t="s">
        <v>58</v>
      </c>
      <c r="K777" s="1" t="s">
        <v>59</v>
      </c>
      <c r="L777" s="1" t="s">
        <v>309</v>
      </c>
      <c r="M777" s="1" t="s">
        <v>35</v>
      </c>
      <c r="N777" s="1" t="s">
        <v>433</v>
      </c>
      <c r="O777" s="1" t="s">
        <v>37</v>
      </c>
      <c r="P777" s="1" t="s">
        <v>131</v>
      </c>
      <c r="Q777" s="1" t="s">
        <v>132</v>
      </c>
      <c r="R777" s="1" t="s">
        <v>697</v>
      </c>
      <c r="T777" s="1" t="s">
        <v>297</v>
      </c>
      <c r="X777" s="1" t="s">
        <v>310</v>
      </c>
      <c r="Y777" s="1" t="s">
        <v>74</v>
      </c>
      <c r="Z777" s="3">
        <v>0</v>
      </c>
      <c r="AC777" s="1">
        <f t="shared" si="24"/>
        <v>2018</v>
      </c>
      <c r="AD777" s="1">
        <f t="shared" si="25"/>
        <v>5</v>
      </c>
    </row>
    <row r="778" spans="1:30" ht="12.75" customHeight="1" x14ac:dyDescent="0.2">
      <c r="A778" s="2">
        <v>43234.403522372697</v>
      </c>
      <c r="B778" s="1" t="s">
        <v>931</v>
      </c>
      <c r="C778" s="1" t="s">
        <v>311</v>
      </c>
      <c r="D778" s="1" t="s">
        <v>312</v>
      </c>
      <c r="E778" s="3">
        <v>15</v>
      </c>
      <c r="F778" s="1" t="s">
        <v>31</v>
      </c>
      <c r="G778" s="3">
        <v>233.8</v>
      </c>
      <c r="H778" s="3">
        <v>3507</v>
      </c>
      <c r="I778" s="1" t="s">
        <v>58</v>
      </c>
      <c r="K778" s="1" t="s">
        <v>59</v>
      </c>
      <c r="L778" s="1" t="s">
        <v>313</v>
      </c>
      <c r="M778" s="1" t="s">
        <v>35</v>
      </c>
      <c r="N778" s="1" t="s">
        <v>433</v>
      </c>
      <c r="O778" s="1" t="s">
        <v>37</v>
      </c>
      <c r="P778" s="1" t="s">
        <v>131</v>
      </c>
      <c r="Q778" s="1" t="s">
        <v>132</v>
      </c>
      <c r="R778" s="1" t="s">
        <v>697</v>
      </c>
      <c r="T778" s="1" t="s">
        <v>297</v>
      </c>
      <c r="X778" s="1" t="s">
        <v>41</v>
      </c>
      <c r="Y778" s="1" t="s">
        <v>74</v>
      </c>
      <c r="Z778" s="3">
        <v>0</v>
      </c>
      <c r="AC778" s="1">
        <f t="shared" si="24"/>
        <v>2018</v>
      </c>
      <c r="AD778" s="1">
        <f t="shared" si="25"/>
        <v>5</v>
      </c>
    </row>
    <row r="779" spans="1:30" ht="12.75" customHeight="1" x14ac:dyDescent="0.2">
      <c r="A779" s="2">
        <v>43234.403522372697</v>
      </c>
      <c r="B779" s="1" t="s">
        <v>931</v>
      </c>
      <c r="C779" s="1" t="s">
        <v>314</v>
      </c>
      <c r="D779" s="1" t="s">
        <v>315</v>
      </c>
      <c r="E779" s="3">
        <v>10</v>
      </c>
      <c r="F779" s="1" t="s">
        <v>31</v>
      </c>
      <c r="G779" s="3">
        <v>283.01</v>
      </c>
      <c r="H779" s="3">
        <v>2830.1</v>
      </c>
      <c r="I779" s="1" t="s">
        <v>58</v>
      </c>
      <c r="K779" s="1" t="s">
        <v>59</v>
      </c>
      <c r="L779" s="1" t="s">
        <v>316</v>
      </c>
      <c r="M779" s="1" t="s">
        <v>35</v>
      </c>
      <c r="N779" s="1" t="s">
        <v>433</v>
      </c>
      <c r="O779" s="1" t="s">
        <v>37</v>
      </c>
      <c r="P779" s="1" t="s">
        <v>131</v>
      </c>
      <c r="Q779" s="1" t="s">
        <v>132</v>
      </c>
      <c r="R779" s="1" t="s">
        <v>932</v>
      </c>
      <c r="T779" s="1" t="s">
        <v>297</v>
      </c>
      <c r="X779" s="1" t="s">
        <v>41</v>
      </c>
      <c r="Y779" s="1" t="s">
        <v>74</v>
      </c>
      <c r="Z779" s="3">
        <v>0</v>
      </c>
      <c r="AC779" s="1">
        <f t="shared" si="24"/>
        <v>2018</v>
      </c>
      <c r="AD779" s="1">
        <f t="shared" si="25"/>
        <v>5</v>
      </c>
    </row>
    <row r="780" spans="1:30" ht="12.75" customHeight="1" x14ac:dyDescent="0.2">
      <c r="A780" s="2">
        <v>43234.403622372702</v>
      </c>
      <c r="B780" s="1" t="s">
        <v>933</v>
      </c>
      <c r="C780" s="1" t="s">
        <v>311</v>
      </c>
      <c r="D780" s="1" t="s">
        <v>312</v>
      </c>
      <c r="F780" s="1" t="s">
        <v>31</v>
      </c>
      <c r="H780" s="3">
        <v>0.01</v>
      </c>
      <c r="I780" s="1" t="s">
        <v>58</v>
      </c>
      <c r="K780" s="1" t="s">
        <v>59</v>
      </c>
      <c r="L780" s="1" t="s">
        <v>313</v>
      </c>
      <c r="M780" s="1" t="s">
        <v>35</v>
      </c>
      <c r="N780" s="1" t="s">
        <v>808</v>
      </c>
      <c r="O780" s="1" t="s">
        <v>37</v>
      </c>
      <c r="P780" s="1" t="s">
        <v>131</v>
      </c>
      <c r="Q780" s="1" t="s">
        <v>132</v>
      </c>
      <c r="T780" s="1" t="s">
        <v>297</v>
      </c>
      <c r="X780" s="1" t="s">
        <v>41</v>
      </c>
      <c r="Y780" s="1" t="s">
        <v>74</v>
      </c>
      <c r="Z780" s="3">
        <v>0</v>
      </c>
      <c r="AC780" s="1">
        <f t="shared" si="24"/>
        <v>2018</v>
      </c>
      <c r="AD780" s="1">
        <f t="shared" si="25"/>
        <v>5</v>
      </c>
    </row>
    <row r="781" spans="1:30" ht="12.75" customHeight="1" x14ac:dyDescent="0.2">
      <c r="A781" s="2">
        <v>43234.547263425899</v>
      </c>
      <c r="B781" s="1" t="s">
        <v>934</v>
      </c>
      <c r="C781" s="1" t="s">
        <v>701</v>
      </c>
      <c r="D781" s="1" t="s">
        <v>702</v>
      </c>
      <c r="E781" s="3">
        <v>10</v>
      </c>
      <c r="F781" s="1" t="s">
        <v>31</v>
      </c>
      <c r="G781" s="3">
        <v>86.38</v>
      </c>
      <c r="H781" s="3">
        <v>863.8</v>
      </c>
      <c r="I781" s="1" t="s">
        <v>32</v>
      </c>
      <c r="K781" s="1" t="s">
        <v>33</v>
      </c>
      <c r="L781" s="1" t="s">
        <v>703</v>
      </c>
      <c r="M781" s="1" t="s">
        <v>35</v>
      </c>
      <c r="N781" s="1" t="s">
        <v>433</v>
      </c>
      <c r="O781" s="1" t="s">
        <v>37</v>
      </c>
      <c r="P781" s="1" t="s">
        <v>131</v>
      </c>
      <c r="Q781" s="1" t="s">
        <v>132</v>
      </c>
      <c r="R781" s="1" t="s">
        <v>419</v>
      </c>
      <c r="T781" s="1" t="s">
        <v>48</v>
      </c>
      <c r="X781" s="1" t="s">
        <v>41</v>
      </c>
      <c r="Y781" s="1" t="s">
        <v>74</v>
      </c>
      <c r="Z781" s="3">
        <v>0</v>
      </c>
      <c r="AC781" s="1">
        <f t="shared" si="24"/>
        <v>2018</v>
      </c>
      <c r="AD781" s="1">
        <f t="shared" si="25"/>
        <v>5</v>
      </c>
    </row>
    <row r="782" spans="1:30" ht="12.75" customHeight="1" x14ac:dyDescent="0.2">
      <c r="A782" s="2">
        <v>43234.581236423597</v>
      </c>
      <c r="B782" s="1" t="s">
        <v>935</v>
      </c>
      <c r="C782" s="1" t="s">
        <v>936</v>
      </c>
      <c r="D782" s="1" t="s">
        <v>937</v>
      </c>
      <c r="E782" s="3">
        <v>100</v>
      </c>
      <c r="F782" s="1" t="s">
        <v>31</v>
      </c>
      <c r="G782" s="3">
        <v>2.41</v>
      </c>
      <c r="H782" s="3">
        <v>241</v>
      </c>
      <c r="I782" s="1" t="s">
        <v>32</v>
      </c>
      <c r="K782" s="1" t="s">
        <v>33</v>
      </c>
      <c r="L782" s="1" t="s">
        <v>938</v>
      </c>
      <c r="M782" s="1" t="s">
        <v>35</v>
      </c>
      <c r="N782" s="1" t="s">
        <v>61</v>
      </c>
      <c r="O782" s="1" t="s">
        <v>37</v>
      </c>
      <c r="P782" s="1" t="s">
        <v>204</v>
      </c>
      <c r="Q782" s="1" t="s">
        <v>205</v>
      </c>
      <c r="R782" s="1" t="s">
        <v>538</v>
      </c>
      <c r="T782" s="1" t="s">
        <v>887</v>
      </c>
      <c r="X782" s="1" t="s">
        <v>41</v>
      </c>
      <c r="Y782" s="1" t="s">
        <v>74</v>
      </c>
      <c r="Z782" s="3">
        <v>0</v>
      </c>
      <c r="AA782" s="1" t="s">
        <v>774</v>
      </c>
      <c r="AB782" s="1" t="s">
        <v>774</v>
      </c>
      <c r="AC782" s="1">
        <f t="shared" si="24"/>
        <v>2018</v>
      </c>
      <c r="AD782" s="1">
        <f t="shared" si="25"/>
        <v>5</v>
      </c>
    </row>
    <row r="783" spans="1:30" ht="12.75" customHeight="1" x14ac:dyDescent="0.2">
      <c r="A783" s="2">
        <v>43235.2445856829</v>
      </c>
      <c r="B783" s="1" t="s">
        <v>939</v>
      </c>
      <c r="C783" s="1" t="s">
        <v>473</v>
      </c>
      <c r="D783" s="1" t="s">
        <v>474</v>
      </c>
      <c r="E783" s="3">
        <v>10</v>
      </c>
      <c r="F783" s="1" t="s">
        <v>31</v>
      </c>
      <c r="G783" s="3">
        <v>22.99</v>
      </c>
      <c r="H783" s="3">
        <v>229.9</v>
      </c>
      <c r="I783" s="1" t="s">
        <v>32</v>
      </c>
      <c r="K783" s="1" t="s">
        <v>33</v>
      </c>
      <c r="L783" s="1" t="s">
        <v>475</v>
      </c>
      <c r="M783" s="1" t="s">
        <v>35</v>
      </c>
      <c r="N783" s="1" t="s">
        <v>84</v>
      </c>
      <c r="O783" s="1" t="s">
        <v>37</v>
      </c>
      <c r="P783" s="1" t="s">
        <v>38</v>
      </c>
      <c r="Q783" s="1" t="s">
        <v>39</v>
      </c>
      <c r="R783" s="1" t="s">
        <v>448</v>
      </c>
      <c r="T783" s="1" t="s">
        <v>476</v>
      </c>
      <c r="X783" s="1" t="s">
        <v>41</v>
      </c>
      <c r="Y783" s="1" t="s">
        <v>42</v>
      </c>
      <c r="Z783" s="3">
        <v>0</v>
      </c>
      <c r="AC783" s="1">
        <f t="shared" si="24"/>
        <v>2018</v>
      </c>
      <c r="AD783" s="1">
        <f t="shared" si="25"/>
        <v>5</v>
      </c>
    </row>
    <row r="784" spans="1:30" ht="12.75" customHeight="1" x14ac:dyDescent="0.2">
      <c r="A784" s="2">
        <v>43235.2445856829</v>
      </c>
      <c r="B784" s="1" t="s">
        <v>939</v>
      </c>
      <c r="C784" s="1" t="s">
        <v>481</v>
      </c>
      <c r="D784" s="1" t="s">
        <v>482</v>
      </c>
      <c r="E784" s="3">
        <v>10</v>
      </c>
      <c r="F784" s="1" t="s">
        <v>31</v>
      </c>
      <c r="G784" s="3">
        <v>22.99</v>
      </c>
      <c r="H784" s="3">
        <v>229.9</v>
      </c>
      <c r="I784" s="1" t="s">
        <v>32</v>
      </c>
      <c r="K784" s="1" t="s">
        <v>33</v>
      </c>
      <c r="L784" s="1" t="s">
        <v>483</v>
      </c>
      <c r="M784" s="1" t="s">
        <v>35</v>
      </c>
      <c r="N784" s="1" t="s">
        <v>84</v>
      </c>
      <c r="O784" s="1" t="s">
        <v>37</v>
      </c>
      <c r="P784" s="1" t="s">
        <v>38</v>
      </c>
      <c r="Q784" s="1" t="s">
        <v>39</v>
      </c>
      <c r="R784" s="1" t="s">
        <v>448</v>
      </c>
      <c r="T784" s="1" t="s">
        <v>476</v>
      </c>
      <c r="X784" s="1" t="s">
        <v>41</v>
      </c>
      <c r="Y784" s="1" t="s">
        <v>42</v>
      </c>
      <c r="Z784" s="3">
        <v>0</v>
      </c>
      <c r="AC784" s="1">
        <f t="shared" si="24"/>
        <v>2018</v>
      </c>
      <c r="AD784" s="1">
        <f t="shared" si="25"/>
        <v>5</v>
      </c>
    </row>
    <row r="785" spans="1:30" ht="12.75" customHeight="1" x14ac:dyDescent="0.2">
      <c r="A785" s="2">
        <v>43235.245689386596</v>
      </c>
      <c r="B785" s="1" t="s">
        <v>940</v>
      </c>
      <c r="C785" s="1" t="s">
        <v>481</v>
      </c>
      <c r="D785" s="1" t="s">
        <v>482</v>
      </c>
      <c r="E785" s="3">
        <v>10</v>
      </c>
      <c r="F785" s="1" t="s">
        <v>31</v>
      </c>
      <c r="G785" s="3">
        <v>22.99</v>
      </c>
      <c r="H785" s="3">
        <v>229.9</v>
      </c>
      <c r="I785" s="1" t="s">
        <v>58</v>
      </c>
      <c r="K785" s="1" t="s">
        <v>59</v>
      </c>
      <c r="L785" s="1" t="s">
        <v>483</v>
      </c>
      <c r="M785" s="1" t="s">
        <v>35</v>
      </c>
      <c r="N785" s="1" t="s">
        <v>84</v>
      </c>
      <c r="O785" s="1" t="s">
        <v>37</v>
      </c>
      <c r="P785" s="1" t="s">
        <v>38</v>
      </c>
      <c r="Q785" s="1" t="s">
        <v>39</v>
      </c>
      <c r="T785" s="1" t="s">
        <v>476</v>
      </c>
      <c r="X785" s="1" t="s">
        <v>41</v>
      </c>
      <c r="Y785" s="1" t="s">
        <v>42</v>
      </c>
      <c r="Z785" s="3">
        <v>0</v>
      </c>
      <c r="AC785" s="1">
        <f t="shared" si="24"/>
        <v>2018</v>
      </c>
      <c r="AD785" s="1">
        <f t="shared" si="25"/>
        <v>5</v>
      </c>
    </row>
    <row r="786" spans="1:30" ht="12.75" customHeight="1" x14ac:dyDescent="0.2">
      <c r="A786" s="2">
        <v>43235.245689386596</v>
      </c>
      <c r="B786" s="1" t="s">
        <v>940</v>
      </c>
      <c r="C786" s="1" t="s">
        <v>752</v>
      </c>
      <c r="D786" s="1" t="s">
        <v>753</v>
      </c>
      <c r="E786" s="3">
        <v>10</v>
      </c>
      <c r="F786" s="1" t="s">
        <v>31</v>
      </c>
      <c r="G786" s="3">
        <v>22.99</v>
      </c>
      <c r="H786" s="3">
        <v>229.9</v>
      </c>
      <c r="I786" s="1" t="s">
        <v>58</v>
      </c>
      <c r="K786" s="1" t="s">
        <v>59</v>
      </c>
      <c r="L786" s="1" t="s">
        <v>754</v>
      </c>
      <c r="M786" s="1" t="s">
        <v>35</v>
      </c>
      <c r="N786" s="1" t="s">
        <v>84</v>
      </c>
      <c r="O786" s="1" t="s">
        <v>37</v>
      </c>
      <c r="P786" s="1" t="s">
        <v>38</v>
      </c>
      <c r="Q786" s="1" t="s">
        <v>39</v>
      </c>
      <c r="T786" s="1" t="s">
        <v>476</v>
      </c>
      <c r="X786" s="1" t="s">
        <v>41</v>
      </c>
      <c r="Y786" s="1" t="s">
        <v>42</v>
      </c>
      <c r="Z786" s="3">
        <v>0</v>
      </c>
      <c r="AC786" s="1">
        <f t="shared" si="24"/>
        <v>2018</v>
      </c>
      <c r="AD786" s="1">
        <f t="shared" si="25"/>
        <v>5</v>
      </c>
    </row>
    <row r="787" spans="1:30" ht="12.75" customHeight="1" x14ac:dyDescent="0.2">
      <c r="A787" s="2">
        <v>43235.534053553201</v>
      </c>
      <c r="B787" s="1" t="s">
        <v>941</v>
      </c>
      <c r="C787" s="1" t="s">
        <v>279</v>
      </c>
      <c r="D787" s="1" t="s">
        <v>280</v>
      </c>
      <c r="E787" s="3">
        <v>4</v>
      </c>
      <c r="F787" s="1" t="s">
        <v>31</v>
      </c>
      <c r="G787" s="3">
        <v>28.73</v>
      </c>
      <c r="H787" s="3">
        <v>114.92</v>
      </c>
      <c r="I787" s="1" t="s">
        <v>58</v>
      </c>
      <c r="K787" s="1" t="s">
        <v>59</v>
      </c>
      <c r="L787" s="1" t="s">
        <v>281</v>
      </c>
      <c r="M787" s="1" t="s">
        <v>35</v>
      </c>
      <c r="N787" s="1" t="s">
        <v>61</v>
      </c>
      <c r="O787" s="1" t="s">
        <v>37</v>
      </c>
      <c r="P787" s="1" t="s">
        <v>71</v>
      </c>
      <c r="Q787" s="1" t="s">
        <v>72</v>
      </c>
      <c r="T787" s="1" t="s">
        <v>73</v>
      </c>
      <c r="X787" s="1" t="s">
        <v>41</v>
      </c>
      <c r="Y787" s="1" t="s">
        <v>74</v>
      </c>
      <c r="Z787" s="3">
        <v>0</v>
      </c>
      <c r="AC787" s="1">
        <f t="shared" si="24"/>
        <v>2018</v>
      </c>
      <c r="AD787" s="1">
        <f t="shared" si="25"/>
        <v>5</v>
      </c>
    </row>
    <row r="788" spans="1:30" ht="12.75" customHeight="1" x14ac:dyDescent="0.2">
      <c r="A788" s="2">
        <v>43235.535359456</v>
      </c>
      <c r="B788" s="1" t="s">
        <v>942</v>
      </c>
      <c r="C788" s="1" t="s">
        <v>279</v>
      </c>
      <c r="D788" s="1" t="s">
        <v>280</v>
      </c>
      <c r="E788" s="3">
        <v>9</v>
      </c>
      <c r="F788" s="1" t="s">
        <v>31</v>
      </c>
      <c r="G788" s="3">
        <v>28.73</v>
      </c>
      <c r="H788" s="3">
        <v>258.57</v>
      </c>
      <c r="I788" s="1" t="s">
        <v>32</v>
      </c>
      <c r="K788" s="1" t="s">
        <v>33</v>
      </c>
      <c r="L788" s="1" t="s">
        <v>281</v>
      </c>
      <c r="M788" s="1" t="s">
        <v>35</v>
      </c>
      <c r="N788" s="1" t="s">
        <v>61</v>
      </c>
      <c r="O788" s="1" t="s">
        <v>37</v>
      </c>
      <c r="P788" s="1" t="s">
        <v>71</v>
      </c>
      <c r="Q788" s="1" t="s">
        <v>72</v>
      </c>
      <c r="R788" s="1" t="s">
        <v>418</v>
      </c>
      <c r="T788" s="1" t="s">
        <v>73</v>
      </c>
      <c r="X788" s="1" t="s">
        <v>41</v>
      </c>
      <c r="Y788" s="1" t="s">
        <v>74</v>
      </c>
      <c r="Z788" s="3">
        <v>0</v>
      </c>
      <c r="AC788" s="1">
        <f t="shared" si="24"/>
        <v>2018</v>
      </c>
      <c r="AD788" s="1">
        <f t="shared" si="25"/>
        <v>5</v>
      </c>
    </row>
    <row r="789" spans="1:30" ht="12.75" customHeight="1" x14ac:dyDescent="0.2">
      <c r="A789" s="2">
        <v>43236.269204247699</v>
      </c>
      <c r="B789" s="1" t="s">
        <v>943</v>
      </c>
      <c r="C789" s="1" t="s">
        <v>944</v>
      </c>
      <c r="D789" s="1" t="s">
        <v>945</v>
      </c>
      <c r="E789" s="3">
        <v>200</v>
      </c>
      <c r="F789" s="1" t="s">
        <v>31</v>
      </c>
      <c r="G789" s="3">
        <v>6.44</v>
      </c>
      <c r="H789" s="3">
        <v>1288</v>
      </c>
      <c r="I789" s="1" t="s">
        <v>32</v>
      </c>
      <c r="K789" s="1" t="s">
        <v>33</v>
      </c>
      <c r="L789" s="1" t="s">
        <v>946</v>
      </c>
      <c r="M789" s="1" t="s">
        <v>35</v>
      </c>
      <c r="N789" s="1" t="s">
        <v>433</v>
      </c>
      <c r="O789" s="1" t="s">
        <v>37</v>
      </c>
      <c r="P789" s="1" t="s">
        <v>89</v>
      </c>
      <c r="Q789" s="1" t="s">
        <v>90</v>
      </c>
      <c r="R789" s="1" t="s">
        <v>568</v>
      </c>
      <c r="T789" s="1" t="s">
        <v>887</v>
      </c>
      <c r="X789" s="1" t="s">
        <v>41</v>
      </c>
      <c r="Y789" s="1" t="s">
        <v>74</v>
      </c>
      <c r="Z789" s="3">
        <v>0</v>
      </c>
      <c r="AA789" s="1" t="s">
        <v>774</v>
      </c>
      <c r="AB789" s="1" t="s">
        <v>774</v>
      </c>
      <c r="AC789" s="1">
        <f t="shared" si="24"/>
        <v>2018</v>
      </c>
      <c r="AD789" s="1">
        <f t="shared" si="25"/>
        <v>5</v>
      </c>
    </row>
    <row r="790" spans="1:30" ht="12.75" customHeight="1" x14ac:dyDescent="0.2">
      <c r="A790" s="2">
        <v>43236.272180868102</v>
      </c>
      <c r="B790" s="1" t="s">
        <v>947</v>
      </c>
      <c r="C790" s="1" t="s">
        <v>785</v>
      </c>
      <c r="D790" s="1" t="s">
        <v>786</v>
      </c>
      <c r="E790" s="3">
        <v>3</v>
      </c>
      <c r="F790" s="1" t="s">
        <v>31</v>
      </c>
      <c r="G790" s="3">
        <v>93.15</v>
      </c>
      <c r="H790" s="3">
        <v>279.45</v>
      </c>
      <c r="I790" s="1" t="s">
        <v>32</v>
      </c>
      <c r="K790" s="1" t="s">
        <v>33</v>
      </c>
      <c r="L790" s="1" t="s">
        <v>787</v>
      </c>
      <c r="M790" s="1" t="s">
        <v>35</v>
      </c>
      <c r="N790" s="1" t="s">
        <v>61</v>
      </c>
      <c r="O790" s="1" t="s">
        <v>37</v>
      </c>
      <c r="P790" s="1" t="s">
        <v>738</v>
      </c>
      <c r="Q790" s="1" t="s">
        <v>739</v>
      </c>
      <c r="R790" s="1" t="s">
        <v>876</v>
      </c>
      <c r="T790" s="1" t="s">
        <v>788</v>
      </c>
      <c r="X790" s="1" t="s">
        <v>41</v>
      </c>
      <c r="Y790" s="1" t="s">
        <v>741</v>
      </c>
      <c r="Z790" s="3">
        <v>0</v>
      </c>
      <c r="AC790" s="1">
        <f t="shared" si="24"/>
        <v>2018</v>
      </c>
      <c r="AD790" s="1">
        <f t="shared" si="25"/>
        <v>5</v>
      </c>
    </row>
    <row r="791" spans="1:30" ht="12.75" customHeight="1" x14ac:dyDescent="0.2">
      <c r="A791" s="2">
        <v>43236.333003587999</v>
      </c>
      <c r="B791" s="1" t="s">
        <v>948</v>
      </c>
      <c r="C791" s="1" t="s">
        <v>456</v>
      </c>
      <c r="D791" s="1" t="s">
        <v>457</v>
      </c>
      <c r="E791" s="3">
        <v>18</v>
      </c>
      <c r="F791" s="1" t="s">
        <v>31</v>
      </c>
      <c r="G791" s="3">
        <v>34.51</v>
      </c>
      <c r="H791" s="3">
        <v>621.17999999999995</v>
      </c>
      <c r="I791" s="1" t="s">
        <v>58</v>
      </c>
      <c r="K791" s="1" t="s">
        <v>59</v>
      </c>
      <c r="L791" s="1" t="s">
        <v>458</v>
      </c>
      <c r="M791" s="1" t="s">
        <v>35</v>
      </c>
      <c r="N791" s="1" t="s">
        <v>84</v>
      </c>
      <c r="O791" s="1" t="s">
        <v>37</v>
      </c>
      <c r="P791" s="1" t="s">
        <v>89</v>
      </c>
      <c r="Q791" s="1" t="s">
        <v>90</v>
      </c>
      <c r="R791" s="1" t="s">
        <v>838</v>
      </c>
      <c r="T791" s="1" t="s">
        <v>85</v>
      </c>
      <c r="X791" s="1" t="s">
        <v>41</v>
      </c>
      <c r="Y791" s="1" t="s">
        <v>74</v>
      </c>
      <c r="Z791" s="3">
        <v>0</v>
      </c>
      <c r="AC791" s="1">
        <f t="shared" si="24"/>
        <v>2018</v>
      </c>
      <c r="AD791" s="1">
        <f t="shared" si="25"/>
        <v>5</v>
      </c>
    </row>
    <row r="792" spans="1:30" ht="12.75" customHeight="1" x14ac:dyDescent="0.2">
      <c r="A792" s="2">
        <v>43238.424803240698</v>
      </c>
      <c r="B792" s="1" t="s">
        <v>949</v>
      </c>
      <c r="C792" s="1" t="s">
        <v>950</v>
      </c>
      <c r="D792" s="1" t="s">
        <v>951</v>
      </c>
      <c r="E792" s="3">
        <v>20</v>
      </c>
      <c r="F792" s="1" t="s">
        <v>31</v>
      </c>
      <c r="G792" s="3">
        <v>9.32</v>
      </c>
      <c r="H792" s="3">
        <v>186.3</v>
      </c>
      <c r="I792" s="1" t="s">
        <v>32</v>
      </c>
      <c r="J792" s="1" t="s">
        <v>669</v>
      </c>
      <c r="K792" s="1" t="s">
        <v>33</v>
      </c>
      <c r="L792" s="1" t="s">
        <v>952</v>
      </c>
      <c r="M792" s="1" t="s">
        <v>35</v>
      </c>
      <c r="N792" s="1" t="s">
        <v>671</v>
      </c>
      <c r="O792" s="1" t="s">
        <v>37</v>
      </c>
      <c r="P792" s="1" t="s">
        <v>672</v>
      </c>
      <c r="Q792" s="1" t="s">
        <v>673</v>
      </c>
      <c r="T792" s="1" t="s">
        <v>674</v>
      </c>
      <c r="Y792" s="1" t="s">
        <v>675</v>
      </c>
      <c r="Z792" s="3">
        <v>0</v>
      </c>
      <c r="AC792" s="1">
        <f t="shared" si="24"/>
        <v>2018</v>
      </c>
      <c r="AD792" s="1">
        <f t="shared" si="25"/>
        <v>5</v>
      </c>
    </row>
    <row r="793" spans="1:30" ht="12.75" customHeight="1" x14ac:dyDescent="0.2">
      <c r="A793" s="2">
        <v>43241.276305787003</v>
      </c>
      <c r="B793" s="1" t="s">
        <v>953</v>
      </c>
      <c r="C793" s="1" t="s">
        <v>656</v>
      </c>
      <c r="D793" s="1" t="s">
        <v>657</v>
      </c>
      <c r="E793" s="3">
        <v>100</v>
      </c>
      <c r="F793" s="1" t="s">
        <v>31</v>
      </c>
      <c r="G793" s="3">
        <v>2.65</v>
      </c>
      <c r="H793" s="3">
        <v>265</v>
      </c>
      <c r="I793" s="1" t="s">
        <v>58</v>
      </c>
      <c r="K793" s="1" t="s">
        <v>59</v>
      </c>
      <c r="L793" s="1" t="s">
        <v>658</v>
      </c>
      <c r="M793" s="1" t="s">
        <v>35</v>
      </c>
      <c r="N793" s="1" t="s">
        <v>296</v>
      </c>
      <c r="O793" s="1" t="s">
        <v>37</v>
      </c>
      <c r="P793" s="1" t="s">
        <v>104</v>
      </c>
      <c r="Q793" s="1" t="s">
        <v>105</v>
      </c>
      <c r="T793" s="1" t="s">
        <v>659</v>
      </c>
      <c r="X793" s="1" t="s">
        <v>660</v>
      </c>
      <c r="Y793" s="1" t="s">
        <v>106</v>
      </c>
      <c r="Z793" s="3">
        <v>0</v>
      </c>
      <c r="AC793" s="1">
        <f t="shared" si="24"/>
        <v>2018</v>
      </c>
      <c r="AD793" s="1">
        <f t="shared" si="25"/>
        <v>5</v>
      </c>
    </row>
    <row r="794" spans="1:30" ht="12.75" customHeight="1" x14ac:dyDescent="0.2">
      <c r="A794" s="2">
        <v>43241.437521527798</v>
      </c>
      <c r="B794" s="1" t="s">
        <v>954</v>
      </c>
      <c r="C794" s="1" t="s">
        <v>867</v>
      </c>
      <c r="D794" s="1" t="s">
        <v>868</v>
      </c>
      <c r="E794" s="3">
        <v>70</v>
      </c>
      <c r="F794" s="1" t="s">
        <v>31</v>
      </c>
      <c r="G794" s="3">
        <v>2.71</v>
      </c>
      <c r="H794" s="3">
        <v>189.7</v>
      </c>
      <c r="I794" s="1" t="s">
        <v>32</v>
      </c>
      <c r="K794" s="1" t="s">
        <v>33</v>
      </c>
      <c r="L794" s="1" t="s">
        <v>869</v>
      </c>
      <c r="M794" s="1" t="s">
        <v>35</v>
      </c>
      <c r="N794" s="1" t="s">
        <v>296</v>
      </c>
      <c r="O794" s="1" t="s">
        <v>37</v>
      </c>
      <c r="P794" s="1" t="s">
        <v>204</v>
      </c>
      <c r="Q794" s="1" t="s">
        <v>205</v>
      </c>
      <c r="R794" s="1" t="s">
        <v>870</v>
      </c>
      <c r="T794" s="1" t="s">
        <v>871</v>
      </c>
      <c r="X794" s="1" t="s">
        <v>41</v>
      </c>
      <c r="Y794" s="1" t="s">
        <v>74</v>
      </c>
      <c r="Z794" s="3">
        <v>0</v>
      </c>
      <c r="AC794" s="1">
        <f t="shared" si="24"/>
        <v>2018</v>
      </c>
      <c r="AD794" s="1">
        <f t="shared" si="25"/>
        <v>5</v>
      </c>
    </row>
    <row r="795" spans="1:30" ht="12.75" customHeight="1" x14ac:dyDescent="0.2">
      <c r="A795" s="2">
        <v>43242.572092442097</v>
      </c>
      <c r="B795" s="1" t="s">
        <v>955</v>
      </c>
      <c r="C795" s="1" t="s">
        <v>936</v>
      </c>
      <c r="D795" s="1" t="s">
        <v>937</v>
      </c>
      <c r="E795" s="3">
        <v>-100</v>
      </c>
      <c r="F795" s="1" t="s">
        <v>31</v>
      </c>
      <c r="G795" s="3">
        <v>2.41</v>
      </c>
      <c r="H795" s="3">
        <v>-241</v>
      </c>
      <c r="I795" s="1" t="s">
        <v>32</v>
      </c>
      <c r="K795" s="1" t="s">
        <v>33</v>
      </c>
      <c r="L795" s="1" t="s">
        <v>938</v>
      </c>
      <c r="M795" s="1" t="s">
        <v>35</v>
      </c>
      <c r="N795" s="1" t="s">
        <v>61</v>
      </c>
      <c r="O795" s="1" t="s">
        <v>37</v>
      </c>
      <c r="P795" s="1" t="s">
        <v>204</v>
      </c>
      <c r="Q795" s="1" t="s">
        <v>205</v>
      </c>
      <c r="T795" s="1" t="s">
        <v>887</v>
      </c>
      <c r="X795" s="1" t="s">
        <v>41</v>
      </c>
      <c r="Y795" s="1" t="s">
        <v>74</v>
      </c>
      <c r="Z795" s="3">
        <v>0</v>
      </c>
      <c r="AA795" s="1" t="s">
        <v>774</v>
      </c>
      <c r="AB795" s="1" t="s">
        <v>774</v>
      </c>
      <c r="AC795" s="1">
        <f t="shared" si="24"/>
        <v>2018</v>
      </c>
      <c r="AD795" s="1">
        <f t="shared" si="25"/>
        <v>5</v>
      </c>
    </row>
    <row r="796" spans="1:30" ht="12.75" customHeight="1" x14ac:dyDescent="0.2">
      <c r="A796" s="2">
        <v>43245.2991054745</v>
      </c>
      <c r="B796" s="1" t="s">
        <v>956</v>
      </c>
      <c r="C796" s="1" t="s">
        <v>50</v>
      </c>
      <c r="D796" s="1" t="s">
        <v>51</v>
      </c>
      <c r="E796" s="3">
        <v>50</v>
      </c>
      <c r="F796" s="1" t="s">
        <v>31</v>
      </c>
      <c r="G796" s="3">
        <v>17.98</v>
      </c>
      <c r="H796" s="3">
        <v>899</v>
      </c>
      <c r="I796" s="1" t="s">
        <v>421</v>
      </c>
      <c r="K796" s="1" t="s">
        <v>422</v>
      </c>
      <c r="L796" s="1" t="s">
        <v>52</v>
      </c>
      <c r="M796" s="1" t="s">
        <v>35</v>
      </c>
      <c r="N796" s="1" t="s">
        <v>36</v>
      </c>
      <c r="O796" s="1" t="s">
        <v>37</v>
      </c>
      <c r="P796" s="1" t="s">
        <v>53</v>
      </c>
      <c r="Q796" s="1" t="s">
        <v>54</v>
      </c>
      <c r="T796" s="1" t="s">
        <v>40</v>
      </c>
      <c r="X796" s="1" t="s">
        <v>41</v>
      </c>
      <c r="Y796" s="1" t="s">
        <v>42</v>
      </c>
      <c r="Z796" s="3">
        <v>0</v>
      </c>
      <c r="AC796" s="1">
        <f t="shared" si="24"/>
        <v>2018</v>
      </c>
      <c r="AD796" s="1">
        <f t="shared" si="25"/>
        <v>5</v>
      </c>
    </row>
    <row r="797" spans="1:30" ht="12.75" customHeight="1" x14ac:dyDescent="0.2">
      <c r="A797" s="2">
        <v>43249.5535185185</v>
      </c>
      <c r="B797" s="1" t="s">
        <v>957</v>
      </c>
      <c r="C797" s="1" t="s">
        <v>366</v>
      </c>
      <c r="D797" s="1" t="s">
        <v>367</v>
      </c>
      <c r="E797" s="3">
        <v>50</v>
      </c>
      <c r="F797" s="1" t="s">
        <v>31</v>
      </c>
      <c r="G797" s="3">
        <v>4.8099999999999996</v>
      </c>
      <c r="H797" s="3">
        <v>240.5</v>
      </c>
      <c r="I797" s="1" t="s">
        <v>32</v>
      </c>
      <c r="K797" s="1" t="s">
        <v>33</v>
      </c>
      <c r="L797" s="1" t="s">
        <v>368</v>
      </c>
      <c r="M797" s="1" t="s">
        <v>35</v>
      </c>
      <c r="N797" s="1" t="s">
        <v>36</v>
      </c>
      <c r="O797" s="1" t="s">
        <v>37</v>
      </c>
      <c r="P797" s="1" t="s">
        <v>95</v>
      </c>
      <c r="Q797" s="1" t="s">
        <v>96</v>
      </c>
      <c r="T797" s="1" t="s">
        <v>97</v>
      </c>
      <c r="X797" s="1" t="s">
        <v>41</v>
      </c>
      <c r="Y797" s="1" t="s">
        <v>42</v>
      </c>
      <c r="Z797" s="3">
        <v>0</v>
      </c>
      <c r="AC797" s="1">
        <f t="shared" si="24"/>
        <v>2018</v>
      </c>
      <c r="AD797" s="1">
        <f t="shared" si="25"/>
        <v>5</v>
      </c>
    </row>
    <row r="798" spans="1:30" ht="12.75" customHeight="1" x14ac:dyDescent="0.2">
      <c r="A798" s="2">
        <v>43256.571981250003</v>
      </c>
      <c r="B798" s="1" t="s">
        <v>958</v>
      </c>
      <c r="C798" s="1" t="s">
        <v>959</v>
      </c>
      <c r="D798" s="1" t="s">
        <v>960</v>
      </c>
      <c r="E798" s="3">
        <v>4</v>
      </c>
      <c r="F798" s="1" t="s">
        <v>31</v>
      </c>
      <c r="G798" s="3">
        <v>12.1</v>
      </c>
      <c r="H798" s="3">
        <v>48.4</v>
      </c>
      <c r="I798" s="1" t="s">
        <v>32</v>
      </c>
      <c r="K798" s="1" t="s">
        <v>33</v>
      </c>
      <c r="L798" s="1" t="s">
        <v>961</v>
      </c>
      <c r="M798" s="1" t="s">
        <v>35</v>
      </c>
      <c r="N798" s="1" t="s">
        <v>433</v>
      </c>
      <c r="O798" s="1" t="s">
        <v>37</v>
      </c>
      <c r="P798" s="1" t="s">
        <v>38</v>
      </c>
      <c r="Q798" s="1" t="s">
        <v>39</v>
      </c>
      <c r="T798" s="1" t="s">
        <v>514</v>
      </c>
      <c r="X798" s="1" t="s">
        <v>41</v>
      </c>
      <c r="Y798" s="1" t="s">
        <v>42</v>
      </c>
      <c r="Z798" s="3">
        <v>0</v>
      </c>
      <c r="AC798" s="1">
        <f t="shared" si="24"/>
        <v>2018</v>
      </c>
      <c r="AD798" s="1">
        <f t="shared" si="25"/>
        <v>6</v>
      </c>
    </row>
    <row r="799" spans="1:30" ht="12.75" customHeight="1" x14ac:dyDescent="0.2">
      <c r="A799" s="2">
        <v>43256.571981250003</v>
      </c>
      <c r="B799" s="1" t="s">
        <v>958</v>
      </c>
      <c r="C799" s="1" t="s">
        <v>962</v>
      </c>
      <c r="D799" s="1" t="s">
        <v>963</v>
      </c>
      <c r="E799" s="3">
        <v>4</v>
      </c>
      <c r="F799" s="1" t="s">
        <v>31</v>
      </c>
      <c r="G799" s="3">
        <v>12.1</v>
      </c>
      <c r="H799" s="3">
        <v>48.4</v>
      </c>
      <c r="I799" s="1" t="s">
        <v>32</v>
      </c>
      <c r="K799" s="1" t="s">
        <v>33</v>
      </c>
      <c r="L799" s="1" t="s">
        <v>964</v>
      </c>
      <c r="M799" s="1" t="s">
        <v>35</v>
      </c>
      <c r="N799" s="1" t="s">
        <v>433</v>
      </c>
      <c r="O799" s="1" t="s">
        <v>37</v>
      </c>
      <c r="P799" s="1" t="s">
        <v>38</v>
      </c>
      <c r="Q799" s="1" t="s">
        <v>39</v>
      </c>
      <c r="T799" s="1" t="s">
        <v>514</v>
      </c>
      <c r="X799" s="1" t="s">
        <v>41</v>
      </c>
      <c r="Y799" s="1" t="s">
        <v>42</v>
      </c>
      <c r="Z799" s="3">
        <v>0</v>
      </c>
      <c r="AC799" s="1">
        <f t="shared" si="24"/>
        <v>2018</v>
      </c>
      <c r="AD799" s="1">
        <f t="shared" si="25"/>
        <v>6</v>
      </c>
    </row>
    <row r="800" spans="1:30" ht="12.75" customHeight="1" x14ac:dyDescent="0.2">
      <c r="A800" s="2">
        <v>43256.571981250003</v>
      </c>
      <c r="B800" s="1" t="s">
        <v>958</v>
      </c>
      <c r="C800" s="1" t="s">
        <v>965</v>
      </c>
      <c r="D800" s="1" t="s">
        <v>966</v>
      </c>
      <c r="E800" s="3">
        <v>4</v>
      </c>
      <c r="F800" s="1" t="s">
        <v>31</v>
      </c>
      <c r="G800" s="3">
        <v>75.02</v>
      </c>
      <c r="H800" s="3">
        <v>300.08</v>
      </c>
      <c r="I800" s="1" t="s">
        <v>32</v>
      </c>
      <c r="K800" s="1" t="s">
        <v>33</v>
      </c>
      <c r="L800" s="1" t="s">
        <v>967</v>
      </c>
      <c r="M800" s="1" t="s">
        <v>35</v>
      </c>
      <c r="N800" s="1" t="s">
        <v>433</v>
      </c>
      <c r="O800" s="1" t="s">
        <v>37</v>
      </c>
      <c r="P800" s="1" t="s">
        <v>38</v>
      </c>
      <c r="Q800" s="1" t="s">
        <v>39</v>
      </c>
      <c r="T800" s="1" t="s">
        <v>514</v>
      </c>
      <c r="X800" s="1" t="s">
        <v>41</v>
      </c>
      <c r="Y800" s="1" t="s">
        <v>42</v>
      </c>
      <c r="Z800" s="3">
        <v>0</v>
      </c>
      <c r="AC800" s="1">
        <f t="shared" si="24"/>
        <v>2018</v>
      </c>
      <c r="AD800" s="1">
        <f t="shared" si="25"/>
        <v>6</v>
      </c>
    </row>
    <row r="801" spans="1:30" ht="12.75" customHeight="1" x14ac:dyDescent="0.2">
      <c r="A801" s="2">
        <v>43258.411032025499</v>
      </c>
      <c r="B801" s="1" t="s">
        <v>968</v>
      </c>
      <c r="C801" s="1" t="s">
        <v>969</v>
      </c>
      <c r="D801" s="1" t="s">
        <v>970</v>
      </c>
      <c r="E801" s="3">
        <v>2</v>
      </c>
      <c r="F801" s="1" t="s">
        <v>31</v>
      </c>
      <c r="G801" s="3">
        <v>6.94</v>
      </c>
      <c r="H801" s="3">
        <v>13.88</v>
      </c>
      <c r="I801" s="1" t="s">
        <v>32</v>
      </c>
      <c r="K801" s="1" t="s">
        <v>33</v>
      </c>
      <c r="L801" s="1" t="s">
        <v>971</v>
      </c>
      <c r="M801" s="1" t="s">
        <v>35</v>
      </c>
      <c r="N801" s="1" t="s">
        <v>296</v>
      </c>
      <c r="O801" s="1" t="s">
        <v>37</v>
      </c>
      <c r="P801" s="1" t="s">
        <v>71</v>
      </c>
      <c r="Q801" s="1" t="s">
        <v>72</v>
      </c>
      <c r="R801" s="1" t="s">
        <v>587</v>
      </c>
      <c r="T801" s="1" t="s">
        <v>291</v>
      </c>
      <c r="X801" s="1" t="s">
        <v>972</v>
      </c>
      <c r="Y801" s="1" t="s">
        <v>74</v>
      </c>
      <c r="Z801" s="3">
        <v>0</v>
      </c>
      <c r="AC801" s="1">
        <f t="shared" si="24"/>
        <v>2018</v>
      </c>
      <c r="AD801" s="1">
        <f t="shared" si="25"/>
        <v>6</v>
      </c>
    </row>
    <row r="802" spans="1:30" ht="12.75" customHeight="1" x14ac:dyDescent="0.2">
      <c r="A802" s="2">
        <v>43258.500363310202</v>
      </c>
      <c r="B802" s="1" t="s">
        <v>973</v>
      </c>
      <c r="C802" s="1" t="s">
        <v>81</v>
      </c>
      <c r="D802" s="1" t="s">
        <v>82</v>
      </c>
      <c r="E802" s="3">
        <v>10</v>
      </c>
      <c r="F802" s="1" t="s">
        <v>31</v>
      </c>
      <c r="G802" s="3">
        <v>12.17</v>
      </c>
      <c r="H802" s="3">
        <v>121.65</v>
      </c>
      <c r="I802" s="1" t="s">
        <v>32</v>
      </c>
      <c r="K802" s="1" t="s">
        <v>33</v>
      </c>
      <c r="L802" s="1" t="s">
        <v>83</v>
      </c>
      <c r="M802" s="1" t="s">
        <v>35</v>
      </c>
      <c r="N802" s="1" t="s">
        <v>296</v>
      </c>
      <c r="O802" s="1" t="s">
        <v>37</v>
      </c>
      <c r="P802" s="1" t="s">
        <v>71</v>
      </c>
      <c r="Q802" s="1" t="s">
        <v>72</v>
      </c>
      <c r="R802" s="1" t="s">
        <v>342</v>
      </c>
      <c r="T802" s="1" t="s">
        <v>85</v>
      </c>
      <c r="X802" s="1" t="s">
        <v>41</v>
      </c>
      <c r="Y802" s="1" t="s">
        <v>74</v>
      </c>
      <c r="Z802" s="3">
        <v>0</v>
      </c>
      <c r="AC802" s="1">
        <f t="shared" si="24"/>
        <v>2018</v>
      </c>
      <c r="AD802" s="1">
        <f t="shared" si="25"/>
        <v>6</v>
      </c>
    </row>
    <row r="803" spans="1:30" ht="12.75" customHeight="1" x14ac:dyDescent="0.2">
      <c r="A803" s="2">
        <v>43258.500363310202</v>
      </c>
      <c r="B803" s="1" t="s">
        <v>973</v>
      </c>
      <c r="C803" s="1" t="s">
        <v>86</v>
      </c>
      <c r="D803" s="1" t="s">
        <v>87</v>
      </c>
      <c r="E803" s="3">
        <v>30</v>
      </c>
      <c r="F803" s="1" t="s">
        <v>31</v>
      </c>
      <c r="G803" s="3">
        <v>15.73</v>
      </c>
      <c r="H803" s="3">
        <v>471.9</v>
      </c>
      <c r="I803" s="1" t="s">
        <v>32</v>
      </c>
      <c r="K803" s="1" t="s">
        <v>33</v>
      </c>
      <c r="L803" s="1" t="s">
        <v>88</v>
      </c>
      <c r="M803" s="1" t="s">
        <v>35</v>
      </c>
      <c r="N803" s="1" t="s">
        <v>296</v>
      </c>
      <c r="O803" s="1" t="s">
        <v>37</v>
      </c>
      <c r="P803" s="1" t="s">
        <v>89</v>
      </c>
      <c r="Q803" s="1" t="s">
        <v>90</v>
      </c>
      <c r="R803" s="1" t="s">
        <v>974</v>
      </c>
      <c r="T803" s="1" t="s">
        <v>85</v>
      </c>
      <c r="X803" s="1" t="s">
        <v>41</v>
      </c>
      <c r="Y803" s="1" t="s">
        <v>74</v>
      </c>
      <c r="Z803" s="3">
        <v>0</v>
      </c>
      <c r="AC803" s="1">
        <f t="shared" si="24"/>
        <v>2018</v>
      </c>
      <c r="AD803" s="1">
        <f t="shared" si="25"/>
        <v>6</v>
      </c>
    </row>
    <row r="804" spans="1:30" ht="12.75" customHeight="1" x14ac:dyDescent="0.2">
      <c r="A804" s="2">
        <v>43258.500363310202</v>
      </c>
      <c r="B804" s="1" t="s">
        <v>973</v>
      </c>
      <c r="C804" s="1" t="s">
        <v>456</v>
      </c>
      <c r="D804" s="1" t="s">
        <v>457</v>
      </c>
      <c r="E804" s="3">
        <v>20</v>
      </c>
      <c r="F804" s="1" t="s">
        <v>31</v>
      </c>
      <c r="G804" s="3">
        <v>34.5</v>
      </c>
      <c r="H804" s="3">
        <v>690</v>
      </c>
      <c r="I804" s="1" t="s">
        <v>32</v>
      </c>
      <c r="K804" s="1" t="s">
        <v>33</v>
      </c>
      <c r="L804" s="1" t="s">
        <v>458</v>
      </c>
      <c r="M804" s="1" t="s">
        <v>35</v>
      </c>
      <c r="N804" s="1" t="s">
        <v>296</v>
      </c>
      <c r="O804" s="1" t="s">
        <v>37</v>
      </c>
      <c r="P804" s="1" t="s">
        <v>89</v>
      </c>
      <c r="Q804" s="1" t="s">
        <v>90</v>
      </c>
      <c r="R804" s="1" t="s">
        <v>347</v>
      </c>
      <c r="T804" s="1" t="s">
        <v>85</v>
      </c>
      <c r="X804" s="1" t="s">
        <v>41</v>
      </c>
      <c r="Y804" s="1" t="s">
        <v>74</v>
      </c>
      <c r="Z804" s="3">
        <v>0</v>
      </c>
      <c r="AC804" s="1">
        <f t="shared" si="24"/>
        <v>2018</v>
      </c>
      <c r="AD804" s="1">
        <f t="shared" si="25"/>
        <v>6</v>
      </c>
    </row>
    <row r="805" spans="1:30" ht="12.75" customHeight="1" x14ac:dyDescent="0.2">
      <c r="A805" s="2">
        <v>43258.500363310202</v>
      </c>
      <c r="B805" s="1" t="s">
        <v>973</v>
      </c>
      <c r="C805" s="1" t="s">
        <v>463</v>
      </c>
      <c r="D805" s="1" t="s">
        <v>464</v>
      </c>
      <c r="E805" s="3">
        <v>10</v>
      </c>
      <c r="F805" s="1" t="s">
        <v>31</v>
      </c>
      <c r="G805" s="3">
        <v>73.209999999999994</v>
      </c>
      <c r="H805" s="3">
        <v>732.14</v>
      </c>
      <c r="I805" s="1" t="s">
        <v>32</v>
      </c>
      <c r="K805" s="1" t="s">
        <v>33</v>
      </c>
      <c r="L805" s="1" t="s">
        <v>465</v>
      </c>
      <c r="M805" s="1" t="s">
        <v>35</v>
      </c>
      <c r="N805" s="1" t="s">
        <v>296</v>
      </c>
      <c r="O805" s="1" t="s">
        <v>37</v>
      </c>
      <c r="P805" s="1" t="s">
        <v>131</v>
      </c>
      <c r="Q805" s="1" t="s">
        <v>132</v>
      </c>
      <c r="R805" s="1" t="s">
        <v>342</v>
      </c>
      <c r="T805" s="1" t="s">
        <v>85</v>
      </c>
      <c r="X805" s="1" t="s">
        <v>466</v>
      </c>
      <c r="Y805" s="1" t="s">
        <v>74</v>
      </c>
      <c r="Z805" s="3">
        <v>0</v>
      </c>
      <c r="AC805" s="1">
        <f t="shared" si="24"/>
        <v>2018</v>
      </c>
      <c r="AD805" s="1">
        <f t="shared" si="25"/>
        <v>6</v>
      </c>
    </row>
    <row r="806" spans="1:30" ht="12.75" customHeight="1" x14ac:dyDescent="0.2">
      <c r="A806" s="2">
        <v>43258.500363310202</v>
      </c>
      <c r="B806" s="1" t="s">
        <v>973</v>
      </c>
      <c r="C806" s="1" t="s">
        <v>975</v>
      </c>
      <c r="D806" s="1" t="s">
        <v>976</v>
      </c>
      <c r="E806" s="3">
        <v>3</v>
      </c>
      <c r="F806" s="1" t="s">
        <v>31</v>
      </c>
      <c r="G806" s="3">
        <v>138.01</v>
      </c>
      <c r="H806" s="3">
        <v>414.03</v>
      </c>
      <c r="I806" s="1" t="s">
        <v>32</v>
      </c>
      <c r="K806" s="1" t="s">
        <v>33</v>
      </c>
      <c r="L806" s="1" t="s">
        <v>977</v>
      </c>
      <c r="M806" s="1" t="s">
        <v>35</v>
      </c>
      <c r="N806" s="1" t="s">
        <v>296</v>
      </c>
      <c r="O806" s="1" t="s">
        <v>37</v>
      </c>
      <c r="P806" s="1" t="s">
        <v>38</v>
      </c>
      <c r="Q806" s="1" t="s">
        <v>39</v>
      </c>
      <c r="R806" s="1" t="s">
        <v>333</v>
      </c>
      <c r="T806" s="1" t="s">
        <v>85</v>
      </c>
      <c r="X806" s="1" t="s">
        <v>41</v>
      </c>
      <c r="Y806" s="1" t="s">
        <v>42</v>
      </c>
      <c r="Z806" s="3">
        <v>0</v>
      </c>
      <c r="AC806" s="1">
        <f t="shared" si="24"/>
        <v>2018</v>
      </c>
      <c r="AD806" s="1">
        <f t="shared" si="25"/>
        <v>6</v>
      </c>
    </row>
    <row r="807" spans="1:30" ht="12.75" customHeight="1" x14ac:dyDescent="0.2">
      <c r="A807" s="2">
        <v>43258.500363310202</v>
      </c>
      <c r="B807" s="1" t="s">
        <v>973</v>
      </c>
      <c r="C807" s="1" t="s">
        <v>922</v>
      </c>
      <c r="D807" s="1" t="s">
        <v>923</v>
      </c>
      <c r="E807" s="3">
        <v>1</v>
      </c>
      <c r="F807" s="1" t="s">
        <v>31</v>
      </c>
      <c r="G807" s="3">
        <v>154.97</v>
      </c>
      <c r="H807" s="3">
        <v>154.97</v>
      </c>
      <c r="I807" s="1" t="s">
        <v>32</v>
      </c>
      <c r="K807" s="1" t="s">
        <v>33</v>
      </c>
      <c r="L807" s="1" t="s">
        <v>924</v>
      </c>
      <c r="M807" s="1" t="s">
        <v>35</v>
      </c>
      <c r="N807" s="1" t="s">
        <v>296</v>
      </c>
      <c r="O807" s="1" t="s">
        <v>37</v>
      </c>
      <c r="P807" s="1" t="s">
        <v>131</v>
      </c>
      <c r="Q807" s="1" t="s">
        <v>132</v>
      </c>
      <c r="R807" s="1" t="s">
        <v>448</v>
      </c>
      <c r="T807" s="1" t="s">
        <v>85</v>
      </c>
      <c r="X807" s="1" t="s">
        <v>925</v>
      </c>
      <c r="Y807" s="1" t="s">
        <v>74</v>
      </c>
      <c r="Z807" s="3">
        <v>0</v>
      </c>
      <c r="AC807" s="1">
        <f t="shared" si="24"/>
        <v>2018</v>
      </c>
      <c r="AD807" s="1">
        <f t="shared" si="25"/>
        <v>6</v>
      </c>
    </row>
    <row r="808" spans="1:30" ht="12.75" customHeight="1" x14ac:dyDescent="0.2">
      <c r="A808" s="2">
        <v>43258.567152777803</v>
      </c>
      <c r="B808" s="1" t="s">
        <v>978</v>
      </c>
      <c r="C808" s="1" t="s">
        <v>92</v>
      </c>
      <c r="D808" s="1" t="s">
        <v>93</v>
      </c>
      <c r="E808" s="3">
        <v>100</v>
      </c>
      <c r="F808" s="1" t="s">
        <v>31</v>
      </c>
      <c r="G808" s="3">
        <v>0.01</v>
      </c>
      <c r="H808" s="3">
        <v>1</v>
      </c>
      <c r="I808" s="1" t="s">
        <v>58</v>
      </c>
      <c r="K808" s="1" t="s">
        <v>59</v>
      </c>
      <c r="L808" s="1" t="s">
        <v>94</v>
      </c>
      <c r="M808" s="1" t="s">
        <v>35</v>
      </c>
      <c r="N808" s="1" t="s">
        <v>36</v>
      </c>
      <c r="O808" s="1" t="s">
        <v>37</v>
      </c>
      <c r="P808" s="1" t="s">
        <v>95</v>
      </c>
      <c r="Q808" s="1" t="s">
        <v>96</v>
      </c>
      <c r="T808" s="1" t="s">
        <v>97</v>
      </c>
      <c r="X808" s="1" t="s">
        <v>41</v>
      </c>
      <c r="Y808" s="1" t="s">
        <v>42</v>
      </c>
      <c r="Z808" s="3">
        <v>0</v>
      </c>
      <c r="AC808" s="1">
        <f t="shared" si="24"/>
        <v>2018</v>
      </c>
      <c r="AD808" s="1">
        <f t="shared" si="25"/>
        <v>6</v>
      </c>
    </row>
    <row r="809" spans="1:30" ht="12.75" customHeight="1" x14ac:dyDescent="0.2">
      <c r="A809" s="2">
        <v>43258.567152777803</v>
      </c>
      <c r="B809" s="1" t="s">
        <v>978</v>
      </c>
      <c r="C809" s="1" t="s">
        <v>98</v>
      </c>
      <c r="D809" s="1" t="s">
        <v>99</v>
      </c>
      <c r="E809" s="3">
        <v>100</v>
      </c>
      <c r="F809" s="1" t="s">
        <v>31</v>
      </c>
      <c r="G809" s="3">
        <v>0.25</v>
      </c>
      <c r="H809" s="3">
        <v>25</v>
      </c>
      <c r="I809" s="1" t="s">
        <v>58</v>
      </c>
      <c r="K809" s="1" t="s">
        <v>59</v>
      </c>
      <c r="L809" s="1" t="s">
        <v>100</v>
      </c>
      <c r="M809" s="1" t="s">
        <v>35</v>
      </c>
      <c r="N809" s="1" t="s">
        <v>36</v>
      </c>
      <c r="O809" s="1" t="s">
        <v>37</v>
      </c>
      <c r="P809" s="1" t="s">
        <v>38</v>
      </c>
      <c r="Q809" s="1" t="s">
        <v>39</v>
      </c>
      <c r="T809" s="1" t="s">
        <v>73</v>
      </c>
      <c r="X809" s="1" t="s">
        <v>41</v>
      </c>
      <c r="Y809" s="1" t="s">
        <v>42</v>
      </c>
      <c r="Z809" s="3">
        <v>0</v>
      </c>
      <c r="AC809" s="1">
        <f t="shared" si="24"/>
        <v>2018</v>
      </c>
      <c r="AD809" s="1">
        <f t="shared" si="25"/>
        <v>6</v>
      </c>
    </row>
    <row r="810" spans="1:30" ht="12.75" customHeight="1" x14ac:dyDescent="0.2">
      <c r="A810" s="2">
        <v>43258.567152777803</v>
      </c>
      <c r="B810" s="1" t="s">
        <v>978</v>
      </c>
      <c r="C810" s="1" t="s">
        <v>101</v>
      </c>
      <c r="D810" s="1" t="s">
        <v>102</v>
      </c>
      <c r="E810" s="3">
        <v>100</v>
      </c>
      <c r="F810" s="1" t="s">
        <v>31</v>
      </c>
      <c r="G810" s="3">
        <v>0.3</v>
      </c>
      <c r="H810" s="3">
        <v>30</v>
      </c>
      <c r="I810" s="1" t="s">
        <v>58</v>
      </c>
      <c r="K810" s="1" t="s">
        <v>59</v>
      </c>
      <c r="L810" s="1" t="s">
        <v>103</v>
      </c>
      <c r="M810" s="1" t="s">
        <v>35</v>
      </c>
      <c r="N810" s="1" t="s">
        <v>36</v>
      </c>
      <c r="O810" s="1" t="s">
        <v>37</v>
      </c>
      <c r="P810" s="1" t="s">
        <v>104</v>
      </c>
      <c r="Q810" s="1" t="s">
        <v>105</v>
      </c>
      <c r="T810" s="1" t="s">
        <v>40</v>
      </c>
      <c r="X810" s="1" t="s">
        <v>41</v>
      </c>
      <c r="Y810" s="1" t="s">
        <v>106</v>
      </c>
      <c r="Z810" s="3">
        <v>0</v>
      </c>
      <c r="AC810" s="1">
        <f t="shared" si="24"/>
        <v>2018</v>
      </c>
      <c r="AD810" s="1">
        <f t="shared" si="25"/>
        <v>6</v>
      </c>
    </row>
    <row r="811" spans="1:30" ht="12.75" customHeight="1" x14ac:dyDescent="0.2">
      <c r="A811" s="2">
        <v>43258.567152777803</v>
      </c>
      <c r="B811" s="1" t="s">
        <v>978</v>
      </c>
      <c r="C811" s="1" t="s">
        <v>107</v>
      </c>
      <c r="D811" s="1" t="s">
        <v>108</v>
      </c>
      <c r="E811" s="3">
        <v>100</v>
      </c>
      <c r="F811" s="1" t="s">
        <v>31</v>
      </c>
      <c r="G811" s="3">
        <v>0.3</v>
      </c>
      <c r="H811" s="3">
        <v>30</v>
      </c>
      <c r="I811" s="1" t="s">
        <v>58</v>
      </c>
      <c r="K811" s="1" t="s">
        <v>59</v>
      </c>
      <c r="L811" s="1" t="s">
        <v>109</v>
      </c>
      <c r="M811" s="1" t="s">
        <v>35</v>
      </c>
      <c r="N811" s="1" t="s">
        <v>36</v>
      </c>
      <c r="O811" s="1" t="s">
        <v>37</v>
      </c>
      <c r="P811" s="1" t="s">
        <v>104</v>
      </c>
      <c r="Q811" s="1" t="s">
        <v>105</v>
      </c>
      <c r="T811" s="1" t="s">
        <v>40</v>
      </c>
      <c r="X811" s="1" t="s">
        <v>41</v>
      </c>
      <c r="Y811" s="1" t="s">
        <v>106</v>
      </c>
      <c r="Z811" s="3">
        <v>0</v>
      </c>
      <c r="AC811" s="1">
        <f t="shared" si="24"/>
        <v>2018</v>
      </c>
      <c r="AD811" s="1">
        <f t="shared" si="25"/>
        <v>6</v>
      </c>
    </row>
    <row r="812" spans="1:30" ht="12.75" customHeight="1" x14ac:dyDescent="0.2">
      <c r="A812" s="2">
        <v>43258.567152777803</v>
      </c>
      <c r="B812" s="1" t="s">
        <v>978</v>
      </c>
      <c r="C812" s="1" t="s">
        <v>110</v>
      </c>
      <c r="D812" s="1" t="s">
        <v>111</v>
      </c>
      <c r="E812" s="3">
        <v>100</v>
      </c>
      <c r="F812" s="1" t="s">
        <v>31</v>
      </c>
      <c r="G812" s="3">
        <v>0.3</v>
      </c>
      <c r="H812" s="3">
        <v>30</v>
      </c>
      <c r="I812" s="1" t="s">
        <v>58</v>
      </c>
      <c r="K812" s="1" t="s">
        <v>59</v>
      </c>
      <c r="L812" s="1" t="s">
        <v>112</v>
      </c>
      <c r="M812" s="1" t="s">
        <v>35</v>
      </c>
      <c r="N812" s="1" t="s">
        <v>36</v>
      </c>
      <c r="O812" s="1" t="s">
        <v>37</v>
      </c>
      <c r="P812" s="1" t="s">
        <v>104</v>
      </c>
      <c r="Q812" s="1" t="s">
        <v>105</v>
      </c>
      <c r="T812" s="1" t="s">
        <v>40</v>
      </c>
      <c r="X812" s="1" t="s">
        <v>41</v>
      </c>
      <c r="Y812" s="1" t="s">
        <v>106</v>
      </c>
      <c r="Z812" s="3">
        <v>0</v>
      </c>
      <c r="AC812" s="1">
        <f t="shared" si="24"/>
        <v>2018</v>
      </c>
      <c r="AD812" s="1">
        <f t="shared" si="25"/>
        <v>6</v>
      </c>
    </row>
    <row r="813" spans="1:30" ht="12.75" customHeight="1" x14ac:dyDescent="0.2">
      <c r="A813" s="2">
        <v>43258.567152777803</v>
      </c>
      <c r="B813" s="1" t="s">
        <v>978</v>
      </c>
      <c r="C813" s="1" t="s">
        <v>125</v>
      </c>
      <c r="D813" s="1" t="s">
        <v>126</v>
      </c>
      <c r="E813" s="3">
        <v>200</v>
      </c>
      <c r="F813" s="1" t="s">
        <v>31</v>
      </c>
      <c r="G813" s="3">
        <v>0.54</v>
      </c>
      <c r="H813" s="3">
        <v>108</v>
      </c>
      <c r="I813" s="1" t="s">
        <v>58</v>
      </c>
      <c r="K813" s="1" t="s">
        <v>59</v>
      </c>
      <c r="L813" s="1" t="s">
        <v>127</v>
      </c>
      <c r="M813" s="1" t="s">
        <v>35</v>
      </c>
      <c r="N813" s="1" t="s">
        <v>36</v>
      </c>
      <c r="O813" s="1" t="s">
        <v>37</v>
      </c>
      <c r="P813" s="1" t="s">
        <v>104</v>
      </c>
      <c r="Q813" s="1" t="s">
        <v>105</v>
      </c>
      <c r="R813" s="1" t="s">
        <v>821</v>
      </c>
      <c r="T813" s="1" t="s">
        <v>40</v>
      </c>
      <c r="X813" s="1" t="s">
        <v>41</v>
      </c>
      <c r="Y813" s="1" t="s">
        <v>106</v>
      </c>
      <c r="Z813" s="3">
        <v>0</v>
      </c>
      <c r="AC813" s="1">
        <f t="shared" si="24"/>
        <v>2018</v>
      </c>
      <c r="AD813" s="1">
        <f t="shared" si="25"/>
        <v>6</v>
      </c>
    </row>
    <row r="814" spans="1:30" ht="12.75" customHeight="1" x14ac:dyDescent="0.2">
      <c r="A814" s="2">
        <v>43258.567152777803</v>
      </c>
      <c r="B814" s="1" t="s">
        <v>978</v>
      </c>
      <c r="C814" s="1" t="s">
        <v>128</v>
      </c>
      <c r="D814" s="1" t="s">
        <v>129</v>
      </c>
      <c r="E814" s="3">
        <v>250</v>
      </c>
      <c r="F814" s="1" t="s">
        <v>31</v>
      </c>
      <c r="G814" s="3">
        <v>0.62</v>
      </c>
      <c r="H814" s="3">
        <v>155</v>
      </c>
      <c r="I814" s="1" t="s">
        <v>58</v>
      </c>
      <c r="K814" s="1" t="s">
        <v>59</v>
      </c>
      <c r="L814" s="1" t="s">
        <v>130</v>
      </c>
      <c r="M814" s="1" t="s">
        <v>35</v>
      </c>
      <c r="N814" s="1" t="s">
        <v>36</v>
      </c>
      <c r="O814" s="1" t="s">
        <v>37</v>
      </c>
      <c r="P814" s="1" t="s">
        <v>131</v>
      </c>
      <c r="Q814" s="1" t="s">
        <v>132</v>
      </c>
      <c r="T814" s="1" t="s">
        <v>73</v>
      </c>
      <c r="X814" s="1" t="s">
        <v>41</v>
      </c>
      <c r="Y814" s="1" t="s">
        <v>74</v>
      </c>
      <c r="Z814" s="3">
        <v>0</v>
      </c>
      <c r="AC814" s="1">
        <f t="shared" si="24"/>
        <v>2018</v>
      </c>
      <c r="AD814" s="1">
        <f t="shared" si="25"/>
        <v>6</v>
      </c>
    </row>
    <row r="815" spans="1:30" ht="12.75" customHeight="1" x14ac:dyDescent="0.2">
      <c r="A815" s="2">
        <v>43258.567152777803</v>
      </c>
      <c r="B815" s="1" t="s">
        <v>978</v>
      </c>
      <c r="C815" s="1" t="s">
        <v>133</v>
      </c>
      <c r="D815" s="1" t="s">
        <v>134</v>
      </c>
      <c r="E815" s="3">
        <v>2000</v>
      </c>
      <c r="F815" s="1" t="s">
        <v>31</v>
      </c>
      <c r="G815" s="3">
        <v>0.63</v>
      </c>
      <c r="H815" s="3">
        <v>1260</v>
      </c>
      <c r="I815" s="1" t="s">
        <v>58</v>
      </c>
      <c r="K815" s="1" t="s">
        <v>59</v>
      </c>
      <c r="L815" s="1" t="s">
        <v>135</v>
      </c>
      <c r="M815" s="1" t="s">
        <v>35</v>
      </c>
      <c r="N815" s="1" t="s">
        <v>36</v>
      </c>
      <c r="O815" s="1" t="s">
        <v>37</v>
      </c>
      <c r="P815" s="1" t="s">
        <v>62</v>
      </c>
      <c r="Q815" s="1" t="s">
        <v>63</v>
      </c>
      <c r="T815" s="1" t="s">
        <v>65</v>
      </c>
      <c r="X815" s="1" t="s">
        <v>41</v>
      </c>
      <c r="Y815" s="1" t="s">
        <v>66</v>
      </c>
      <c r="Z815" s="3">
        <v>0</v>
      </c>
      <c r="AA815" s="1" t="s">
        <v>67</v>
      </c>
      <c r="AB815" s="1" t="s">
        <v>67</v>
      </c>
      <c r="AC815" s="1">
        <f t="shared" si="24"/>
        <v>2018</v>
      </c>
      <c r="AD815" s="1">
        <f t="shared" si="25"/>
        <v>6</v>
      </c>
    </row>
    <row r="816" spans="1:30" ht="12.75" customHeight="1" x14ac:dyDescent="0.2">
      <c r="A816" s="2">
        <v>43258.567152777803</v>
      </c>
      <c r="B816" s="1" t="s">
        <v>978</v>
      </c>
      <c r="C816" s="1" t="s">
        <v>136</v>
      </c>
      <c r="D816" s="1" t="s">
        <v>137</v>
      </c>
      <c r="E816" s="3">
        <v>4000</v>
      </c>
      <c r="F816" s="1" t="s">
        <v>31</v>
      </c>
      <c r="G816" s="3">
        <v>0.63</v>
      </c>
      <c r="H816" s="3">
        <v>2520</v>
      </c>
      <c r="I816" s="1" t="s">
        <v>58</v>
      </c>
      <c r="K816" s="1" t="s">
        <v>59</v>
      </c>
      <c r="L816" s="1" t="s">
        <v>138</v>
      </c>
      <c r="M816" s="1" t="s">
        <v>35</v>
      </c>
      <c r="N816" s="1" t="s">
        <v>36</v>
      </c>
      <c r="O816" s="1" t="s">
        <v>37</v>
      </c>
      <c r="P816" s="1" t="s">
        <v>62</v>
      </c>
      <c r="Q816" s="1" t="s">
        <v>63</v>
      </c>
      <c r="T816" s="1" t="s">
        <v>65</v>
      </c>
      <c r="X816" s="1" t="s">
        <v>41</v>
      </c>
      <c r="Y816" s="1" t="s">
        <v>66</v>
      </c>
      <c r="Z816" s="3">
        <v>0</v>
      </c>
      <c r="AA816" s="1" t="s">
        <v>67</v>
      </c>
      <c r="AB816" s="1" t="s">
        <v>67</v>
      </c>
      <c r="AC816" s="1">
        <f t="shared" si="24"/>
        <v>2018</v>
      </c>
      <c r="AD816" s="1">
        <f t="shared" si="25"/>
        <v>6</v>
      </c>
    </row>
    <row r="817" spans="1:30" ht="12.75" customHeight="1" x14ac:dyDescent="0.2">
      <c r="A817" s="2">
        <v>43258.567152777803</v>
      </c>
      <c r="B817" s="1" t="s">
        <v>978</v>
      </c>
      <c r="C817" s="1" t="s">
        <v>56</v>
      </c>
      <c r="D817" s="1" t="s">
        <v>57</v>
      </c>
      <c r="E817" s="3">
        <v>600</v>
      </c>
      <c r="F817" s="1" t="s">
        <v>31</v>
      </c>
      <c r="G817" s="3">
        <v>0.63</v>
      </c>
      <c r="H817" s="3">
        <v>378</v>
      </c>
      <c r="I817" s="1" t="s">
        <v>58</v>
      </c>
      <c r="K817" s="1" t="s">
        <v>59</v>
      </c>
      <c r="L817" s="1" t="s">
        <v>60</v>
      </c>
      <c r="M817" s="1" t="s">
        <v>35</v>
      </c>
      <c r="N817" s="1" t="s">
        <v>36</v>
      </c>
      <c r="O817" s="1" t="s">
        <v>37</v>
      </c>
      <c r="P817" s="1" t="s">
        <v>62</v>
      </c>
      <c r="Q817" s="1" t="s">
        <v>63</v>
      </c>
      <c r="T817" s="1" t="s">
        <v>65</v>
      </c>
      <c r="X817" s="1" t="s">
        <v>41</v>
      </c>
      <c r="Y817" s="1" t="s">
        <v>66</v>
      </c>
      <c r="Z817" s="3">
        <v>0</v>
      </c>
      <c r="AA817" s="1" t="s">
        <v>67</v>
      </c>
      <c r="AB817" s="1" t="s">
        <v>67</v>
      </c>
      <c r="AC817" s="1">
        <f t="shared" si="24"/>
        <v>2018</v>
      </c>
      <c r="AD817" s="1">
        <f t="shared" si="25"/>
        <v>6</v>
      </c>
    </row>
    <row r="818" spans="1:30" ht="12.75" customHeight="1" x14ac:dyDescent="0.2">
      <c r="A818" s="2">
        <v>43258.567152777803</v>
      </c>
      <c r="B818" s="1" t="s">
        <v>978</v>
      </c>
      <c r="C818" s="1" t="s">
        <v>516</v>
      </c>
      <c r="D818" s="1" t="s">
        <v>517</v>
      </c>
      <c r="E818" s="3">
        <v>510</v>
      </c>
      <c r="F818" s="1" t="s">
        <v>31</v>
      </c>
      <c r="G818" s="3">
        <v>0.63</v>
      </c>
      <c r="H818" s="3">
        <v>321.3</v>
      </c>
      <c r="I818" s="1" t="s">
        <v>58</v>
      </c>
      <c r="K818" s="1" t="s">
        <v>59</v>
      </c>
      <c r="L818" s="1" t="s">
        <v>518</v>
      </c>
      <c r="M818" s="1" t="s">
        <v>35</v>
      </c>
      <c r="N818" s="1" t="s">
        <v>36</v>
      </c>
      <c r="O818" s="1" t="s">
        <v>37</v>
      </c>
      <c r="P818" s="1" t="s">
        <v>62</v>
      </c>
      <c r="Q818" s="1" t="s">
        <v>63</v>
      </c>
      <c r="T818" s="1" t="s">
        <v>65</v>
      </c>
      <c r="X818" s="1" t="s">
        <v>41</v>
      </c>
      <c r="Y818" s="1" t="s">
        <v>66</v>
      </c>
      <c r="Z818" s="3">
        <v>0</v>
      </c>
      <c r="AA818" s="1" t="s">
        <v>67</v>
      </c>
      <c r="AB818" s="1" t="s">
        <v>67</v>
      </c>
      <c r="AC818" s="1">
        <f t="shared" si="24"/>
        <v>2018</v>
      </c>
      <c r="AD818" s="1">
        <f t="shared" si="25"/>
        <v>6</v>
      </c>
    </row>
    <row r="819" spans="1:30" ht="12.75" customHeight="1" x14ac:dyDescent="0.2">
      <c r="A819" s="2">
        <v>43258.567152777803</v>
      </c>
      <c r="B819" s="1" t="s">
        <v>978</v>
      </c>
      <c r="C819" s="1" t="s">
        <v>142</v>
      </c>
      <c r="D819" s="1" t="s">
        <v>143</v>
      </c>
      <c r="E819" s="3">
        <v>500</v>
      </c>
      <c r="F819" s="1" t="s">
        <v>31</v>
      </c>
      <c r="G819" s="3">
        <v>0.67</v>
      </c>
      <c r="H819" s="3">
        <v>335</v>
      </c>
      <c r="I819" s="1" t="s">
        <v>58</v>
      </c>
      <c r="K819" s="1" t="s">
        <v>59</v>
      </c>
      <c r="L819" s="1" t="s">
        <v>144</v>
      </c>
      <c r="M819" s="1" t="s">
        <v>35</v>
      </c>
      <c r="N819" s="1" t="s">
        <v>36</v>
      </c>
      <c r="O819" s="1" t="s">
        <v>37</v>
      </c>
      <c r="P819" s="1" t="s">
        <v>89</v>
      </c>
      <c r="Q819" s="1" t="s">
        <v>90</v>
      </c>
      <c r="T819" s="1" t="s">
        <v>116</v>
      </c>
      <c r="X819" s="1" t="s">
        <v>41</v>
      </c>
      <c r="Y819" s="1" t="s">
        <v>74</v>
      </c>
      <c r="Z819" s="3">
        <v>0</v>
      </c>
      <c r="AC819" s="1">
        <f t="shared" si="24"/>
        <v>2018</v>
      </c>
      <c r="AD819" s="1">
        <f t="shared" si="25"/>
        <v>6</v>
      </c>
    </row>
    <row r="820" spans="1:30" ht="12.75" customHeight="1" x14ac:dyDescent="0.2">
      <c r="A820" s="2">
        <v>43258.567152777803</v>
      </c>
      <c r="B820" s="1" t="s">
        <v>978</v>
      </c>
      <c r="C820" s="1" t="s">
        <v>149</v>
      </c>
      <c r="D820" s="1" t="s">
        <v>150</v>
      </c>
      <c r="E820" s="3">
        <v>200</v>
      </c>
      <c r="F820" s="1" t="s">
        <v>31</v>
      </c>
      <c r="G820" s="3">
        <v>1.0900000000000001</v>
      </c>
      <c r="H820" s="3">
        <v>218</v>
      </c>
      <c r="I820" s="1" t="s">
        <v>58</v>
      </c>
      <c r="K820" s="1" t="s">
        <v>59</v>
      </c>
      <c r="L820" s="1" t="s">
        <v>151</v>
      </c>
      <c r="M820" s="1" t="s">
        <v>35</v>
      </c>
      <c r="N820" s="1" t="s">
        <v>36</v>
      </c>
      <c r="O820" s="1" t="s">
        <v>37</v>
      </c>
      <c r="P820" s="1" t="s">
        <v>120</v>
      </c>
      <c r="Q820" s="1" t="s">
        <v>121</v>
      </c>
      <c r="R820" s="1" t="s">
        <v>821</v>
      </c>
      <c r="T820" s="1" t="s">
        <v>40</v>
      </c>
      <c r="X820" s="1" t="s">
        <v>41</v>
      </c>
      <c r="Y820" s="1" t="s">
        <v>42</v>
      </c>
      <c r="Z820" s="3">
        <v>0</v>
      </c>
      <c r="AC820" s="1">
        <f t="shared" si="24"/>
        <v>2018</v>
      </c>
      <c r="AD820" s="1">
        <f t="shared" si="25"/>
        <v>6</v>
      </c>
    </row>
    <row r="821" spans="1:30" ht="12.75" customHeight="1" x14ac:dyDescent="0.2">
      <c r="A821" s="2">
        <v>43258.567152777803</v>
      </c>
      <c r="B821" s="1" t="s">
        <v>978</v>
      </c>
      <c r="C821" s="1" t="s">
        <v>334</v>
      </c>
      <c r="D821" s="1" t="s">
        <v>335</v>
      </c>
      <c r="E821" s="3">
        <v>300</v>
      </c>
      <c r="F821" s="1" t="s">
        <v>31</v>
      </c>
      <c r="G821" s="3">
        <v>1.29</v>
      </c>
      <c r="H821" s="3">
        <v>387</v>
      </c>
      <c r="I821" s="1" t="s">
        <v>58</v>
      </c>
      <c r="K821" s="1" t="s">
        <v>59</v>
      </c>
      <c r="L821" s="1" t="s">
        <v>336</v>
      </c>
      <c r="M821" s="1" t="s">
        <v>35</v>
      </c>
      <c r="N821" s="1" t="s">
        <v>36</v>
      </c>
      <c r="O821" s="1" t="s">
        <v>37</v>
      </c>
      <c r="P821" s="1" t="s">
        <v>89</v>
      </c>
      <c r="Q821" s="1" t="s">
        <v>90</v>
      </c>
      <c r="T821" s="1" t="s">
        <v>116</v>
      </c>
      <c r="X821" s="1" t="s">
        <v>41</v>
      </c>
      <c r="Y821" s="1" t="s">
        <v>74</v>
      </c>
      <c r="Z821" s="3">
        <v>0</v>
      </c>
      <c r="AC821" s="1">
        <f t="shared" si="24"/>
        <v>2018</v>
      </c>
      <c r="AD821" s="1">
        <f t="shared" si="25"/>
        <v>6</v>
      </c>
    </row>
    <row r="822" spans="1:30" ht="12.75" customHeight="1" x14ac:dyDescent="0.2">
      <c r="A822" s="2">
        <v>43258.567152777803</v>
      </c>
      <c r="B822" s="1" t="s">
        <v>978</v>
      </c>
      <c r="C822" s="1" t="s">
        <v>152</v>
      </c>
      <c r="D822" s="1" t="s">
        <v>153</v>
      </c>
      <c r="E822" s="3">
        <v>25</v>
      </c>
      <c r="F822" s="1" t="s">
        <v>31</v>
      </c>
      <c r="G822" s="3">
        <v>1.52</v>
      </c>
      <c r="H822" s="3">
        <v>38</v>
      </c>
      <c r="I822" s="1" t="s">
        <v>58</v>
      </c>
      <c r="K822" s="1" t="s">
        <v>59</v>
      </c>
      <c r="L822" s="1" t="s">
        <v>154</v>
      </c>
      <c r="M822" s="1" t="s">
        <v>35</v>
      </c>
      <c r="N822" s="1" t="s">
        <v>36</v>
      </c>
      <c r="O822" s="1" t="s">
        <v>37</v>
      </c>
      <c r="P822" s="1" t="s">
        <v>89</v>
      </c>
      <c r="Q822" s="1" t="s">
        <v>90</v>
      </c>
      <c r="T822" s="1" t="s">
        <v>79</v>
      </c>
      <c r="X822" s="1" t="s">
        <v>155</v>
      </c>
      <c r="Y822" s="1" t="s">
        <v>74</v>
      </c>
      <c r="Z822" s="3">
        <v>0</v>
      </c>
      <c r="AC822" s="1">
        <f t="shared" si="24"/>
        <v>2018</v>
      </c>
      <c r="AD822" s="1">
        <f t="shared" si="25"/>
        <v>6</v>
      </c>
    </row>
    <row r="823" spans="1:30" ht="12.75" customHeight="1" x14ac:dyDescent="0.2">
      <c r="A823" s="2">
        <v>43258.567152777803</v>
      </c>
      <c r="B823" s="1" t="s">
        <v>978</v>
      </c>
      <c r="C823" s="1" t="s">
        <v>159</v>
      </c>
      <c r="D823" s="1" t="s">
        <v>160</v>
      </c>
      <c r="E823" s="3">
        <v>100</v>
      </c>
      <c r="F823" s="1" t="s">
        <v>31</v>
      </c>
      <c r="G823" s="3">
        <v>1.8</v>
      </c>
      <c r="H823" s="3">
        <v>180</v>
      </c>
      <c r="I823" s="1" t="s">
        <v>58</v>
      </c>
      <c r="K823" s="1" t="s">
        <v>59</v>
      </c>
      <c r="L823" s="1" t="s">
        <v>161</v>
      </c>
      <c r="M823" s="1" t="s">
        <v>35</v>
      </c>
      <c r="N823" s="1" t="s">
        <v>36</v>
      </c>
      <c r="O823" s="1" t="s">
        <v>37</v>
      </c>
      <c r="P823" s="1" t="s">
        <v>104</v>
      </c>
      <c r="Q823" s="1" t="s">
        <v>105</v>
      </c>
      <c r="T823" s="1" t="s">
        <v>97</v>
      </c>
      <c r="X823" s="1" t="s">
        <v>41</v>
      </c>
      <c r="Y823" s="1" t="s">
        <v>106</v>
      </c>
      <c r="Z823" s="3">
        <v>0</v>
      </c>
      <c r="AC823" s="1">
        <f t="shared" si="24"/>
        <v>2018</v>
      </c>
      <c r="AD823" s="1">
        <f t="shared" si="25"/>
        <v>6</v>
      </c>
    </row>
    <row r="824" spans="1:30" ht="12.75" customHeight="1" x14ac:dyDescent="0.2">
      <c r="A824" s="2">
        <v>43258.567152777803</v>
      </c>
      <c r="B824" s="1" t="s">
        <v>978</v>
      </c>
      <c r="C824" s="1" t="s">
        <v>173</v>
      </c>
      <c r="D824" s="1" t="s">
        <v>174</v>
      </c>
      <c r="E824" s="3">
        <v>50</v>
      </c>
      <c r="F824" s="1" t="s">
        <v>31</v>
      </c>
      <c r="G824" s="3">
        <v>2.06</v>
      </c>
      <c r="H824" s="3">
        <v>103</v>
      </c>
      <c r="I824" s="1" t="s">
        <v>58</v>
      </c>
      <c r="K824" s="1" t="s">
        <v>59</v>
      </c>
      <c r="L824" s="1" t="s">
        <v>175</v>
      </c>
      <c r="M824" s="1" t="s">
        <v>35</v>
      </c>
      <c r="N824" s="1" t="s">
        <v>36</v>
      </c>
      <c r="O824" s="1" t="s">
        <v>37</v>
      </c>
      <c r="P824" s="1" t="s">
        <v>89</v>
      </c>
      <c r="Q824" s="1" t="s">
        <v>90</v>
      </c>
      <c r="T824" s="1" t="s">
        <v>79</v>
      </c>
      <c r="X824" s="1" t="s">
        <v>176</v>
      </c>
      <c r="Y824" s="1" t="s">
        <v>74</v>
      </c>
      <c r="Z824" s="3">
        <v>0</v>
      </c>
      <c r="AC824" s="1">
        <f t="shared" si="24"/>
        <v>2018</v>
      </c>
      <c r="AD824" s="1">
        <f t="shared" si="25"/>
        <v>6</v>
      </c>
    </row>
    <row r="825" spans="1:30" ht="12.75" customHeight="1" x14ac:dyDescent="0.2">
      <c r="A825" s="2">
        <v>43258.567152777803</v>
      </c>
      <c r="B825" s="1" t="s">
        <v>978</v>
      </c>
      <c r="C825" s="1" t="s">
        <v>180</v>
      </c>
      <c r="D825" s="1" t="s">
        <v>181</v>
      </c>
      <c r="E825" s="3">
        <v>50</v>
      </c>
      <c r="F825" s="1" t="s">
        <v>31</v>
      </c>
      <c r="G825" s="3">
        <v>2.37</v>
      </c>
      <c r="H825" s="3">
        <v>118.5</v>
      </c>
      <c r="I825" s="1" t="s">
        <v>58</v>
      </c>
      <c r="K825" s="1" t="s">
        <v>59</v>
      </c>
      <c r="L825" s="1" t="s">
        <v>182</v>
      </c>
      <c r="M825" s="1" t="s">
        <v>35</v>
      </c>
      <c r="N825" s="1" t="s">
        <v>36</v>
      </c>
      <c r="O825" s="1" t="s">
        <v>37</v>
      </c>
      <c r="P825" s="1" t="s">
        <v>95</v>
      </c>
      <c r="Q825" s="1" t="s">
        <v>96</v>
      </c>
      <c r="T825" s="1" t="s">
        <v>97</v>
      </c>
      <c r="X825" s="1" t="s">
        <v>41</v>
      </c>
      <c r="Y825" s="1" t="s">
        <v>42</v>
      </c>
      <c r="Z825" s="3">
        <v>0</v>
      </c>
      <c r="AC825" s="1">
        <f t="shared" si="24"/>
        <v>2018</v>
      </c>
      <c r="AD825" s="1">
        <f t="shared" si="25"/>
        <v>6</v>
      </c>
    </row>
    <row r="826" spans="1:30" ht="12.75" customHeight="1" x14ac:dyDescent="0.2">
      <c r="A826" s="2">
        <v>43258.567152777803</v>
      </c>
      <c r="B826" s="1" t="s">
        <v>978</v>
      </c>
      <c r="C826" s="1" t="s">
        <v>198</v>
      </c>
      <c r="D826" s="1" t="s">
        <v>199</v>
      </c>
      <c r="E826" s="3">
        <v>50</v>
      </c>
      <c r="F826" s="1" t="s">
        <v>31</v>
      </c>
      <c r="G826" s="3">
        <v>3.1</v>
      </c>
      <c r="H826" s="3">
        <v>155</v>
      </c>
      <c r="I826" s="1" t="s">
        <v>58</v>
      </c>
      <c r="K826" s="1" t="s">
        <v>59</v>
      </c>
      <c r="L826" s="1" t="s">
        <v>200</v>
      </c>
      <c r="M826" s="1" t="s">
        <v>35</v>
      </c>
      <c r="N826" s="1" t="s">
        <v>36</v>
      </c>
      <c r="O826" s="1" t="s">
        <v>37</v>
      </c>
      <c r="P826" s="1" t="s">
        <v>95</v>
      </c>
      <c r="Q826" s="1" t="s">
        <v>96</v>
      </c>
      <c r="T826" s="1" t="s">
        <v>97</v>
      </c>
      <c r="X826" s="1" t="s">
        <v>41</v>
      </c>
      <c r="Y826" s="1" t="s">
        <v>42</v>
      </c>
      <c r="Z826" s="3">
        <v>0</v>
      </c>
      <c r="AC826" s="1">
        <f t="shared" si="24"/>
        <v>2018</v>
      </c>
      <c r="AD826" s="1">
        <f t="shared" si="25"/>
        <v>6</v>
      </c>
    </row>
    <row r="827" spans="1:30" ht="12.75" customHeight="1" x14ac:dyDescent="0.2">
      <c r="A827" s="2">
        <v>43258.567152777803</v>
      </c>
      <c r="B827" s="1" t="s">
        <v>978</v>
      </c>
      <c r="C827" s="1" t="s">
        <v>556</v>
      </c>
      <c r="D827" s="1" t="s">
        <v>557</v>
      </c>
      <c r="E827" s="3">
        <v>25</v>
      </c>
      <c r="F827" s="1" t="s">
        <v>31</v>
      </c>
      <c r="G827" s="3">
        <v>3.36</v>
      </c>
      <c r="H827" s="3">
        <v>84</v>
      </c>
      <c r="I827" s="1" t="s">
        <v>58</v>
      </c>
      <c r="K827" s="1" t="s">
        <v>59</v>
      </c>
      <c r="L827" s="1" t="s">
        <v>558</v>
      </c>
      <c r="M827" s="1" t="s">
        <v>35</v>
      </c>
      <c r="N827" s="1" t="s">
        <v>36</v>
      </c>
      <c r="O827" s="1" t="s">
        <v>37</v>
      </c>
      <c r="P827" s="1" t="s">
        <v>89</v>
      </c>
      <c r="Q827" s="1" t="s">
        <v>90</v>
      </c>
      <c r="T827" s="1" t="s">
        <v>79</v>
      </c>
      <c r="X827" s="1" t="s">
        <v>560</v>
      </c>
      <c r="Y827" s="1" t="s">
        <v>74</v>
      </c>
      <c r="Z827" s="3">
        <v>0</v>
      </c>
      <c r="AC827" s="1">
        <f t="shared" si="24"/>
        <v>2018</v>
      </c>
      <c r="AD827" s="1">
        <f t="shared" si="25"/>
        <v>6</v>
      </c>
    </row>
    <row r="828" spans="1:30" ht="12.75" customHeight="1" x14ac:dyDescent="0.2">
      <c r="A828" s="2">
        <v>43258.567152777803</v>
      </c>
      <c r="B828" s="1" t="s">
        <v>978</v>
      </c>
      <c r="C828" s="1" t="s">
        <v>532</v>
      </c>
      <c r="D828" s="1" t="s">
        <v>533</v>
      </c>
      <c r="E828" s="3">
        <v>20</v>
      </c>
      <c r="F828" s="1" t="s">
        <v>31</v>
      </c>
      <c r="G828" s="3">
        <v>3.97</v>
      </c>
      <c r="H828" s="3">
        <v>79.400000000000006</v>
      </c>
      <c r="I828" s="1" t="s">
        <v>58</v>
      </c>
      <c r="K828" s="1" t="s">
        <v>59</v>
      </c>
      <c r="L828" s="1" t="s">
        <v>534</v>
      </c>
      <c r="M828" s="1" t="s">
        <v>35</v>
      </c>
      <c r="N828" s="1" t="s">
        <v>36</v>
      </c>
      <c r="O828" s="1" t="s">
        <v>37</v>
      </c>
      <c r="P828" s="1" t="s">
        <v>71</v>
      </c>
      <c r="Q828" s="1" t="s">
        <v>72</v>
      </c>
      <c r="T828" s="1" t="s">
        <v>73</v>
      </c>
      <c r="X828" s="1" t="s">
        <v>41</v>
      </c>
      <c r="Y828" s="1" t="s">
        <v>74</v>
      </c>
      <c r="Z828" s="3">
        <v>0</v>
      </c>
      <c r="AC828" s="1">
        <f t="shared" si="24"/>
        <v>2018</v>
      </c>
      <c r="AD828" s="1">
        <f t="shared" si="25"/>
        <v>6</v>
      </c>
    </row>
    <row r="829" spans="1:30" ht="12.75" customHeight="1" x14ac:dyDescent="0.2">
      <c r="A829" s="2">
        <v>43258.567152777803</v>
      </c>
      <c r="B829" s="1" t="s">
        <v>978</v>
      </c>
      <c r="C829" s="1" t="s">
        <v>389</v>
      </c>
      <c r="D829" s="1" t="s">
        <v>390</v>
      </c>
      <c r="E829" s="3">
        <v>20</v>
      </c>
      <c r="F829" s="1" t="s">
        <v>391</v>
      </c>
      <c r="G829" s="3">
        <v>7.5</v>
      </c>
      <c r="H829" s="3">
        <v>150</v>
      </c>
      <c r="I829" s="1" t="s">
        <v>58</v>
      </c>
      <c r="K829" s="1" t="s">
        <v>59</v>
      </c>
      <c r="L829" s="1" t="s">
        <v>392</v>
      </c>
      <c r="M829" s="1" t="s">
        <v>35</v>
      </c>
      <c r="N829" s="1" t="s">
        <v>36</v>
      </c>
      <c r="O829" s="1" t="s">
        <v>37</v>
      </c>
      <c r="P829" s="1" t="s">
        <v>393</v>
      </c>
      <c r="Q829" s="1" t="s">
        <v>394</v>
      </c>
      <c r="T829" s="1" t="s">
        <v>40</v>
      </c>
      <c r="X829" s="1" t="s">
        <v>41</v>
      </c>
      <c r="Y829" s="1" t="s">
        <v>66</v>
      </c>
      <c r="Z829" s="3">
        <v>0</v>
      </c>
      <c r="AC829" s="1">
        <f t="shared" si="24"/>
        <v>2018</v>
      </c>
      <c r="AD829" s="1">
        <f t="shared" si="25"/>
        <v>6</v>
      </c>
    </row>
    <row r="830" spans="1:30" ht="12.75" customHeight="1" x14ac:dyDescent="0.2">
      <c r="A830" s="2">
        <v>43258.567152777803</v>
      </c>
      <c r="B830" s="1" t="s">
        <v>978</v>
      </c>
      <c r="C830" s="1" t="s">
        <v>395</v>
      </c>
      <c r="D830" s="1" t="s">
        <v>396</v>
      </c>
      <c r="E830" s="3">
        <v>20</v>
      </c>
      <c r="F830" s="1" t="s">
        <v>391</v>
      </c>
      <c r="G830" s="3">
        <v>7.5</v>
      </c>
      <c r="H830" s="3">
        <v>150</v>
      </c>
      <c r="I830" s="1" t="s">
        <v>58</v>
      </c>
      <c r="K830" s="1" t="s">
        <v>59</v>
      </c>
      <c r="L830" s="1" t="s">
        <v>397</v>
      </c>
      <c r="M830" s="1" t="s">
        <v>35</v>
      </c>
      <c r="N830" s="1" t="s">
        <v>36</v>
      </c>
      <c r="O830" s="1" t="s">
        <v>37</v>
      </c>
      <c r="P830" s="1" t="s">
        <v>393</v>
      </c>
      <c r="Q830" s="1" t="s">
        <v>394</v>
      </c>
      <c r="T830" s="1" t="s">
        <v>40</v>
      </c>
      <c r="X830" s="1" t="s">
        <v>41</v>
      </c>
      <c r="Y830" s="1" t="s">
        <v>66</v>
      </c>
      <c r="Z830" s="3">
        <v>0</v>
      </c>
      <c r="AC830" s="1">
        <f t="shared" si="24"/>
        <v>2018</v>
      </c>
      <c r="AD830" s="1">
        <f t="shared" si="25"/>
        <v>6</v>
      </c>
    </row>
    <row r="831" spans="1:30" ht="12.75" customHeight="1" x14ac:dyDescent="0.2">
      <c r="A831" s="2">
        <v>43258.567152777803</v>
      </c>
      <c r="B831" s="1" t="s">
        <v>978</v>
      </c>
      <c r="C831" s="1" t="s">
        <v>570</v>
      </c>
      <c r="D831" s="1" t="s">
        <v>571</v>
      </c>
      <c r="E831" s="3">
        <v>20</v>
      </c>
      <c r="F831" s="1" t="s">
        <v>391</v>
      </c>
      <c r="G831" s="3">
        <v>7.5</v>
      </c>
      <c r="H831" s="3">
        <v>150</v>
      </c>
      <c r="I831" s="1" t="s">
        <v>58</v>
      </c>
      <c r="K831" s="1" t="s">
        <v>59</v>
      </c>
      <c r="L831" s="1" t="s">
        <v>572</v>
      </c>
      <c r="M831" s="1" t="s">
        <v>35</v>
      </c>
      <c r="N831" s="1" t="s">
        <v>36</v>
      </c>
      <c r="O831" s="1" t="s">
        <v>37</v>
      </c>
      <c r="P831" s="1" t="s">
        <v>393</v>
      </c>
      <c r="Q831" s="1" t="s">
        <v>394</v>
      </c>
      <c r="T831" s="1" t="s">
        <v>40</v>
      </c>
      <c r="X831" s="1" t="s">
        <v>41</v>
      </c>
      <c r="Y831" s="1" t="s">
        <v>66</v>
      </c>
      <c r="Z831" s="3">
        <v>0</v>
      </c>
      <c r="AC831" s="1">
        <f t="shared" si="24"/>
        <v>2018</v>
      </c>
      <c r="AD831" s="1">
        <f t="shared" si="25"/>
        <v>6</v>
      </c>
    </row>
    <row r="832" spans="1:30" ht="12.75" customHeight="1" x14ac:dyDescent="0.2">
      <c r="A832" s="2">
        <v>43258.567152777803</v>
      </c>
      <c r="B832" s="1" t="s">
        <v>978</v>
      </c>
      <c r="C832" s="1" t="s">
        <v>227</v>
      </c>
      <c r="D832" s="1" t="s">
        <v>228</v>
      </c>
      <c r="E832" s="3">
        <v>480</v>
      </c>
      <c r="F832" s="1" t="s">
        <v>31</v>
      </c>
      <c r="G832" s="3">
        <v>8.4700000000000006</v>
      </c>
      <c r="H832" s="3">
        <v>4065.6</v>
      </c>
      <c r="I832" s="1" t="s">
        <v>58</v>
      </c>
      <c r="K832" s="1" t="s">
        <v>59</v>
      </c>
      <c r="L832" s="1" t="s">
        <v>229</v>
      </c>
      <c r="M832" s="1" t="s">
        <v>35</v>
      </c>
      <c r="N832" s="1" t="s">
        <v>36</v>
      </c>
      <c r="O832" s="1" t="s">
        <v>37</v>
      </c>
      <c r="P832" s="1" t="s">
        <v>230</v>
      </c>
      <c r="Q832" s="1" t="s">
        <v>231</v>
      </c>
      <c r="T832" s="1" t="s">
        <v>232</v>
      </c>
      <c r="X832" s="1" t="s">
        <v>41</v>
      </c>
      <c r="Y832" s="1" t="s">
        <v>42</v>
      </c>
      <c r="Z832" s="3">
        <v>0</v>
      </c>
      <c r="AC832" s="1">
        <f t="shared" si="24"/>
        <v>2018</v>
      </c>
      <c r="AD832" s="1">
        <f t="shared" si="25"/>
        <v>6</v>
      </c>
    </row>
    <row r="833" spans="1:30" ht="12.75" customHeight="1" x14ac:dyDescent="0.2">
      <c r="A833" s="2">
        <v>43258.567152777803</v>
      </c>
      <c r="B833" s="1" t="s">
        <v>978</v>
      </c>
      <c r="C833" s="1" t="s">
        <v>608</v>
      </c>
      <c r="D833" s="1" t="s">
        <v>609</v>
      </c>
      <c r="E833" s="3">
        <v>50</v>
      </c>
      <c r="F833" s="1" t="s">
        <v>31</v>
      </c>
      <c r="G833" s="3">
        <v>9.02</v>
      </c>
      <c r="H833" s="3">
        <v>451</v>
      </c>
      <c r="I833" s="1" t="s">
        <v>58</v>
      </c>
      <c r="K833" s="1" t="s">
        <v>59</v>
      </c>
      <c r="L833" s="1" t="s">
        <v>610</v>
      </c>
      <c r="M833" s="1" t="s">
        <v>35</v>
      </c>
      <c r="N833" s="1" t="s">
        <v>36</v>
      </c>
      <c r="O833" s="1" t="s">
        <v>37</v>
      </c>
      <c r="P833" s="1" t="s">
        <v>89</v>
      </c>
      <c r="Q833" s="1" t="s">
        <v>90</v>
      </c>
      <c r="T833" s="1" t="s">
        <v>73</v>
      </c>
      <c r="X833" s="1" t="s">
        <v>41</v>
      </c>
      <c r="Y833" s="1" t="s">
        <v>74</v>
      </c>
      <c r="Z833" s="3">
        <v>0</v>
      </c>
      <c r="AC833" s="1">
        <f t="shared" si="24"/>
        <v>2018</v>
      </c>
      <c r="AD833" s="1">
        <f t="shared" si="25"/>
        <v>6</v>
      </c>
    </row>
    <row r="834" spans="1:30" ht="12.75" customHeight="1" x14ac:dyDescent="0.2">
      <c r="A834" s="2">
        <v>43258.567152777803</v>
      </c>
      <c r="B834" s="1" t="s">
        <v>978</v>
      </c>
      <c r="C834" s="1" t="s">
        <v>233</v>
      </c>
      <c r="D834" s="1" t="s">
        <v>234</v>
      </c>
      <c r="E834" s="3">
        <v>150</v>
      </c>
      <c r="F834" s="1" t="s">
        <v>31</v>
      </c>
      <c r="G834" s="3">
        <v>9.1999999999999993</v>
      </c>
      <c r="H834" s="3">
        <v>1380</v>
      </c>
      <c r="I834" s="1" t="s">
        <v>58</v>
      </c>
      <c r="K834" s="1" t="s">
        <v>59</v>
      </c>
      <c r="L834" s="1" t="s">
        <v>235</v>
      </c>
      <c r="M834" s="1" t="s">
        <v>35</v>
      </c>
      <c r="N834" s="1" t="s">
        <v>36</v>
      </c>
      <c r="O834" s="1" t="s">
        <v>37</v>
      </c>
      <c r="P834" s="1" t="s">
        <v>236</v>
      </c>
      <c r="Q834" s="1" t="s">
        <v>237</v>
      </c>
      <c r="T834" s="1" t="s">
        <v>238</v>
      </c>
      <c r="X834" s="1" t="s">
        <v>41</v>
      </c>
      <c r="Y834" s="1" t="s">
        <v>42</v>
      </c>
      <c r="Z834" s="3">
        <v>0</v>
      </c>
      <c r="AA834" s="1" t="s">
        <v>239</v>
      </c>
      <c r="AB834" s="1" t="s">
        <v>239</v>
      </c>
      <c r="AC834" s="1">
        <f t="shared" si="24"/>
        <v>2018</v>
      </c>
      <c r="AD834" s="1">
        <f t="shared" si="25"/>
        <v>6</v>
      </c>
    </row>
    <row r="835" spans="1:30" ht="12.75" customHeight="1" x14ac:dyDescent="0.2">
      <c r="A835" s="2">
        <v>43258.567152777803</v>
      </c>
      <c r="B835" s="1" t="s">
        <v>978</v>
      </c>
      <c r="C835" s="1" t="s">
        <v>247</v>
      </c>
      <c r="D835" s="1" t="s">
        <v>248</v>
      </c>
      <c r="E835" s="3">
        <v>200</v>
      </c>
      <c r="F835" s="1" t="s">
        <v>31</v>
      </c>
      <c r="G835" s="3">
        <v>10.16</v>
      </c>
      <c r="H835" s="3">
        <v>2032</v>
      </c>
      <c r="I835" s="1" t="s">
        <v>58</v>
      </c>
      <c r="K835" s="1" t="s">
        <v>59</v>
      </c>
      <c r="L835" s="1" t="s">
        <v>249</v>
      </c>
      <c r="M835" s="1" t="s">
        <v>35</v>
      </c>
      <c r="N835" s="1" t="s">
        <v>36</v>
      </c>
      <c r="O835" s="1" t="s">
        <v>37</v>
      </c>
      <c r="P835" s="1" t="s">
        <v>46</v>
      </c>
      <c r="Q835" s="1" t="s">
        <v>47</v>
      </c>
      <c r="T835" s="1" t="s">
        <v>250</v>
      </c>
      <c r="X835" s="1" t="s">
        <v>41</v>
      </c>
      <c r="Y835" s="1" t="s">
        <v>49</v>
      </c>
      <c r="Z835" s="3">
        <v>0</v>
      </c>
      <c r="AA835" s="1" t="s">
        <v>251</v>
      </c>
      <c r="AB835" s="1" t="s">
        <v>251</v>
      </c>
      <c r="AC835" s="1">
        <f t="shared" ref="AC835:AC898" si="26">YEAR(A835)</f>
        <v>2018</v>
      </c>
      <c r="AD835" s="1">
        <f t="shared" ref="AD835:AD898" si="27">MONTH(A835)</f>
        <v>6</v>
      </c>
    </row>
    <row r="836" spans="1:30" ht="12.75" customHeight="1" x14ac:dyDescent="0.2">
      <c r="A836" s="2">
        <v>43258.567152777803</v>
      </c>
      <c r="B836" s="1" t="s">
        <v>978</v>
      </c>
      <c r="C836" s="1" t="s">
        <v>255</v>
      </c>
      <c r="D836" s="1" t="s">
        <v>256</v>
      </c>
      <c r="E836" s="3">
        <v>30</v>
      </c>
      <c r="F836" s="1" t="s">
        <v>31</v>
      </c>
      <c r="G836" s="3">
        <v>13.31</v>
      </c>
      <c r="H836" s="3">
        <v>399.3</v>
      </c>
      <c r="I836" s="1" t="s">
        <v>58</v>
      </c>
      <c r="K836" s="1" t="s">
        <v>59</v>
      </c>
      <c r="L836" s="1" t="s">
        <v>257</v>
      </c>
      <c r="M836" s="1" t="s">
        <v>35</v>
      </c>
      <c r="N836" s="1" t="s">
        <v>36</v>
      </c>
      <c r="O836" s="1" t="s">
        <v>37</v>
      </c>
      <c r="P836" s="1" t="s">
        <v>258</v>
      </c>
      <c r="Q836" s="1" t="s">
        <v>259</v>
      </c>
      <c r="T836" s="1" t="s">
        <v>260</v>
      </c>
      <c r="X836" s="1" t="s">
        <v>41</v>
      </c>
      <c r="Y836" s="1" t="s">
        <v>42</v>
      </c>
      <c r="Z836" s="3">
        <v>0</v>
      </c>
      <c r="AC836" s="1">
        <f t="shared" si="26"/>
        <v>2018</v>
      </c>
      <c r="AD836" s="1">
        <f t="shared" si="27"/>
        <v>6</v>
      </c>
    </row>
    <row r="837" spans="1:30" ht="12.75" customHeight="1" x14ac:dyDescent="0.2">
      <c r="A837" s="2">
        <v>43258.567152777803</v>
      </c>
      <c r="B837" s="1" t="s">
        <v>978</v>
      </c>
      <c r="C837" s="1" t="s">
        <v>276</v>
      </c>
      <c r="D837" s="1" t="s">
        <v>277</v>
      </c>
      <c r="E837" s="3">
        <v>2</v>
      </c>
      <c r="F837" s="1" t="s">
        <v>31</v>
      </c>
      <c r="G837" s="3">
        <v>27.88</v>
      </c>
      <c r="H837" s="3">
        <v>55.76</v>
      </c>
      <c r="I837" s="1" t="s">
        <v>58</v>
      </c>
      <c r="K837" s="1" t="s">
        <v>59</v>
      </c>
      <c r="L837" s="1" t="s">
        <v>278</v>
      </c>
      <c r="M837" s="1" t="s">
        <v>35</v>
      </c>
      <c r="N837" s="1" t="s">
        <v>36</v>
      </c>
      <c r="O837" s="1" t="s">
        <v>37</v>
      </c>
      <c r="P837" s="1" t="s">
        <v>71</v>
      </c>
      <c r="Q837" s="1" t="s">
        <v>72</v>
      </c>
      <c r="T837" s="1" t="s">
        <v>245</v>
      </c>
      <c r="X837" s="1" t="s">
        <v>41</v>
      </c>
      <c r="Y837" s="1" t="s">
        <v>74</v>
      </c>
      <c r="Z837" s="3">
        <v>0</v>
      </c>
      <c r="AC837" s="1">
        <f t="shared" si="26"/>
        <v>2018</v>
      </c>
      <c r="AD837" s="1">
        <f t="shared" si="27"/>
        <v>6</v>
      </c>
    </row>
    <row r="838" spans="1:30" ht="12.75" customHeight="1" x14ac:dyDescent="0.2">
      <c r="A838" s="2">
        <v>43258.567152777803</v>
      </c>
      <c r="B838" s="1" t="s">
        <v>978</v>
      </c>
      <c r="C838" s="1" t="s">
        <v>279</v>
      </c>
      <c r="D838" s="1" t="s">
        <v>280</v>
      </c>
      <c r="E838" s="3">
        <v>4</v>
      </c>
      <c r="F838" s="1" t="s">
        <v>31</v>
      </c>
      <c r="G838" s="3">
        <v>28.73</v>
      </c>
      <c r="H838" s="3">
        <v>114.92</v>
      </c>
      <c r="I838" s="1" t="s">
        <v>58</v>
      </c>
      <c r="K838" s="1" t="s">
        <v>59</v>
      </c>
      <c r="L838" s="1" t="s">
        <v>281</v>
      </c>
      <c r="M838" s="1" t="s">
        <v>35</v>
      </c>
      <c r="N838" s="1" t="s">
        <v>36</v>
      </c>
      <c r="O838" s="1" t="s">
        <v>37</v>
      </c>
      <c r="P838" s="1" t="s">
        <v>71</v>
      </c>
      <c r="Q838" s="1" t="s">
        <v>72</v>
      </c>
      <c r="T838" s="1" t="s">
        <v>73</v>
      </c>
      <c r="X838" s="1" t="s">
        <v>41</v>
      </c>
      <c r="Y838" s="1" t="s">
        <v>74</v>
      </c>
      <c r="Z838" s="3">
        <v>0</v>
      </c>
      <c r="AC838" s="1">
        <f t="shared" si="26"/>
        <v>2018</v>
      </c>
      <c r="AD838" s="1">
        <f t="shared" si="27"/>
        <v>6</v>
      </c>
    </row>
    <row r="839" spans="1:30" ht="12.75" customHeight="1" x14ac:dyDescent="0.2">
      <c r="A839" s="2">
        <v>43258.567152777803</v>
      </c>
      <c r="B839" s="1" t="s">
        <v>978</v>
      </c>
      <c r="C839" s="1" t="s">
        <v>614</v>
      </c>
      <c r="D839" s="1" t="s">
        <v>615</v>
      </c>
      <c r="E839" s="3">
        <v>2</v>
      </c>
      <c r="F839" s="1" t="s">
        <v>31</v>
      </c>
      <c r="G839" s="3">
        <v>80.58</v>
      </c>
      <c r="H839" s="3">
        <v>161.16</v>
      </c>
      <c r="I839" s="1" t="s">
        <v>58</v>
      </c>
      <c r="K839" s="1" t="s">
        <v>59</v>
      </c>
      <c r="L839" s="1" t="s">
        <v>616</v>
      </c>
      <c r="M839" s="1" t="s">
        <v>35</v>
      </c>
      <c r="N839" s="1" t="s">
        <v>36</v>
      </c>
      <c r="O839" s="1" t="s">
        <v>37</v>
      </c>
      <c r="P839" s="1" t="s">
        <v>38</v>
      </c>
      <c r="Q839" s="1" t="s">
        <v>39</v>
      </c>
      <c r="T839" s="1" t="s">
        <v>617</v>
      </c>
      <c r="X839" s="1" t="s">
        <v>41</v>
      </c>
      <c r="Y839" s="1" t="s">
        <v>42</v>
      </c>
      <c r="Z839" s="3">
        <v>0</v>
      </c>
      <c r="AC839" s="1">
        <f t="shared" si="26"/>
        <v>2018</v>
      </c>
      <c r="AD839" s="1">
        <f t="shared" si="27"/>
        <v>6</v>
      </c>
    </row>
    <row r="840" spans="1:30" ht="12.75" customHeight="1" x14ac:dyDescent="0.2">
      <c r="A840" s="2">
        <v>43258.633206018501</v>
      </c>
      <c r="B840" s="1" t="s">
        <v>979</v>
      </c>
      <c r="C840" s="1" t="s">
        <v>92</v>
      </c>
      <c r="D840" s="1" t="s">
        <v>93</v>
      </c>
      <c r="E840" s="3">
        <v>200</v>
      </c>
      <c r="F840" s="1" t="s">
        <v>31</v>
      </c>
      <c r="G840" s="3">
        <v>0.01</v>
      </c>
      <c r="H840" s="3">
        <v>2</v>
      </c>
      <c r="I840" s="1" t="s">
        <v>32</v>
      </c>
      <c r="K840" s="1" t="s">
        <v>33</v>
      </c>
      <c r="L840" s="1" t="s">
        <v>94</v>
      </c>
      <c r="M840" s="1" t="s">
        <v>35</v>
      </c>
      <c r="N840" s="1" t="s">
        <v>36</v>
      </c>
      <c r="O840" s="1" t="s">
        <v>37</v>
      </c>
      <c r="P840" s="1" t="s">
        <v>95</v>
      </c>
      <c r="Q840" s="1" t="s">
        <v>96</v>
      </c>
      <c r="R840" s="1" t="s">
        <v>326</v>
      </c>
      <c r="T840" s="1" t="s">
        <v>97</v>
      </c>
      <c r="X840" s="1" t="s">
        <v>41</v>
      </c>
      <c r="Y840" s="1" t="s">
        <v>42</v>
      </c>
      <c r="Z840" s="3">
        <v>0</v>
      </c>
      <c r="AC840" s="1">
        <f t="shared" si="26"/>
        <v>2018</v>
      </c>
      <c r="AD840" s="1">
        <f t="shared" si="27"/>
        <v>6</v>
      </c>
    </row>
    <row r="841" spans="1:30" ht="12.75" customHeight="1" x14ac:dyDescent="0.2">
      <c r="A841" s="2">
        <v>43258.633206018501</v>
      </c>
      <c r="B841" s="1" t="s">
        <v>979</v>
      </c>
      <c r="C841" s="1" t="s">
        <v>98</v>
      </c>
      <c r="D841" s="1" t="s">
        <v>99</v>
      </c>
      <c r="E841" s="3">
        <v>300</v>
      </c>
      <c r="F841" s="1" t="s">
        <v>31</v>
      </c>
      <c r="G841" s="3">
        <v>0.25</v>
      </c>
      <c r="H841" s="3">
        <v>75</v>
      </c>
      <c r="I841" s="1" t="s">
        <v>32</v>
      </c>
      <c r="K841" s="1" t="s">
        <v>33</v>
      </c>
      <c r="L841" s="1" t="s">
        <v>100</v>
      </c>
      <c r="M841" s="1" t="s">
        <v>35</v>
      </c>
      <c r="N841" s="1" t="s">
        <v>36</v>
      </c>
      <c r="O841" s="1" t="s">
        <v>37</v>
      </c>
      <c r="P841" s="1" t="s">
        <v>38</v>
      </c>
      <c r="Q841" s="1" t="s">
        <v>39</v>
      </c>
      <c r="R841" s="1" t="s">
        <v>319</v>
      </c>
      <c r="T841" s="1" t="s">
        <v>73</v>
      </c>
      <c r="X841" s="1" t="s">
        <v>41</v>
      </c>
      <c r="Y841" s="1" t="s">
        <v>42</v>
      </c>
      <c r="Z841" s="3">
        <v>0</v>
      </c>
      <c r="AC841" s="1">
        <f t="shared" si="26"/>
        <v>2018</v>
      </c>
      <c r="AD841" s="1">
        <f t="shared" si="27"/>
        <v>6</v>
      </c>
    </row>
    <row r="842" spans="1:30" ht="12.75" customHeight="1" x14ac:dyDescent="0.2">
      <c r="A842" s="2">
        <v>43258.633206018501</v>
      </c>
      <c r="B842" s="1" t="s">
        <v>979</v>
      </c>
      <c r="C842" s="1" t="s">
        <v>539</v>
      </c>
      <c r="D842" s="1" t="s">
        <v>540</v>
      </c>
      <c r="E842" s="3">
        <v>100</v>
      </c>
      <c r="F842" s="1" t="s">
        <v>31</v>
      </c>
      <c r="G842" s="3">
        <v>0.3</v>
      </c>
      <c r="H842" s="3">
        <v>30</v>
      </c>
      <c r="I842" s="1" t="s">
        <v>32</v>
      </c>
      <c r="K842" s="1" t="s">
        <v>33</v>
      </c>
      <c r="L842" s="1" t="s">
        <v>541</v>
      </c>
      <c r="M842" s="1" t="s">
        <v>35</v>
      </c>
      <c r="N842" s="1" t="s">
        <v>36</v>
      </c>
      <c r="O842" s="1" t="s">
        <v>37</v>
      </c>
      <c r="P842" s="1" t="s">
        <v>104</v>
      </c>
      <c r="Q842" s="1" t="s">
        <v>105</v>
      </c>
      <c r="R842" s="1" t="s">
        <v>538</v>
      </c>
      <c r="T842" s="1" t="s">
        <v>40</v>
      </c>
      <c r="X842" s="1" t="s">
        <v>41</v>
      </c>
      <c r="Y842" s="1" t="s">
        <v>106</v>
      </c>
      <c r="Z842" s="3">
        <v>0</v>
      </c>
      <c r="AC842" s="1">
        <f t="shared" si="26"/>
        <v>2018</v>
      </c>
      <c r="AD842" s="1">
        <f t="shared" si="27"/>
        <v>6</v>
      </c>
    </row>
    <row r="843" spans="1:30" ht="12.75" customHeight="1" x14ac:dyDescent="0.2">
      <c r="A843" s="2">
        <v>43258.633206018501</v>
      </c>
      <c r="B843" s="1" t="s">
        <v>979</v>
      </c>
      <c r="C843" s="1" t="s">
        <v>980</v>
      </c>
      <c r="D843" s="1" t="s">
        <v>981</v>
      </c>
      <c r="E843" s="3">
        <v>10</v>
      </c>
      <c r="F843" s="1" t="s">
        <v>31</v>
      </c>
      <c r="G843" s="3">
        <v>0.38</v>
      </c>
      <c r="H843" s="3">
        <v>3.8</v>
      </c>
      <c r="I843" s="1" t="s">
        <v>32</v>
      </c>
      <c r="K843" s="1" t="s">
        <v>33</v>
      </c>
      <c r="L843" s="1" t="s">
        <v>982</v>
      </c>
      <c r="M843" s="1" t="s">
        <v>35</v>
      </c>
      <c r="N843" s="1" t="s">
        <v>36</v>
      </c>
      <c r="O843" s="1" t="s">
        <v>37</v>
      </c>
      <c r="P843" s="1" t="s">
        <v>204</v>
      </c>
      <c r="Q843" s="1" t="s">
        <v>205</v>
      </c>
      <c r="R843" s="1" t="s">
        <v>412</v>
      </c>
      <c r="T843" s="1" t="s">
        <v>795</v>
      </c>
      <c r="X843" s="1" t="s">
        <v>41</v>
      </c>
      <c r="Y843" s="1" t="s">
        <v>74</v>
      </c>
      <c r="Z843" s="3">
        <v>0</v>
      </c>
      <c r="AC843" s="1">
        <f t="shared" si="26"/>
        <v>2018</v>
      </c>
      <c r="AD843" s="1">
        <f t="shared" si="27"/>
        <v>6</v>
      </c>
    </row>
    <row r="844" spans="1:30" ht="12.75" customHeight="1" x14ac:dyDescent="0.2">
      <c r="A844" s="2">
        <v>43258.633206018501</v>
      </c>
      <c r="B844" s="1" t="s">
        <v>979</v>
      </c>
      <c r="C844" s="1" t="s">
        <v>113</v>
      </c>
      <c r="D844" s="1" t="s">
        <v>114</v>
      </c>
      <c r="E844" s="3">
        <v>700</v>
      </c>
      <c r="F844" s="1" t="s">
        <v>31</v>
      </c>
      <c r="G844" s="3">
        <v>0.44</v>
      </c>
      <c r="H844" s="3">
        <v>308</v>
      </c>
      <c r="I844" s="1" t="s">
        <v>32</v>
      </c>
      <c r="K844" s="1" t="s">
        <v>33</v>
      </c>
      <c r="L844" s="1" t="s">
        <v>115</v>
      </c>
      <c r="M844" s="1" t="s">
        <v>35</v>
      </c>
      <c r="N844" s="1" t="s">
        <v>36</v>
      </c>
      <c r="O844" s="1" t="s">
        <v>37</v>
      </c>
      <c r="P844" s="1" t="s">
        <v>89</v>
      </c>
      <c r="Q844" s="1" t="s">
        <v>90</v>
      </c>
      <c r="R844" s="1" t="s">
        <v>888</v>
      </c>
      <c r="T844" s="1" t="s">
        <v>116</v>
      </c>
      <c r="X844" s="1" t="s">
        <v>41</v>
      </c>
      <c r="Y844" s="1" t="s">
        <v>74</v>
      </c>
      <c r="Z844" s="3">
        <v>0</v>
      </c>
      <c r="AC844" s="1">
        <f t="shared" si="26"/>
        <v>2018</v>
      </c>
      <c r="AD844" s="1">
        <f t="shared" si="27"/>
        <v>6</v>
      </c>
    </row>
    <row r="845" spans="1:30" ht="12.75" customHeight="1" x14ac:dyDescent="0.2">
      <c r="A845" s="2">
        <v>43258.633206018501</v>
      </c>
      <c r="B845" s="1" t="s">
        <v>979</v>
      </c>
      <c r="C845" s="1" t="s">
        <v>122</v>
      </c>
      <c r="D845" s="1" t="s">
        <v>123</v>
      </c>
      <c r="E845" s="3">
        <v>100</v>
      </c>
      <c r="F845" s="1" t="s">
        <v>31</v>
      </c>
      <c r="G845" s="3">
        <v>0.47</v>
      </c>
      <c r="H845" s="3">
        <v>47</v>
      </c>
      <c r="I845" s="1" t="s">
        <v>32</v>
      </c>
      <c r="K845" s="1" t="s">
        <v>33</v>
      </c>
      <c r="L845" s="1" t="s">
        <v>124</v>
      </c>
      <c r="M845" s="1" t="s">
        <v>35</v>
      </c>
      <c r="N845" s="1" t="s">
        <v>36</v>
      </c>
      <c r="O845" s="1" t="s">
        <v>37</v>
      </c>
      <c r="P845" s="1" t="s">
        <v>38</v>
      </c>
      <c r="Q845" s="1" t="s">
        <v>39</v>
      </c>
      <c r="R845" s="1" t="s">
        <v>320</v>
      </c>
      <c r="T845" s="1" t="s">
        <v>40</v>
      </c>
      <c r="X845" s="1" t="s">
        <v>41</v>
      </c>
      <c r="Y845" s="1" t="s">
        <v>42</v>
      </c>
      <c r="Z845" s="3">
        <v>0</v>
      </c>
      <c r="AC845" s="1">
        <f t="shared" si="26"/>
        <v>2018</v>
      </c>
      <c r="AD845" s="1">
        <f t="shared" si="27"/>
        <v>6</v>
      </c>
    </row>
    <row r="846" spans="1:30" ht="12.75" customHeight="1" x14ac:dyDescent="0.2">
      <c r="A846" s="2">
        <v>43258.633206018501</v>
      </c>
      <c r="B846" s="1" t="s">
        <v>979</v>
      </c>
      <c r="C846" s="1" t="s">
        <v>117</v>
      </c>
      <c r="D846" s="1" t="s">
        <v>118</v>
      </c>
      <c r="E846" s="3">
        <v>100</v>
      </c>
      <c r="F846" s="1" t="s">
        <v>31</v>
      </c>
      <c r="G846" s="3">
        <v>0.48</v>
      </c>
      <c r="H846" s="3">
        <v>48</v>
      </c>
      <c r="I846" s="1" t="s">
        <v>32</v>
      </c>
      <c r="K846" s="1" t="s">
        <v>33</v>
      </c>
      <c r="L846" s="1" t="s">
        <v>119</v>
      </c>
      <c r="M846" s="1" t="s">
        <v>35</v>
      </c>
      <c r="N846" s="1" t="s">
        <v>36</v>
      </c>
      <c r="O846" s="1" t="s">
        <v>37</v>
      </c>
      <c r="P846" s="1" t="s">
        <v>120</v>
      </c>
      <c r="Q846" s="1" t="s">
        <v>121</v>
      </c>
      <c r="R846" s="1" t="s">
        <v>538</v>
      </c>
      <c r="T846" s="1" t="s">
        <v>40</v>
      </c>
      <c r="X846" s="1" t="s">
        <v>41</v>
      </c>
      <c r="Y846" s="1" t="s">
        <v>42</v>
      </c>
      <c r="Z846" s="3">
        <v>0</v>
      </c>
      <c r="AC846" s="1">
        <f t="shared" si="26"/>
        <v>2018</v>
      </c>
      <c r="AD846" s="1">
        <f t="shared" si="27"/>
        <v>6</v>
      </c>
    </row>
    <row r="847" spans="1:30" ht="12.75" customHeight="1" x14ac:dyDescent="0.2">
      <c r="A847" s="2">
        <v>43258.633206018501</v>
      </c>
      <c r="B847" s="1" t="s">
        <v>979</v>
      </c>
      <c r="C847" s="1" t="s">
        <v>125</v>
      </c>
      <c r="D847" s="1" t="s">
        <v>126</v>
      </c>
      <c r="E847" s="3">
        <v>500</v>
      </c>
      <c r="F847" s="1" t="s">
        <v>31</v>
      </c>
      <c r="G847" s="3">
        <v>0.54</v>
      </c>
      <c r="H847" s="3">
        <v>270</v>
      </c>
      <c r="I847" s="1" t="s">
        <v>32</v>
      </c>
      <c r="K847" s="1" t="s">
        <v>33</v>
      </c>
      <c r="L847" s="1" t="s">
        <v>127</v>
      </c>
      <c r="M847" s="1" t="s">
        <v>35</v>
      </c>
      <c r="N847" s="1" t="s">
        <v>36</v>
      </c>
      <c r="O847" s="1" t="s">
        <v>37</v>
      </c>
      <c r="P847" s="1" t="s">
        <v>104</v>
      </c>
      <c r="Q847" s="1" t="s">
        <v>105</v>
      </c>
      <c r="R847" s="1" t="s">
        <v>815</v>
      </c>
      <c r="T847" s="1" t="s">
        <v>40</v>
      </c>
      <c r="X847" s="1" t="s">
        <v>41</v>
      </c>
      <c r="Y847" s="1" t="s">
        <v>106</v>
      </c>
      <c r="Z847" s="3">
        <v>0</v>
      </c>
      <c r="AC847" s="1">
        <f t="shared" si="26"/>
        <v>2018</v>
      </c>
      <c r="AD847" s="1">
        <f t="shared" si="27"/>
        <v>6</v>
      </c>
    </row>
    <row r="848" spans="1:30" ht="12.75" customHeight="1" x14ac:dyDescent="0.2">
      <c r="A848" s="2">
        <v>43258.633206018501</v>
      </c>
      <c r="B848" s="1" t="s">
        <v>979</v>
      </c>
      <c r="C848" s="1" t="s">
        <v>133</v>
      </c>
      <c r="D848" s="1" t="s">
        <v>134</v>
      </c>
      <c r="E848" s="3">
        <v>4000</v>
      </c>
      <c r="F848" s="1" t="s">
        <v>31</v>
      </c>
      <c r="G848" s="3">
        <v>0.63</v>
      </c>
      <c r="H848" s="3">
        <v>2520</v>
      </c>
      <c r="I848" s="1" t="s">
        <v>32</v>
      </c>
      <c r="K848" s="1" t="s">
        <v>33</v>
      </c>
      <c r="L848" s="1" t="s">
        <v>135</v>
      </c>
      <c r="M848" s="1" t="s">
        <v>35</v>
      </c>
      <c r="N848" s="1" t="s">
        <v>36</v>
      </c>
      <c r="O848" s="1" t="s">
        <v>37</v>
      </c>
      <c r="P848" s="1" t="s">
        <v>62</v>
      </c>
      <c r="Q848" s="1" t="s">
        <v>63</v>
      </c>
      <c r="R848" s="1" t="s">
        <v>324</v>
      </c>
      <c r="T848" s="1" t="s">
        <v>65</v>
      </c>
      <c r="X848" s="1" t="s">
        <v>41</v>
      </c>
      <c r="Y848" s="1" t="s">
        <v>66</v>
      </c>
      <c r="Z848" s="3">
        <v>0</v>
      </c>
      <c r="AA848" s="1" t="s">
        <v>67</v>
      </c>
      <c r="AB848" s="1" t="s">
        <v>67</v>
      </c>
      <c r="AC848" s="1">
        <f t="shared" si="26"/>
        <v>2018</v>
      </c>
      <c r="AD848" s="1">
        <f t="shared" si="27"/>
        <v>6</v>
      </c>
    </row>
    <row r="849" spans="1:30" ht="12.75" customHeight="1" x14ac:dyDescent="0.2">
      <c r="A849" s="2">
        <v>43258.633206018501</v>
      </c>
      <c r="B849" s="1" t="s">
        <v>979</v>
      </c>
      <c r="C849" s="1" t="s">
        <v>136</v>
      </c>
      <c r="D849" s="1" t="s">
        <v>137</v>
      </c>
      <c r="E849" s="3">
        <v>8000</v>
      </c>
      <c r="F849" s="1" t="s">
        <v>31</v>
      </c>
      <c r="G849" s="3">
        <v>0.63</v>
      </c>
      <c r="H849" s="3">
        <v>5040</v>
      </c>
      <c r="I849" s="1" t="s">
        <v>32</v>
      </c>
      <c r="K849" s="1" t="s">
        <v>33</v>
      </c>
      <c r="L849" s="1" t="s">
        <v>138</v>
      </c>
      <c r="M849" s="1" t="s">
        <v>35</v>
      </c>
      <c r="N849" s="1" t="s">
        <v>36</v>
      </c>
      <c r="O849" s="1" t="s">
        <v>37</v>
      </c>
      <c r="P849" s="1" t="s">
        <v>62</v>
      </c>
      <c r="Q849" s="1" t="s">
        <v>63</v>
      </c>
      <c r="R849" s="1" t="s">
        <v>325</v>
      </c>
      <c r="T849" s="1" t="s">
        <v>65</v>
      </c>
      <c r="X849" s="1" t="s">
        <v>41</v>
      </c>
      <c r="Y849" s="1" t="s">
        <v>66</v>
      </c>
      <c r="Z849" s="3">
        <v>0</v>
      </c>
      <c r="AA849" s="1" t="s">
        <v>67</v>
      </c>
      <c r="AB849" s="1" t="s">
        <v>67</v>
      </c>
      <c r="AC849" s="1">
        <f t="shared" si="26"/>
        <v>2018</v>
      </c>
      <c r="AD849" s="1">
        <f t="shared" si="27"/>
        <v>6</v>
      </c>
    </row>
    <row r="850" spans="1:30" ht="12.75" customHeight="1" x14ac:dyDescent="0.2">
      <c r="A850" s="2">
        <v>43258.633206018501</v>
      </c>
      <c r="B850" s="1" t="s">
        <v>979</v>
      </c>
      <c r="C850" s="1" t="s">
        <v>56</v>
      </c>
      <c r="D850" s="1" t="s">
        <v>57</v>
      </c>
      <c r="E850" s="3">
        <v>3600</v>
      </c>
      <c r="F850" s="1" t="s">
        <v>31</v>
      </c>
      <c r="G850" s="3">
        <v>0.63</v>
      </c>
      <c r="H850" s="3">
        <v>2268</v>
      </c>
      <c r="I850" s="1" t="s">
        <v>32</v>
      </c>
      <c r="K850" s="1" t="s">
        <v>33</v>
      </c>
      <c r="L850" s="1" t="s">
        <v>60</v>
      </c>
      <c r="M850" s="1" t="s">
        <v>35</v>
      </c>
      <c r="N850" s="1" t="s">
        <v>36</v>
      </c>
      <c r="O850" s="1" t="s">
        <v>37</v>
      </c>
      <c r="P850" s="1" t="s">
        <v>62</v>
      </c>
      <c r="Q850" s="1" t="s">
        <v>63</v>
      </c>
      <c r="R850" s="1" t="s">
        <v>983</v>
      </c>
      <c r="T850" s="1" t="s">
        <v>65</v>
      </c>
      <c r="X850" s="1" t="s">
        <v>41</v>
      </c>
      <c r="Y850" s="1" t="s">
        <v>66</v>
      </c>
      <c r="Z850" s="3">
        <v>0</v>
      </c>
      <c r="AA850" s="1" t="s">
        <v>67</v>
      </c>
      <c r="AB850" s="1" t="s">
        <v>67</v>
      </c>
      <c r="AC850" s="1">
        <f t="shared" si="26"/>
        <v>2018</v>
      </c>
      <c r="AD850" s="1">
        <f t="shared" si="27"/>
        <v>6</v>
      </c>
    </row>
    <row r="851" spans="1:30" ht="12.75" customHeight="1" x14ac:dyDescent="0.2">
      <c r="A851" s="2">
        <v>43258.633206018501</v>
      </c>
      <c r="B851" s="1" t="s">
        <v>979</v>
      </c>
      <c r="C851" s="1" t="s">
        <v>516</v>
      </c>
      <c r="D851" s="1" t="s">
        <v>517</v>
      </c>
      <c r="E851" s="3">
        <v>510</v>
      </c>
      <c r="F851" s="1" t="s">
        <v>31</v>
      </c>
      <c r="G851" s="3">
        <v>0.63</v>
      </c>
      <c r="H851" s="3">
        <v>321.3</v>
      </c>
      <c r="I851" s="1" t="s">
        <v>32</v>
      </c>
      <c r="K851" s="1" t="s">
        <v>33</v>
      </c>
      <c r="L851" s="1" t="s">
        <v>518</v>
      </c>
      <c r="M851" s="1" t="s">
        <v>35</v>
      </c>
      <c r="N851" s="1" t="s">
        <v>36</v>
      </c>
      <c r="O851" s="1" t="s">
        <v>37</v>
      </c>
      <c r="P851" s="1" t="s">
        <v>62</v>
      </c>
      <c r="Q851" s="1" t="s">
        <v>63</v>
      </c>
      <c r="R851" s="1" t="s">
        <v>984</v>
      </c>
      <c r="T851" s="1" t="s">
        <v>65</v>
      </c>
      <c r="X851" s="1" t="s">
        <v>41</v>
      </c>
      <c r="Y851" s="1" t="s">
        <v>66</v>
      </c>
      <c r="Z851" s="3">
        <v>0</v>
      </c>
      <c r="AA851" s="1" t="s">
        <v>67</v>
      </c>
      <c r="AB851" s="1" t="s">
        <v>67</v>
      </c>
      <c r="AC851" s="1">
        <f t="shared" si="26"/>
        <v>2018</v>
      </c>
      <c r="AD851" s="1">
        <f t="shared" si="27"/>
        <v>6</v>
      </c>
    </row>
    <row r="852" spans="1:30" ht="12.75" customHeight="1" x14ac:dyDescent="0.2">
      <c r="A852" s="2">
        <v>43258.633206018501</v>
      </c>
      <c r="B852" s="1" t="s">
        <v>979</v>
      </c>
      <c r="C852" s="1" t="s">
        <v>139</v>
      </c>
      <c r="D852" s="1" t="s">
        <v>140</v>
      </c>
      <c r="E852" s="3">
        <v>300</v>
      </c>
      <c r="F852" s="1" t="s">
        <v>31</v>
      </c>
      <c r="G852" s="3">
        <v>0.67</v>
      </c>
      <c r="H852" s="3">
        <v>201</v>
      </c>
      <c r="I852" s="1" t="s">
        <v>32</v>
      </c>
      <c r="K852" s="1" t="s">
        <v>33</v>
      </c>
      <c r="L852" s="1" t="s">
        <v>141</v>
      </c>
      <c r="M852" s="1" t="s">
        <v>35</v>
      </c>
      <c r="N852" s="1" t="s">
        <v>36</v>
      </c>
      <c r="O852" s="1" t="s">
        <v>37</v>
      </c>
      <c r="P852" s="1" t="s">
        <v>120</v>
      </c>
      <c r="Q852" s="1" t="s">
        <v>121</v>
      </c>
      <c r="R852" s="1" t="s">
        <v>319</v>
      </c>
      <c r="T852" s="1" t="s">
        <v>40</v>
      </c>
      <c r="X852" s="1" t="s">
        <v>41</v>
      </c>
      <c r="Y852" s="1" t="s">
        <v>42</v>
      </c>
      <c r="Z852" s="3">
        <v>0</v>
      </c>
      <c r="AC852" s="1">
        <f t="shared" si="26"/>
        <v>2018</v>
      </c>
      <c r="AD852" s="1">
        <f t="shared" si="27"/>
        <v>6</v>
      </c>
    </row>
    <row r="853" spans="1:30" ht="12.75" customHeight="1" x14ac:dyDescent="0.2">
      <c r="A853" s="2">
        <v>43258.633206018501</v>
      </c>
      <c r="B853" s="1" t="s">
        <v>979</v>
      </c>
      <c r="C853" s="1" t="s">
        <v>142</v>
      </c>
      <c r="D853" s="1" t="s">
        <v>143</v>
      </c>
      <c r="E853" s="3">
        <v>500</v>
      </c>
      <c r="F853" s="1" t="s">
        <v>31</v>
      </c>
      <c r="G853" s="3">
        <v>0.67</v>
      </c>
      <c r="H853" s="3">
        <v>335</v>
      </c>
      <c r="I853" s="1" t="s">
        <v>32</v>
      </c>
      <c r="K853" s="1" t="s">
        <v>33</v>
      </c>
      <c r="L853" s="1" t="s">
        <v>144</v>
      </c>
      <c r="M853" s="1" t="s">
        <v>35</v>
      </c>
      <c r="N853" s="1" t="s">
        <v>36</v>
      </c>
      <c r="O853" s="1" t="s">
        <v>37</v>
      </c>
      <c r="P853" s="1" t="s">
        <v>89</v>
      </c>
      <c r="Q853" s="1" t="s">
        <v>90</v>
      </c>
      <c r="R853" s="1" t="s">
        <v>720</v>
      </c>
      <c r="T853" s="1" t="s">
        <v>116</v>
      </c>
      <c r="X853" s="1" t="s">
        <v>41</v>
      </c>
      <c r="Y853" s="1" t="s">
        <v>74</v>
      </c>
      <c r="Z853" s="3">
        <v>0</v>
      </c>
      <c r="AC853" s="1">
        <f t="shared" si="26"/>
        <v>2018</v>
      </c>
      <c r="AD853" s="1">
        <f t="shared" si="27"/>
        <v>6</v>
      </c>
    </row>
    <row r="854" spans="1:30" ht="12.75" customHeight="1" x14ac:dyDescent="0.2">
      <c r="A854" s="2">
        <v>43258.633206018501</v>
      </c>
      <c r="B854" s="1" t="s">
        <v>979</v>
      </c>
      <c r="C854" s="1" t="s">
        <v>145</v>
      </c>
      <c r="D854" s="1" t="s">
        <v>146</v>
      </c>
      <c r="E854" s="3">
        <v>150</v>
      </c>
      <c r="F854" s="1" t="s">
        <v>31</v>
      </c>
      <c r="G854" s="3">
        <v>1.03</v>
      </c>
      <c r="H854" s="3">
        <v>154.5</v>
      </c>
      <c r="I854" s="1" t="s">
        <v>32</v>
      </c>
      <c r="K854" s="1" t="s">
        <v>33</v>
      </c>
      <c r="L854" s="1" t="s">
        <v>147</v>
      </c>
      <c r="M854" s="1" t="s">
        <v>35</v>
      </c>
      <c r="N854" s="1" t="s">
        <v>36</v>
      </c>
      <c r="O854" s="1" t="s">
        <v>37</v>
      </c>
      <c r="P854" s="1" t="s">
        <v>38</v>
      </c>
      <c r="Q854" s="1" t="s">
        <v>39</v>
      </c>
      <c r="R854" s="1" t="s">
        <v>328</v>
      </c>
      <c r="T854" s="1" t="s">
        <v>148</v>
      </c>
      <c r="X854" s="1" t="s">
        <v>41</v>
      </c>
      <c r="Y854" s="1" t="s">
        <v>42</v>
      </c>
      <c r="Z854" s="3">
        <v>0</v>
      </c>
      <c r="AC854" s="1">
        <f t="shared" si="26"/>
        <v>2018</v>
      </c>
      <c r="AD854" s="1">
        <f t="shared" si="27"/>
        <v>6</v>
      </c>
    </row>
    <row r="855" spans="1:30" ht="12.75" customHeight="1" x14ac:dyDescent="0.2">
      <c r="A855" s="2">
        <v>43258.633206018501</v>
      </c>
      <c r="B855" s="1" t="s">
        <v>979</v>
      </c>
      <c r="C855" s="1" t="s">
        <v>149</v>
      </c>
      <c r="D855" s="1" t="s">
        <v>150</v>
      </c>
      <c r="E855" s="3">
        <v>400</v>
      </c>
      <c r="F855" s="1" t="s">
        <v>31</v>
      </c>
      <c r="G855" s="3">
        <v>1.0900000000000001</v>
      </c>
      <c r="H855" s="3">
        <v>436</v>
      </c>
      <c r="I855" s="1" t="s">
        <v>32</v>
      </c>
      <c r="K855" s="1" t="s">
        <v>33</v>
      </c>
      <c r="L855" s="1" t="s">
        <v>151</v>
      </c>
      <c r="M855" s="1" t="s">
        <v>35</v>
      </c>
      <c r="N855" s="1" t="s">
        <v>36</v>
      </c>
      <c r="O855" s="1" t="s">
        <v>37</v>
      </c>
      <c r="P855" s="1" t="s">
        <v>120</v>
      </c>
      <c r="Q855" s="1" t="s">
        <v>121</v>
      </c>
      <c r="R855" s="1" t="s">
        <v>329</v>
      </c>
      <c r="T855" s="1" t="s">
        <v>40</v>
      </c>
      <c r="X855" s="1" t="s">
        <v>41</v>
      </c>
      <c r="Y855" s="1" t="s">
        <v>42</v>
      </c>
      <c r="Z855" s="3">
        <v>0</v>
      </c>
      <c r="AC855" s="1">
        <f t="shared" si="26"/>
        <v>2018</v>
      </c>
      <c r="AD855" s="1">
        <f t="shared" si="27"/>
        <v>6</v>
      </c>
    </row>
    <row r="856" spans="1:30" ht="12.75" customHeight="1" x14ac:dyDescent="0.2">
      <c r="A856" s="2">
        <v>43258.633206018501</v>
      </c>
      <c r="B856" s="1" t="s">
        <v>979</v>
      </c>
      <c r="C856" s="1" t="s">
        <v>152</v>
      </c>
      <c r="D856" s="1" t="s">
        <v>153</v>
      </c>
      <c r="E856" s="3">
        <v>50</v>
      </c>
      <c r="F856" s="1" t="s">
        <v>31</v>
      </c>
      <c r="G856" s="3">
        <v>1.52</v>
      </c>
      <c r="H856" s="3">
        <v>76</v>
      </c>
      <c r="I856" s="1" t="s">
        <v>32</v>
      </c>
      <c r="K856" s="1" t="s">
        <v>33</v>
      </c>
      <c r="L856" s="1" t="s">
        <v>154</v>
      </c>
      <c r="M856" s="1" t="s">
        <v>35</v>
      </c>
      <c r="N856" s="1" t="s">
        <v>36</v>
      </c>
      <c r="O856" s="1" t="s">
        <v>37</v>
      </c>
      <c r="P856" s="1" t="s">
        <v>89</v>
      </c>
      <c r="Q856" s="1" t="s">
        <v>90</v>
      </c>
      <c r="R856" s="1" t="s">
        <v>338</v>
      </c>
      <c r="T856" s="1" t="s">
        <v>79</v>
      </c>
      <c r="X856" s="1" t="s">
        <v>155</v>
      </c>
      <c r="Y856" s="1" t="s">
        <v>74</v>
      </c>
      <c r="Z856" s="3">
        <v>0</v>
      </c>
      <c r="AC856" s="1">
        <f t="shared" si="26"/>
        <v>2018</v>
      </c>
      <c r="AD856" s="1">
        <f t="shared" si="27"/>
        <v>6</v>
      </c>
    </row>
    <row r="857" spans="1:30" ht="12.75" customHeight="1" x14ac:dyDescent="0.2">
      <c r="A857" s="2">
        <v>43258.633206018501</v>
      </c>
      <c r="B857" s="1" t="s">
        <v>979</v>
      </c>
      <c r="C857" s="1" t="s">
        <v>159</v>
      </c>
      <c r="D857" s="1" t="s">
        <v>160</v>
      </c>
      <c r="E857" s="3">
        <v>200</v>
      </c>
      <c r="F857" s="1" t="s">
        <v>31</v>
      </c>
      <c r="G857" s="3">
        <v>1.8</v>
      </c>
      <c r="H857" s="3">
        <v>360</v>
      </c>
      <c r="I857" s="1" t="s">
        <v>32</v>
      </c>
      <c r="K857" s="1" t="s">
        <v>33</v>
      </c>
      <c r="L857" s="1" t="s">
        <v>161</v>
      </c>
      <c r="M857" s="1" t="s">
        <v>35</v>
      </c>
      <c r="N857" s="1" t="s">
        <v>36</v>
      </c>
      <c r="O857" s="1" t="s">
        <v>37</v>
      </c>
      <c r="P857" s="1" t="s">
        <v>104</v>
      </c>
      <c r="Q857" s="1" t="s">
        <v>105</v>
      </c>
      <c r="R857" s="1" t="s">
        <v>326</v>
      </c>
      <c r="T857" s="1" t="s">
        <v>97</v>
      </c>
      <c r="X857" s="1" t="s">
        <v>41</v>
      </c>
      <c r="Y857" s="1" t="s">
        <v>106</v>
      </c>
      <c r="Z857" s="3">
        <v>0</v>
      </c>
      <c r="AC857" s="1">
        <f t="shared" si="26"/>
        <v>2018</v>
      </c>
      <c r="AD857" s="1">
        <f t="shared" si="27"/>
        <v>6</v>
      </c>
    </row>
    <row r="858" spans="1:30" ht="12.75" customHeight="1" x14ac:dyDescent="0.2">
      <c r="A858" s="2">
        <v>43258.633206018501</v>
      </c>
      <c r="B858" s="1" t="s">
        <v>979</v>
      </c>
      <c r="C858" s="1" t="s">
        <v>165</v>
      </c>
      <c r="D858" s="1" t="s">
        <v>166</v>
      </c>
      <c r="E858" s="3">
        <v>50</v>
      </c>
      <c r="F858" s="1" t="s">
        <v>31</v>
      </c>
      <c r="G858" s="3">
        <v>1.92</v>
      </c>
      <c r="H858" s="3">
        <v>96</v>
      </c>
      <c r="I858" s="1" t="s">
        <v>32</v>
      </c>
      <c r="K858" s="1" t="s">
        <v>33</v>
      </c>
      <c r="L858" s="1" t="s">
        <v>167</v>
      </c>
      <c r="M858" s="1" t="s">
        <v>35</v>
      </c>
      <c r="N858" s="1" t="s">
        <v>36</v>
      </c>
      <c r="O858" s="1" t="s">
        <v>37</v>
      </c>
      <c r="P858" s="1" t="s">
        <v>95</v>
      </c>
      <c r="Q858" s="1" t="s">
        <v>96</v>
      </c>
      <c r="R858" s="1" t="s">
        <v>338</v>
      </c>
      <c r="T858" s="1" t="s">
        <v>97</v>
      </c>
      <c r="X858" s="1" t="s">
        <v>41</v>
      </c>
      <c r="Y858" s="1" t="s">
        <v>42</v>
      </c>
      <c r="Z858" s="3">
        <v>0</v>
      </c>
      <c r="AC858" s="1">
        <f t="shared" si="26"/>
        <v>2018</v>
      </c>
      <c r="AD858" s="1">
        <f t="shared" si="27"/>
        <v>6</v>
      </c>
    </row>
    <row r="859" spans="1:30" ht="12.75" customHeight="1" x14ac:dyDescent="0.2">
      <c r="A859" s="2">
        <v>43258.633206018501</v>
      </c>
      <c r="B859" s="1" t="s">
        <v>979</v>
      </c>
      <c r="C859" s="1" t="s">
        <v>339</v>
      </c>
      <c r="D859" s="1" t="s">
        <v>340</v>
      </c>
      <c r="E859" s="3">
        <v>10</v>
      </c>
      <c r="F859" s="1" t="s">
        <v>31</v>
      </c>
      <c r="G859" s="3">
        <v>1.99</v>
      </c>
      <c r="H859" s="3">
        <v>19.899999999999999</v>
      </c>
      <c r="I859" s="1" t="s">
        <v>32</v>
      </c>
      <c r="K859" s="1" t="s">
        <v>33</v>
      </c>
      <c r="L859" s="1" t="s">
        <v>341</v>
      </c>
      <c r="M859" s="1" t="s">
        <v>35</v>
      </c>
      <c r="N859" s="1" t="s">
        <v>36</v>
      </c>
      <c r="O859" s="1" t="s">
        <v>37</v>
      </c>
      <c r="P859" s="1" t="s">
        <v>95</v>
      </c>
      <c r="Q859" s="1" t="s">
        <v>96</v>
      </c>
      <c r="R859" s="1" t="s">
        <v>342</v>
      </c>
      <c r="T859" s="1" t="s">
        <v>97</v>
      </c>
      <c r="X859" s="1" t="s">
        <v>41</v>
      </c>
      <c r="Y859" s="1" t="s">
        <v>42</v>
      </c>
      <c r="Z859" s="3">
        <v>0</v>
      </c>
      <c r="AC859" s="1">
        <f t="shared" si="26"/>
        <v>2018</v>
      </c>
      <c r="AD859" s="1">
        <f t="shared" si="27"/>
        <v>6</v>
      </c>
    </row>
    <row r="860" spans="1:30" ht="12.75" customHeight="1" x14ac:dyDescent="0.2">
      <c r="A860" s="2">
        <v>43258.633206018501</v>
      </c>
      <c r="B860" s="1" t="s">
        <v>979</v>
      </c>
      <c r="C860" s="1" t="s">
        <v>168</v>
      </c>
      <c r="D860" s="1" t="s">
        <v>169</v>
      </c>
      <c r="E860" s="3">
        <v>20</v>
      </c>
      <c r="F860" s="1" t="s">
        <v>31</v>
      </c>
      <c r="G860" s="3">
        <v>2.0499999999999998</v>
      </c>
      <c r="H860" s="3">
        <v>41</v>
      </c>
      <c r="I860" s="1" t="s">
        <v>32</v>
      </c>
      <c r="K860" s="1" t="s">
        <v>33</v>
      </c>
      <c r="L860" s="1" t="s">
        <v>170</v>
      </c>
      <c r="M860" s="1" t="s">
        <v>35</v>
      </c>
      <c r="N860" s="1" t="s">
        <v>36</v>
      </c>
      <c r="O860" s="1" t="s">
        <v>37</v>
      </c>
      <c r="P860" s="1" t="s">
        <v>95</v>
      </c>
      <c r="Q860" s="1" t="s">
        <v>96</v>
      </c>
      <c r="R860" s="1" t="s">
        <v>347</v>
      </c>
      <c r="T860" s="1" t="s">
        <v>171</v>
      </c>
      <c r="X860" s="1" t="s">
        <v>41</v>
      </c>
      <c r="Y860" s="1" t="s">
        <v>42</v>
      </c>
      <c r="Z860" s="3">
        <v>0</v>
      </c>
      <c r="AA860" s="1" t="s">
        <v>172</v>
      </c>
      <c r="AB860" s="1" t="s">
        <v>172</v>
      </c>
      <c r="AC860" s="1">
        <f t="shared" si="26"/>
        <v>2018</v>
      </c>
      <c r="AD860" s="1">
        <f t="shared" si="27"/>
        <v>6</v>
      </c>
    </row>
    <row r="861" spans="1:30" ht="12.75" customHeight="1" x14ac:dyDescent="0.2">
      <c r="A861" s="2">
        <v>43258.633206018501</v>
      </c>
      <c r="B861" s="1" t="s">
        <v>979</v>
      </c>
      <c r="C861" s="1" t="s">
        <v>177</v>
      </c>
      <c r="D861" s="1" t="s">
        <v>178</v>
      </c>
      <c r="E861" s="3">
        <v>100</v>
      </c>
      <c r="F861" s="1" t="s">
        <v>31</v>
      </c>
      <c r="G861" s="3">
        <v>2.17</v>
      </c>
      <c r="H861" s="3">
        <v>217</v>
      </c>
      <c r="I861" s="1" t="s">
        <v>32</v>
      </c>
      <c r="K861" s="1" t="s">
        <v>33</v>
      </c>
      <c r="L861" s="1" t="s">
        <v>179</v>
      </c>
      <c r="M861" s="1" t="s">
        <v>35</v>
      </c>
      <c r="N861" s="1" t="s">
        <v>36</v>
      </c>
      <c r="O861" s="1" t="s">
        <v>37</v>
      </c>
      <c r="P861" s="1" t="s">
        <v>95</v>
      </c>
      <c r="Q861" s="1" t="s">
        <v>96</v>
      </c>
      <c r="R861" s="1" t="s">
        <v>348</v>
      </c>
      <c r="T861" s="1" t="s">
        <v>97</v>
      </c>
      <c r="X861" s="1" t="s">
        <v>41</v>
      </c>
      <c r="Y861" s="1" t="s">
        <v>42</v>
      </c>
      <c r="Z861" s="3">
        <v>0</v>
      </c>
      <c r="AC861" s="1">
        <f t="shared" si="26"/>
        <v>2018</v>
      </c>
      <c r="AD861" s="1">
        <f t="shared" si="27"/>
        <v>6</v>
      </c>
    </row>
    <row r="862" spans="1:30" ht="12.75" customHeight="1" x14ac:dyDescent="0.2">
      <c r="A862" s="2">
        <v>43258.633206018501</v>
      </c>
      <c r="B862" s="1" t="s">
        <v>979</v>
      </c>
      <c r="C862" s="1" t="s">
        <v>180</v>
      </c>
      <c r="D862" s="1" t="s">
        <v>181</v>
      </c>
      <c r="E862" s="3">
        <v>150</v>
      </c>
      <c r="F862" s="1" t="s">
        <v>31</v>
      </c>
      <c r="G862" s="3">
        <v>2.37</v>
      </c>
      <c r="H862" s="3">
        <v>355.5</v>
      </c>
      <c r="I862" s="1" t="s">
        <v>32</v>
      </c>
      <c r="K862" s="1" t="s">
        <v>33</v>
      </c>
      <c r="L862" s="1" t="s">
        <v>182</v>
      </c>
      <c r="M862" s="1" t="s">
        <v>35</v>
      </c>
      <c r="N862" s="1" t="s">
        <v>36</v>
      </c>
      <c r="O862" s="1" t="s">
        <v>37</v>
      </c>
      <c r="P862" s="1" t="s">
        <v>95</v>
      </c>
      <c r="Q862" s="1" t="s">
        <v>96</v>
      </c>
      <c r="R862" s="1" t="s">
        <v>411</v>
      </c>
      <c r="T862" s="1" t="s">
        <v>97</v>
      </c>
      <c r="X862" s="1" t="s">
        <v>41</v>
      </c>
      <c r="Y862" s="1" t="s">
        <v>42</v>
      </c>
      <c r="Z862" s="3">
        <v>0</v>
      </c>
      <c r="AC862" s="1">
        <f t="shared" si="26"/>
        <v>2018</v>
      </c>
      <c r="AD862" s="1">
        <f t="shared" si="27"/>
        <v>6</v>
      </c>
    </row>
    <row r="863" spans="1:30" ht="12.75" customHeight="1" x14ac:dyDescent="0.2">
      <c r="A863" s="2">
        <v>43258.633206018501</v>
      </c>
      <c r="B863" s="1" t="s">
        <v>979</v>
      </c>
      <c r="C863" s="1" t="s">
        <v>186</v>
      </c>
      <c r="D863" s="1" t="s">
        <v>187</v>
      </c>
      <c r="E863" s="3">
        <v>50</v>
      </c>
      <c r="F863" s="1" t="s">
        <v>31</v>
      </c>
      <c r="G863" s="3">
        <v>2.52</v>
      </c>
      <c r="H863" s="3">
        <v>126</v>
      </c>
      <c r="I863" s="1" t="s">
        <v>32</v>
      </c>
      <c r="K863" s="1" t="s">
        <v>33</v>
      </c>
      <c r="L863" s="1" t="s">
        <v>188</v>
      </c>
      <c r="M863" s="1" t="s">
        <v>35</v>
      </c>
      <c r="N863" s="1" t="s">
        <v>36</v>
      </c>
      <c r="O863" s="1" t="s">
        <v>37</v>
      </c>
      <c r="P863" s="1" t="s">
        <v>95</v>
      </c>
      <c r="Q863" s="1" t="s">
        <v>96</v>
      </c>
      <c r="R863" s="1" t="s">
        <v>351</v>
      </c>
      <c r="T863" s="1" t="s">
        <v>97</v>
      </c>
      <c r="X863" s="1" t="s">
        <v>41</v>
      </c>
      <c r="Y863" s="1" t="s">
        <v>42</v>
      </c>
      <c r="Z863" s="3">
        <v>0</v>
      </c>
      <c r="AC863" s="1">
        <f t="shared" si="26"/>
        <v>2018</v>
      </c>
      <c r="AD863" s="1">
        <f t="shared" si="27"/>
        <v>6</v>
      </c>
    </row>
    <row r="864" spans="1:30" ht="12.75" customHeight="1" x14ac:dyDescent="0.2">
      <c r="A864" s="2">
        <v>43258.633206018501</v>
      </c>
      <c r="B864" s="1" t="s">
        <v>979</v>
      </c>
      <c r="C864" s="1" t="s">
        <v>189</v>
      </c>
      <c r="D864" s="1" t="s">
        <v>190</v>
      </c>
      <c r="E864" s="3">
        <v>200</v>
      </c>
      <c r="F864" s="1" t="s">
        <v>31</v>
      </c>
      <c r="G864" s="3">
        <v>2.7</v>
      </c>
      <c r="H864" s="3">
        <v>540</v>
      </c>
      <c r="I864" s="1" t="s">
        <v>32</v>
      </c>
      <c r="K864" s="1" t="s">
        <v>33</v>
      </c>
      <c r="L864" s="1" t="s">
        <v>191</v>
      </c>
      <c r="M864" s="1" t="s">
        <v>35</v>
      </c>
      <c r="N864" s="1" t="s">
        <v>36</v>
      </c>
      <c r="O864" s="1" t="s">
        <v>37</v>
      </c>
      <c r="P864" s="1" t="s">
        <v>95</v>
      </c>
      <c r="Q864" s="1" t="s">
        <v>96</v>
      </c>
      <c r="R864" s="1" t="s">
        <v>326</v>
      </c>
      <c r="T864" s="1" t="s">
        <v>97</v>
      </c>
      <c r="X864" s="1" t="s">
        <v>41</v>
      </c>
      <c r="Y864" s="1" t="s">
        <v>42</v>
      </c>
      <c r="Z864" s="3">
        <v>0</v>
      </c>
      <c r="AC864" s="1">
        <f t="shared" si="26"/>
        <v>2018</v>
      </c>
      <c r="AD864" s="1">
        <f t="shared" si="27"/>
        <v>6</v>
      </c>
    </row>
    <row r="865" spans="1:30" ht="12.75" customHeight="1" x14ac:dyDescent="0.2">
      <c r="A865" s="2">
        <v>43258.633206018501</v>
      </c>
      <c r="B865" s="1" t="s">
        <v>979</v>
      </c>
      <c r="C865" s="1" t="s">
        <v>985</v>
      </c>
      <c r="D865" s="1" t="s">
        <v>986</v>
      </c>
      <c r="E865" s="3">
        <v>12</v>
      </c>
      <c r="F865" s="1" t="s">
        <v>31</v>
      </c>
      <c r="G865" s="3">
        <v>2.73</v>
      </c>
      <c r="H865" s="3">
        <v>32.76</v>
      </c>
      <c r="I865" s="1" t="s">
        <v>32</v>
      </c>
      <c r="K865" s="1" t="s">
        <v>33</v>
      </c>
      <c r="L865" s="1" t="s">
        <v>987</v>
      </c>
      <c r="M865" s="1" t="s">
        <v>35</v>
      </c>
      <c r="N865" s="1" t="s">
        <v>36</v>
      </c>
      <c r="O865" s="1" t="s">
        <v>37</v>
      </c>
      <c r="P865" s="1" t="s">
        <v>204</v>
      </c>
      <c r="Q865" s="1" t="s">
        <v>205</v>
      </c>
      <c r="R865" s="1" t="s">
        <v>412</v>
      </c>
      <c r="T865" s="1" t="s">
        <v>291</v>
      </c>
      <c r="X865" s="1" t="s">
        <v>41</v>
      </c>
      <c r="Y865" s="1" t="s">
        <v>74</v>
      </c>
      <c r="Z865" s="3">
        <v>0</v>
      </c>
      <c r="AC865" s="1">
        <f t="shared" si="26"/>
        <v>2018</v>
      </c>
      <c r="AD865" s="1">
        <f t="shared" si="27"/>
        <v>6</v>
      </c>
    </row>
    <row r="866" spans="1:30" ht="12.75" customHeight="1" x14ac:dyDescent="0.2">
      <c r="A866" s="2">
        <v>43258.633206018501</v>
      </c>
      <c r="B866" s="1" t="s">
        <v>979</v>
      </c>
      <c r="C866" s="1" t="s">
        <v>352</v>
      </c>
      <c r="D866" s="1" t="s">
        <v>353</v>
      </c>
      <c r="E866" s="3">
        <v>50</v>
      </c>
      <c r="F866" s="1" t="s">
        <v>31</v>
      </c>
      <c r="G866" s="3">
        <v>3.13</v>
      </c>
      <c r="H866" s="3">
        <v>156.5</v>
      </c>
      <c r="I866" s="1" t="s">
        <v>32</v>
      </c>
      <c r="K866" s="1" t="s">
        <v>33</v>
      </c>
      <c r="L866" s="1" t="s">
        <v>354</v>
      </c>
      <c r="M866" s="1" t="s">
        <v>35</v>
      </c>
      <c r="N866" s="1" t="s">
        <v>36</v>
      </c>
      <c r="O866" s="1" t="s">
        <v>37</v>
      </c>
      <c r="P866" s="1" t="s">
        <v>38</v>
      </c>
      <c r="Q866" s="1" t="s">
        <v>39</v>
      </c>
      <c r="R866" s="1" t="s">
        <v>338</v>
      </c>
      <c r="T866" s="1" t="s">
        <v>40</v>
      </c>
      <c r="X866" s="1" t="s">
        <v>41</v>
      </c>
      <c r="Y866" s="1" t="s">
        <v>42</v>
      </c>
      <c r="Z866" s="3">
        <v>0</v>
      </c>
      <c r="AC866" s="1">
        <f t="shared" si="26"/>
        <v>2018</v>
      </c>
      <c r="AD866" s="1">
        <f t="shared" si="27"/>
        <v>6</v>
      </c>
    </row>
    <row r="867" spans="1:30" ht="12.75" customHeight="1" x14ac:dyDescent="0.2">
      <c r="A867" s="2">
        <v>43258.633206018501</v>
      </c>
      <c r="B867" s="1" t="s">
        <v>979</v>
      </c>
      <c r="C867" s="1" t="s">
        <v>355</v>
      </c>
      <c r="D867" s="1" t="s">
        <v>356</v>
      </c>
      <c r="E867" s="3">
        <v>10</v>
      </c>
      <c r="F867" s="1" t="s">
        <v>31</v>
      </c>
      <c r="G867" s="3">
        <v>3.15</v>
      </c>
      <c r="H867" s="3">
        <v>31.5</v>
      </c>
      <c r="I867" s="1" t="s">
        <v>32</v>
      </c>
      <c r="K867" s="1" t="s">
        <v>33</v>
      </c>
      <c r="L867" s="1" t="s">
        <v>357</v>
      </c>
      <c r="M867" s="1" t="s">
        <v>35</v>
      </c>
      <c r="N867" s="1" t="s">
        <v>36</v>
      </c>
      <c r="O867" s="1" t="s">
        <v>37</v>
      </c>
      <c r="P867" s="1" t="s">
        <v>95</v>
      </c>
      <c r="Q867" s="1" t="s">
        <v>96</v>
      </c>
      <c r="R867" s="1" t="s">
        <v>342</v>
      </c>
      <c r="T867" s="1" t="s">
        <v>358</v>
      </c>
      <c r="X867" s="1" t="s">
        <v>41</v>
      </c>
      <c r="Y867" s="1" t="s">
        <v>42</v>
      </c>
      <c r="Z867" s="3">
        <v>0</v>
      </c>
      <c r="AC867" s="1">
        <f t="shared" si="26"/>
        <v>2018</v>
      </c>
      <c r="AD867" s="1">
        <f t="shared" si="27"/>
        <v>6</v>
      </c>
    </row>
    <row r="868" spans="1:30" ht="12.75" customHeight="1" x14ac:dyDescent="0.2">
      <c r="A868" s="2">
        <v>43258.633206018501</v>
      </c>
      <c r="B868" s="1" t="s">
        <v>979</v>
      </c>
      <c r="C868" s="1" t="s">
        <v>207</v>
      </c>
      <c r="D868" s="1" t="s">
        <v>208</v>
      </c>
      <c r="E868" s="3">
        <v>20</v>
      </c>
      <c r="F868" s="1" t="s">
        <v>31</v>
      </c>
      <c r="G868" s="3">
        <v>3.27</v>
      </c>
      <c r="H868" s="3">
        <v>65.400000000000006</v>
      </c>
      <c r="I868" s="1" t="s">
        <v>32</v>
      </c>
      <c r="K868" s="1" t="s">
        <v>33</v>
      </c>
      <c r="L868" s="1" t="s">
        <v>209</v>
      </c>
      <c r="M868" s="1" t="s">
        <v>35</v>
      </c>
      <c r="N868" s="1" t="s">
        <v>36</v>
      </c>
      <c r="O868" s="1" t="s">
        <v>37</v>
      </c>
      <c r="P868" s="1" t="s">
        <v>71</v>
      </c>
      <c r="Q868" s="1" t="s">
        <v>72</v>
      </c>
      <c r="R868" s="1" t="s">
        <v>564</v>
      </c>
      <c r="T868" s="1" t="s">
        <v>73</v>
      </c>
      <c r="X868" s="1" t="s">
        <v>41</v>
      </c>
      <c r="Y868" s="1" t="s">
        <v>74</v>
      </c>
      <c r="Z868" s="3">
        <v>0</v>
      </c>
      <c r="AC868" s="1">
        <f t="shared" si="26"/>
        <v>2018</v>
      </c>
      <c r="AD868" s="1">
        <f t="shared" si="27"/>
        <v>6</v>
      </c>
    </row>
    <row r="869" spans="1:30" ht="12.75" customHeight="1" x14ac:dyDescent="0.2">
      <c r="A869" s="2">
        <v>43258.633206018501</v>
      </c>
      <c r="B869" s="1" t="s">
        <v>979</v>
      </c>
      <c r="C869" s="1" t="s">
        <v>556</v>
      </c>
      <c r="D869" s="1" t="s">
        <v>557</v>
      </c>
      <c r="E869" s="3">
        <v>50</v>
      </c>
      <c r="F869" s="1" t="s">
        <v>31</v>
      </c>
      <c r="G869" s="3">
        <v>3.36</v>
      </c>
      <c r="H869" s="3">
        <v>168</v>
      </c>
      <c r="I869" s="1" t="s">
        <v>32</v>
      </c>
      <c r="K869" s="1" t="s">
        <v>33</v>
      </c>
      <c r="L869" s="1" t="s">
        <v>558</v>
      </c>
      <c r="M869" s="1" t="s">
        <v>35</v>
      </c>
      <c r="N869" s="1" t="s">
        <v>36</v>
      </c>
      <c r="O869" s="1" t="s">
        <v>37</v>
      </c>
      <c r="P869" s="1" t="s">
        <v>89</v>
      </c>
      <c r="Q869" s="1" t="s">
        <v>90</v>
      </c>
      <c r="R869" s="1" t="s">
        <v>559</v>
      </c>
      <c r="T869" s="1" t="s">
        <v>79</v>
      </c>
      <c r="X869" s="1" t="s">
        <v>560</v>
      </c>
      <c r="Y869" s="1" t="s">
        <v>74</v>
      </c>
      <c r="Z869" s="3">
        <v>0</v>
      </c>
      <c r="AC869" s="1">
        <f t="shared" si="26"/>
        <v>2018</v>
      </c>
      <c r="AD869" s="1">
        <f t="shared" si="27"/>
        <v>6</v>
      </c>
    </row>
    <row r="870" spans="1:30" ht="12.75" customHeight="1" x14ac:dyDescent="0.2">
      <c r="A870" s="2">
        <v>43258.633206018501</v>
      </c>
      <c r="B870" s="1" t="s">
        <v>979</v>
      </c>
      <c r="C870" s="1" t="s">
        <v>877</v>
      </c>
      <c r="D870" s="1" t="s">
        <v>878</v>
      </c>
      <c r="E870" s="3">
        <v>160</v>
      </c>
      <c r="F870" s="1" t="s">
        <v>31</v>
      </c>
      <c r="G870" s="3">
        <v>3.39</v>
      </c>
      <c r="H870" s="3">
        <v>542.4</v>
      </c>
      <c r="I870" s="1" t="s">
        <v>32</v>
      </c>
      <c r="K870" s="1" t="s">
        <v>33</v>
      </c>
      <c r="L870" s="1" t="s">
        <v>879</v>
      </c>
      <c r="M870" s="1" t="s">
        <v>35</v>
      </c>
      <c r="N870" s="1" t="s">
        <v>36</v>
      </c>
      <c r="O870" s="1" t="s">
        <v>37</v>
      </c>
      <c r="P870" s="1" t="s">
        <v>213</v>
      </c>
      <c r="Q870" s="1" t="s">
        <v>214</v>
      </c>
      <c r="R870" s="1" t="s">
        <v>988</v>
      </c>
      <c r="T870" s="1" t="s">
        <v>385</v>
      </c>
      <c r="X870" s="1" t="s">
        <v>41</v>
      </c>
      <c r="Y870" s="1" t="s">
        <v>42</v>
      </c>
      <c r="Z870" s="3">
        <v>0</v>
      </c>
      <c r="AA870" s="1" t="s">
        <v>880</v>
      </c>
      <c r="AB870" s="1" t="s">
        <v>880</v>
      </c>
      <c r="AC870" s="1">
        <f t="shared" si="26"/>
        <v>2018</v>
      </c>
      <c r="AD870" s="1">
        <f t="shared" si="27"/>
        <v>6</v>
      </c>
    </row>
    <row r="871" spans="1:30" ht="12.75" customHeight="1" x14ac:dyDescent="0.2">
      <c r="A871" s="2">
        <v>43258.633206018501</v>
      </c>
      <c r="B871" s="1" t="s">
        <v>979</v>
      </c>
      <c r="C871" s="1" t="s">
        <v>532</v>
      </c>
      <c r="D871" s="1" t="s">
        <v>533</v>
      </c>
      <c r="E871" s="3">
        <v>60</v>
      </c>
      <c r="F871" s="1" t="s">
        <v>31</v>
      </c>
      <c r="G871" s="3">
        <v>3.97</v>
      </c>
      <c r="H871" s="3">
        <v>238.2</v>
      </c>
      <c r="I871" s="1" t="s">
        <v>32</v>
      </c>
      <c r="K871" s="1" t="s">
        <v>33</v>
      </c>
      <c r="L871" s="1" t="s">
        <v>534</v>
      </c>
      <c r="M871" s="1" t="s">
        <v>35</v>
      </c>
      <c r="N871" s="1" t="s">
        <v>36</v>
      </c>
      <c r="O871" s="1" t="s">
        <v>37</v>
      </c>
      <c r="P871" s="1" t="s">
        <v>71</v>
      </c>
      <c r="Q871" s="1" t="s">
        <v>72</v>
      </c>
      <c r="R871" s="1" t="s">
        <v>989</v>
      </c>
      <c r="T871" s="1" t="s">
        <v>73</v>
      </c>
      <c r="X871" s="1" t="s">
        <v>41</v>
      </c>
      <c r="Y871" s="1" t="s">
        <v>74</v>
      </c>
      <c r="Z871" s="3">
        <v>0</v>
      </c>
      <c r="AC871" s="1">
        <f t="shared" si="26"/>
        <v>2018</v>
      </c>
      <c r="AD871" s="1">
        <f t="shared" si="27"/>
        <v>6</v>
      </c>
    </row>
    <row r="872" spans="1:30" ht="12.75" customHeight="1" x14ac:dyDescent="0.2">
      <c r="A872" s="2">
        <v>43258.633206018501</v>
      </c>
      <c r="B872" s="1" t="s">
        <v>979</v>
      </c>
      <c r="C872" s="1" t="s">
        <v>366</v>
      </c>
      <c r="D872" s="1" t="s">
        <v>367</v>
      </c>
      <c r="E872" s="3">
        <v>50</v>
      </c>
      <c r="F872" s="1" t="s">
        <v>31</v>
      </c>
      <c r="G872" s="3">
        <v>4.82</v>
      </c>
      <c r="H872" s="3">
        <v>241</v>
      </c>
      <c r="I872" s="1" t="s">
        <v>32</v>
      </c>
      <c r="K872" s="1" t="s">
        <v>33</v>
      </c>
      <c r="L872" s="1" t="s">
        <v>368</v>
      </c>
      <c r="M872" s="1" t="s">
        <v>35</v>
      </c>
      <c r="N872" s="1" t="s">
        <v>36</v>
      </c>
      <c r="O872" s="1" t="s">
        <v>37</v>
      </c>
      <c r="P872" s="1" t="s">
        <v>95</v>
      </c>
      <c r="Q872" s="1" t="s">
        <v>96</v>
      </c>
      <c r="R872" s="1" t="s">
        <v>990</v>
      </c>
      <c r="T872" s="1" t="s">
        <v>97</v>
      </c>
      <c r="X872" s="1" t="s">
        <v>41</v>
      </c>
      <c r="Y872" s="1" t="s">
        <v>42</v>
      </c>
      <c r="Z872" s="3">
        <v>0</v>
      </c>
      <c r="AC872" s="1">
        <f t="shared" si="26"/>
        <v>2018</v>
      </c>
      <c r="AD872" s="1">
        <f t="shared" si="27"/>
        <v>6</v>
      </c>
    </row>
    <row r="873" spans="1:30" ht="12.75" customHeight="1" x14ac:dyDescent="0.2">
      <c r="A873" s="2">
        <v>43258.633206018501</v>
      </c>
      <c r="B873" s="1" t="s">
        <v>979</v>
      </c>
      <c r="C873" s="1" t="s">
        <v>369</v>
      </c>
      <c r="D873" s="1" t="s">
        <v>370</v>
      </c>
      <c r="E873" s="3">
        <v>50</v>
      </c>
      <c r="F873" s="1" t="s">
        <v>31</v>
      </c>
      <c r="G873" s="3">
        <v>5</v>
      </c>
      <c r="H873" s="3">
        <v>250</v>
      </c>
      <c r="I873" s="1" t="s">
        <v>32</v>
      </c>
      <c r="K873" s="1" t="s">
        <v>33</v>
      </c>
      <c r="L873" s="1" t="s">
        <v>371</v>
      </c>
      <c r="M873" s="1" t="s">
        <v>35</v>
      </c>
      <c r="N873" s="1" t="s">
        <v>36</v>
      </c>
      <c r="O873" s="1" t="s">
        <v>37</v>
      </c>
      <c r="P873" s="1" t="s">
        <v>95</v>
      </c>
      <c r="Q873" s="1" t="s">
        <v>96</v>
      </c>
      <c r="R873" s="1" t="s">
        <v>338</v>
      </c>
      <c r="T873" s="1" t="s">
        <v>372</v>
      </c>
      <c r="X873" s="1" t="s">
        <v>41</v>
      </c>
      <c r="Y873" s="1" t="s">
        <v>42</v>
      </c>
      <c r="Z873" s="3">
        <v>0</v>
      </c>
      <c r="AC873" s="1">
        <f t="shared" si="26"/>
        <v>2018</v>
      </c>
      <c r="AD873" s="1">
        <f t="shared" si="27"/>
        <v>6</v>
      </c>
    </row>
    <row r="874" spans="1:30" ht="12.75" customHeight="1" x14ac:dyDescent="0.2">
      <c r="A874" s="2">
        <v>43258.633206018501</v>
      </c>
      <c r="B874" s="1" t="s">
        <v>979</v>
      </c>
      <c r="C874" s="1" t="s">
        <v>373</v>
      </c>
      <c r="D874" s="1" t="s">
        <v>374</v>
      </c>
      <c r="E874" s="3">
        <v>40</v>
      </c>
      <c r="F874" s="1" t="s">
        <v>31</v>
      </c>
      <c r="G874" s="3">
        <v>5.27</v>
      </c>
      <c r="H874" s="3">
        <v>210.8</v>
      </c>
      <c r="I874" s="1" t="s">
        <v>32</v>
      </c>
      <c r="K874" s="1" t="s">
        <v>33</v>
      </c>
      <c r="L874" s="1" t="s">
        <v>375</v>
      </c>
      <c r="M874" s="1" t="s">
        <v>35</v>
      </c>
      <c r="N874" s="1" t="s">
        <v>36</v>
      </c>
      <c r="O874" s="1" t="s">
        <v>37</v>
      </c>
      <c r="P874" s="1" t="s">
        <v>131</v>
      </c>
      <c r="Q874" s="1" t="s">
        <v>132</v>
      </c>
      <c r="R874" s="1" t="s">
        <v>376</v>
      </c>
      <c r="T874" s="1" t="s">
        <v>377</v>
      </c>
      <c r="X874" s="1" t="s">
        <v>378</v>
      </c>
      <c r="Y874" s="1" t="s">
        <v>74</v>
      </c>
      <c r="Z874" s="3">
        <v>0</v>
      </c>
      <c r="AC874" s="1">
        <f t="shared" si="26"/>
        <v>2018</v>
      </c>
      <c r="AD874" s="1">
        <f t="shared" si="27"/>
        <v>6</v>
      </c>
    </row>
    <row r="875" spans="1:30" ht="12.75" customHeight="1" x14ac:dyDescent="0.2">
      <c r="A875" s="2">
        <v>43258.633206018501</v>
      </c>
      <c r="B875" s="1" t="s">
        <v>979</v>
      </c>
      <c r="C875" s="1" t="s">
        <v>881</v>
      </c>
      <c r="D875" s="1" t="s">
        <v>882</v>
      </c>
      <c r="E875" s="3">
        <v>40</v>
      </c>
      <c r="F875" s="1" t="s">
        <v>31</v>
      </c>
      <c r="G875" s="3">
        <v>5.44</v>
      </c>
      <c r="H875" s="3">
        <v>217.6</v>
      </c>
      <c r="I875" s="1" t="s">
        <v>32</v>
      </c>
      <c r="K875" s="1" t="s">
        <v>33</v>
      </c>
      <c r="L875" s="1" t="s">
        <v>883</v>
      </c>
      <c r="M875" s="1" t="s">
        <v>35</v>
      </c>
      <c r="N875" s="1" t="s">
        <v>36</v>
      </c>
      <c r="O875" s="1" t="s">
        <v>37</v>
      </c>
      <c r="P875" s="1" t="s">
        <v>213</v>
      </c>
      <c r="Q875" s="1" t="s">
        <v>214</v>
      </c>
      <c r="R875" s="1" t="s">
        <v>376</v>
      </c>
      <c r="T875" s="1" t="s">
        <v>385</v>
      </c>
      <c r="X875" s="1" t="s">
        <v>41</v>
      </c>
      <c r="Y875" s="1" t="s">
        <v>42</v>
      </c>
      <c r="Z875" s="3">
        <v>0</v>
      </c>
      <c r="AA875" s="1" t="s">
        <v>880</v>
      </c>
      <c r="AB875" s="1" t="s">
        <v>880</v>
      </c>
      <c r="AC875" s="1">
        <f t="shared" si="26"/>
        <v>2018</v>
      </c>
      <c r="AD875" s="1">
        <f t="shared" si="27"/>
        <v>6</v>
      </c>
    </row>
    <row r="876" spans="1:30" ht="12.75" customHeight="1" x14ac:dyDescent="0.2">
      <c r="A876" s="2">
        <v>43258.633206018501</v>
      </c>
      <c r="B876" s="1" t="s">
        <v>979</v>
      </c>
      <c r="C876" s="1" t="s">
        <v>215</v>
      </c>
      <c r="D876" s="1" t="s">
        <v>216</v>
      </c>
      <c r="E876" s="3">
        <v>20</v>
      </c>
      <c r="F876" s="1" t="s">
        <v>31</v>
      </c>
      <c r="G876" s="3">
        <v>6.05</v>
      </c>
      <c r="H876" s="3">
        <v>121</v>
      </c>
      <c r="I876" s="1" t="s">
        <v>32</v>
      </c>
      <c r="K876" s="1" t="s">
        <v>33</v>
      </c>
      <c r="L876" s="1" t="s">
        <v>217</v>
      </c>
      <c r="M876" s="1" t="s">
        <v>35</v>
      </c>
      <c r="N876" s="1" t="s">
        <v>36</v>
      </c>
      <c r="O876" s="1" t="s">
        <v>37</v>
      </c>
      <c r="P876" s="1" t="s">
        <v>38</v>
      </c>
      <c r="Q876" s="1" t="s">
        <v>39</v>
      </c>
      <c r="R876" s="1" t="s">
        <v>347</v>
      </c>
      <c r="T876" s="1" t="s">
        <v>218</v>
      </c>
      <c r="X876" s="1" t="s">
        <v>41</v>
      </c>
      <c r="Y876" s="1" t="s">
        <v>42</v>
      </c>
      <c r="Z876" s="3">
        <v>0</v>
      </c>
      <c r="AC876" s="1">
        <f t="shared" si="26"/>
        <v>2018</v>
      </c>
      <c r="AD876" s="1">
        <f t="shared" si="27"/>
        <v>6</v>
      </c>
    </row>
    <row r="877" spans="1:30" ht="12.75" customHeight="1" x14ac:dyDescent="0.2">
      <c r="A877" s="2">
        <v>43258.633206018501</v>
      </c>
      <c r="B877" s="1" t="s">
        <v>979</v>
      </c>
      <c r="C877" s="1" t="s">
        <v>223</v>
      </c>
      <c r="D877" s="1" t="s">
        <v>224</v>
      </c>
      <c r="E877" s="3">
        <v>20</v>
      </c>
      <c r="F877" s="1" t="s">
        <v>31</v>
      </c>
      <c r="G877" s="3">
        <v>6.29</v>
      </c>
      <c r="H877" s="3">
        <v>125.8</v>
      </c>
      <c r="I877" s="1" t="s">
        <v>32</v>
      </c>
      <c r="K877" s="1" t="s">
        <v>33</v>
      </c>
      <c r="L877" s="1" t="s">
        <v>225</v>
      </c>
      <c r="M877" s="1" t="s">
        <v>35</v>
      </c>
      <c r="N877" s="1" t="s">
        <v>36</v>
      </c>
      <c r="O877" s="1" t="s">
        <v>37</v>
      </c>
      <c r="P877" s="1" t="s">
        <v>38</v>
      </c>
      <c r="Q877" s="1" t="s">
        <v>39</v>
      </c>
      <c r="R877" s="1" t="s">
        <v>564</v>
      </c>
      <c r="T877" s="1" t="s">
        <v>226</v>
      </c>
      <c r="X877" s="1" t="s">
        <v>41</v>
      </c>
      <c r="Y877" s="1" t="s">
        <v>42</v>
      </c>
      <c r="Z877" s="3">
        <v>0</v>
      </c>
      <c r="AC877" s="1">
        <f t="shared" si="26"/>
        <v>2018</v>
      </c>
      <c r="AD877" s="1">
        <f t="shared" si="27"/>
        <v>6</v>
      </c>
    </row>
    <row r="878" spans="1:30" ht="12.75" customHeight="1" x14ac:dyDescent="0.2">
      <c r="A878" s="2">
        <v>43258.633206018501</v>
      </c>
      <c r="B878" s="1" t="s">
        <v>979</v>
      </c>
      <c r="C878" s="1" t="s">
        <v>389</v>
      </c>
      <c r="D878" s="1" t="s">
        <v>390</v>
      </c>
      <c r="E878" s="3">
        <v>50</v>
      </c>
      <c r="F878" s="1" t="s">
        <v>391</v>
      </c>
      <c r="G878" s="3">
        <v>7.5</v>
      </c>
      <c r="H878" s="3">
        <v>375</v>
      </c>
      <c r="I878" s="1" t="s">
        <v>32</v>
      </c>
      <c r="K878" s="1" t="s">
        <v>33</v>
      </c>
      <c r="L878" s="1" t="s">
        <v>392</v>
      </c>
      <c r="M878" s="1" t="s">
        <v>35</v>
      </c>
      <c r="N878" s="1" t="s">
        <v>36</v>
      </c>
      <c r="O878" s="1" t="s">
        <v>37</v>
      </c>
      <c r="P878" s="1" t="s">
        <v>393</v>
      </c>
      <c r="Q878" s="1" t="s">
        <v>394</v>
      </c>
      <c r="R878" s="1" t="s">
        <v>351</v>
      </c>
      <c r="T878" s="1" t="s">
        <v>40</v>
      </c>
      <c r="X878" s="1" t="s">
        <v>41</v>
      </c>
      <c r="Y878" s="1" t="s">
        <v>66</v>
      </c>
      <c r="Z878" s="3">
        <v>0</v>
      </c>
      <c r="AC878" s="1">
        <f t="shared" si="26"/>
        <v>2018</v>
      </c>
      <c r="AD878" s="1">
        <f t="shared" si="27"/>
        <v>6</v>
      </c>
    </row>
    <row r="879" spans="1:30" ht="12.75" customHeight="1" x14ac:dyDescent="0.2">
      <c r="A879" s="2">
        <v>43258.633206018501</v>
      </c>
      <c r="B879" s="1" t="s">
        <v>979</v>
      </c>
      <c r="C879" s="1" t="s">
        <v>395</v>
      </c>
      <c r="D879" s="1" t="s">
        <v>396</v>
      </c>
      <c r="E879" s="3">
        <v>20</v>
      </c>
      <c r="F879" s="1" t="s">
        <v>391</v>
      </c>
      <c r="G879" s="3">
        <v>7.5</v>
      </c>
      <c r="H879" s="3">
        <v>150</v>
      </c>
      <c r="I879" s="1" t="s">
        <v>32</v>
      </c>
      <c r="K879" s="1" t="s">
        <v>33</v>
      </c>
      <c r="L879" s="1" t="s">
        <v>397</v>
      </c>
      <c r="M879" s="1" t="s">
        <v>35</v>
      </c>
      <c r="N879" s="1" t="s">
        <v>36</v>
      </c>
      <c r="O879" s="1" t="s">
        <v>37</v>
      </c>
      <c r="P879" s="1" t="s">
        <v>393</v>
      </c>
      <c r="Q879" s="1" t="s">
        <v>394</v>
      </c>
      <c r="R879" s="1" t="s">
        <v>568</v>
      </c>
      <c r="T879" s="1" t="s">
        <v>40</v>
      </c>
      <c r="X879" s="1" t="s">
        <v>41</v>
      </c>
      <c r="Y879" s="1" t="s">
        <v>66</v>
      </c>
      <c r="Z879" s="3">
        <v>0</v>
      </c>
      <c r="AC879" s="1">
        <f t="shared" si="26"/>
        <v>2018</v>
      </c>
      <c r="AD879" s="1">
        <f t="shared" si="27"/>
        <v>6</v>
      </c>
    </row>
    <row r="880" spans="1:30" ht="12.75" customHeight="1" x14ac:dyDescent="0.2">
      <c r="A880" s="2">
        <v>43258.633206018501</v>
      </c>
      <c r="B880" s="1" t="s">
        <v>979</v>
      </c>
      <c r="C880" s="1" t="s">
        <v>361</v>
      </c>
      <c r="D880" s="1" t="s">
        <v>362</v>
      </c>
      <c r="E880" s="3">
        <v>24</v>
      </c>
      <c r="F880" s="1" t="s">
        <v>31</v>
      </c>
      <c r="G880" s="3">
        <v>7.63</v>
      </c>
      <c r="H880" s="3">
        <v>183.12</v>
      </c>
      <c r="I880" s="1" t="s">
        <v>32</v>
      </c>
      <c r="K880" s="1" t="s">
        <v>33</v>
      </c>
      <c r="L880" s="1" t="s">
        <v>363</v>
      </c>
      <c r="M880" s="1" t="s">
        <v>35</v>
      </c>
      <c r="N880" s="1" t="s">
        <v>36</v>
      </c>
      <c r="O880" s="1" t="s">
        <v>37</v>
      </c>
      <c r="P880" s="1" t="s">
        <v>89</v>
      </c>
      <c r="Q880" s="1" t="s">
        <v>90</v>
      </c>
      <c r="R880" s="1" t="s">
        <v>364</v>
      </c>
      <c r="T880" s="1" t="s">
        <v>206</v>
      </c>
      <c r="X880" s="1" t="s">
        <v>365</v>
      </c>
      <c r="Y880" s="1" t="s">
        <v>74</v>
      </c>
      <c r="Z880" s="3">
        <v>0</v>
      </c>
      <c r="AC880" s="1">
        <f t="shared" si="26"/>
        <v>2018</v>
      </c>
      <c r="AD880" s="1">
        <f t="shared" si="27"/>
        <v>6</v>
      </c>
    </row>
    <row r="881" spans="1:30" ht="12.75" customHeight="1" x14ac:dyDescent="0.2">
      <c r="A881" s="2">
        <v>43258.633206018501</v>
      </c>
      <c r="B881" s="1" t="s">
        <v>979</v>
      </c>
      <c r="C881" s="1" t="s">
        <v>227</v>
      </c>
      <c r="D881" s="1" t="s">
        <v>228</v>
      </c>
      <c r="E881" s="3">
        <v>960</v>
      </c>
      <c r="F881" s="1" t="s">
        <v>31</v>
      </c>
      <c r="G881" s="3">
        <v>8.4700000000000006</v>
      </c>
      <c r="H881" s="3">
        <v>8131.2</v>
      </c>
      <c r="I881" s="1" t="s">
        <v>32</v>
      </c>
      <c r="K881" s="1" t="s">
        <v>33</v>
      </c>
      <c r="L881" s="1" t="s">
        <v>229</v>
      </c>
      <c r="M881" s="1" t="s">
        <v>35</v>
      </c>
      <c r="N881" s="1" t="s">
        <v>36</v>
      </c>
      <c r="O881" s="1" t="s">
        <v>37</v>
      </c>
      <c r="P881" s="1" t="s">
        <v>230</v>
      </c>
      <c r="Q881" s="1" t="s">
        <v>231</v>
      </c>
      <c r="R881" s="1" t="s">
        <v>402</v>
      </c>
      <c r="T881" s="1" t="s">
        <v>232</v>
      </c>
      <c r="X881" s="1" t="s">
        <v>41</v>
      </c>
      <c r="Y881" s="1" t="s">
        <v>42</v>
      </c>
      <c r="Z881" s="3">
        <v>0</v>
      </c>
      <c r="AC881" s="1">
        <f t="shared" si="26"/>
        <v>2018</v>
      </c>
      <c r="AD881" s="1">
        <f t="shared" si="27"/>
        <v>6</v>
      </c>
    </row>
    <row r="882" spans="1:30" ht="12.75" customHeight="1" x14ac:dyDescent="0.2">
      <c r="A882" s="2">
        <v>43258.633206018501</v>
      </c>
      <c r="B882" s="1" t="s">
        <v>979</v>
      </c>
      <c r="C882" s="1" t="s">
        <v>233</v>
      </c>
      <c r="D882" s="1" t="s">
        <v>234</v>
      </c>
      <c r="E882" s="3">
        <v>300</v>
      </c>
      <c r="F882" s="1" t="s">
        <v>31</v>
      </c>
      <c r="G882" s="3">
        <v>9.1999999999999993</v>
      </c>
      <c r="H882" s="3">
        <v>2760</v>
      </c>
      <c r="I882" s="1" t="s">
        <v>32</v>
      </c>
      <c r="K882" s="1" t="s">
        <v>33</v>
      </c>
      <c r="L882" s="1" t="s">
        <v>235</v>
      </c>
      <c r="M882" s="1" t="s">
        <v>35</v>
      </c>
      <c r="N882" s="1" t="s">
        <v>36</v>
      </c>
      <c r="O882" s="1" t="s">
        <v>37</v>
      </c>
      <c r="P882" s="1" t="s">
        <v>236</v>
      </c>
      <c r="Q882" s="1" t="s">
        <v>237</v>
      </c>
      <c r="R882" s="1" t="s">
        <v>403</v>
      </c>
      <c r="T882" s="1" t="s">
        <v>238</v>
      </c>
      <c r="X882" s="1" t="s">
        <v>41</v>
      </c>
      <c r="Y882" s="1" t="s">
        <v>42</v>
      </c>
      <c r="Z882" s="3">
        <v>0</v>
      </c>
      <c r="AA882" s="1" t="s">
        <v>239</v>
      </c>
      <c r="AB882" s="1" t="s">
        <v>239</v>
      </c>
      <c r="AC882" s="1">
        <f t="shared" si="26"/>
        <v>2018</v>
      </c>
      <c r="AD882" s="1">
        <f t="shared" si="27"/>
        <v>6</v>
      </c>
    </row>
    <row r="883" spans="1:30" ht="12.75" customHeight="1" x14ac:dyDescent="0.2">
      <c r="A883" s="2">
        <v>43258.633206018501</v>
      </c>
      <c r="B883" s="1" t="s">
        <v>979</v>
      </c>
      <c r="C883" s="1" t="s">
        <v>240</v>
      </c>
      <c r="D883" s="1" t="s">
        <v>241</v>
      </c>
      <c r="E883" s="3">
        <v>200</v>
      </c>
      <c r="F883" s="1" t="s">
        <v>31</v>
      </c>
      <c r="G883" s="3">
        <v>9.44</v>
      </c>
      <c r="H883" s="3">
        <v>1888</v>
      </c>
      <c r="I883" s="1" t="s">
        <v>32</v>
      </c>
      <c r="K883" s="1" t="s">
        <v>33</v>
      </c>
      <c r="L883" s="1" t="s">
        <v>242</v>
      </c>
      <c r="M883" s="1" t="s">
        <v>35</v>
      </c>
      <c r="N883" s="1" t="s">
        <v>36</v>
      </c>
      <c r="O883" s="1" t="s">
        <v>37</v>
      </c>
      <c r="P883" s="1" t="s">
        <v>243</v>
      </c>
      <c r="Q883" s="1" t="s">
        <v>244</v>
      </c>
      <c r="R883" s="1" t="s">
        <v>991</v>
      </c>
      <c r="T883" s="1" t="s">
        <v>245</v>
      </c>
      <c r="X883" s="1" t="s">
        <v>41</v>
      </c>
      <c r="Y883" s="1" t="s">
        <v>42</v>
      </c>
      <c r="Z883" s="3">
        <v>0</v>
      </c>
      <c r="AA883" s="1" t="s">
        <v>246</v>
      </c>
      <c r="AB883" s="1" t="s">
        <v>246</v>
      </c>
      <c r="AC883" s="1">
        <f t="shared" si="26"/>
        <v>2018</v>
      </c>
      <c r="AD883" s="1">
        <f t="shared" si="27"/>
        <v>6</v>
      </c>
    </row>
    <row r="884" spans="1:30" ht="12.75" customHeight="1" x14ac:dyDescent="0.2">
      <c r="A884" s="2">
        <v>43258.633206018501</v>
      </c>
      <c r="B884" s="1" t="s">
        <v>979</v>
      </c>
      <c r="C884" s="1" t="s">
        <v>247</v>
      </c>
      <c r="D884" s="1" t="s">
        <v>248</v>
      </c>
      <c r="E884" s="3">
        <v>400</v>
      </c>
      <c r="F884" s="1" t="s">
        <v>31</v>
      </c>
      <c r="G884" s="3">
        <v>10.17</v>
      </c>
      <c r="H884" s="3">
        <v>4068</v>
      </c>
      <c r="I884" s="1" t="s">
        <v>32</v>
      </c>
      <c r="K884" s="1" t="s">
        <v>33</v>
      </c>
      <c r="L884" s="1" t="s">
        <v>249</v>
      </c>
      <c r="M884" s="1" t="s">
        <v>35</v>
      </c>
      <c r="N884" s="1" t="s">
        <v>36</v>
      </c>
      <c r="O884" s="1" t="s">
        <v>37</v>
      </c>
      <c r="P884" s="1" t="s">
        <v>46</v>
      </c>
      <c r="Q884" s="1" t="s">
        <v>47</v>
      </c>
      <c r="R884" s="1" t="s">
        <v>329</v>
      </c>
      <c r="T884" s="1" t="s">
        <v>250</v>
      </c>
      <c r="X884" s="1" t="s">
        <v>41</v>
      </c>
      <c r="Y884" s="1" t="s">
        <v>49</v>
      </c>
      <c r="Z884" s="3">
        <v>0</v>
      </c>
      <c r="AA884" s="1" t="s">
        <v>251</v>
      </c>
      <c r="AB884" s="1" t="s">
        <v>251</v>
      </c>
      <c r="AC884" s="1">
        <f t="shared" si="26"/>
        <v>2018</v>
      </c>
      <c r="AD884" s="1">
        <f t="shared" si="27"/>
        <v>6</v>
      </c>
    </row>
    <row r="885" spans="1:30" ht="12.75" customHeight="1" x14ac:dyDescent="0.2">
      <c r="A885" s="2">
        <v>43258.633206018501</v>
      </c>
      <c r="B885" s="1" t="s">
        <v>979</v>
      </c>
      <c r="C885" s="1" t="s">
        <v>252</v>
      </c>
      <c r="D885" s="1" t="s">
        <v>253</v>
      </c>
      <c r="E885" s="3">
        <v>10</v>
      </c>
      <c r="F885" s="1" t="s">
        <v>31</v>
      </c>
      <c r="G885" s="3">
        <v>10.52</v>
      </c>
      <c r="H885" s="3">
        <v>105.2</v>
      </c>
      <c r="I885" s="1" t="s">
        <v>32</v>
      </c>
      <c r="K885" s="1" t="s">
        <v>33</v>
      </c>
      <c r="L885" s="1" t="s">
        <v>254</v>
      </c>
      <c r="M885" s="1" t="s">
        <v>35</v>
      </c>
      <c r="N885" s="1" t="s">
        <v>36</v>
      </c>
      <c r="O885" s="1" t="s">
        <v>37</v>
      </c>
      <c r="P885" s="1" t="s">
        <v>71</v>
      </c>
      <c r="Q885" s="1" t="s">
        <v>72</v>
      </c>
      <c r="R885" s="1" t="s">
        <v>342</v>
      </c>
      <c r="T885" s="1" t="s">
        <v>73</v>
      </c>
      <c r="X885" s="1" t="s">
        <v>41</v>
      </c>
      <c r="Y885" s="1" t="s">
        <v>74</v>
      </c>
      <c r="Z885" s="3">
        <v>0</v>
      </c>
      <c r="AC885" s="1">
        <f t="shared" si="26"/>
        <v>2018</v>
      </c>
      <c r="AD885" s="1">
        <f t="shared" si="27"/>
        <v>6</v>
      </c>
    </row>
    <row r="886" spans="1:30" ht="12.75" customHeight="1" x14ac:dyDescent="0.2">
      <c r="A886" s="2">
        <v>43258.633206018501</v>
      </c>
      <c r="B886" s="1" t="s">
        <v>979</v>
      </c>
      <c r="C886" s="1" t="s">
        <v>405</v>
      </c>
      <c r="D886" s="1" t="s">
        <v>406</v>
      </c>
      <c r="E886" s="3">
        <v>10</v>
      </c>
      <c r="F886" s="1" t="s">
        <v>31</v>
      </c>
      <c r="G886" s="3">
        <v>11.14</v>
      </c>
      <c r="H886" s="3">
        <v>111.4</v>
      </c>
      <c r="I886" s="1" t="s">
        <v>32</v>
      </c>
      <c r="K886" s="1" t="s">
        <v>33</v>
      </c>
      <c r="L886" s="1" t="s">
        <v>407</v>
      </c>
      <c r="M886" s="1" t="s">
        <v>35</v>
      </c>
      <c r="N886" s="1" t="s">
        <v>36</v>
      </c>
      <c r="O886" s="1" t="s">
        <v>37</v>
      </c>
      <c r="P886" s="1" t="s">
        <v>408</v>
      </c>
      <c r="Q886" s="1" t="s">
        <v>409</v>
      </c>
      <c r="R886" s="1" t="s">
        <v>380</v>
      </c>
      <c r="T886" s="1" t="s">
        <v>40</v>
      </c>
      <c r="X886" s="1" t="s">
        <v>41</v>
      </c>
      <c r="Y886" s="1" t="s">
        <v>42</v>
      </c>
      <c r="Z886" s="3">
        <v>0</v>
      </c>
      <c r="AC886" s="1">
        <f t="shared" si="26"/>
        <v>2018</v>
      </c>
      <c r="AD886" s="1">
        <f t="shared" si="27"/>
        <v>6</v>
      </c>
    </row>
    <row r="887" spans="1:30" ht="12.75" customHeight="1" x14ac:dyDescent="0.2">
      <c r="A887" s="2">
        <v>43258.633206018501</v>
      </c>
      <c r="B887" s="1" t="s">
        <v>979</v>
      </c>
      <c r="C887" s="1" t="s">
        <v>255</v>
      </c>
      <c r="D887" s="1" t="s">
        <v>256</v>
      </c>
      <c r="E887" s="3">
        <v>40</v>
      </c>
      <c r="F887" s="1" t="s">
        <v>31</v>
      </c>
      <c r="G887" s="3">
        <v>13.31</v>
      </c>
      <c r="H887" s="3">
        <v>532.4</v>
      </c>
      <c r="I887" s="1" t="s">
        <v>32</v>
      </c>
      <c r="K887" s="1" t="s">
        <v>33</v>
      </c>
      <c r="L887" s="1" t="s">
        <v>257</v>
      </c>
      <c r="M887" s="1" t="s">
        <v>35</v>
      </c>
      <c r="N887" s="1" t="s">
        <v>36</v>
      </c>
      <c r="O887" s="1" t="s">
        <v>37</v>
      </c>
      <c r="P887" s="1" t="s">
        <v>258</v>
      </c>
      <c r="Q887" s="1" t="s">
        <v>259</v>
      </c>
      <c r="R887" s="1" t="s">
        <v>376</v>
      </c>
      <c r="T887" s="1" t="s">
        <v>260</v>
      </c>
      <c r="X887" s="1" t="s">
        <v>41</v>
      </c>
      <c r="Y887" s="1" t="s">
        <v>42</v>
      </c>
      <c r="Z887" s="3">
        <v>0</v>
      </c>
      <c r="AC887" s="1">
        <f t="shared" si="26"/>
        <v>2018</v>
      </c>
      <c r="AD887" s="1">
        <f t="shared" si="27"/>
        <v>6</v>
      </c>
    </row>
    <row r="888" spans="1:30" ht="12.75" customHeight="1" x14ac:dyDescent="0.2">
      <c r="A888" s="2">
        <v>43258.633206018501</v>
      </c>
      <c r="B888" s="1" t="s">
        <v>979</v>
      </c>
      <c r="C888" s="1" t="s">
        <v>50</v>
      </c>
      <c r="D888" s="1" t="s">
        <v>51</v>
      </c>
      <c r="E888" s="3">
        <v>150</v>
      </c>
      <c r="F888" s="1" t="s">
        <v>31</v>
      </c>
      <c r="G888" s="3">
        <v>17.98</v>
      </c>
      <c r="H888" s="3">
        <v>2697</v>
      </c>
      <c r="I888" s="1" t="s">
        <v>32</v>
      </c>
      <c r="K888" s="1" t="s">
        <v>33</v>
      </c>
      <c r="L888" s="1" t="s">
        <v>52</v>
      </c>
      <c r="M888" s="1" t="s">
        <v>35</v>
      </c>
      <c r="N888" s="1" t="s">
        <v>36</v>
      </c>
      <c r="O888" s="1" t="s">
        <v>37</v>
      </c>
      <c r="P888" s="1" t="s">
        <v>53</v>
      </c>
      <c r="Q888" s="1" t="s">
        <v>54</v>
      </c>
      <c r="R888" s="1" t="s">
        <v>411</v>
      </c>
      <c r="T888" s="1" t="s">
        <v>40</v>
      </c>
      <c r="X888" s="1" t="s">
        <v>41</v>
      </c>
      <c r="Y888" s="1" t="s">
        <v>42</v>
      </c>
      <c r="Z888" s="3">
        <v>0</v>
      </c>
      <c r="AC888" s="1">
        <f t="shared" si="26"/>
        <v>2018</v>
      </c>
      <c r="AD888" s="1">
        <f t="shared" si="27"/>
        <v>6</v>
      </c>
    </row>
    <row r="889" spans="1:30" ht="12.75" customHeight="1" x14ac:dyDescent="0.2">
      <c r="A889" s="2">
        <v>43258.633206018501</v>
      </c>
      <c r="B889" s="1" t="s">
        <v>979</v>
      </c>
      <c r="C889" s="1" t="s">
        <v>261</v>
      </c>
      <c r="D889" s="1" t="s">
        <v>262</v>
      </c>
      <c r="E889" s="3">
        <v>10</v>
      </c>
      <c r="F889" s="1" t="s">
        <v>31</v>
      </c>
      <c r="G889" s="3">
        <v>19.96</v>
      </c>
      <c r="H889" s="3">
        <v>199.6</v>
      </c>
      <c r="I889" s="1" t="s">
        <v>32</v>
      </c>
      <c r="K889" s="1" t="s">
        <v>33</v>
      </c>
      <c r="L889" s="1" t="s">
        <v>263</v>
      </c>
      <c r="M889" s="1" t="s">
        <v>35</v>
      </c>
      <c r="N889" s="1" t="s">
        <v>36</v>
      </c>
      <c r="O889" s="1" t="s">
        <v>37</v>
      </c>
      <c r="P889" s="1" t="s">
        <v>264</v>
      </c>
      <c r="Q889" s="1" t="s">
        <v>265</v>
      </c>
      <c r="R889" s="1" t="s">
        <v>342</v>
      </c>
      <c r="T889" s="1" t="s">
        <v>226</v>
      </c>
      <c r="X889" s="1" t="s">
        <v>41</v>
      </c>
      <c r="Y889" s="1" t="s">
        <v>266</v>
      </c>
      <c r="Z889" s="3">
        <v>0</v>
      </c>
      <c r="AC889" s="1">
        <f t="shared" si="26"/>
        <v>2018</v>
      </c>
      <c r="AD889" s="1">
        <f t="shared" si="27"/>
        <v>6</v>
      </c>
    </row>
    <row r="890" spans="1:30" ht="12.75" customHeight="1" x14ac:dyDescent="0.2">
      <c r="A890" s="2">
        <v>43258.633206018501</v>
      </c>
      <c r="B890" s="1" t="s">
        <v>979</v>
      </c>
      <c r="C890" s="1" t="s">
        <v>267</v>
      </c>
      <c r="D890" s="1" t="s">
        <v>268</v>
      </c>
      <c r="E890" s="3">
        <v>40</v>
      </c>
      <c r="F890" s="1" t="s">
        <v>31</v>
      </c>
      <c r="G890" s="3">
        <v>21.23</v>
      </c>
      <c r="H890" s="3">
        <v>849.2</v>
      </c>
      <c r="I890" s="1" t="s">
        <v>32</v>
      </c>
      <c r="K890" s="1" t="s">
        <v>33</v>
      </c>
      <c r="L890" s="1" t="s">
        <v>269</v>
      </c>
      <c r="M890" s="1" t="s">
        <v>35</v>
      </c>
      <c r="N890" s="1" t="s">
        <v>36</v>
      </c>
      <c r="O890" s="1" t="s">
        <v>37</v>
      </c>
      <c r="P890" s="1" t="s">
        <v>270</v>
      </c>
      <c r="Q890" s="1" t="s">
        <v>271</v>
      </c>
      <c r="R890" s="1" t="s">
        <v>992</v>
      </c>
      <c r="T890" s="1" t="s">
        <v>272</v>
      </c>
      <c r="X890" s="1" t="s">
        <v>41</v>
      </c>
      <c r="Y890" s="1" t="s">
        <v>42</v>
      </c>
      <c r="Z890" s="3">
        <v>0</v>
      </c>
      <c r="AC890" s="1">
        <f t="shared" si="26"/>
        <v>2018</v>
      </c>
      <c r="AD890" s="1">
        <f t="shared" si="27"/>
        <v>6</v>
      </c>
    </row>
    <row r="891" spans="1:30" ht="12.75" customHeight="1" x14ac:dyDescent="0.2">
      <c r="A891" s="2">
        <v>43258.633206018501</v>
      </c>
      <c r="B891" s="1" t="s">
        <v>979</v>
      </c>
      <c r="C891" s="1" t="s">
        <v>273</v>
      </c>
      <c r="D891" s="1" t="s">
        <v>274</v>
      </c>
      <c r="E891" s="3">
        <v>10</v>
      </c>
      <c r="F891" s="1" t="s">
        <v>31</v>
      </c>
      <c r="G891" s="3">
        <v>21.24</v>
      </c>
      <c r="H891" s="3">
        <v>212.4</v>
      </c>
      <c r="I891" s="1" t="s">
        <v>32</v>
      </c>
      <c r="K891" s="1" t="s">
        <v>33</v>
      </c>
      <c r="L891" s="1" t="s">
        <v>275</v>
      </c>
      <c r="M891" s="1" t="s">
        <v>35</v>
      </c>
      <c r="N891" s="1" t="s">
        <v>36</v>
      </c>
      <c r="O891" s="1" t="s">
        <v>37</v>
      </c>
      <c r="P891" s="1" t="s">
        <v>270</v>
      </c>
      <c r="Q891" s="1" t="s">
        <v>271</v>
      </c>
      <c r="R891" s="1" t="s">
        <v>380</v>
      </c>
      <c r="T891" s="1" t="s">
        <v>272</v>
      </c>
      <c r="X891" s="1" t="s">
        <v>41</v>
      </c>
      <c r="Y891" s="1" t="s">
        <v>42</v>
      </c>
      <c r="Z891" s="3">
        <v>0</v>
      </c>
      <c r="AC891" s="1">
        <f t="shared" si="26"/>
        <v>2018</v>
      </c>
      <c r="AD891" s="1">
        <f t="shared" si="27"/>
        <v>6</v>
      </c>
    </row>
    <row r="892" spans="1:30" ht="12.75" customHeight="1" x14ac:dyDescent="0.2">
      <c r="A892" s="2">
        <v>43258.633206018501</v>
      </c>
      <c r="B892" s="1" t="s">
        <v>979</v>
      </c>
      <c r="C892" s="1" t="s">
        <v>276</v>
      </c>
      <c r="D892" s="1" t="s">
        <v>277</v>
      </c>
      <c r="E892" s="3">
        <v>4</v>
      </c>
      <c r="F892" s="1" t="s">
        <v>31</v>
      </c>
      <c r="G892" s="3">
        <v>27.88</v>
      </c>
      <c r="H892" s="3">
        <v>111.52</v>
      </c>
      <c r="I892" s="1" t="s">
        <v>32</v>
      </c>
      <c r="K892" s="1" t="s">
        <v>33</v>
      </c>
      <c r="L892" s="1" t="s">
        <v>278</v>
      </c>
      <c r="M892" s="1" t="s">
        <v>35</v>
      </c>
      <c r="N892" s="1" t="s">
        <v>36</v>
      </c>
      <c r="O892" s="1" t="s">
        <v>37</v>
      </c>
      <c r="P892" s="1" t="s">
        <v>71</v>
      </c>
      <c r="Q892" s="1" t="s">
        <v>72</v>
      </c>
      <c r="R892" s="1" t="s">
        <v>445</v>
      </c>
      <c r="T892" s="1" t="s">
        <v>245</v>
      </c>
      <c r="X892" s="1" t="s">
        <v>41</v>
      </c>
      <c r="Y892" s="1" t="s">
        <v>74</v>
      </c>
      <c r="Z892" s="3">
        <v>0</v>
      </c>
      <c r="AC892" s="1">
        <f t="shared" si="26"/>
        <v>2018</v>
      </c>
      <c r="AD892" s="1">
        <f t="shared" si="27"/>
        <v>6</v>
      </c>
    </row>
    <row r="893" spans="1:30" ht="12.75" customHeight="1" x14ac:dyDescent="0.2">
      <c r="A893" s="2">
        <v>43258.633206018501</v>
      </c>
      <c r="B893" s="1" t="s">
        <v>979</v>
      </c>
      <c r="C893" s="1" t="s">
        <v>279</v>
      </c>
      <c r="D893" s="1" t="s">
        <v>280</v>
      </c>
      <c r="E893" s="3">
        <v>9</v>
      </c>
      <c r="F893" s="1" t="s">
        <v>31</v>
      </c>
      <c r="G893" s="3">
        <v>28.73</v>
      </c>
      <c r="H893" s="3">
        <v>258.57</v>
      </c>
      <c r="I893" s="1" t="s">
        <v>32</v>
      </c>
      <c r="K893" s="1" t="s">
        <v>33</v>
      </c>
      <c r="L893" s="1" t="s">
        <v>281</v>
      </c>
      <c r="M893" s="1" t="s">
        <v>35</v>
      </c>
      <c r="N893" s="1" t="s">
        <v>36</v>
      </c>
      <c r="O893" s="1" t="s">
        <v>37</v>
      </c>
      <c r="P893" s="1" t="s">
        <v>71</v>
      </c>
      <c r="Q893" s="1" t="s">
        <v>72</v>
      </c>
      <c r="R893" s="1" t="s">
        <v>418</v>
      </c>
      <c r="T893" s="1" t="s">
        <v>73</v>
      </c>
      <c r="X893" s="1" t="s">
        <v>41</v>
      </c>
      <c r="Y893" s="1" t="s">
        <v>74</v>
      </c>
      <c r="Z893" s="3">
        <v>0</v>
      </c>
      <c r="AC893" s="1">
        <f t="shared" si="26"/>
        <v>2018</v>
      </c>
      <c r="AD893" s="1">
        <f t="shared" si="27"/>
        <v>6</v>
      </c>
    </row>
    <row r="894" spans="1:30" ht="12.75" customHeight="1" x14ac:dyDescent="0.2">
      <c r="A894" s="2">
        <v>43258.633206018501</v>
      </c>
      <c r="B894" s="1" t="s">
        <v>979</v>
      </c>
      <c r="C894" s="1" t="s">
        <v>282</v>
      </c>
      <c r="D894" s="1" t="s">
        <v>283</v>
      </c>
      <c r="E894" s="3">
        <v>50</v>
      </c>
      <c r="F894" s="1" t="s">
        <v>31</v>
      </c>
      <c r="G894" s="3">
        <v>30.17</v>
      </c>
      <c r="H894" s="3">
        <v>1508.5</v>
      </c>
      <c r="I894" s="1" t="s">
        <v>32</v>
      </c>
      <c r="K894" s="1" t="s">
        <v>33</v>
      </c>
      <c r="L894" s="1" t="s">
        <v>284</v>
      </c>
      <c r="M894" s="1" t="s">
        <v>35</v>
      </c>
      <c r="N894" s="1" t="s">
        <v>36</v>
      </c>
      <c r="O894" s="1" t="s">
        <v>37</v>
      </c>
      <c r="P894" s="1" t="s">
        <v>131</v>
      </c>
      <c r="Q894" s="1" t="s">
        <v>132</v>
      </c>
      <c r="R894" s="1" t="s">
        <v>346</v>
      </c>
      <c r="T894" s="1" t="s">
        <v>48</v>
      </c>
      <c r="X894" s="1" t="s">
        <v>41</v>
      </c>
      <c r="Y894" s="1" t="s">
        <v>74</v>
      </c>
      <c r="Z894" s="3">
        <v>0</v>
      </c>
      <c r="AC894" s="1">
        <f t="shared" si="26"/>
        <v>2018</v>
      </c>
      <c r="AD894" s="1">
        <f t="shared" si="27"/>
        <v>6</v>
      </c>
    </row>
    <row r="895" spans="1:30" ht="12.75" customHeight="1" x14ac:dyDescent="0.2">
      <c r="A895" s="2">
        <v>43258.633206018501</v>
      </c>
      <c r="B895" s="1" t="s">
        <v>979</v>
      </c>
      <c r="C895" s="1" t="s">
        <v>497</v>
      </c>
      <c r="D895" s="1" t="s">
        <v>498</v>
      </c>
      <c r="E895" s="3">
        <v>5</v>
      </c>
      <c r="F895" s="1" t="s">
        <v>31</v>
      </c>
      <c r="G895" s="3">
        <v>42.35</v>
      </c>
      <c r="H895" s="3">
        <v>211.75</v>
      </c>
      <c r="I895" s="1" t="s">
        <v>32</v>
      </c>
      <c r="K895" s="1" t="s">
        <v>33</v>
      </c>
      <c r="L895" s="1" t="s">
        <v>499</v>
      </c>
      <c r="M895" s="1" t="s">
        <v>35</v>
      </c>
      <c r="N895" s="1" t="s">
        <v>36</v>
      </c>
      <c r="O895" s="1" t="s">
        <v>37</v>
      </c>
      <c r="P895" s="1" t="s">
        <v>38</v>
      </c>
      <c r="Q895" s="1" t="s">
        <v>39</v>
      </c>
      <c r="R895" s="1" t="s">
        <v>384</v>
      </c>
      <c r="T895" s="1" t="s">
        <v>85</v>
      </c>
      <c r="X895" s="1" t="s">
        <v>41</v>
      </c>
      <c r="Y895" s="1" t="s">
        <v>42</v>
      </c>
      <c r="Z895" s="3">
        <v>0</v>
      </c>
      <c r="AC895" s="1">
        <f t="shared" si="26"/>
        <v>2018</v>
      </c>
      <c r="AD895" s="1">
        <f t="shared" si="27"/>
        <v>6</v>
      </c>
    </row>
    <row r="896" spans="1:30" ht="12.75" customHeight="1" x14ac:dyDescent="0.2">
      <c r="A896" s="2">
        <v>43258.633206018501</v>
      </c>
      <c r="B896" s="1" t="s">
        <v>979</v>
      </c>
      <c r="C896" s="1" t="s">
        <v>993</v>
      </c>
      <c r="D896" s="1" t="s">
        <v>994</v>
      </c>
      <c r="E896" s="3">
        <v>1</v>
      </c>
      <c r="F896" s="1" t="s">
        <v>31</v>
      </c>
      <c r="G896" s="3">
        <v>72.22</v>
      </c>
      <c r="H896" s="3">
        <v>72.22</v>
      </c>
      <c r="I896" s="1" t="s">
        <v>32</v>
      </c>
      <c r="K896" s="1" t="s">
        <v>33</v>
      </c>
      <c r="L896" s="1" t="s">
        <v>995</v>
      </c>
      <c r="M896" s="1" t="s">
        <v>35</v>
      </c>
      <c r="N896" s="1" t="s">
        <v>36</v>
      </c>
      <c r="O896" s="1" t="s">
        <v>37</v>
      </c>
      <c r="P896" s="1" t="s">
        <v>71</v>
      </c>
      <c r="Q896" s="1" t="s">
        <v>72</v>
      </c>
      <c r="R896" s="1" t="s">
        <v>419</v>
      </c>
      <c r="T896" s="1" t="s">
        <v>79</v>
      </c>
      <c r="X896" s="1" t="s">
        <v>41</v>
      </c>
      <c r="Y896" s="1" t="s">
        <v>74</v>
      </c>
      <c r="Z896" s="3">
        <v>0</v>
      </c>
      <c r="AC896" s="1">
        <f t="shared" si="26"/>
        <v>2018</v>
      </c>
      <c r="AD896" s="1">
        <f t="shared" si="27"/>
        <v>6</v>
      </c>
    </row>
    <row r="897" spans="1:30" ht="12.75" customHeight="1" x14ac:dyDescent="0.2">
      <c r="A897" s="2">
        <v>43258.633206018501</v>
      </c>
      <c r="B897" s="1" t="s">
        <v>979</v>
      </c>
      <c r="C897" s="1" t="s">
        <v>785</v>
      </c>
      <c r="D897" s="1" t="s">
        <v>786</v>
      </c>
      <c r="E897" s="3">
        <v>50</v>
      </c>
      <c r="F897" s="1" t="s">
        <v>31</v>
      </c>
      <c r="G897" s="3">
        <v>93.15</v>
      </c>
      <c r="H897" s="3">
        <v>4657.5</v>
      </c>
      <c r="I897" s="1" t="s">
        <v>32</v>
      </c>
      <c r="K897" s="1" t="s">
        <v>33</v>
      </c>
      <c r="L897" s="1" t="s">
        <v>787</v>
      </c>
      <c r="M897" s="1" t="s">
        <v>35</v>
      </c>
      <c r="N897" s="1" t="s">
        <v>36</v>
      </c>
      <c r="O897" s="1" t="s">
        <v>37</v>
      </c>
      <c r="P897" s="1" t="s">
        <v>738</v>
      </c>
      <c r="Q897" s="1" t="s">
        <v>739</v>
      </c>
      <c r="R897" s="1" t="s">
        <v>338</v>
      </c>
      <c r="T897" s="1" t="s">
        <v>788</v>
      </c>
      <c r="X897" s="1" t="s">
        <v>41</v>
      </c>
      <c r="Y897" s="1" t="s">
        <v>741</v>
      </c>
      <c r="Z897" s="3">
        <v>0</v>
      </c>
      <c r="AC897" s="1">
        <f t="shared" si="26"/>
        <v>2018</v>
      </c>
      <c r="AD897" s="1">
        <f t="shared" si="27"/>
        <v>6</v>
      </c>
    </row>
    <row r="898" spans="1:30" ht="12.75" customHeight="1" x14ac:dyDescent="0.2">
      <c r="A898" s="2">
        <v>43258.633206018501</v>
      </c>
      <c r="B898" s="1" t="s">
        <v>979</v>
      </c>
      <c r="C898" s="1" t="s">
        <v>996</v>
      </c>
      <c r="D898" s="1" t="s">
        <v>997</v>
      </c>
      <c r="E898" s="3">
        <v>1</v>
      </c>
      <c r="F898" s="1" t="s">
        <v>31</v>
      </c>
      <c r="G898" s="3">
        <v>138.46</v>
      </c>
      <c r="H898" s="3">
        <v>138.46</v>
      </c>
      <c r="I898" s="1" t="s">
        <v>32</v>
      </c>
      <c r="K898" s="1" t="s">
        <v>33</v>
      </c>
      <c r="L898" s="1" t="s">
        <v>998</v>
      </c>
      <c r="M898" s="1" t="s">
        <v>35</v>
      </c>
      <c r="N898" s="1" t="s">
        <v>36</v>
      </c>
      <c r="O898" s="1" t="s">
        <v>37</v>
      </c>
      <c r="P898" s="1" t="s">
        <v>71</v>
      </c>
      <c r="Q898" s="1" t="s">
        <v>72</v>
      </c>
      <c r="R898" s="1" t="s">
        <v>419</v>
      </c>
      <c r="T898" s="1" t="s">
        <v>79</v>
      </c>
      <c r="X898" s="1" t="s">
        <v>41</v>
      </c>
      <c r="Y898" s="1" t="s">
        <v>74</v>
      </c>
      <c r="Z898" s="3">
        <v>0</v>
      </c>
      <c r="AC898" s="1">
        <f t="shared" si="26"/>
        <v>2018</v>
      </c>
      <c r="AD898" s="1">
        <f t="shared" si="27"/>
        <v>6</v>
      </c>
    </row>
    <row r="899" spans="1:30" ht="12.75" customHeight="1" x14ac:dyDescent="0.2">
      <c r="A899" s="2">
        <v>43258.633206018501</v>
      </c>
      <c r="B899" s="1" t="s">
        <v>979</v>
      </c>
      <c r="C899" s="1" t="s">
        <v>285</v>
      </c>
      <c r="D899" s="1" t="s">
        <v>286</v>
      </c>
      <c r="E899" s="3">
        <v>1</v>
      </c>
      <c r="F899" s="1" t="s">
        <v>31</v>
      </c>
      <c r="G899" s="3">
        <v>172.5</v>
      </c>
      <c r="H899" s="3">
        <v>172.5</v>
      </c>
      <c r="I899" s="1" t="s">
        <v>32</v>
      </c>
      <c r="K899" s="1" t="s">
        <v>33</v>
      </c>
      <c r="L899" s="1" t="s">
        <v>287</v>
      </c>
      <c r="M899" s="1" t="s">
        <v>35</v>
      </c>
      <c r="N899" s="1" t="s">
        <v>36</v>
      </c>
      <c r="O899" s="1" t="s">
        <v>37</v>
      </c>
      <c r="P899" s="1" t="s">
        <v>236</v>
      </c>
      <c r="Q899" s="1" t="s">
        <v>237</v>
      </c>
      <c r="R899" s="1" t="s">
        <v>419</v>
      </c>
      <c r="T899" s="1" t="s">
        <v>238</v>
      </c>
      <c r="X899" s="1" t="s">
        <v>41</v>
      </c>
      <c r="Y899" s="1" t="s">
        <v>42</v>
      </c>
      <c r="Z899" s="3">
        <v>0</v>
      </c>
      <c r="AA899" s="1" t="s">
        <v>239</v>
      </c>
      <c r="AB899" s="1" t="s">
        <v>239</v>
      </c>
      <c r="AC899" s="1">
        <f t="shared" ref="AC899:AC962" si="28">YEAR(A899)</f>
        <v>2018</v>
      </c>
      <c r="AD899" s="1">
        <f t="shared" ref="AD899:AD962" si="29">MONTH(A899)</f>
        <v>6</v>
      </c>
    </row>
    <row r="900" spans="1:30" ht="12.75" customHeight="1" x14ac:dyDescent="0.2">
      <c r="A900" s="2">
        <v>43258.633206018501</v>
      </c>
      <c r="B900" s="1" t="s">
        <v>979</v>
      </c>
      <c r="C900" s="1" t="s">
        <v>501</v>
      </c>
      <c r="D900" s="1" t="s">
        <v>502</v>
      </c>
      <c r="E900" s="3">
        <v>2</v>
      </c>
      <c r="F900" s="1" t="s">
        <v>31</v>
      </c>
      <c r="G900" s="3">
        <v>197.57</v>
      </c>
      <c r="H900" s="3">
        <v>395.14</v>
      </c>
      <c r="I900" s="1" t="s">
        <v>32</v>
      </c>
      <c r="K900" s="1" t="s">
        <v>33</v>
      </c>
      <c r="L900" s="1" t="s">
        <v>503</v>
      </c>
      <c r="M900" s="1" t="s">
        <v>35</v>
      </c>
      <c r="N900" s="1" t="s">
        <v>36</v>
      </c>
      <c r="O900" s="1" t="s">
        <v>37</v>
      </c>
      <c r="P900" s="1" t="s">
        <v>38</v>
      </c>
      <c r="Q900" s="1" t="s">
        <v>39</v>
      </c>
      <c r="R900" s="1" t="s">
        <v>587</v>
      </c>
      <c r="T900" s="1" t="s">
        <v>206</v>
      </c>
      <c r="X900" s="1" t="s">
        <v>41</v>
      </c>
      <c r="Y900" s="1" t="s">
        <v>42</v>
      </c>
      <c r="Z900" s="3">
        <v>0</v>
      </c>
      <c r="AC900" s="1">
        <f t="shared" si="28"/>
        <v>2018</v>
      </c>
      <c r="AD900" s="1">
        <f t="shared" si="29"/>
        <v>6</v>
      </c>
    </row>
    <row r="901" spans="1:30" ht="12.75" customHeight="1" x14ac:dyDescent="0.2">
      <c r="A901" s="2">
        <v>43258.633206018501</v>
      </c>
      <c r="B901" s="1" t="s">
        <v>979</v>
      </c>
      <c r="C901" s="1" t="s">
        <v>735</v>
      </c>
      <c r="D901" s="1" t="s">
        <v>736</v>
      </c>
      <c r="E901" s="3">
        <v>5</v>
      </c>
      <c r="F901" s="1" t="s">
        <v>31</v>
      </c>
      <c r="G901" s="3">
        <v>1550</v>
      </c>
      <c r="H901" s="3">
        <v>7750</v>
      </c>
      <c r="I901" s="1" t="s">
        <v>32</v>
      </c>
      <c r="K901" s="1" t="s">
        <v>33</v>
      </c>
      <c r="L901" s="1" t="s">
        <v>737</v>
      </c>
      <c r="M901" s="1" t="s">
        <v>35</v>
      </c>
      <c r="N901" s="1" t="s">
        <v>36</v>
      </c>
      <c r="O901" s="1" t="s">
        <v>37</v>
      </c>
      <c r="P901" s="1" t="s">
        <v>738</v>
      </c>
      <c r="Q901" s="1" t="s">
        <v>739</v>
      </c>
      <c r="R901" s="1" t="s">
        <v>569</v>
      </c>
      <c r="T901" s="1" t="s">
        <v>476</v>
      </c>
      <c r="X901" s="1" t="s">
        <v>740</v>
      </c>
      <c r="Y901" s="1" t="s">
        <v>741</v>
      </c>
      <c r="Z901" s="3">
        <v>0</v>
      </c>
      <c r="AC901" s="1">
        <f t="shared" si="28"/>
        <v>2018</v>
      </c>
      <c r="AD901" s="1">
        <f t="shared" si="29"/>
        <v>6</v>
      </c>
    </row>
    <row r="902" spans="1:30" ht="12.75" customHeight="1" x14ac:dyDescent="0.2">
      <c r="A902" s="2">
        <v>43262.275725844898</v>
      </c>
      <c r="B902" s="1" t="s">
        <v>999</v>
      </c>
      <c r="C902" s="1" t="s">
        <v>293</v>
      </c>
      <c r="D902" s="1" t="s">
        <v>294</v>
      </c>
      <c r="E902" s="3">
        <v>40</v>
      </c>
      <c r="F902" s="1" t="s">
        <v>31</v>
      </c>
      <c r="G902" s="3">
        <v>61.71</v>
      </c>
      <c r="H902" s="3">
        <v>2468.36</v>
      </c>
      <c r="I902" s="1" t="s">
        <v>58</v>
      </c>
      <c r="K902" s="1" t="s">
        <v>59</v>
      </c>
      <c r="L902" s="1" t="s">
        <v>295</v>
      </c>
      <c r="M902" s="1" t="s">
        <v>35</v>
      </c>
      <c r="N902" s="1" t="s">
        <v>433</v>
      </c>
      <c r="O902" s="1" t="s">
        <v>37</v>
      </c>
      <c r="P902" s="1" t="s">
        <v>131</v>
      </c>
      <c r="Q902" s="1" t="s">
        <v>132</v>
      </c>
      <c r="R902" s="1" t="s">
        <v>1000</v>
      </c>
      <c r="T902" s="1" t="s">
        <v>297</v>
      </c>
      <c r="X902" s="1" t="s">
        <v>298</v>
      </c>
      <c r="Y902" s="1" t="s">
        <v>74</v>
      </c>
      <c r="Z902" s="3">
        <v>0</v>
      </c>
      <c r="AC902" s="1">
        <f t="shared" si="28"/>
        <v>2018</v>
      </c>
      <c r="AD902" s="1">
        <f t="shared" si="29"/>
        <v>6</v>
      </c>
    </row>
    <row r="903" spans="1:30" ht="12.75" customHeight="1" x14ac:dyDescent="0.2">
      <c r="A903" s="2">
        <v>43262.275725844898</v>
      </c>
      <c r="B903" s="1" t="s">
        <v>999</v>
      </c>
      <c r="C903" s="1" t="s">
        <v>1001</v>
      </c>
      <c r="D903" s="1" t="s">
        <v>1002</v>
      </c>
      <c r="E903" s="3">
        <v>20</v>
      </c>
      <c r="F903" s="1" t="s">
        <v>31</v>
      </c>
      <c r="G903" s="3">
        <v>76.61</v>
      </c>
      <c r="H903" s="3">
        <v>1532.26</v>
      </c>
      <c r="I903" s="1" t="s">
        <v>58</v>
      </c>
      <c r="K903" s="1" t="s">
        <v>59</v>
      </c>
      <c r="L903" s="1" t="s">
        <v>1003</v>
      </c>
      <c r="M903" s="1" t="s">
        <v>35</v>
      </c>
      <c r="N903" s="1" t="s">
        <v>433</v>
      </c>
      <c r="O903" s="1" t="s">
        <v>37</v>
      </c>
      <c r="P903" s="1" t="s">
        <v>131</v>
      </c>
      <c r="Q903" s="1" t="s">
        <v>132</v>
      </c>
      <c r="R903" s="1" t="s">
        <v>1000</v>
      </c>
      <c r="T903" s="1" t="s">
        <v>297</v>
      </c>
      <c r="X903" s="1" t="s">
        <v>41</v>
      </c>
      <c r="Y903" s="1" t="s">
        <v>74</v>
      </c>
      <c r="Z903" s="3">
        <v>0</v>
      </c>
      <c r="AC903" s="1">
        <f t="shared" si="28"/>
        <v>2018</v>
      </c>
      <c r="AD903" s="1">
        <f t="shared" si="29"/>
        <v>6</v>
      </c>
    </row>
    <row r="904" spans="1:30" ht="12.75" customHeight="1" x14ac:dyDescent="0.2">
      <c r="A904" s="2">
        <v>43262.275725844898</v>
      </c>
      <c r="B904" s="1" t="s">
        <v>999</v>
      </c>
      <c r="C904" s="1" t="s">
        <v>307</v>
      </c>
      <c r="D904" s="1" t="s">
        <v>308</v>
      </c>
      <c r="E904" s="3">
        <v>60</v>
      </c>
      <c r="F904" s="1" t="s">
        <v>31</v>
      </c>
      <c r="G904" s="3">
        <v>79.89</v>
      </c>
      <c r="H904" s="3">
        <v>4793.43</v>
      </c>
      <c r="I904" s="1" t="s">
        <v>58</v>
      </c>
      <c r="K904" s="1" t="s">
        <v>59</v>
      </c>
      <c r="L904" s="1" t="s">
        <v>309</v>
      </c>
      <c r="M904" s="1" t="s">
        <v>35</v>
      </c>
      <c r="N904" s="1" t="s">
        <v>433</v>
      </c>
      <c r="O904" s="1" t="s">
        <v>37</v>
      </c>
      <c r="P904" s="1" t="s">
        <v>131</v>
      </c>
      <c r="Q904" s="1" t="s">
        <v>132</v>
      </c>
      <c r="R904" s="1" t="s">
        <v>1000</v>
      </c>
      <c r="T904" s="1" t="s">
        <v>297</v>
      </c>
      <c r="X904" s="1" t="s">
        <v>310</v>
      </c>
      <c r="Y904" s="1" t="s">
        <v>74</v>
      </c>
      <c r="Z904" s="3">
        <v>0</v>
      </c>
      <c r="AC904" s="1">
        <f t="shared" si="28"/>
        <v>2018</v>
      </c>
      <c r="AD904" s="1">
        <f t="shared" si="29"/>
        <v>6</v>
      </c>
    </row>
    <row r="905" spans="1:30" ht="12.75" customHeight="1" x14ac:dyDescent="0.2">
      <c r="A905" s="2">
        <v>43262.275725844898</v>
      </c>
      <c r="B905" s="1" t="s">
        <v>999</v>
      </c>
      <c r="C905" s="1" t="s">
        <v>303</v>
      </c>
      <c r="D905" s="1" t="s">
        <v>304</v>
      </c>
      <c r="E905" s="3">
        <v>50</v>
      </c>
      <c r="F905" s="1" t="s">
        <v>31</v>
      </c>
      <c r="G905" s="3">
        <v>129.26</v>
      </c>
      <c r="H905" s="3">
        <v>6463</v>
      </c>
      <c r="I905" s="1" t="s">
        <v>58</v>
      </c>
      <c r="K905" s="1" t="s">
        <v>59</v>
      </c>
      <c r="L905" s="1" t="s">
        <v>305</v>
      </c>
      <c r="M905" s="1" t="s">
        <v>35</v>
      </c>
      <c r="N905" s="1" t="s">
        <v>433</v>
      </c>
      <c r="O905" s="1" t="s">
        <v>37</v>
      </c>
      <c r="P905" s="1" t="s">
        <v>131</v>
      </c>
      <c r="Q905" s="1" t="s">
        <v>132</v>
      </c>
      <c r="T905" s="1" t="s">
        <v>297</v>
      </c>
      <c r="X905" s="1" t="s">
        <v>306</v>
      </c>
      <c r="Y905" s="1" t="s">
        <v>74</v>
      </c>
      <c r="Z905" s="3">
        <v>0</v>
      </c>
      <c r="AC905" s="1">
        <f t="shared" si="28"/>
        <v>2018</v>
      </c>
      <c r="AD905" s="1">
        <f t="shared" si="29"/>
        <v>6</v>
      </c>
    </row>
    <row r="906" spans="1:30" ht="12.75" customHeight="1" x14ac:dyDescent="0.2">
      <c r="A906" s="2">
        <v>43262.278868981499</v>
      </c>
      <c r="B906" s="1" t="s">
        <v>1004</v>
      </c>
      <c r="C906" s="1" t="s">
        <v>299</v>
      </c>
      <c r="D906" s="1" t="s">
        <v>300</v>
      </c>
      <c r="E906" s="3">
        <v>10</v>
      </c>
      <c r="F906" s="1" t="s">
        <v>31</v>
      </c>
      <c r="G906" s="3">
        <v>124.41</v>
      </c>
      <c r="H906" s="3">
        <v>1244.0999999999999</v>
      </c>
      <c r="I906" s="1" t="s">
        <v>32</v>
      </c>
      <c r="K906" s="1" t="s">
        <v>33</v>
      </c>
      <c r="L906" s="1" t="s">
        <v>301</v>
      </c>
      <c r="M906" s="1" t="s">
        <v>35</v>
      </c>
      <c r="N906" s="1" t="s">
        <v>433</v>
      </c>
      <c r="O906" s="1" t="s">
        <v>37</v>
      </c>
      <c r="P906" s="1" t="s">
        <v>131</v>
      </c>
      <c r="Q906" s="1" t="s">
        <v>132</v>
      </c>
      <c r="R906" s="1" t="s">
        <v>350</v>
      </c>
      <c r="T906" s="1" t="s">
        <v>297</v>
      </c>
      <c r="X906" s="1" t="s">
        <v>302</v>
      </c>
      <c r="Y906" s="1" t="s">
        <v>74</v>
      </c>
      <c r="Z906" s="3">
        <v>0</v>
      </c>
      <c r="AC906" s="1">
        <f t="shared" si="28"/>
        <v>2018</v>
      </c>
      <c r="AD906" s="1">
        <f t="shared" si="29"/>
        <v>6</v>
      </c>
    </row>
    <row r="907" spans="1:30" ht="12.75" customHeight="1" x14ac:dyDescent="0.2">
      <c r="A907" s="2">
        <v>43262.278868981499</v>
      </c>
      <c r="B907" s="1" t="s">
        <v>1004</v>
      </c>
      <c r="C907" s="1" t="s">
        <v>303</v>
      </c>
      <c r="D907" s="1" t="s">
        <v>304</v>
      </c>
      <c r="E907" s="3">
        <v>10</v>
      </c>
      <c r="F907" s="1" t="s">
        <v>31</v>
      </c>
      <c r="G907" s="3">
        <v>129.26</v>
      </c>
      <c r="H907" s="3">
        <v>1292.5999999999999</v>
      </c>
      <c r="I907" s="1" t="s">
        <v>32</v>
      </c>
      <c r="K907" s="1" t="s">
        <v>33</v>
      </c>
      <c r="L907" s="1" t="s">
        <v>305</v>
      </c>
      <c r="M907" s="1" t="s">
        <v>35</v>
      </c>
      <c r="N907" s="1" t="s">
        <v>433</v>
      </c>
      <c r="O907" s="1" t="s">
        <v>37</v>
      </c>
      <c r="P907" s="1" t="s">
        <v>131</v>
      </c>
      <c r="Q907" s="1" t="s">
        <v>132</v>
      </c>
      <c r="R907" s="1" t="s">
        <v>350</v>
      </c>
      <c r="T907" s="1" t="s">
        <v>297</v>
      </c>
      <c r="X907" s="1" t="s">
        <v>306</v>
      </c>
      <c r="Y907" s="1" t="s">
        <v>74</v>
      </c>
      <c r="Z907" s="3">
        <v>0</v>
      </c>
      <c r="AC907" s="1">
        <f t="shared" si="28"/>
        <v>2018</v>
      </c>
      <c r="AD907" s="1">
        <f t="shared" si="29"/>
        <v>6</v>
      </c>
    </row>
    <row r="908" spans="1:30" ht="12.75" customHeight="1" x14ac:dyDescent="0.2">
      <c r="A908" s="2">
        <v>43263.276836423604</v>
      </c>
      <c r="B908" s="1" t="s">
        <v>1005</v>
      </c>
      <c r="C908" s="1" t="s">
        <v>183</v>
      </c>
      <c r="D908" s="1" t="s">
        <v>184</v>
      </c>
      <c r="E908" s="3">
        <v>100</v>
      </c>
      <c r="F908" s="1" t="s">
        <v>31</v>
      </c>
      <c r="G908" s="3">
        <v>2.46</v>
      </c>
      <c r="H908" s="3">
        <v>246</v>
      </c>
      <c r="I908" s="1" t="s">
        <v>58</v>
      </c>
      <c r="K908" s="1" t="s">
        <v>59</v>
      </c>
      <c r="L908" s="1" t="s">
        <v>185</v>
      </c>
      <c r="M908" s="1" t="s">
        <v>35</v>
      </c>
      <c r="N908" s="1" t="s">
        <v>61</v>
      </c>
      <c r="O908" s="1" t="s">
        <v>37</v>
      </c>
      <c r="P908" s="1" t="s">
        <v>95</v>
      </c>
      <c r="Q908" s="1" t="s">
        <v>96</v>
      </c>
      <c r="T908" s="1" t="s">
        <v>48</v>
      </c>
      <c r="X908" s="1" t="s">
        <v>41</v>
      </c>
      <c r="Y908" s="1" t="s">
        <v>42</v>
      </c>
      <c r="Z908" s="3">
        <v>0</v>
      </c>
      <c r="AC908" s="1">
        <f t="shared" si="28"/>
        <v>2018</v>
      </c>
      <c r="AD908" s="1">
        <f t="shared" si="29"/>
        <v>6</v>
      </c>
    </row>
    <row r="909" spans="1:30" ht="12.75" customHeight="1" x14ac:dyDescent="0.2">
      <c r="A909" s="2">
        <v>43263.276836423604</v>
      </c>
      <c r="B909" s="1" t="s">
        <v>1005</v>
      </c>
      <c r="C909" s="1" t="s">
        <v>219</v>
      </c>
      <c r="D909" s="1" t="s">
        <v>220</v>
      </c>
      <c r="E909" s="3">
        <v>50</v>
      </c>
      <c r="F909" s="1" t="s">
        <v>31</v>
      </c>
      <c r="G909" s="3">
        <v>6.17</v>
      </c>
      <c r="H909" s="3">
        <v>308.5</v>
      </c>
      <c r="I909" s="1" t="s">
        <v>58</v>
      </c>
      <c r="K909" s="1" t="s">
        <v>59</v>
      </c>
      <c r="L909" s="1" t="s">
        <v>221</v>
      </c>
      <c r="M909" s="1" t="s">
        <v>35</v>
      </c>
      <c r="N909" s="1" t="s">
        <v>61</v>
      </c>
      <c r="O909" s="1" t="s">
        <v>37</v>
      </c>
      <c r="P909" s="1" t="s">
        <v>38</v>
      </c>
      <c r="Q909" s="1" t="s">
        <v>39</v>
      </c>
      <c r="T909" s="1" t="s">
        <v>48</v>
      </c>
      <c r="X909" s="1" t="s">
        <v>41</v>
      </c>
      <c r="Y909" s="1" t="s">
        <v>42</v>
      </c>
      <c r="Z909" s="3">
        <v>0</v>
      </c>
      <c r="AA909" s="1" t="s">
        <v>222</v>
      </c>
      <c r="AB909" s="1" t="s">
        <v>222</v>
      </c>
      <c r="AC909" s="1">
        <f t="shared" si="28"/>
        <v>2018</v>
      </c>
      <c r="AD909" s="1">
        <f t="shared" si="29"/>
        <v>6</v>
      </c>
    </row>
    <row r="910" spans="1:30" ht="12.75" customHeight="1" x14ac:dyDescent="0.2">
      <c r="A910" s="2">
        <v>43263.277567048601</v>
      </c>
      <c r="B910" s="1" t="s">
        <v>1006</v>
      </c>
      <c r="C910" s="1" t="s">
        <v>183</v>
      </c>
      <c r="D910" s="1" t="s">
        <v>184</v>
      </c>
      <c r="E910" s="3">
        <v>200</v>
      </c>
      <c r="F910" s="1" t="s">
        <v>31</v>
      </c>
      <c r="G910" s="3">
        <v>2.46</v>
      </c>
      <c r="H910" s="3">
        <v>492</v>
      </c>
      <c r="I910" s="1" t="s">
        <v>32</v>
      </c>
      <c r="K910" s="1" t="s">
        <v>33</v>
      </c>
      <c r="L910" s="1" t="s">
        <v>185</v>
      </c>
      <c r="M910" s="1" t="s">
        <v>35</v>
      </c>
      <c r="N910" s="1" t="s">
        <v>61</v>
      </c>
      <c r="O910" s="1" t="s">
        <v>37</v>
      </c>
      <c r="P910" s="1" t="s">
        <v>95</v>
      </c>
      <c r="Q910" s="1" t="s">
        <v>96</v>
      </c>
      <c r="R910" s="1" t="s">
        <v>350</v>
      </c>
      <c r="T910" s="1" t="s">
        <v>48</v>
      </c>
      <c r="X910" s="1" t="s">
        <v>41</v>
      </c>
      <c r="Y910" s="1" t="s">
        <v>42</v>
      </c>
      <c r="Z910" s="3">
        <v>0</v>
      </c>
      <c r="AC910" s="1">
        <f t="shared" si="28"/>
        <v>2018</v>
      </c>
      <c r="AD910" s="1">
        <f t="shared" si="29"/>
        <v>6</v>
      </c>
    </row>
    <row r="911" spans="1:30" ht="12.75" customHeight="1" x14ac:dyDescent="0.2">
      <c r="A911" s="2">
        <v>43263.277567048601</v>
      </c>
      <c r="B911" s="1" t="s">
        <v>1006</v>
      </c>
      <c r="C911" s="1" t="s">
        <v>219</v>
      </c>
      <c r="D911" s="1" t="s">
        <v>220</v>
      </c>
      <c r="E911" s="3">
        <v>80</v>
      </c>
      <c r="F911" s="1" t="s">
        <v>31</v>
      </c>
      <c r="G911" s="3">
        <v>6.17</v>
      </c>
      <c r="H911" s="3">
        <v>493.6</v>
      </c>
      <c r="I911" s="1" t="s">
        <v>32</v>
      </c>
      <c r="K911" s="1" t="s">
        <v>33</v>
      </c>
      <c r="L911" s="1" t="s">
        <v>221</v>
      </c>
      <c r="M911" s="1" t="s">
        <v>35</v>
      </c>
      <c r="N911" s="1" t="s">
        <v>61</v>
      </c>
      <c r="O911" s="1" t="s">
        <v>37</v>
      </c>
      <c r="P911" s="1" t="s">
        <v>38</v>
      </c>
      <c r="Q911" s="1" t="s">
        <v>39</v>
      </c>
      <c r="R911" s="1" t="s">
        <v>1007</v>
      </c>
      <c r="T911" s="1" t="s">
        <v>48</v>
      </c>
      <c r="X911" s="1" t="s">
        <v>41</v>
      </c>
      <c r="Y911" s="1" t="s">
        <v>42</v>
      </c>
      <c r="Z911" s="3">
        <v>0</v>
      </c>
      <c r="AA911" s="1" t="s">
        <v>222</v>
      </c>
      <c r="AB911" s="1" t="s">
        <v>222</v>
      </c>
      <c r="AC911" s="1">
        <f t="shared" si="28"/>
        <v>2018</v>
      </c>
      <c r="AD911" s="1">
        <f t="shared" si="29"/>
        <v>6</v>
      </c>
    </row>
    <row r="912" spans="1:30" ht="12.75" customHeight="1" x14ac:dyDescent="0.2">
      <c r="A912" s="2">
        <v>43263.277567048601</v>
      </c>
      <c r="B912" s="1" t="s">
        <v>1006</v>
      </c>
      <c r="C912" s="1" t="s">
        <v>592</v>
      </c>
      <c r="D912" s="1" t="s">
        <v>593</v>
      </c>
      <c r="E912" s="3">
        <v>40</v>
      </c>
      <c r="F912" s="1" t="s">
        <v>31</v>
      </c>
      <c r="G912" s="3">
        <v>6.23</v>
      </c>
      <c r="H912" s="3">
        <v>249.2</v>
      </c>
      <c r="I912" s="1" t="s">
        <v>32</v>
      </c>
      <c r="K912" s="1" t="s">
        <v>33</v>
      </c>
      <c r="L912" s="1" t="s">
        <v>594</v>
      </c>
      <c r="M912" s="1" t="s">
        <v>35</v>
      </c>
      <c r="N912" s="1" t="s">
        <v>61</v>
      </c>
      <c r="O912" s="1" t="s">
        <v>37</v>
      </c>
      <c r="P912" s="1" t="s">
        <v>120</v>
      </c>
      <c r="Q912" s="1" t="s">
        <v>121</v>
      </c>
      <c r="R912" s="1" t="s">
        <v>376</v>
      </c>
      <c r="T912" s="1" t="s">
        <v>48</v>
      </c>
      <c r="X912" s="1" t="s">
        <v>41</v>
      </c>
      <c r="Y912" s="1" t="s">
        <v>42</v>
      </c>
      <c r="Z912" s="3">
        <v>0</v>
      </c>
      <c r="AC912" s="1">
        <f t="shared" si="28"/>
        <v>2018</v>
      </c>
      <c r="AD912" s="1">
        <f t="shared" si="29"/>
        <v>6</v>
      </c>
    </row>
    <row r="913" spans="1:30" ht="12.75" customHeight="1" x14ac:dyDescent="0.2">
      <c r="A913" s="2">
        <v>43263.277567048601</v>
      </c>
      <c r="B913" s="1" t="s">
        <v>1006</v>
      </c>
      <c r="C913" s="1" t="s">
        <v>804</v>
      </c>
      <c r="D913" s="1" t="s">
        <v>805</v>
      </c>
      <c r="E913" s="3">
        <v>25</v>
      </c>
      <c r="F913" s="1" t="s">
        <v>31</v>
      </c>
      <c r="G913" s="3">
        <v>15.04</v>
      </c>
      <c r="H913" s="3">
        <v>376</v>
      </c>
      <c r="I913" s="1" t="s">
        <v>32</v>
      </c>
      <c r="K913" s="1" t="s">
        <v>33</v>
      </c>
      <c r="L913" s="1" t="s">
        <v>806</v>
      </c>
      <c r="M913" s="1" t="s">
        <v>35</v>
      </c>
      <c r="N913" s="1" t="s">
        <v>61</v>
      </c>
      <c r="O913" s="1" t="s">
        <v>37</v>
      </c>
      <c r="P913" s="1" t="s">
        <v>120</v>
      </c>
      <c r="Q913" s="1" t="s">
        <v>121</v>
      </c>
      <c r="R913" s="1" t="s">
        <v>564</v>
      </c>
      <c r="T913" s="1" t="s">
        <v>48</v>
      </c>
      <c r="X913" s="1" t="s">
        <v>41</v>
      </c>
      <c r="Y913" s="1" t="s">
        <v>42</v>
      </c>
      <c r="Z913" s="3">
        <v>0</v>
      </c>
      <c r="AC913" s="1">
        <f t="shared" si="28"/>
        <v>2018</v>
      </c>
      <c r="AD913" s="1">
        <f t="shared" si="29"/>
        <v>6</v>
      </c>
    </row>
    <row r="914" spans="1:30" ht="12.75" customHeight="1" x14ac:dyDescent="0.2">
      <c r="A914" s="2">
        <v>43263.289110150501</v>
      </c>
      <c r="B914" s="1" t="s">
        <v>1008</v>
      </c>
      <c r="C914" s="1" t="s">
        <v>473</v>
      </c>
      <c r="D914" s="1" t="s">
        <v>474</v>
      </c>
      <c r="E914" s="3">
        <v>10</v>
      </c>
      <c r="F914" s="1" t="s">
        <v>31</v>
      </c>
      <c r="G914" s="3">
        <v>22.99</v>
      </c>
      <c r="H914" s="3">
        <v>229.9</v>
      </c>
      <c r="I914" s="1" t="s">
        <v>32</v>
      </c>
      <c r="K914" s="1" t="s">
        <v>33</v>
      </c>
      <c r="L914" s="1" t="s">
        <v>475</v>
      </c>
      <c r="M914" s="1" t="s">
        <v>35</v>
      </c>
      <c r="N914" s="1" t="s">
        <v>296</v>
      </c>
      <c r="O914" s="1" t="s">
        <v>37</v>
      </c>
      <c r="P914" s="1" t="s">
        <v>38</v>
      </c>
      <c r="Q914" s="1" t="s">
        <v>39</v>
      </c>
      <c r="R914" s="1" t="s">
        <v>448</v>
      </c>
      <c r="T914" s="1" t="s">
        <v>476</v>
      </c>
      <c r="X914" s="1" t="s">
        <v>41</v>
      </c>
      <c r="Y914" s="1" t="s">
        <v>42</v>
      </c>
      <c r="Z914" s="3">
        <v>0</v>
      </c>
      <c r="AC914" s="1">
        <f t="shared" si="28"/>
        <v>2018</v>
      </c>
      <c r="AD914" s="1">
        <f t="shared" si="29"/>
        <v>6</v>
      </c>
    </row>
    <row r="915" spans="1:30" ht="12.75" customHeight="1" x14ac:dyDescent="0.2">
      <c r="A915" s="2">
        <v>43263.289110150501</v>
      </c>
      <c r="B915" s="1" t="s">
        <v>1008</v>
      </c>
      <c r="C915" s="1" t="s">
        <v>752</v>
      </c>
      <c r="D915" s="1" t="s">
        <v>753</v>
      </c>
      <c r="E915" s="3">
        <v>10</v>
      </c>
      <c r="F915" s="1" t="s">
        <v>31</v>
      </c>
      <c r="G915" s="3">
        <v>22.99</v>
      </c>
      <c r="H915" s="3">
        <v>229.9</v>
      </c>
      <c r="I915" s="1" t="s">
        <v>32</v>
      </c>
      <c r="K915" s="1" t="s">
        <v>33</v>
      </c>
      <c r="L915" s="1" t="s">
        <v>754</v>
      </c>
      <c r="M915" s="1" t="s">
        <v>35</v>
      </c>
      <c r="N915" s="1" t="s">
        <v>296</v>
      </c>
      <c r="O915" s="1" t="s">
        <v>37</v>
      </c>
      <c r="P915" s="1" t="s">
        <v>38</v>
      </c>
      <c r="Q915" s="1" t="s">
        <v>39</v>
      </c>
      <c r="R915" s="1" t="s">
        <v>448</v>
      </c>
      <c r="T915" s="1" t="s">
        <v>476</v>
      </c>
      <c r="X915" s="1" t="s">
        <v>41</v>
      </c>
      <c r="Y915" s="1" t="s">
        <v>42</v>
      </c>
      <c r="Z915" s="3">
        <v>0</v>
      </c>
      <c r="AC915" s="1">
        <f t="shared" si="28"/>
        <v>2018</v>
      </c>
      <c r="AD915" s="1">
        <f t="shared" si="29"/>
        <v>6</v>
      </c>
    </row>
    <row r="916" spans="1:30" ht="12.75" customHeight="1" x14ac:dyDescent="0.2">
      <c r="A916" s="2">
        <v>43263.4374423958</v>
      </c>
      <c r="B916" s="1" t="s">
        <v>1009</v>
      </c>
      <c r="C916" s="1" t="s">
        <v>763</v>
      </c>
      <c r="D916" s="1" t="s">
        <v>764</v>
      </c>
      <c r="E916" s="3">
        <v>50</v>
      </c>
      <c r="F916" s="1" t="s">
        <v>31</v>
      </c>
      <c r="G916" s="3">
        <v>14.8</v>
      </c>
      <c r="H916" s="3">
        <v>740.03</v>
      </c>
      <c r="I916" s="1" t="s">
        <v>32</v>
      </c>
      <c r="K916" s="1" t="s">
        <v>33</v>
      </c>
      <c r="L916" s="1" t="s">
        <v>765</v>
      </c>
      <c r="M916" s="1" t="s">
        <v>35</v>
      </c>
      <c r="N916" s="1" t="s">
        <v>84</v>
      </c>
      <c r="O916" s="1" t="s">
        <v>37</v>
      </c>
      <c r="P916" s="1" t="s">
        <v>89</v>
      </c>
      <c r="Q916" s="1" t="s">
        <v>90</v>
      </c>
      <c r="R916" s="1" t="s">
        <v>419</v>
      </c>
      <c r="T916" s="1" t="s">
        <v>206</v>
      </c>
      <c r="X916" s="1" t="s">
        <v>41</v>
      </c>
      <c r="Y916" s="1" t="s">
        <v>74</v>
      </c>
      <c r="Z916" s="3">
        <v>0</v>
      </c>
      <c r="AC916" s="1">
        <f t="shared" si="28"/>
        <v>2018</v>
      </c>
      <c r="AD916" s="1">
        <f t="shared" si="29"/>
        <v>6</v>
      </c>
    </row>
    <row r="917" spans="1:30" ht="12.75" customHeight="1" x14ac:dyDescent="0.2">
      <c r="A917" s="2">
        <v>43263.488602314799</v>
      </c>
      <c r="B917" s="1" t="s">
        <v>1010</v>
      </c>
      <c r="C917" s="1" t="s">
        <v>701</v>
      </c>
      <c r="D917" s="1" t="s">
        <v>702</v>
      </c>
      <c r="E917" s="3">
        <v>10</v>
      </c>
      <c r="F917" s="1" t="s">
        <v>31</v>
      </c>
      <c r="G917" s="3">
        <v>86.38</v>
      </c>
      <c r="H917" s="3">
        <v>863.8</v>
      </c>
      <c r="I917" s="1" t="s">
        <v>32</v>
      </c>
      <c r="K917" s="1" t="s">
        <v>33</v>
      </c>
      <c r="L917" s="1" t="s">
        <v>703</v>
      </c>
      <c r="M917" s="1" t="s">
        <v>35</v>
      </c>
      <c r="N917" s="1" t="s">
        <v>296</v>
      </c>
      <c r="O917" s="1" t="s">
        <v>37</v>
      </c>
      <c r="P917" s="1" t="s">
        <v>131</v>
      </c>
      <c r="Q917" s="1" t="s">
        <v>132</v>
      </c>
      <c r="R917" s="1" t="s">
        <v>419</v>
      </c>
      <c r="T917" s="1" t="s">
        <v>48</v>
      </c>
      <c r="X917" s="1" t="s">
        <v>41</v>
      </c>
      <c r="Y917" s="1" t="s">
        <v>74</v>
      </c>
      <c r="Z917" s="3">
        <v>0</v>
      </c>
      <c r="AC917" s="1">
        <f t="shared" si="28"/>
        <v>2018</v>
      </c>
      <c r="AD917" s="1">
        <f t="shared" si="29"/>
        <v>6</v>
      </c>
    </row>
    <row r="918" spans="1:30" ht="12.75" customHeight="1" x14ac:dyDescent="0.2">
      <c r="A918" s="2">
        <v>43264.555002233799</v>
      </c>
      <c r="B918" s="1" t="s">
        <v>1011</v>
      </c>
      <c r="C918" s="1" t="s">
        <v>1012</v>
      </c>
      <c r="D918" s="1" t="s">
        <v>1013</v>
      </c>
      <c r="E918" s="3">
        <v>20</v>
      </c>
      <c r="F918" s="1" t="s">
        <v>31</v>
      </c>
      <c r="G918" s="3">
        <v>40.869999999999997</v>
      </c>
      <c r="H918" s="3">
        <v>817.4</v>
      </c>
      <c r="I918" s="1" t="s">
        <v>32</v>
      </c>
      <c r="K918" s="1" t="s">
        <v>33</v>
      </c>
      <c r="L918" s="1" t="s">
        <v>1014</v>
      </c>
      <c r="M918" s="1" t="s">
        <v>35</v>
      </c>
      <c r="N918" s="1" t="s">
        <v>61</v>
      </c>
      <c r="O918" s="1" t="s">
        <v>37</v>
      </c>
      <c r="P918" s="1" t="s">
        <v>408</v>
      </c>
      <c r="Q918" s="1" t="s">
        <v>409</v>
      </c>
      <c r="R918" s="1" t="s">
        <v>568</v>
      </c>
      <c r="T918" s="1" t="s">
        <v>617</v>
      </c>
      <c r="X918" s="1" t="s">
        <v>41</v>
      </c>
      <c r="Y918" s="1" t="s">
        <v>42</v>
      </c>
      <c r="Z918" s="3">
        <v>0</v>
      </c>
      <c r="AC918" s="1">
        <f t="shared" si="28"/>
        <v>2018</v>
      </c>
      <c r="AD918" s="1">
        <f t="shared" si="29"/>
        <v>6</v>
      </c>
    </row>
    <row r="919" spans="1:30" ht="12.75" customHeight="1" x14ac:dyDescent="0.2">
      <c r="A919" s="2">
        <v>43265.492382141201</v>
      </c>
      <c r="B919" s="1" t="s">
        <v>1015</v>
      </c>
      <c r="C919" s="1" t="s">
        <v>640</v>
      </c>
      <c r="D919" s="1" t="s">
        <v>641</v>
      </c>
      <c r="E919" s="3">
        <v>50</v>
      </c>
      <c r="F919" s="1" t="s">
        <v>31</v>
      </c>
      <c r="G919" s="3">
        <v>15.29</v>
      </c>
      <c r="H919" s="3">
        <v>764.72</v>
      </c>
      <c r="I919" s="1" t="s">
        <v>58</v>
      </c>
      <c r="K919" s="1" t="s">
        <v>59</v>
      </c>
      <c r="L919" s="1" t="s">
        <v>642</v>
      </c>
      <c r="M919" s="1" t="s">
        <v>35</v>
      </c>
      <c r="N919" s="1" t="s">
        <v>84</v>
      </c>
      <c r="O919" s="1" t="s">
        <v>37</v>
      </c>
      <c r="P919" s="1" t="s">
        <v>53</v>
      </c>
      <c r="Q919" s="1" t="s">
        <v>54</v>
      </c>
      <c r="T919" s="1" t="s">
        <v>40</v>
      </c>
      <c r="X919" s="1" t="s">
        <v>41</v>
      </c>
      <c r="Y919" s="1" t="s">
        <v>42</v>
      </c>
      <c r="Z919" s="3">
        <v>0</v>
      </c>
      <c r="AC919" s="1">
        <f t="shared" si="28"/>
        <v>2018</v>
      </c>
      <c r="AD919" s="1">
        <f t="shared" si="29"/>
        <v>6</v>
      </c>
    </row>
    <row r="920" spans="1:30" ht="12.75" customHeight="1" x14ac:dyDescent="0.2">
      <c r="A920" s="2">
        <v>43265.581490937497</v>
      </c>
      <c r="B920" s="1" t="s">
        <v>1016</v>
      </c>
      <c r="C920" s="1" t="s">
        <v>1017</v>
      </c>
      <c r="D920" s="1" t="s">
        <v>1018</v>
      </c>
      <c r="E920" s="3">
        <v>2</v>
      </c>
      <c r="F920" s="1" t="s">
        <v>31</v>
      </c>
      <c r="G920" s="3">
        <v>551.13</v>
      </c>
      <c r="H920" s="3">
        <v>1102.26</v>
      </c>
      <c r="I920" s="1" t="s">
        <v>32</v>
      </c>
      <c r="K920" s="1" t="s">
        <v>33</v>
      </c>
      <c r="L920" s="1" t="s">
        <v>1019</v>
      </c>
      <c r="M920" s="1" t="s">
        <v>35</v>
      </c>
      <c r="N920" s="1" t="s">
        <v>296</v>
      </c>
      <c r="O920" s="1" t="s">
        <v>37</v>
      </c>
      <c r="P920" s="1" t="s">
        <v>38</v>
      </c>
      <c r="Q920" s="1" t="s">
        <v>39</v>
      </c>
      <c r="R920" s="1" t="s">
        <v>587</v>
      </c>
      <c r="T920" s="1" t="s">
        <v>617</v>
      </c>
      <c r="X920" s="1" t="s">
        <v>41</v>
      </c>
      <c r="Y920" s="1" t="s">
        <v>42</v>
      </c>
      <c r="Z920" s="3">
        <v>0</v>
      </c>
      <c r="AC920" s="1">
        <f t="shared" si="28"/>
        <v>2018</v>
      </c>
      <c r="AD920" s="1">
        <f t="shared" si="29"/>
        <v>6</v>
      </c>
    </row>
    <row r="921" spans="1:30" ht="12.75" customHeight="1" x14ac:dyDescent="0.2">
      <c r="A921" s="2">
        <v>43266.300878506903</v>
      </c>
      <c r="B921" s="1" t="s">
        <v>1020</v>
      </c>
      <c r="C921" s="1" t="s">
        <v>381</v>
      </c>
      <c r="D921" s="1" t="s">
        <v>382</v>
      </c>
      <c r="E921" s="3">
        <v>20</v>
      </c>
      <c r="F921" s="1" t="s">
        <v>31</v>
      </c>
      <c r="G921" s="3">
        <v>6.29</v>
      </c>
      <c r="H921" s="3">
        <v>125.8</v>
      </c>
      <c r="I921" s="1" t="s">
        <v>32</v>
      </c>
      <c r="K921" s="1" t="s">
        <v>33</v>
      </c>
      <c r="L921" s="1" t="s">
        <v>383</v>
      </c>
      <c r="M921" s="1" t="s">
        <v>35</v>
      </c>
      <c r="N921" s="1" t="s">
        <v>36</v>
      </c>
      <c r="O921" s="1" t="s">
        <v>37</v>
      </c>
      <c r="P921" s="1" t="s">
        <v>38</v>
      </c>
      <c r="Q921" s="1" t="s">
        <v>39</v>
      </c>
      <c r="T921" s="1" t="s">
        <v>385</v>
      </c>
      <c r="X921" s="1" t="s">
        <v>41</v>
      </c>
      <c r="Y921" s="1" t="s">
        <v>42</v>
      </c>
      <c r="Z921" s="3">
        <v>0</v>
      </c>
      <c r="AC921" s="1">
        <f t="shared" si="28"/>
        <v>2018</v>
      </c>
      <c r="AD921" s="1">
        <f t="shared" si="29"/>
        <v>6</v>
      </c>
    </row>
    <row r="922" spans="1:30" ht="12.75" customHeight="1" x14ac:dyDescent="0.2">
      <c r="A922" s="2">
        <v>43266.361827546301</v>
      </c>
      <c r="B922" s="1" t="s">
        <v>1021</v>
      </c>
      <c r="C922" s="1" t="s">
        <v>915</v>
      </c>
      <c r="D922" s="1" t="s">
        <v>916</v>
      </c>
      <c r="E922" s="3">
        <v>25</v>
      </c>
      <c r="F922" s="1" t="s">
        <v>31</v>
      </c>
      <c r="G922" s="3">
        <v>228.81</v>
      </c>
      <c r="H922" s="3">
        <v>5720.24</v>
      </c>
      <c r="I922" s="1" t="s">
        <v>32</v>
      </c>
      <c r="K922" s="1" t="s">
        <v>33</v>
      </c>
      <c r="L922" s="1" t="s">
        <v>917</v>
      </c>
      <c r="M922" s="1" t="s">
        <v>35</v>
      </c>
      <c r="N922" s="1" t="s">
        <v>84</v>
      </c>
      <c r="O922" s="1" t="s">
        <v>37</v>
      </c>
      <c r="P922" s="1" t="s">
        <v>204</v>
      </c>
      <c r="Q922" s="1" t="s">
        <v>205</v>
      </c>
      <c r="R922" s="1" t="s">
        <v>419</v>
      </c>
      <c r="T922" s="1" t="s">
        <v>206</v>
      </c>
      <c r="X922" s="1" t="s">
        <v>41</v>
      </c>
      <c r="Y922" s="1" t="s">
        <v>74</v>
      </c>
      <c r="Z922" s="3">
        <v>0</v>
      </c>
      <c r="AC922" s="1">
        <f t="shared" si="28"/>
        <v>2018</v>
      </c>
      <c r="AD922" s="1">
        <f t="shared" si="29"/>
        <v>6</v>
      </c>
    </row>
    <row r="923" spans="1:30" ht="12.75" customHeight="1" x14ac:dyDescent="0.2">
      <c r="A923" s="2">
        <v>43266.520311030101</v>
      </c>
      <c r="B923" s="1" t="s">
        <v>1022</v>
      </c>
      <c r="C923" s="1" t="s">
        <v>521</v>
      </c>
      <c r="D923" s="1" t="s">
        <v>522</v>
      </c>
      <c r="E923" s="3">
        <v>1</v>
      </c>
      <c r="F923" s="1" t="s">
        <v>31</v>
      </c>
      <c r="G923" s="3">
        <v>0.27</v>
      </c>
      <c r="H923" s="3">
        <v>0.27</v>
      </c>
      <c r="I923" s="1" t="s">
        <v>58</v>
      </c>
      <c r="K923" s="1" t="s">
        <v>59</v>
      </c>
      <c r="M923" s="1" t="s">
        <v>35</v>
      </c>
      <c r="N923" s="1" t="s">
        <v>84</v>
      </c>
      <c r="O923" s="1" t="s">
        <v>37</v>
      </c>
      <c r="P923" s="1" t="s">
        <v>523</v>
      </c>
      <c r="Q923" s="1" t="s">
        <v>524</v>
      </c>
      <c r="X923" s="1" t="s">
        <v>41</v>
      </c>
      <c r="Y923" s="1" t="s">
        <v>525</v>
      </c>
      <c r="Z923" s="3">
        <v>0</v>
      </c>
      <c r="AC923" s="1">
        <f t="shared" si="28"/>
        <v>2018</v>
      </c>
      <c r="AD923" s="1">
        <f t="shared" si="29"/>
        <v>6</v>
      </c>
    </row>
    <row r="924" spans="1:30" ht="12.75" customHeight="1" x14ac:dyDescent="0.2">
      <c r="A924" s="2">
        <v>43266.520311030101</v>
      </c>
      <c r="B924" s="1" t="s">
        <v>1022</v>
      </c>
      <c r="C924" s="1" t="s">
        <v>1023</v>
      </c>
      <c r="D924" s="1" t="s">
        <v>1024</v>
      </c>
      <c r="E924" s="3">
        <v>24</v>
      </c>
      <c r="F924" s="1" t="s">
        <v>31</v>
      </c>
      <c r="G924" s="3">
        <v>68.28</v>
      </c>
      <c r="H924" s="3">
        <v>1638.73</v>
      </c>
      <c r="I924" s="1" t="s">
        <v>58</v>
      </c>
      <c r="K924" s="1" t="s">
        <v>59</v>
      </c>
      <c r="L924" s="1" t="s">
        <v>1025</v>
      </c>
      <c r="M924" s="1" t="s">
        <v>35</v>
      </c>
      <c r="N924" s="1" t="s">
        <v>84</v>
      </c>
      <c r="O924" s="1" t="s">
        <v>37</v>
      </c>
      <c r="P924" s="1" t="s">
        <v>38</v>
      </c>
      <c r="Q924" s="1" t="s">
        <v>39</v>
      </c>
      <c r="R924" s="1" t="s">
        <v>1026</v>
      </c>
      <c r="T924" s="1" t="s">
        <v>1027</v>
      </c>
      <c r="X924" s="1" t="s">
        <v>41</v>
      </c>
      <c r="Y924" s="1" t="s">
        <v>42</v>
      </c>
      <c r="Z924" s="3">
        <v>0</v>
      </c>
      <c r="AC924" s="1">
        <f t="shared" si="28"/>
        <v>2018</v>
      </c>
      <c r="AD924" s="1">
        <f t="shared" si="29"/>
        <v>6</v>
      </c>
    </row>
    <row r="925" spans="1:30" ht="12.75" customHeight="1" x14ac:dyDescent="0.2">
      <c r="A925" s="2">
        <v>43269.495066666699</v>
      </c>
      <c r="B925" s="1" t="s">
        <v>1028</v>
      </c>
      <c r="C925" s="1" t="s">
        <v>1029</v>
      </c>
      <c r="D925" s="1" t="s">
        <v>1030</v>
      </c>
      <c r="E925" s="3">
        <v>4</v>
      </c>
      <c r="F925" s="1" t="s">
        <v>31</v>
      </c>
      <c r="G925" s="3">
        <v>75.02</v>
      </c>
      <c r="H925" s="3">
        <v>300.08</v>
      </c>
      <c r="I925" s="1" t="s">
        <v>32</v>
      </c>
      <c r="K925" s="1" t="s">
        <v>33</v>
      </c>
      <c r="L925" s="1" t="s">
        <v>1031</v>
      </c>
      <c r="M925" s="1" t="s">
        <v>35</v>
      </c>
      <c r="N925" s="1" t="s">
        <v>296</v>
      </c>
      <c r="O925" s="1" t="s">
        <v>37</v>
      </c>
      <c r="P925" s="1" t="s">
        <v>38</v>
      </c>
      <c r="Q925" s="1" t="s">
        <v>39</v>
      </c>
      <c r="T925" s="1" t="s">
        <v>514</v>
      </c>
      <c r="X925" s="1" t="s">
        <v>41</v>
      </c>
      <c r="Y925" s="1" t="s">
        <v>42</v>
      </c>
      <c r="Z925" s="3">
        <v>0</v>
      </c>
      <c r="AC925" s="1">
        <f t="shared" si="28"/>
        <v>2018</v>
      </c>
      <c r="AD925" s="1">
        <f t="shared" si="29"/>
        <v>6</v>
      </c>
    </row>
    <row r="926" spans="1:30" ht="12.75" customHeight="1" x14ac:dyDescent="0.2">
      <c r="A926" s="2">
        <v>43270.320299999999</v>
      </c>
      <c r="B926" s="1" t="s">
        <v>1032</v>
      </c>
      <c r="C926" s="1" t="s">
        <v>314</v>
      </c>
      <c r="D926" s="1" t="s">
        <v>315</v>
      </c>
      <c r="E926" s="3">
        <v>10</v>
      </c>
      <c r="F926" s="1" t="s">
        <v>31</v>
      </c>
      <c r="G926" s="3">
        <v>283.02</v>
      </c>
      <c r="H926" s="3">
        <v>2830.15</v>
      </c>
      <c r="I926" s="1" t="s">
        <v>32</v>
      </c>
      <c r="K926" s="1" t="s">
        <v>33</v>
      </c>
      <c r="L926" s="1" t="s">
        <v>316</v>
      </c>
      <c r="M926" s="1" t="s">
        <v>35</v>
      </c>
      <c r="N926" s="1" t="s">
        <v>84</v>
      </c>
      <c r="O926" s="1" t="s">
        <v>37</v>
      </c>
      <c r="P926" s="1" t="s">
        <v>131</v>
      </c>
      <c r="Q926" s="1" t="s">
        <v>132</v>
      </c>
      <c r="R926" s="1" t="s">
        <v>350</v>
      </c>
      <c r="T926" s="1" t="s">
        <v>297</v>
      </c>
      <c r="X926" s="1" t="s">
        <v>41</v>
      </c>
      <c r="Y926" s="1" t="s">
        <v>74</v>
      </c>
      <c r="Z926" s="3">
        <v>0</v>
      </c>
      <c r="AC926" s="1">
        <f t="shared" si="28"/>
        <v>2018</v>
      </c>
      <c r="AD926" s="1">
        <f t="shared" si="29"/>
        <v>6</v>
      </c>
    </row>
    <row r="927" spans="1:30" ht="12.75" customHeight="1" x14ac:dyDescent="0.2">
      <c r="A927" s="2">
        <v>43278.517275428203</v>
      </c>
      <c r="B927" s="1" t="s">
        <v>1033</v>
      </c>
      <c r="C927" s="1" t="s">
        <v>771</v>
      </c>
      <c r="D927" s="1" t="s">
        <v>772</v>
      </c>
      <c r="E927" s="3">
        <v>250</v>
      </c>
      <c r="F927" s="1" t="s">
        <v>31</v>
      </c>
      <c r="G927" s="3">
        <v>4.7</v>
      </c>
      <c r="H927" s="3">
        <v>1175</v>
      </c>
      <c r="I927" s="1" t="s">
        <v>58</v>
      </c>
      <c r="K927" s="1" t="s">
        <v>59</v>
      </c>
      <c r="L927" s="1" t="s">
        <v>773</v>
      </c>
      <c r="M927" s="1" t="s">
        <v>35</v>
      </c>
      <c r="N927" s="1" t="s">
        <v>433</v>
      </c>
      <c r="O927" s="1" t="s">
        <v>37</v>
      </c>
      <c r="P927" s="1" t="s">
        <v>230</v>
      </c>
      <c r="Q927" s="1" t="s">
        <v>231</v>
      </c>
      <c r="T927" s="1" t="s">
        <v>206</v>
      </c>
      <c r="X927" s="1" t="s">
        <v>41</v>
      </c>
      <c r="Y927" s="1" t="s">
        <v>42</v>
      </c>
      <c r="Z927" s="3">
        <v>0</v>
      </c>
      <c r="AA927" s="1" t="s">
        <v>774</v>
      </c>
      <c r="AB927" s="1" t="s">
        <v>774</v>
      </c>
      <c r="AC927" s="1">
        <f t="shared" si="28"/>
        <v>2018</v>
      </c>
      <c r="AD927" s="1">
        <f t="shared" si="29"/>
        <v>6</v>
      </c>
    </row>
    <row r="928" spans="1:30" ht="12.75" customHeight="1" x14ac:dyDescent="0.2">
      <c r="A928" s="2">
        <v>43278.520890590298</v>
      </c>
      <c r="B928" s="1" t="s">
        <v>1034</v>
      </c>
      <c r="C928" s="1" t="s">
        <v>771</v>
      </c>
      <c r="D928" s="1" t="s">
        <v>772</v>
      </c>
      <c r="E928" s="3">
        <v>500</v>
      </c>
      <c r="F928" s="1" t="s">
        <v>31</v>
      </c>
      <c r="G928" s="3">
        <v>4.7</v>
      </c>
      <c r="H928" s="3">
        <v>2350</v>
      </c>
      <c r="I928" s="1" t="s">
        <v>32</v>
      </c>
      <c r="K928" s="1" t="s">
        <v>33</v>
      </c>
      <c r="L928" s="1" t="s">
        <v>773</v>
      </c>
      <c r="M928" s="1" t="s">
        <v>35</v>
      </c>
      <c r="N928" s="1" t="s">
        <v>433</v>
      </c>
      <c r="O928" s="1" t="s">
        <v>37</v>
      </c>
      <c r="P928" s="1" t="s">
        <v>230</v>
      </c>
      <c r="Q928" s="1" t="s">
        <v>231</v>
      </c>
      <c r="R928" s="1" t="s">
        <v>350</v>
      </c>
      <c r="T928" s="1" t="s">
        <v>206</v>
      </c>
      <c r="X928" s="1" t="s">
        <v>41</v>
      </c>
      <c r="Y928" s="1" t="s">
        <v>42</v>
      </c>
      <c r="Z928" s="3">
        <v>0</v>
      </c>
      <c r="AA928" s="1" t="s">
        <v>774</v>
      </c>
      <c r="AB928" s="1" t="s">
        <v>774</v>
      </c>
      <c r="AC928" s="1">
        <f t="shared" si="28"/>
        <v>2018</v>
      </c>
      <c r="AD928" s="1">
        <f t="shared" si="29"/>
        <v>6</v>
      </c>
    </row>
    <row r="929" spans="1:30" ht="12.75" customHeight="1" x14ac:dyDescent="0.2">
      <c r="A929" s="2">
        <v>43278.524708830999</v>
      </c>
      <c r="B929" s="1" t="s">
        <v>1035</v>
      </c>
      <c r="C929" s="1" t="s">
        <v>771</v>
      </c>
      <c r="D929" s="1" t="s">
        <v>772</v>
      </c>
      <c r="E929" s="3">
        <v>250</v>
      </c>
      <c r="F929" s="1" t="s">
        <v>31</v>
      </c>
      <c r="G929" s="3">
        <v>4.7</v>
      </c>
      <c r="H929" s="3">
        <v>1175</v>
      </c>
      <c r="I929" s="1" t="s">
        <v>58</v>
      </c>
      <c r="K929" s="1" t="s">
        <v>59</v>
      </c>
      <c r="L929" s="1" t="s">
        <v>773</v>
      </c>
      <c r="M929" s="1" t="s">
        <v>35</v>
      </c>
      <c r="N929" s="1" t="s">
        <v>433</v>
      </c>
      <c r="O929" s="1" t="s">
        <v>37</v>
      </c>
      <c r="P929" s="1" t="s">
        <v>230</v>
      </c>
      <c r="Q929" s="1" t="s">
        <v>231</v>
      </c>
      <c r="T929" s="1" t="s">
        <v>206</v>
      </c>
      <c r="X929" s="1" t="s">
        <v>41</v>
      </c>
      <c r="Y929" s="1" t="s">
        <v>42</v>
      </c>
      <c r="Z929" s="3">
        <v>0</v>
      </c>
      <c r="AA929" s="1" t="s">
        <v>774</v>
      </c>
      <c r="AB929" s="1" t="s">
        <v>774</v>
      </c>
      <c r="AC929" s="1">
        <f t="shared" si="28"/>
        <v>2018</v>
      </c>
      <c r="AD929" s="1">
        <f t="shared" si="29"/>
        <v>6</v>
      </c>
    </row>
    <row r="930" spans="1:30" ht="12.75" customHeight="1" x14ac:dyDescent="0.2">
      <c r="A930" s="2">
        <v>43278.525460104203</v>
      </c>
      <c r="B930" s="1" t="s">
        <v>1036</v>
      </c>
      <c r="C930" s="1" t="s">
        <v>771</v>
      </c>
      <c r="D930" s="1" t="s">
        <v>772</v>
      </c>
      <c r="E930" s="3">
        <v>500</v>
      </c>
      <c r="F930" s="1" t="s">
        <v>31</v>
      </c>
      <c r="G930" s="3">
        <v>4.7</v>
      </c>
      <c r="H930" s="3">
        <v>2350</v>
      </c>
      <c r="I930" s="1" t="s">
        <v>32</v>
      </c>
      <c r="K930" s="1" t="s">
        <v>33</v>
      </c>
      <c r="L930" s="1" t="s">
        <v>773</v>
      </c>
      <c r="M930" s="1" t="s">
        <v>35</v>
      </c>
      <c r="N930" s="1" t="s">
        <v>433</v>
      </c>
      <c r="O930" s="1" t="s">
        <v>37</v>
      </c>
      <c r="P930" s="1" t="s">
        <v>230</v>
      </c>
      <c r="Q930" s="1" t="s">
        <v>231</v>
      </c>
      <c r="R930" s="1" t="s">
        <v>350</v>
      </c>
      <c r="T930" s="1" t="s">
        <v>206</v>
      </c>
      <c r="X930" s="1" t="s">
        <v>41</v>
      </c>
      <c r="Y930" s="1" t="s">
        <v>42</v>
      </c>
      <c r="Z930" s="3">
        <v>0</v>
      </c>
      <c r="AA930" s="1" t="s">
        <v>774</v>
      </c>
      <c r="AB930" s="1" t="s">
        <v>774</v>
      </c>
      <c r="AC930" s="1">
        <f t="shared" si="28"/>
        <v>2018</v>
      </c>
      <c r="AD930" s="1">
        <f t="shared" si="29"/>
        <v>6</v>
      </c>
    </row>
    <row r="931" spans="1:30" ht="12.75" customHeight="1" x14ac:dyDescent="0.2">
      <c r="A931" s="2">
        <v>43280.400247534701</v>
      </c>
      <c r="B931" s="1" t="s">
        <v>1037</v>
      </c>
      <c r="C931" s="1" t="s">
        <v>219</v>
      </c>
      <c r="D931" s="1" t="s">
        <v>220</v>
      </c>
      <c r="E931" s="3">
        <v>100</v>
      </c>
      <c r="F931" s="1" t="s">
        <v>31</v>
      </c>
      <c r="G931" s="3">
        <v>6.17</v>
      </c>
      <c r="H931" s="3">
        <v>617</v>
      </c>
      <c r="I931" s="1" t="s">
        <v>32</v>
      </c>
      <c r="K931" s="1" t="s">
        <v>33</v>
      </c>
      <c r="L931" s="1" t="s">
        <v>221</v>
      </c>
      <c r="M931" s="1" t="s">
        <v>35</v>
      </c>
      <c r="N931" s="1" t="s">
        <v>36</v>
      </c>
      <c r="O931" s="1" t="s">
        <v>37</v>
      </c>
      <c r="P931" s="1" t="s">
        <v>38</v>
      </c>
      <c r="Q931" s="1" t="s">
        <v>39</v>
      </c>
      <c r="T931" s="1" t="s">
        <v>48</v>
      </c>
      <c r="X931" s="1" t="s">
        <v>41</v>
      </c>
      <c r="Y931" s="1" t="s">
        <v>42</v>
      </c>
      <c r="Z931" s="3">
        <v>0</v>
      </c>
      <c r="AA931" s="1" t="s">
        <v>222</v>
      </c>
      <c r="AB931" s="1" t="s">
        <v>222</v>
      </c>
      <c r="AC931" s="1">
        <f t="shared" si="28"/>
        <v>2018</v>
      </c>
      <c r="AD931" s="1">
        <f t="shared" si="29"/>
        <v>6</v>
      </c>
    </row>
    <row r="932" spans="1:30" ht="12.75" customHeight="1" x14ac:dyDescent="0.2">
      <c r="A932" s="2">
        <v>43280.400247534701</v>
      </c>
      <c r="B932" s="1" t="s">
        <v>1037</v>
      </c>
      <c r="C932" s="1" t="s">
        <v>573</v>
      </c>
      <c r="D932" s="1" t="s">
        <v>574</v>
      </c>
      <c r="E932" s="3">
        <v>36</v>
      </c>
      <c r="F932" s="1" t="s">
        <v>31</v>
      </c>
      <c r="G932" s="3">
        <v>8.1199999999999992</v>
      </c>
      <c r="H932" s="3">
        <v>292.32</v>
      </c>
      <c r="I932" s="1" t="s">
        <v>32</v>
      </c>
      <c r="K932" s="1" t="s">
        <v>33</v>
      </c>
      <c r="L932" s="1" t="s">
        <v>575</v>
      </c>
      <c r="M932" s="1" t="s">
        <v>35</v>
      </c>
      <c r="N932" s="1" t="s">
        <v>36</v>
      </c>
      <c r="O932" s="1" t="s">
        <v>37</v>
      </c>
      <c r="P932" s="1" t="s">
        <v>204</v>
      </c>
      <c r="Q932" s="1" t="s">
        <v>205</v>
      </c>
      <c r="T932" s="1" t="s">
        <v>206</v>
      </c>
      <c r="X932" s="1" t="s">
        <v>41</v>
      </c>
      <c r="Y932" s="1" t="s">
        <v>74</v>
      </c>
      <c r="Z932" s="3">
        <v>0</v>
      </c>
      <c r="AC932" s="1">
        <f t="shared" si="28"/>
        <v>2018</v>
      </c>
      <c r="AD932" s="1">
        <f t="shared" si="29"/>
        <v>6</v>
      </c>
    </row>
    <row r="933" spans="1:30" ht="12.75" customHeight="1" x14ac:dyDescent="0.2">
      <c r="A933" s="2">
        <v>43280.400247534701</v>
      </c>
      <c r="B933" s="1" t="s">
        <v>1037</v>
      </c>
      <c r="C933" s="1" t="s">
        <v>227</v>
      </c>
      <c r="D933" s="1" t="s">
        <v>228</v>
      </c>
      <c r="E933" s="3">
        <v>480</v>
      </c>
      <c r="F933" s="1" t="s">
        <v>31</v>
      </c>
      <c r="G933" s="3">
        <v>8.4700000000000006</v>
      </c>
      <c r="H933" s="3">
        <v>4065.6</v>
      </c>
      <c r="I933" s="1" t="s">
        <v>32</v>
      </c>
      <c r="K933" s="1" t="s">
        <v>33</v>
      </c>
      <c r="L933" s="1" t="s">
        <v>229</v>
      </c>
      <c r="M933" s="1" t="s">
        <v>35</v>
      </c>
      <c r="N933" s="1" t="s">
        <v>36</v>
      </c>
      <c r="O933" s="1" t="s">
        <v>37</v>
      </c>
      <c r="P933" s="1" t="s">
        <v>230</v>
      </c>
      <c r="Q933" s="1" t="s">
        <v>231</v>
      </c>
      <c r="T933" s="1" t="s">
        <v>232</v>
      </c>
      <c r="X933" s="1" t="s">
        <v>41</v>
      </c>
      <c r="Y933" s="1" t="s">
        <v>42</v>
      </c>
      <c r="Z933" s="3">
        <v>0</v>
      </c>
      <c r="AC933" s="1">
        <f t="shared" si="28"/>
        <v>2018</v>
      </c>
      <c r="AD933" s="1">
        <f t="shared" si="29"/>
        <v>6</v>
      </c>
    </row>
    <row r="934" spans="1:30" ht="12.75" customHeight="1" x14ac:dyDescent="0.2">
      <c r="A934" s="2">
        <v>43280.419936770799</v>
      </c>
      <c r="B934" s="1" t="s">
        <v>1038</v>
      </c>
      <c r="C934" s="1" t="s">
        <v>647</v>
      </c>
      <c r="D934" s="1" t="s">
        <v>648</v>
      </c>
      <c r="E934" s="3">
        <v>1</v>
      </c>
      <c r="F934" s="1" t="s">
        <v>31</v>
      </c>
      <c r="G934" s="3">
        <v>789.57</v>
      </c>
      <c r="H934" s="3">
        <v>789.57</v>
      </c>
      <c r="I934" s="1" t="s">
        <v>32</v>
      </c>
      <c r="K934" s="1" t="s">
        <v>33</v>
      </c>
      <c r="L934" s="1" t="s">
        <v>649</v>
      </c>
      <c r="M934" s="1" t="s">
        <v>35</v>
      </c>
      <c r="N934" s="1" t="s">
        <v>433</v>
      </c>
      <c r="O934" s="1" t="s">
        <v>37</v>
      </c>
      <c r="P934" s="1" t="s">
        <v>131</v>
      </c>
      <c r="Q934" s="1" t="s">
        <v>132</v>
      </c>
      <c r="T934" s="1" t="s">
        <v>206</v>
      </c>
      <c r="X934" s="1" t="s">
        <v>41</v>
      </c>
      <c r="Y934" s="1" t="s">
        <v>74</v>
      </c>
      <c r="Z934" s="3">
        <v>0</v>
      </c>
      <c r="AC934" s="1">
        <f t="shared" si="28"/>
        <v>2018</v>
      </c>
      <c r="AD934" s="1">
        <f t="shared" si="29"/>
        <v>6</v>
      </c>
    </row>
    <row r="935" spans="1:30" ht="12.75" customHeight="1" x14ac:dyDescent="0.2">
      <c r="A935" s="2">
        <v>43290.319687071802</v>
      </c>
      <c r="B935" s="1" t="s">
        <v>1039</v>
      </c>
      <c r="C935" s="1" t="s">
        <v>92</v>
      </c>
      <c r="D935" s="1" t="s">
        <v>93</v>
      </c>
      <c r="E935" s="3">
        <v>40</v>
      </c>
      <c r="F935" s="1" t="s">
        <v>31</v>
      </c>
      <c r="G935" s="3">
        <v>-0.02</v>
      </c>
      <c r="H935" s="3">
        <v>-0.76</v>
      </c>
      <c r="I935" s="1" t="s">
        <v>32</v>
      </c>
      <c r="K935" s="1" t="s">
        <v>33</v>
      </c>
      <c r="L935" s="1" t="s">
        <v>94</v>
      </c>
      <c r="M935" s="1" t="s">
        <v>35</v>
      </c>
      <c r="N935" s="1" t="s">
        <v>36</v>
      </c>
      <c r="O935" s="1" t="s">
        <v>37</v>
      </c>
      <c r="P935" s="1" t="s">
        <v>95</v>
      </c>
      <c r="Q935" s="1" t="s">
        <v>96</v>
      </c>
      <c r="R935" s="1" t="s">
        <v>318</v>
      </c>
      <c r="T935" s="1" t="s">
        <v>97</v>
      </c>
      <c r="X935" s="1" t="s">
        <v>41</v>
      </c>
      <c r="Y935" s="1" t="s">
        <v>42</v>
      </c>
      <c r="Z935" s="3">
        <v>0</v>
      </c>
      <c r="AC935" s="1">
        <f t="shared" si="28"/>
        <v>2018</v>
      </c>
      <c r="AD935" s="1">
        <f t="shared" si="29"/>
        <v>7</v>
      </c>
    </row>
    <row r="936" spans="1:30" ht="12.75" customHeight="1" x14ac:dyDescent="0.2">
      <c r="A936" s="2">
        <v>43290.319687071802</v>
      </c>
      <c r="B936" s="1" t="s">
        <v>1039</v>
      </c>
      <c r="C936" s="1" t="s">
        <v>98</v>
      </c>
      <c r="D936" s="1" t="s">
        <v>99</v>
      </c>
      <c r="E936" s="3">
        <v>300</v>
      </c>
      <c r="F936" s="1" t="s">
        <v>31</v>
      </c>
      <c r="G936" s="3">
        <v>0.26</v>
      </c>
      <c r="H936" s="3">
        <v>78</v>
      </c>
      <c r="I936" s="1" t="s">
        <v>32</v>
      </c>
      <c r="K936" s="1" t="s">
        <v>33</v>
      </c>
      <c r="L936" s="1" t="s">
        <v>100</v>
      </c>
      <c r="M936" s="1" t="s">
        <v>35</v>
      </c>
      <c r="N936" s="1" t="s">
        <v>36</v>
      </c>
      <c r="O936" s="1" t="s">
        <v>37</v>
      </c>
      <c r="P936" s="1" t="s">
        <v>38</v>
      </c>
      <c r="Q936" s="1" t="s">
        <v>39</v>
      </c>
      <c r="R936" s="1" t="s">
        <v>319</v>
      </c>
      <c r="T936" s="1" t="s">
        <v>73</v>
      </c>
      <c r="X936" s="1" t="s">
        <v>41</v>
      </c>
      <c r="Y936" s="1" t="s">
        <v>42</v>
      </c>
      <c r="Z936" s="3">
        <v>0</v>
      </c>
      <c r="AC936" s="1">
        <f t="shared" si="28"/>
        <v>2018</v>
      </c>
      <c r="AD936" s="1">
        <f t="shared" si="29"/>
        <v>7</v>
      </c>
    </row>
    <row r="937" spans="1:30" ht="12.75" customHeight="1" x14ac:dyDescent="0.2">
      <c r="A937" s="2">
        <v>43290.319687071802</v>
      </c>
      <c r="B937" s="1" t="s">
        <v>1039</v>
      </c>
      <c r="C937" s="1" t="s">
        <v>107</v>
      </c>
      <c r="D937" s="1" t="s">
        <v>108</v>
      </c>
      <c r="E937" s="3">
        <v>100</v>
      </c>
      <c r="F937" s="1" t="s">
        <v>31</v>
      </c>
      <c r="G937" s="3">
        <v>0.3</v>
      </c>
      <c r="H937" s="3">
        <v>30</v>
      </c>
      <c r="I937" s="1" t="s">
        <v>32</v>
      </c>
      <c r="K937" s="1" t="s">
        <v>33</v>
      </c>
      <c r="L937" s="1" t="s">
        <v>109</v>
      </c>
      <c r="M937" s="1" t="s">
        <v>35</v>
      </c>
      <c r="N937" s="1" t="s">
        <v>36</v>
      </c>
      <c r="O937" s="1" t="s">
        <v>37</v>
      </c>
      <c r="P937" s="1" t="s">
        <v>104</v>
      </c>
      <c r="Q937" s="1" t="s">
        <v>105</v>
      </c>
      <c r="R937" s="1" t="s">
        <v>538</v>
      </c>
      <c r="T937" s="1" t="s">
        <v>40</v>
      </c>
      <c r="X937" s="1" t="s">
        <v>41</v>
      </c>
      <c r="Y937" s="1" t="s">
        <v>106</v>
      </c>
      <c r="Z937" s="3">
        <v>0</v>
      </c>
      <c r="AC937" s="1">
        <f t="shared" si="28"/>
        <v>2018</v>
      </c>
      <c r="AD937" s="1">
        <f t="shared" si="29"/>
        <v>7</v>
      </c>
    </row>
    <row r="938" spans="1:30" ht="12.75" customHeight="1" x14ac:dyDescent="0.2">
      <c r="A938" s="2">
        <v>43290.319687071802</v>
      </c>
      <c r="B938" s="1" t="s">
        <v>1039</v>
      </c>
      <c r="C938" s="1" t="s">
        <v>110</v>
      </c>
      <c r="D938" s="1" t="s">
        <v>111</v>
      </c>
      <c r="E938" s="3">
        <v>100</v>
      </c>
      <c r="F938" s="1" t="s">
        <v>31</v>
      </c>
      <c r="G938" s="3">
        <v>0.3</v>
      </c>
      <c r="H938" s="3">
        <v>30</v>
      </c>
      <c r="I938" s="1" t="s">
        <v>32</v>
      </c>
      <c r="K938" s="1" t="s">
        <v>33</v>
      </c>
      <c r="L938" s="1" t="s">
        <v>112</v>
      </c>
      <c r="M938" s="1" t="s">
        <v>35</v>
      </c>
      <c r="N938" s="1" t="s">
        <v>36</v>
      </c>
      <c r="O938" s="1" t="s">
        <v>37</v>
      </c>
      <c r="P938" s="1" t="s">
        <v>104</v>
      </c>
      <c r="Q938" s="1" t="s">
        <v>105</v>
      </c>
      <c r="R938" s="1" t="s">
        <v>320</v>
      </c>
      <c r="T938" s="1" t="s">
        <v>40</v>
      </c>
      <c r="X938" s="1" t="s">
        <v>41</v>
      </c>
      <c r="Y938" s="1" t="s">
        <v>106</v>
      </c>
      <c r="Z938" s="3">
        <v>0</v>
      </c>
      <c r="AC938" s="1">
        <f t="shared" si="28"/>
        <v>2018</v>
      </c>
      <c r="AD938" s="1">
        <f t="shared" si="29"/>
        <v>7</v>
      </c>
    </row>
    <row r="939" spans="1:30" ht="12.75" customHeight="1" x14ac:dyDescent="0.2">
      <c r="A939" s="2">
        <v>43290.319687071802</v>
      </c>
      <c r="B939" s="1" t="s">
        <v>1039</v>
      </c>
      <c r="C939" s="1" t="s">
        <v>101</v>
      </c>
      <c r="D939" s="1" t="s">
        <v>102</v>
      </c>
      <c r="E939" s="3">
        <v>100</v>
      </c>
      <c r="F939" s="1" t="s">
        <v>31</v>
      </c>
      <c r="G939" s="3">
        <v>0.31</v>
      </c>
      <c r="H939" s="3">
        <v>31</v>
      </c>
      <c r="I939" s="1" t="s">
        <v>32</v>
      </c>
      <c r="K939" s="1" t="s">
        <v>33</v>
      </c>
      <c r="L939" s="1" t="s">
        <v>103</v>
      </c>
      <c r="M939" s="1" t="s">
        <v>35</v>
      </c>
      <c r="N939" s="1" t="s">
        <v>36</v>
      </c>
      <c r="O939" s="1" t="s">
        <v>37</v>
      </c>
      <c r="P939" s="1" t="s">
        <v>104</v>
      </c>
      <c r="Q939" s="1" t="s">
        <v>105</v>
      </c>
      <c r="R939" s="1" t="s">
        <v>320</v>
      </c>
      <c r="T939" s="1" t="s">
        <v>40</v>
      </c>
      <c r="X939" s="1" t="s">
        <v>41</v>
      </c>
      <c r="Y939" s="1" t="s">
        <v>106</v>
      </c>
      <c r="Z939" s="3">
        <v>0</v>
      </c>
      <c r="AC939" s="1">
        <f t="shared" si="28"/>
        <v>2018</v>
      </c>
      <c r="AD939" s="1">
        <f t="shared" si="29"/>
        <v>7</v>
      </c>
    </row>
    <row r="940" spans="1:30" ht="12.75" customHeight="1" x14ac:dyDescent="0.2">
      <c r="A940" s="2">
        <v>43290.319687071802</v>
      </c>
      <c r="B940" s="1" t="s">
        <v>1039</v>
      </c>
      <c r="C940" s="1" t="s">
        <v>117</v>
      </c>
      <c r="D940" s="1" t="s">
        <v>118</v>
      </c>
      <c r="E940" s="3">
        <v>400</v>
      </c>
      <c r="F940" s="1" t="s">
        <v>31</v>
      </c>
      <c r="G940" s="3">
        <v>0.48</v>
      </c>
      <c r="H940" s="3">
        <v>192</v>
      </c>
      <c r="I940" s="1" t="s">
        <v>32</v>
      </c>
      <c r="K940" s="1" t="s">
        <v>33</v>
      </c>
      <c r="L940" s="1" t="s">
        <v>119</v>
      </c>
      <c r="M940" s="1" t="s">
        <v>35</v>
      </c>
      <c r="N940" s="1" t="s">
        <v>36</v>
      </c>
      <c r="O940" s="1" t="s">
        <v>37</v>
      </c>
      <c r="P940" s="1" t="s">
        <v>120</v>
      </c>
      <c r="Q940" s="1" t="s">
        <v>121</v>
      </c>
      <c r="R940" s="1" t="s">
        <v>329</v>
      </c>
      <c r="T940" s="1" t="s">
        <v>40</v>
      </c>
      <c r="X940" s="1" t="s">
        <v>41</v>
      </c>
      <c r="Y940" s="1" t="s">
        <v>42</v>
      </c>
      <c r="Z940" s="3">
        <v>0</v>
      </c>
      <c r="AC940" s="1">
        <f t="shared" si="28"/>
        <v>2018</v>
      </c>
      <c r="AD940" s="1">
        <f t="shared" si="29"/>
        <v>7</v>
      </c>
    </row>
    <row r="941" spans="1:30" ht="12.75" customHeight="1" x14ac:dyDescent="0.2">
      <c r="A941" s="2">
        <v>43290.319687071802</v>
      </c>
      <c r="B941" s="1" t="s">
        <v>1039</v>
      </c>
      <c r="C941" s="1" t="s">
        <v>125</v>
      </c>
      <c r="D941" s="1" t="s">
        <v>126</v>
      </c>
      <c r="E941" s="3">
        <v>500</v>
      </c>
      <c r="F941" s="1" t="s">
        <v>31</v>
      </c>
      <c r="G941" s="3">
        <v>0.54</v>
      </c>
      <c r="H941" s="3">
        <v>270</v>
      </c>
      <c r="I941" s="1" t="s">
        <v>32</v>
      </c>
      <c r="K941" s="1" t="s">
        <v>33</v>
      </c>
      <c r="L941" s="1" t="s">
        <v>127</v>
      </c>
      <c r="M941" s="1" t="s">
        <v>35</v>
      </c>
      <c r="N941" s="1" t="s">
        <v>36</v>
      </c>
      <c r="O941" s="1" t="s">
        <v>37</v>
      </c>
      <c r="P941" s="1" t="s">
        <v>104</v>
      </c>
      <c r="Q941" s="1" t="s">
        <v>105</v>
      </c>
      <c r="R941" s="1" t="s">
        <v>692</v>
      </c>
      <c r="T941" s="1" t="s">
        <v>40</v>
      </c>
      <c r="X941" s="1" t="s">
        <v>41</v>
      </c>
      <c r="Y941" s="1" t="s">
        <v>106</v>
      </c>
      <c r="Z941" s="3">
        <v>0</v>
      </c>
      <c r="AC941" s="1">
        <f t="shared" si="28"/>
        <v>2018</v>
      </c>
      <c r="AD941" s="1">
        <f t="shared" si="29"/>
        <v>7</v>
      </c>
    </row>
    <row r="942" spans="1:30" ht="12.75" customHeight="1" x14ac:dyDescent="0.2">
      <c r="A942" s="2">
        <v>43290.319687071802</v>
      </c>
      <c r="B942" s="1" t="s">
        <v>1039</v>
      </c>
      <c r="C942" s="1" t="s">
        <v>133</v>
      </c>
      <c r="D942" s="1" t="s">
        <v>134</v>
      </c>
      <c r="E942" s="3">
        <v>5000</v>
      </c>
      <c r="F942" s="1" t="s">
        <v>31</v>
      </c>
      <c r="G942" s="3">
        <v>0.63</v>
      </c>
      <c r="H942" s="3">
        <v>3150</v>
      </c>
      <c r="I942" s="1" t="s">
        <v>32</v>
      </c>
      <c r="K942" s="1" t="s">
        <v>33</v>
      </c>
      <c r="L942" s="1" t="s">
        <v>135</v>
      </c>
      <c r="M942" s="1" t="s">
        <v>35</v>
      </c>
      <c r="N942" s="1" t="s">
        <v>36</v>
      </c>
      <c r="O942" s="1" t="s">
        <v>37</v>
      </c>
      <c r="P942" s="1" t="s">
        <v>62</v>
      </c>
      <c r="Q942" s="1" t="s">
        <v>63</v>
      </c>
      <c r="R942" s="1" t="s">
        <v>1040</v>
      </c>
      <c r="T942" s="1" t="s">
        <v>65</v>
      </c>
      <c r="X942" s="1" t="s">
        <v>41</v>
      </c>
      <c r="Y942" s="1" t="s">
        <v>66</v>
      </c>
      <c r="Z942" s="3">
        <v>0</v>
      </c>
      <c r="AA942" s="1" t="s">
        <v>67</v>
      </c>
      <c r="AB942" s="1" t="s">
        <v>67</v>
      </c>
      <c r="AC942" s="1">
        <f t="shared" si="28"/>
        <v>2018</v>
      </c>
      <c r="AD942" s="1">
        <f t="shared" si="29"/>
        <v>7</v>
      </c>
    </row>
    <row r="943" spans="1:30" ht="12.75" customHeight="1" x14ac:dyDescent="0.2">
      <c r="A943" s="2">
        <v>43290.319687071802</v>
      </c>
      <c r="B943" s="1" t="s">
        <v>1039</v>
      </c>
      <c r="C943" s="1" t="s">
        <v>136</v>
      </c>
      <c r="D943" s="1" t="s">
        <v>137</v>
      </c>
      <c r="E943" s="3">
        <v>10000</v>
      </c>
      <c r="F943" s="1" t="s">
        <v>31</v>
      </c>
      <c r="G943" s="3">
        <v>0.63</v>
      </c>
      <c r="H943" s="3">
        <v>6300</v>
      </c>
      <c r="I943" s="1" t="s">
        <v>32</v>
      </c>
      <c r="K943" s="1" t="s">
        <v>33</v>
      </c>
      <c r="L943" s="1" t="s">
        <v>138</v>
      </c>
      <c r="M943" s="1" t="s">
        <v>35</v>
      </c>
      <c r="N943" s="1" t="s">
        <v>36</v>
      </c>
      <c r="O943" s="1" t="s">
        <v>37</v>
      </c>
      <c r="P943" s="1" t="s">
        <v>62</v>
      </c>
      <c r="Q943" s="1" t="s">
        <v>63</v>
      </c>
      <c r="R943" s="1" t="s">
        <v>545</v>
      </c>
      <c r="T943" s="1" t="s">
        <v>65</v>
      </c>
      <c r="X943" s="1" t="s">
        <v>41</v>
      </c>
      <c r="Y943" s="1" t="s">
        <v>66</v>
      </c>
      <c r="Z943" s="3">
        <v>0</v>
      </c>
      <c r="AA943" s="1" t="s">
        <v>67</v>
      </c>
      <c r="AB943" s="1" t="s">
        <v>67</v>
      </c>
      <c r="AC943" s="1">
        <f t="shared" si="28"/>
        <v>2018</v>
      </c>
      <c r="AD943" s="1">
        <f t="shared" si="29"/>
        <v>7</v>
      </c>
    </row>
    <row r="944" spans="1:30" ht="12.75" customHeight="1" x14ac:dyDescent="0.2">
      <c r="A944" s="2">
        <v>43290.319687071802</v>
      </c>
      <c r="B944" s="1" t="s">
        <v>1039</v>
      </c>
      <c r="C944" s="1" t="s">
        <v>56</v>
      </c>
      <c r="D944" s="1" t="s">
        <v>57</v>
      </c>
      <c r="E944" s="3">
        <v>1600</v>
      </c>
      <c r="F944" s="1" t="s">
        <v>31</v>
      </c>
      <c r="G944" s="3">
        <v>0.63</v>
      </c>
      <c r="H944" s="3">
        <v>1008</v>
      </c>
      <c r="I944" s="1" t="s">
        <v>32</v>
      </c>
      <c r="K944" s="1" t="s">
        <v>33</v>
      </c>
      <c r="L944" s="1" t="s">
        <v>60</v>
      </c>
      <c r="M944" s="1" t="s">
        <v>35</v>
      </c>
      <c r="N944" s="1" t="s">
        <v>36</v>
      </c>
      <c r="O944" s="1" t="s">
        <v>37</v>
      </c>
      <c r="P944" s="1" t="s">
        <v>62</v>
      </c>
      <c r="Q944" s="1" t="s">
        <v>63</v>
      </c>
      <c r="R944" s="1" t="s">
        <v>1041</v>
      </c>
      <c r="T944" s="1" t="s">
        <v>65</v>
      </c>
      <c r="X944" s="1" t="s">
        <v>41</v>
      </c>
      <c r="Y944" s="1" t="s">
        <v>66</v>
      </c>
      <c r="Z944" s="3">
        <v>0</v>
      </c>
      <c r="AA944" s="1" t="s">
        <v>67</v>
      </c>
      <c r="AB944" s="1" t="s">
        <v>67</v>
      </c>
      <c r="AC944" s="1">
        <f t="shared" si="28"/>
        <v>2018</v>
      </c>
      <c r="AD944" s="1">
        <f t="shared" si="29"/>
        <v>7</v>
      </c>
    </row>
    <row r="945" spans="1:30" ht="12.75" customHeight="1" x14ac:dyDescent="0.2">
      <c r="A945" s="2">
        <v>43290.319687071802</v>
      </c>
      <c r="B945" s="1" t="s">
        <v>1039</v>
      </c>
      <c r="C945" s="1" t="s">
        <v>139</v>
      </c>
      <c r="D945" s="1" t="s">
        <v>140</v>
      </c>
      <c r="E945" s="3">
        <v>300</v>
      </c>
      <c r="F945" s="1" t="s">
        <v>31</v>
      </c>
      <c r="G945" s="3">
        <v>0.67</v>
      </c>
      <c r="H945" s="3">
        <v>201</v>
      </c>
      <c r="I945" s="1" t="s">
        <v>32</v>
      </c>
      <c r="K945" s="1" t="s">
        <v>33</v>
      </c>
      <c r="L945" s="1" t="s">
        <v>141</v>
      </c>
      <c r="M945" s="1" t="s">
        <v>35</v>
      </c>
      <c r="N945" s="1" t="s">
        <v>36</v>
      </c>
      <c r="O945" s="1" t="s">
        <v>37</v>
      </c>
      <c r="P945" s="1" t="s">
        <v>120</v>
      </c>
      <c r="Q945" s="1" t="s">
        <v>121</v>
      </c>
      <c r="R945" s="1" t="s">
        <v>318</v>
      </c>
      <c r="T945" s="1" t="s">
        <v>40</v>
      </c>
      <c r="X945" s="1" t="s">
        <v>41</v>
      </c>
      <c r="Y945" s="1" t="s">
        <v>42</v>
      </c>
      <c r="Z945" s="3">
        <v>0</v>
      </c>
      <c r="AC945" s="1">
        <f t="shared" si="28"/>
        <v>2018</v>
      </c>
      <c r="AD945" s="1">
        <f t="shared" si="29"/>
        <v>7</v>
      </c>
    </row>
    <row r="946" spans="1:30" ht="12.75" customHeight="1" x14ac:dyDescent="0.2">
      <c r="A946" s="2">
        <v>43290.319687071802</v>
      </c>
      <c r="B946" s="1" t="s">
        <v>1039</v>
      </c>
      <c r="C946" s="1" t="s">
        <v>142</v>
      </c>
      <c r="D946" s="1" t="s">
        <v>143</v>
      </c>
      <c r="E946" s="3">
        <v>1000</v>
      </c>
      <c r="F946" s="1" t="s">
        <v>31</v>
      </c>
      <c r="G946" s="3">
        <v>0.67</v>
      </c>
      <c r="H946" s="3">
        <v>670</v>
      </c>
      <c r="I946" s="1" t="s">
        <v>32</v>
      </c>
      <c r="K946" s="1" t="s">
        <v>33</v>
      </c>
      <c r="L946" s="1" t="s">
        <v>144</v>
      </c>
      <c r="M946" s="1" t="s">
        <v>35</v>
      </c>
      <c r="N946" s="1" t="s">
        <v>36</v>
      </c>
      <c r="O946" s="1" t="s">
        <v>37</v>
      </c>
      <c r="P946" s="1" t="s">
        <v>89</v>
      </c>
      <c r="Q946" s="1" t="s">
        <v>90</v>
      </c>
      <c r="R946" s="1" t="s">
        <v>323</v>
      </c>
      <c r="T946" s="1" t="s">
        <v>116</v>
      </c>
      <c r="X946" s="1" t="s">
        <v>41</v>
      </c>
      <c r="Y946" s="1" t="s">
        <v>74</v>
      </c>
      <c r="Z946" s="3">
        <v>0</v>
      </c>
      <c r="AC946" s="1">
        <f t="shared" si="28"/>
        <v>2018</v>
      </c>
      <c r="AD946" s="1">
        <f t="shared" si="29"/>
        <v>7</v>
      </c>
    </row>
    <row r="947" spans="1:30" ht="12.75" customHeight="1" x14ac:dyDescent="0.2">
      <c r="A947" s="2">
        <v>43290.319687071802</v>
      </c>
      <c r="B947" s="1" t="s">
        <v>1039</v>
      </c>
      <c r="C947" s="1" t="s">
        <v>145</v>
      </c>
      <c r="D947" s="1" t="s">
        <v>146</v>
      </c>
      <c r="E947" s="3">
        <v>150</v>
      </c>
      <c r="F947" s="1" t="s">
        <v>31</v>
      </c>
      <c r="G947" s="3">
        <v>1.03</v>
      </c>
      <c r="H947" s="3">
        <v>154.5</v>
      </c>
      <c r="I947" s="1" t="s">
        <v>32</v>
      </c>
      <c r="K947" s="1" t="s">
        <v>33</v>
      </c>
      <c r="L947" s="1" t="s">
        <v>147</v>
      </c>
      <c r="M947" s="1" t="s">
        <v>35</v>
      </c>
      <c r="N947" s="1" t="s">
        <v>36</v>
      </c>
      <c r="O947" s="1" t="s">
        <v>37</v>
      </c>
      <c r="P947" s="1" t="s">
        <v>38</v>
      </c>
      <c r="Q947" s="1" t="s">
        <v>39</v>
      </c>
      <c r="R947" s="1" t="s">
        <v>328</v>
      </c>
      <c r="T947" s="1" t="s">
        <v>148</v>
      </c>
      <c r="X947" s="1" t="s">
        <v>41</v>
      </c>
      <c r="Y947" s="1" t="s">
        <v>42</v>
      </c>
      <c r="Z947" s="3">
        <v>0</v>
      </c>
      <c r="AC947" s="1">
        <f t="shared" si="28"/>
        <v>2018</v>
      </c>
      <c r="AD947" s="1">
        <f t="shared" si="29"/>
        <v>7</v>
      </c>
    </row>
    <row r="948" spans="1:30" ht="12.75" customHeight="1" x14ac:dyDescent="0.2">
      <c r="A948" s="2">
        <v>43290.319687071802</v>
      </c>
      <c r="B948" s="1" t="s">
        <v>1039</v>
      </c>
      <c r="C948" s="1" t="s">
        <v>149</v>
      </c>
      <c r="D948" s="1" t="s">
        <v>150</v>
      </c>
      <c r="E948" s="3">
        <v>400</v>
      </c>
      <c r="F948" s="1" t="s">
        <v>31</v>
      </c>
      <c r="G948" s="3">
        <v>1.0900000000000001</v>
      </c>
      <c r="H948" s="3">
        <v>436</v>
      </c>
      <c r="I948" s="1" t="s">
        <v>32</v>
      </c>
      <c r="K948" s="1" t="s">
        <v>33</v>
      </c>
      <c r="L948" s="1" t="s">
        <v>151</v>
      </c>
      <c r="M948" s="1" t="s">
        <v>35</v>
      </c>
      <c r="N948" s="1" t="s">
        <v>36</v>
      </c>
      <c r="O948" s="1" t="s">
        <v>37</v>
      </c>
      <c r="P948" s="1" t="s">
        <v>120</v>
      </c>
      <c r="Q948" s="1" t="s">
        <v>121</v>
      </c>
      <c r="R948" s="1" t="s">
        <v>1042</v>
      </c>
      <c r="T948" s="1" t="s">
        <v>40</v>
      </c>
      <c r="X948" s="1" t="s">
        <v>41</v>
      </c>
      <c r="Y948" s="1" t="s">
        <v>42</v>
      </c>
      <c r="Z948" s="3">
        <v>0</v>
      </c>
      <c r="AC948" s="1">
        <f t="shared" si="28"/>
        <v>2018</v>
      </c>
      <c r="AD948" s="1">
        <f t="shared" si="29"/>
        <v>7</v>
      </c>
    </row>
    <row r="949" spans="1:30" ht="12.75" customHeight="1" x14ac:dyDescent="0.2">
      <c r="A949" s="2">
        <v>43290.319687071802</v>
      </c>
      <c r="B949" s="1" t="s">
        <v>1039</v>
      </c>
      <c r="C949" s="1" t="s">
        <v>152</v>
      </c>
      <c r="D949" s="1" t="s">
        <v>153</v>
      </c>
      <c r="E949" s="3">
        <v>100</v>
      </c>
      <c r="F949" s="1" t="s">
        <v>31</v>
      </c>
      <c r="G949" s="3">
        <v>1.52</v>
      </c>
      <c r="H949" s="3">
        <v>152</v>
      </c>
      <c r="I949" s="1" t="s">
        <v>32</v>
      </c>
      <c r="K949" s="1" t="s">
        <v>33</v>
      </c>
      <c r="L949" s="1" t="s">
        <v>154</v>
      </c>
      <c r="M949" s="1" t="s">
        <v>35</v>
      </c>
      <c r="N949" s="1" t="s">
        <v>36</v>
      </c>
      <c r="O949" s="1" t="s">
        <v>37</v>
      </c>
      <c r="P949" s="1" t="s">
        <v>89</v>
      </c>
      <c r="Q949" s="1" t="s">
        <v>90</v>
      </c>
      <c r="R949" s="1" t="s">
        <v>348</v>
      </c>
      <c r="T949" s="1" t="s">
        <v>79</v>
      </c>
      <c r="X949" s="1" t="s">
        <v>155</v>
      </c>
      <c r="Y949" s="1" t="s">
        <v>74</v>
      </c>
      <c r="Z949" s="3">
        <v>0</v>
      </c>
      <c r="AC949" s="1">
        <f t="shared" si="28"/>
        <v>2018</v>
      </c>
      <c r="AD949" s="1">
        <f t="shared" si="29"/>
        <v>7</v>
      </c>
    </row>
    <row r="950" spans="1:30" ht="12.75" customHeight="1" x14ac:dyDescent="0.2">
      <c r="A950" s="2">
        <v>43290.319687071802</v>
      </c>
      <c r="B950" s="1" t="s">
        <v>1039</v>
      </c>
      <c r="C950" s="1" t="s">
        <v>156</v>
      </c>
      <c r="D950" s="1" t="s">
        <v>157</v>
      </c>
      <c r="E950" s="3">
        <v>200</v>
      </c>
      <c r="F950" s="1" t="s">
        <v>31</v>
      </c>
      <c r="G950" s="3">
        <v>1.67</v>
      </c>
      <c r="H950" s="3">
        <v>334</v>
      </c>
      <c r="I950" s="1" t="s">
        <v>32</v>
      </c>
      <c r="K950" s="1" t="s">
        <v>33</v>
      </c>
      <c r="L950" s="1" t="s">
        <v>158</v>
      </c>
      <c r="M950" s="1" t="s">
        <v>35</v>
      </c>
      <c r="N950" s="1" t="s">
        <v>36</v>
      </c>
      <c r="O950" s="1" t="s">
        <v>37</v>
      </c>
      <c r="P950" s="1" t="s">
        <v>120</v>
      </c>
      <c r="Q950" s="1" t="s">
        <v>121</v>
      </c>
      <c r="R950" s="1" t="s">
        <v>326</v>
      </c>
      <c r="T950" s="1" t="s">
        <v>40</v>
      </c>
      <c r="X950" s="1" t="s">
        <v>41</v>
      </c>
      <c r="Y950" s="1" t="s">
        <v>42</v>
      </c>
      <c r="Z950" s="3">
        <v>0</v>
      </c>
      <c r="AC950" s="1">
        <f t="shared" si="28"/>
        <v>2018</v>
      </c>
      <c r="AD950" s="1">
        <f t="shared" si="29"/>
        <v>7</v>
      </c>
    </row>
    <row r="951" spans="1:30" ht="12.75" customHeight="1" x14ac:dyDescent="0.2">
      <c r="A951" s="2">
        <v>43290.319687071802</v>
      </c>
      <c r="B951" s="1" t="s">
        <v>1039</v>
      </c>
      <c r="C951" s="1" t="s">
        <v>343</v>
      </c>
      <c r="D951" s="1" t="s">
        <v>344</v>
      </c>
      <c r="E951" s="3">
        <v>10</v>
      </c>
      <c r="F951" s="1" t="s">
        <v>31</v>
      </c>
      <c r="G951" s="3">
        <v>2.0499999999999998</v>
      </c>
      <c r="H951" s="3">
        <v>20.5</v>
      </c>
      <c r="I951" s="1" t="s">
        <v>32</v>
      </c>
      <c r="K951" s="1" t="s">
        <v>33</v>
      </c>
      <c r="L951" s="1" t="s">
        <v>345</v>
      </c>
      <c r="M951" s="1" t="s">
        <v>35</v>
      </c>
      <c r="N951" s="1" t="s">
        <v>36</v>
      </c>
      <c r="O951" s="1" t="s">
        <v>37</v>
      </c>
      <c r="P951" s="1" t="s">
        <v>95</v>
      </c>
      <c r="Q951" s="1" t="s">
        <v>96</v>
      </c>
      <c r="R951" s="1" t="s">
        <v>342</v>
      </c>
      <c r="T951" s="1" t="s">
        <v>97</v>
      </c>
      <c r="X951" s="1" t="s">
        <v>41</v>
      </c>
      <c r="Y951" s="1" t="s">
        <v>42</v>
      </c>
      <c r="Z951" s="3">
        <v>0</v>
      </c>
      <c r="AC951" s="1">
        <f t="shared" si="28"/>
        <v>2018</v>
      </c>
      <c r="AD951" s="1">
        <f t="shared" si="29"/>
        <v>7</v>
      </c>
    </row>
    <row r="952" spans="1:30" ht="12.75" customHeight="1" x14ac:dyDescent="0.2">
      <c r="A952" s="2">
        <v>43290.319687071802</v>
      </c>
      <c r="B952" s="1" t="s">
        <v>1039</v>
      </c>
      <c r="C952" s="1" t="s">
        <v>168</v>
      </c>
      <c r="D952" s="1" t="s">
        <v>169</v>
      </c>
      <c r="E952" s="3">
        <v>10</v>
      </c>
      <c r="F952" s="1" t="s">
        <v>31</v>
      </c>
      <c r="G952" s="3">
        <v>2.06</v>
      </c>
      <c r="H952" s="3">
        <v>20.6</v>
      </c>
      <c r="I952" s="1" t="s">
        <v>32</v>
      </c>
      <c r="K952" s="1" t="s">
        <v>33</v>
      </c>
      <c r="L952" s="1" t="s">
        <v>170</v>
      </c>
      <c r="M952" s="1" t="s">
        <v>35</v>
      </c>
      <c r="N952" s="1" t="s">
        <v>36</v>
      </c>
      <c r="O952" s="1" t="s">
        <v>37</v>
      </c>
      <c r="P952" s="1" t="s">
        <v>95</v>
      </c>
      <c r="Q952" s="1" t="s">
        <v>96</v>
      </c>
      <c r="R952" s="1" t="s">
        <v>380</v>
      </c>
      <c r="T952" s="1" t="s">
        <v>171</v>
      </c>
      <c r="X952" s="1" t="s">
        <v>41</v>
      </c>
      <c r="Y952" s="1" t="s">
        <v>42</v>
      </c>
      <c r="Z952" s="3">
        <v>0</v>
      </c>
      <c r="AA952" s="1" t="s">
        <v>172</v>
      </c>
      <c r="AB952" s="1" t="s">
        <v>172</v>
      </c>
      <c r="AC952" s="1">
        <f t="shared" si="28"/>
        <v>2018</v>
      </c>
      <c r="AD952" s="1">
        <f t="shared" si="29"/>
        <v>7</v>
      </c>
    </row>
    <row r="953" spans="1:30" ht="12.75" customHeight="1" x14ac:dyDescent="0.2">
      <c r="A953" s="2">
        <v>43290.319687071802</v>
      </c>
      <c r="B953" s="1" t="s">
        <v>1039</v>
      </c>
      <c r="C953" s="1" t="s">
        <v>177</v>
      </c>
      <c r="D953" s="1" t="s">
        <v>178</v>
      </c>
      <c r="E953" s="3">
        <v>100</v>
      </c>
      <c r="F953" s="1" t="s">
        <v>31</v>
      </c>
      <c r="G953" s="3">
        <v>2.16</v>
      </c>
      <c r="H953" s="3">
        <v>216</v>
      </c>
      <c r="I953" s="1" t="s">
        <v>32</v>
      </c>
      <c r="K953" s="1" t="s">
        <v>33</v>
      </c>
      <c r="L953" s="1" t="s">
        <v>179</v>
      </c>
      <c r="M953" s="1" t="s">
        <v>35</v>
      </c>
      <c r="N953" s="1" t="s">
        <v>36</v>
      </c>
      <c r="O953" s="1" t="s">
        <v>37</v>
      </c>
      <c r="P953" s="1" t="s">
        <v>95</v>
      </c>
      <c r="Q953" s="1" t="s">
        <v>96</v>
      </c>
      <c r="R953" s="1" t="s">
        <v>320</v>
      </c>
      <c r="T953" s="1" t="s">
        <v>97</v>
      </c>
      <c r="X953" s="1" t="s">
        <v>41</v>
      </c>
      <c r="Y953" s="1" t="s">
        <v>42</v>
      </c>
      <c r="Z953" s="3">
        <v>0</v>
      </c>
      <c r="AC953" s="1">
        <f t="shared" si="28"/>
        <v>2018</v>
      </c>
      <c r="AD953" s="1">
        <f t="shared" si="29"/>
        <v>7</v>
      </c>
    </row>
    <row r="954" spans="1:30" ht="12.75" customHeight="1" x14ac:dyDescent="0.2">
      <c r="A954" s="2">
        <v>43290.319687071802</v>
      </c>
      <c r="B954" s="1" t="s">
        <v>1039</v>
      </c>
      <c r="C954" s="1" t="s">
        <v>549</v>
      </c>
      <c r="D954" s="1" t="s">
        <v>550</v>
      </c>
      <c r="E954" s="3">
        <v>100</v>
      </c>
      <c r="F954" s="1" t="s">
        <v>31</v>
      </c>
      <c r="G954" s="3">
        <v>2.1800000000000002</v>
      </c>
      <c r="H954" s="3">
        <v>218</v>
      </c>
      <c r="I954" s="1" t="s">
        <v>32</v>
      </c>
      <c r="K954" s="1" t="s">
        <v>33</v>
      </c>
      <c r="L954" s="1" t="s">
        <v>551</v>
      </c>
      <c r="M954" s="1" t="s">
        <v>35</v>
      </c>
      <c r="N954" s="1" t="s">
        <v>36</v>
      </c>
      <c r="O954" s="1" t="s">
        <v>37</v>
      </c>
      <c r="P954" s="1" t="s">
        <v>120</v>
      </c>
      <c r="Q954" s="1" t="s">
        <v>121</v>
      </c>
      <c r="R954" s="1" t="s">
        <v>320</v>
      </c>
      <c r="T954" s="1" t="s">
        <v>40</v>
      </c>
      <c r="X954" s="1" t="s">
        <v>41</v>
      </c>
      <c r="Y954" s="1" t="s">
        <v>42</v>
      </c>
      <c r="Z954" s="3">
        <v>0</v>
      </c>
      <c r="AC954" s="1">
        <f t="shared" si="28"/>
        <v>2018</v>
      </c>
      <c r="AD954" s="1">
        <f t="shared" si="29"/>
        <v>7</v>
      </c>
    </row>
    <row r="955" spans="1:30" ht="12.75" customHeight="1" x14ac:dyDescent="0.2">
      <c r="A955" s="2">
        <v>43290.319687071802</v>
      </c>
      <c r="B955" s="1" t="s">
        <v>1039</v>
      </c>
      <c r="C955" s="1" t="s">
        <v>180</v>
      </c>
      <c r="D955" s="1" t="s">
        <v>181</v>
      </c>
      <c r="E955" s="3">
        <v>150</v>
      </c>
      <c r="F955" s="1" t="s">
        <v>31</v>
      </c>
      <c r="G955" s="3">
        <v>2.37</v>
      </c>
      <c r="H955" s="3">
        <v>355.5</v>
      </c>
      <c r="I955" s="1" t="s">
        <v>32</v>
      </c>
      <c r="K955" s="1" t="s">
        <v>33</v>
      </c>
      <c r="L955" s="1" t="s">
        <v>182</v>
      </c>
      <c r="M955" s="1" t="s">
        <v>35</v>
      </c>
      <c r="N955" s="1" t="s">
        <v>36</v>
      </c>
      <c r="O955" s="1" t="s">
        <v>37</v>
      </c>
      <c r="P955" s="1" t="s">
        <v>95</v>
      </c>
      <c r="Q955" s="1" t="s">
        <v>96</v>
      </c>
      <c r="R955" s="1" t="s">
        <v>349</v>
      </c>
      <c r="T955" s="1" t="s">
        <v>97</v>
      </c>
      <c r="X955" s="1" t="s">
        <v>41</v>
      </c>
      <c r="Y955" s="1" t="s">
        <v>42</v>
      </c>
      <c r="Z955" s="3">
        <v>0</v>
      </c>
      <c r="AC955" s="1">
        <f t="shared" si="28"/>
        <v>2018</v>
      </c>
      <c r="AD955" s="1">
        <f t="shared" si="29"/>
        <v>7</v>
      </c>
    </row>
    <row r="956" spans="1:30" ht="12.75" customHeight="1" x14ac:dyDescent="0.2">
      <c r="A956" s="2">
        <v>43290.319687071802</v>
      </c>
      <c r="B956" s="1" t="s">
        <v>1039</v>
      </c>
      <c r="C956" s="1" t="s">
        <v>183</v>
      </c>
      <c r="D956" s="1" t="s">
        <v>184</v>
      </c>
      <c r="E956" s="3">
        <v>200</v>
      </c>
      <c r="F956" s="1" t="s">
        <v>31</v>
      </c>
      <c r="G956" s="3">
        <v>2.46</v>
      </c>
      <c r="H956" s="3">
        <v>492</v>
      </c>
      <c r="I956" s="1" t="s">
        <v>32</v>
      </c>
      <c r="K956" s="1" t="s">
        <v>33</v>
      </c>
      <c r="L956" s="1" t="s">
        <v>185</v>
      </c>
      <c r="M956" s="1" t="s">
        <v>35</v>
      </c>
      <c r="N956" s="1" t="s">
        <v>36</v>
      </c>
      <c r="O956" s="1" t="s">
        <v>37</v>
      </c>
      <c r="P956" s="1" t="s">
        <v>95</v>
      </c>
      <c r="Q956" s="1" t="s">
        <v>96</v>
      </c>
      <c r="R956" s="1" t="s">
        <v>350</v>
      </c>
      <c r="T956" s="1" t="s">
        <v>48</v>
      </c>
      <c r="X956" s="1" t="s">
        <v>41</v>
      </c>
      <c r="Y956" s="1" t="s">
        <v>42</v>
      </c>
      <c r="Z956" s="3">
        <v>0</v>
      </c>
      <c r="AC956" s="1">
        <f t="shared" si="28"/>
        <v>2018</v>
      </c>
      <c r="AD956" s="1">
        <f t="shared" si="29"/>
        <v>7</v>
      </c>
    </row>
    <row r="957" spans="1:30" ht="12.75" customHeight="1" x14ac:dyDescent="0.2">
      <c r="A957" s="2">
        <v>43290.319687071802</v>
      </c>
      <c r="B957" s="1" t="s">
        <v>1039</v>
      </c>
      <c r="C957" s="1" t="s">
        <v>186</v>
      </c>
      <c r="D957" s="1" t="s">
        <v>187</v>
      </c>
      <c r="E957" s="3">
        <v>50</v>
      </c>
      <c r="F957" s="1" t="s">
        <v>31</v>
      </c>
      <c r="G957" s="3">
        <v>2.5099999999999998</v>
      </c>
      <c r="H957" s="3">
        <v>125.5</v>
      </c>
      <c r="I957" s="1" t="s">
        <v>32</v>
      </c>
      <c r="K957" s="1" t="s">
        <v>33</v>
      </c>
      <c r="L957" s="1" t="s">
        <v>188</v>
      </c>
      <c r="M957" s="1" t="s">
        <v>35</v>
      </c>
      <c r="N957" s="1" t="s">
        <v>36</v>
      </c>
      <c r="O957" s="1" t="s">
        <v>37</v>
      </c>
      <c r="P957" s="1" t="s">
        <v>95</v>
      </c>
      <c r="Q957" s="1" t="s">
        <v>96</v>
      </c>
      <c r="R957" s="1" t="s">
        <v>351</v>
      </c>
      <c r="T957" s="1" t="s">
        <v>97</v>
      </c>
      <c r="X957" s="1" t="s">
        <v>41</v>
      </c>
      <c r="Y957" s="1" t="s">
        <v>42</v>
      </c>
      <c r="Z957" s="3">
        <v>0</v>
      </c>
      <c r="AC957" s="1">
        <f t="shared" si="28"/>
        <v>2018</v>
      </c>
      <c r="AD957" s="1">
        <f t="shared" si="29"/>
        <v>7</v>
      </c>
    </row>
    <row r="958" spans="1:30" ht="12.75" customHeight="1" x14ac:dyDescent="0.2">
      <c r="A958" s="2">
        <v>43290.319687071802</v>
      </c>
      <c r="B958" s="1" t="s">
        <v>1039</v>
      </c>
      <c r="C958" s="1" t="s">
        <v>189</v>
      </c>
      <c r="D958" s="1" t="s">
        <v>190</v>
      </c>
      <c r="E958" s="3">
        <v>200</v>
      </c>
      <c r="F958" s="1" t="s">
        <v>31</v>
      </c>
      <c r="G958" s="3">
        <v>2.69</v>
      </c>
      <c r="H958" s="3">
        <v>538</v>
      </c>
      <c r="I958" s="1" t="s">
        <v>32</v>
      </c>
      <c r="K958" s="1" t="s">
        <v>33</v>
      </c>
      <c r="L958" s="1" t="s">
        <v>191</v>
      </c>
      <c r="M958" s="1" t="s">
        <v>35</v>
      </c>
      <c r="N958" s="1" t="s">
        <v>36</v>
      </c>
      <c r="O958" s="1" t="s">
        <v>37</v>
      </c>
      <c r="P958" s="1" t="s">
        <v>95</v>
      </c>
      <c r="Q958" s="1" t="s">
        <v>96</v>
      </c>
      <c r="R958" s="1" t="s">
        <v>326</v>
      </c>
      <c r="T958" s="1" t="s">
        <v>97</v>
      </c>
      <c r="X958" s="1" t="s">
        <v>41</v>
      </c>
      <c r="Y958" s="1" t="s">
        <v>42</v>
      </c>
      <c r="Z958" s="3">
        <v>0</v>
      </c>
      <c r="AC958" s="1">
        <f t="shared" si="28"/>
        <v>2018</v>
      </c>
      <c r="AD958" s="1">
        <f t="shared" si="29"/>
        <v>7</v>
      </c>
    </row>
    <row r="959" spans="1:30" ht="12.75" customHeight="1" x14ac:dyDescent="0.2">
      <c r="A959" s="2">
        <v>43290.319687071802</v>
      </c>
      <c r="B959" s="1" t="s">
        <v>1039</v>
      </c>
      <c r="C959" s="1" t="s">
        <v>198</v>
      </c>
      <c r="D959" s="1" t="s">
        <v>199</v>
      </c>
      <c r="E959" s="3">
        <v>50</v>
      </c>
      <c r="F959" s="1" t="s">
        <v>31</v>
      </c>
      <c r="G959" s="3">
        <v>3.1</v>
      </c>
      <c r="H959" s="3">
        <v>155</v>
      </c>
      <c r="I959" s="1" t="s">
        <v>32</v>
      </c>
      <c r="K959" s="1" t="s">
        <v>33</v>
      </c>
      <c r="L959" s="1" t="s">
        <v>200</v>
      </c>
      <c r="M959" s="1" t="s">
        <v>35</v>
      </c>
      <c r="N959" s="1" t="s">
        <v>36</v>
      </c>
      <c r="O959" s="1" t="s">
        <v>37</v>
      </c>
      <c r="P959" s="1" t="s">
        <v>95</v>
      </c>
      <c r="Q959" s="1" t="s">
        <v>96</v>
      </c>
      <c r="R959" s="1" t="s">
        <v>351</v>
      </c>
      <c r="T959" s="1" t="s">
        <v>97</v>
      </c>
      <c r="X959" s="1" t="s">
        <v>41</v>
      </c>
      <c r="Y959" s="1" t="s">
        <v>42</v>
      </c>
      <c r="Z959" s="3">
        <v>0</v>
      </c>
      <c r="AC959" s="1">
        <f t="shared" si="28"/>
        <v>2018</v>
      </c>
      <c r="AD959" s="1">
        <f t="shared" si="29"/>
        <v>7</v>
      </c>
    </row>
    <row r="960" spans="1:30" ht="12.75" customHeight="1" x14ac:dyDescent="0.2">
      <c r="A960" s="2">
        <v>43290.319687071802</v>
      </c>
      <c r="B960" s="1" t="s">
        <v>1039</v>
      </c>
      <c r="C960" s="1" t="s">
        <v>352</v>
      </c>
      <c r="D960" s="1" t="s">
        <v>353</v>
      </c>
      <c r="E960" s="3">
        <v>100</v>
      </c>
      <c r="F960" s="1" t="s">
        <v>31</v>
      </c>
      <c r="G960" s="3">
        <v>3.14</v>
      </c>
      <c r="H960" s="3">
        <v>314</v>
      </c>
      <c r="I960" s="1" t="s">
        <v>32</v>
      </c>
      <c r="K960" s="1" t="s">
        <v>33</v>
      </c>
      <c r="L960" s="1" t="s">
        <v>354</v>
      </c>
      <c r="M960" s="1" t="s">
        <v>35</v>
      </c>
      <c r="N960" s="1" t="s">
        <v>36</v>
      </c>
      <c r="O960" s="1" t="s">
        <v>37</v>
      </c>
      <c r="P960" s="1" t="s">
        <v>38</v>
      </c>
      <c r="Q960" s="1" t="s">
        <v>39</v>
      </c>
      <c r="R960" s="1" t="s">
        <v>348</v>
      </c>
      <c r="T960" s="1" t="s">
        <v>40</v>
      </c>
      <c r="X960" s="1" t="s">
        <v>41</v>
      </c>
      <c r="Y960" s="1" t="s">
        <v>42</v>
      </c>
      <c r="Z960" s="3">
        <v>0</v>
      </c>
      <c r="AC960" s="1">
        <f t="shared" si="28"/>
        <v>2018</v>
      </c>
      <c r="AD960" s="1">
        <f t="shared" si="29"/>
        <v>7</v>
      </c>
    </row>
    <row r="961" spans="1:30" ht="12.75" customHeight="1" x14ac:dyDescent="0.2">
      <c r="A961" s="2">
        <v>43290.319687071802</v>
      </c>
      <c r="B961" s="1" t="s">
        <v>1039</v>
      </c>
      <c r="C961" s="1" t="s">
        <v>355</v>
      </c>
      <c r="D961" s="1" t="s">
        <v>356</v>
      </c>
      <c r="E961" s="3">
        <v>10</v>
      </c>
      <c r="F961" s="1" t="s">
        <v>31</v>
      </c>
      <c r="G961" s="3">
        <v>3.15</v>
      </c>
      <c r="H961" s="3">
        <v>31.5</v>
      </c>
      <c r="I961" s="1" t="s">
        <v>32</v>
      </c>
      <c r="K961" s="1" t="s">
        <v>33</v>
      </c>
      <c r="L961" s="1" t="s">
        <v>357</v>
      </c>
      <c r="M961" s="1" t="s">
        <v>35</v>
      </c>
      <c r="N961" s="1" t="s">
        <v>36</v>
      </c>
      <c r="O961" s="1" t="s">
        <v>37</v>
      </c>
      <c r="P961" s="1" t="s">
        <v>95</v>
      </c>
      <c r="Q961" s="1" t="s">
        <v>96</v>
      </c>
      <c r="R961" s="1" t="s">
        <v>380</v>
      </c>
      <c r="T961" s="1" t="s">
        <v>358</v>
      </c>
      <c r="X961" s="1" t="s">
        <v>41</v>
      </c>
      <c r="Y961" s="1" t="s">
        <v>42</v>
      </c>
      <c r="Z961" s="3">
        <v>0</v>
      </c>
      <c r="AC961" s="1">
        <f t="shared" si="28"/>
        <v>2018</v>
      </c>
      <c r="AD961" s="1">
        <f t="shared" si="29"/>
        <v>7</v>
      </c>
    </row>
    <row r="962" spans="1:30" ht="12.75" customHeight="1" x14ac:dyDescent="0.2">
      <c r="A962" s="2">
        <v>43290.319687071802</v>
      </c>
      <c r="B962" s="1" t="s">
        <v>1039</v>
      </c>
      <c r="C962" s="1" t="s">
        <v>207</v>
      </c>
      <c r="D962" s="1" t="s">
        <v>208</v>
      </c>
      <c r="E962" s="3">
        <v>20</v>
      </c>
      <c r="F962" s="1" t="s">
        <v>31</v>
      </c>
      <c r="G962" s="3">
        <v>3.26</v>
      </c>
      <c r="H962" s="3">
        <v>65.2</v>
      </c>
      <c r="I962" s="1" t="s">
        <v>32</v>
      </c>
      <c r="K962" s="1" t="s">
        <v>33</v>
      </c>
      <c r="L962" s="1" t="s">
        <v>209</v>
      </c>
      <c r="M962" s="1" t="s">
        <v>35</v>
      </c>
      <c r="N962" s="1" t="s">
        <v>36</v>
      </c>
      <c r="O962" s="1" t="s">
        <v>37</v>
      </c>
      <c r="P962" s="1" t="s">
        <v>71</v>
      </c>
      <c r="Q962" s="1" t="s">
        <v>72</v>
      </c>
      <c r="R962" s="1" t="s">
        <v>564</v>
      </c>
      <c r="T962" s="1" t="s">
        <v>73</v>
      </c>
      <c r="X962" s="1" t="s">
        <v>41</v>
      </c>
      <c r="Y962" s="1" t="s">
        <v>74</v>
      </c>
      <c r="Z962" s="3">
        <v>0</v>
      </c>
      <c r="AC962" s="1">
        <f t="shared" si="28"/>
        <v>2018</v>
      </c>
      <c r="AD962" s="1">
        <f t="shared" si="29"/>
        <v>7</v>
      </c>
    </row>
    <row r="963" spans="1:30" ht="12.75" customHeight="1" x14ac:dyDescent="0.2">
      <c r="A963" s="2">
        <v>43290.319687071802</v>
      </c>
      <c r="B963" s="1" t="s">
        <v>1039</v>
      </c>
      <c r="C963" s="1" t="s">
        <v>877</v>
      </c>
      <c r="D963" s="1" t="s">
        <v>878</v>
      </c>
      <c r="E963" s="3">
        <v>160</v>
      </c>
      <c r="F963" s="1" t="s">
        <v>31</v>
      </c>
      <c r="G963" s="3">
        <v>3.39</v>
      </c>
      <c r="H963" s="3">
        <v>542.4</v>
      </c>
      <c r="I963" s="1" t="s">
        <v>32</v>
      </c>
      <c r="K963" s="1" t="s">
        <v>33</v>
      </c>
      <c r="L963" s="1" t="s">
        <v>879</v>
      </c>
      <c r="M963" s="1" t="s">
        <v>35</v>
      </c>
      <c r="N963" s="1" t="s">
        <v>36</v>
      </c>
      <c r="O963" s="1" t="s">
        <v>37</v>
      </c>
      <c r="P963" s="1" t="s">
        <v>213</v>
      </c>
      <c r="Q963" s="1" t="s">
        <v>214</v>
      </c>
      <c r="R963" s="1" t="s">
        <v>360</v>
      </c>
      <c r="T963" s="1" t="s">
        <v>385</v>
      </c>
      <c r="X963" s="1" t="s">
        <v>41</v>
      </c>
      <c r="Y963" s="1" t="s">
        <v>42</v>
      </c>
      <c r="Z963" s="3">
        <v>0</v>
      </c>
      <c r="AA963" s="1" t="s">
        <v>880</v>
      </c>
      <c r="AB963" s="1" t="s">
        <v>880</v>
      </c>
      <c r="AC963" s="1">
        <f t="shared" ref="AC963:AC1026" si="30">YEAR(A963)</f>
        <v>2018</v>
      </c>
      <c r="AD963" s="1">
        <f t="shared" ref="AD963:AD1026" si="31">MONTH(A963)</f>
        <v>7</v>
      </c>
    </row>
    <row r="964" spans="1:30" ht="12.75" customHeight="1" x14ac:dyDescent="0.2">
      <c r="A964" s="2">
        <v>43290.319687071802</v>
      </c>
      <c r="B964" s="1" t="s">
        <v>1039</v>
      </c>
      <c r="C964" s="1" t="s">
        <v>532</v>
      </c>
      <c r="D964" s="1" t="s">
        <v>533</v>
      </c>
      <c r="E964" s="3">
        <v>140</v>
      </c>
      <c r="F964" s="1" t="s">
        <v>31</v>
      </c>
      <c r="G964" s="3">
        <v>3.97</v>
      </c>
      <c r="H964" s="3">
        <v>555.79999999999995</v>
      </c>
      <c r="I964" s="1" t="s">
        <v>32</v>
      </c>
      <c r="K964" s="1" t="s">
        <v>33</v>
      </c>
      <c r="L964" s="1" t="s">
        <v>534</v>
      </c>
      <c r="M964" s="1" t="s">
        <v>35</v>
      </c>
      <c r="N964" s="1" t="s">
        <v>36</v>
      </c>
      <c r="O964" s="1" t="s">
        <v>37</v>
      </c>
      <c r="P964" s="1" t="s">
        <v>71</v>
      </c>
      <c r="Q964" s="1" t="s">
        <v>72</v>
      </c>
      <c r="R964" s="1" t="s">
        <v>1043</v>
      </c>
      <c r="T964" s="1" t="s">
        <v>73</v>
      </c>
      <c r="X964" s="1" t="s">
        <v>41</v>
      </c>
      <c r="Y964" s="1" t="s">
        <v>74</v>
      </c>
      <c r="Z964" s="3">
        <v>0</v>
      </c>
      <c r="AC964" s="1">
        <f t="shared" si="30"/>
        <v>2018</v>
      </c>
      <c r="AD964" s="1">
        <f t="shared" si="31"/>
        <v>7</v>
      </c>
    </row>
    <row r="965" spans="1:30" ht="12.75" customHeight="1" x14ac:dyDescent="0.2">
      <c r="A965" s="2">
        <v>43290.319687071802</v>
      </c>
      <c r="B965" s="1" t="s">
        <v>1039</v>
      </c>
      <c r="C965" s="1" t="s">
        <v>373</v>
      </c>
      <c r="D965" s="1" t="s">
        <v>374</v>
      </c>
      <c r="E965" s="3">
        <v>40</v>
      </c>
      <c r="F965" s="1" t="s">
        <v>31</v>
      </c>
      <c r="G965" s="3">
        <v>5.27</v>
      </c>
      <c r="H965" s="3">
        <v>210.8</v>
      </c>
      <c r="I965" s="1" t="s">
        <v>32</v>
      </c>
      <c r="K965" s="1" t="s">
        <v>33</v>
      </c>
      <c r="L965" s="1" t="s">
        <v>375</v>
      </c>
      <c r="M965" s="1" t="s">
        <v>35</v>
      </c>
      <c r="N965" s="1" t="s">
        <v>36</v>
      </c>
      <c r="O965" s="1" t="s">
        <v>37</v>
      </c>
      <c r="P965" s="1" t="s">
        <v>131</v>
      </c>
      <c r="Q965" s="1" t="s">
        <v>132</v>
      </c>
      <c r="R965" s="1" t="s">
        <v>376</v>
      </c>
      <c r="T965" s="1" t="s">
        <v>377</v>
      </c>
      <c r="X965" s="1" t="s">
        <v>378</v>
      </c>
      <c r="Y965" s="1" t="s">
        <v>74</v>
      </c>
      <c r="Z965" s="3">
        <v>0</v>
      </c>
      <c r="AC965" s="1">
        <f t="shared" si="30"/>
        <v>2018</v>
      </c>
      <c r="AD965" s="1">
        <f t="shared" si="31"/>
        <v>7</v>
      </c>
    </row>
    <row r="966" spans="1:30" ht="12.75" customHeight="1" x14ac:dyDescent="0.2">
      <c r="A966" s="2">
        <v>43290.319687071802</v>
      </c>
      <c r="B966" s="1" t="s">
        <v>1039</v>
      </c>
      <c r="C966" s="1" t="s">
        <v>881</v>
      </c>
      <c r="D966" s="1" t="s">
        <v>882</v>
      </c>
      <c r="E966" s="3">
        <v>20</v>
      </c>
      <c r="F966" s="1" t="s">
        <v>31</v>
      </c>
      <c r="G966" s="3">
        <v>5.45</v>
      </c>
      <c r="H966" s="3">
        <v>109</v>
      </c>
      <c r="I966" s="1" t="s">
        <v>32</v>
      </c>
      <c r="K966" s="1" t="s">
        <v>33</v>
      </c>
      <c r="L966" s="1" t="s">
        <v>883</v>
      </c>
      <c r="M966" s="1" t="s">
        <v>35</v>
      </c>
      <c r="N966" s="1" t="s">
        <v>36</v>
      </c>
      <c r="O966" s="1" t="s">
        <v>37</v>
      </c>
      <c r="P966" s="1" t="s">
        <v>213</v>
      </c>
      <c r="Q966" s="1" t="s">
        <v>214</v>
      </c>
      <c r="R966" s="1" t="s">
        <v>564</v>
      </c>
      <c r="T966" s="1" t="s">
        <v>385</v>
      </c>
      <c r="X966" s="1" t="s">
        <v>41</v>
      </c>
      <c r="Y966" s="1" t="s">
        <v>42</v>
      </c>
      <c r="Z966" s="3">
        <v>0</v>
      </c>
      <c r="AA966" s="1" t="s">
        <v>880</v>
      </c>
      <c r="AB966" s="1" t="s">
        <v>880</v>
      </c>
      <c r="AC966" s="1">
        <f t="shared" si="30"/>
        <v>2018</v>
      </c>
      <c r="AD966" s="1">
        <f t="shared" si="31"/>
        <v>7</v>
      </c>
    </row>
    <row r="967" spans="1:30" ht="12.75" customHeight="1" x14ac:dyDescent="0.2">
      <c r="A967" s="2">
        <v>43290.319687071802</v>
      </c>
      <c r="B967" s="1" t="s">
        <v>1039</v>
      </c>
      <c r="C967" s="1" t="s">
        <v>215</v>
      </c>
      <c r="D967" s="1" t="s">
        <v>216</v>
      </c>
      <c r="E967" s="3">
        <v>20</v>
      </c>
      <c r="F967" s="1" t="s">
        <v>31</v>
      </c>
      <c r="G967" s="3">
        <v>6.05</v>
      </c>
      <c r="H967" s="3">
        <v>121</v>
      </c>
      <c r="I967" s="1" t="s">
        <v>32</v>
      </c>
      <c r="K967" s="1" t="s">
        <v>33</v>
      </c>
      <c r="L967" s="1" t="s">
        <v>217</v>
      </c>
      <c r="M967" s="1" t="s">
        <v>35</v>
      </c>
      <c r="N967" s="1" t="s">
        <v>36</v>
      </c>
      <c r="O967" s="1" t="s">
        <v>37</v>
      </c>
      <c r="P967" s="1" t="s">
        <v>38</v>
      </c>
      <c r="Q967" s="1" t="s">
        <v>39</v>
      </c>
      <c r="R967" s="1" t="s">
        <v>347</v>
      </c>
      <c r="T967" s="1" t="s">
        <v>218</v>
      </c>
      <c r="X967" s="1" t="s">
        <v>41</v>
      </c>
      <c r="Y967" s="1" t="s">
        <v>42</v>
      </c>
      <c r="Z967" s="3">
        <v>0</v>
      </c>
      <c r="AC967" s="1">
        <f t="shared" si="30"/>
        <v>2018</v>
      </c>
      <c r="AD967" s="1">
        <f t="shared" si="31"/>
        <v>7</v>
      </c>
    </row>
    <row r="968" spans="1:30" ht="12.75" customHeight="1" x14ac:dyDescent="0.2">
      <c r="A968" s="2">
        <v>43290.319687071802</v>
      </c>
      <c r="B968" s="1" t="s">
        <v>1039</v>
      </c>
      <c r="C968" s="1" t="s">
        <v>592</v>
      </c>
      <c r="D968" s="1" t="s">
        <v>593</v>
      </c>
      <c r="E968" s="3">
        <v>105</v>
      </c>
      <c r="F968" s="1" t="s">
        <v>31</v>
      </c>
      <c r="G968" s="3">
        <v>6.23</v>
      </c>
      <c r="H968" s="3">
        <v>654.15</v>
      </c>
      <c r="I968" s="1" t="s">
        <v>32</v>
      </c>
      <c r="K968" s="1" t="s">
        <v>33</v>
      </c>
      <c r="L968" s="1" t="s">
        <v>594</v>
      </c>
      <c r="M968" s="1" t="s">
        <v>35</v>
      </c>
      <c r="N968" s="1" t="s">
        <v>36</v>
      </c>
      <c r="O968" s="1" t="s">
        <v>37</v>
      </c>
      <c r="P968" s="1" t="s">
        <v>120</v>
      </c>
      <c r="Q968" s="1" t="s">
        <v>121</v>
      </c>
      <c r="R968" s="1" t="s">
        <v>1044</v>
      </c>
      <c r="T968" s="1" t="s">
        <v>48</v>
      </c>
      <c r="X968" s="1" t="s">
        <v>41</v>
      </c>
      <c r="Y968" s="1" t="s">
        <v>42</v>
      </c>
      <c r="Z968" s="3">
        <v>0</v>
      </c>
      <c r="AC968" s="1">
        <f t="shared" si="30"/>
        <v>2018</v>
      </c>
      <c r="AD968" s="1">
        <f t="shared" si="31"/>
        <v>7</v>
      </c>
    </row>
    <row r="969" spans="1:30" ht="12.75" customHeight="1" x14ac:dyDescent="0.2">
      <c r="A969" s="2">
        <v>43290.319687071802</v>
      </c>
      <c r="B969" s="1" t="s">
        <v>1039</v>
      </c>
      <c r="C969" s="1" t="s">
        <v>223</v>
      </c>
      <c r="D969" s="1" t="s">
        <v>224</v>
      </c>
      <c r="E969" s="3">
        <v>30</v>
      </c>
      <c r="F969" s="1" t="s">
        <v>31</v>
      </c>
      <c r="G969" s="3">
        <v>6.29</v>
      </c>
      <c r="H969" s="3">
        <v>188.7</v>
      </c>
      <c r="I969" s="1" t="s">
        <v>32</v>
      </c>
      <c r="K969" s="1" t="s">
        <v>33</v>
      </c>
      <c r="L969" s="1" t="s">
        <v>225</v>
      </c>
      <c r="M969" s="1" t="s">
        <v>35</v>
      </c>
      <c r="N969" s="1" t="s">
        <v>36</v>
      </c>
      <c r="O969" s="1" t="s">
        <v>37</v>
      </c>
      <c r="P969" s="1" t="s">
        <v>38</v>
      </c>
      <c r="Q969" s="1" t="s">
        <v>39</v>
      </c>
      <c r="R969" s="1" t="s">
        <v>379</v>
      </c>
      <c r="T969" s="1" t="s">
        <v>226</v>
      </c>
      <c r="X969" s="1" t="s">
        <v>41</v>
      </c>
      <c r="Y969" s="1" t="s">
        <v>42</v>
      </c>
      <c r="Z969" s="3">
        <v>0</v>
      </c>
      <c r="AC969" s="1">
        <f t="shared" si="30"/>
        <v>2018</v>
      </c>
      <c r="AD969" s="1">
        <f t="shared" si="31"/>
        <v>7</v>
      </c>
    </row>
    <row r="970" spans="1:30" ht="12.75" customHeight="1" x14ac:dyDescent="0.2">
      <c r="A970" s="2">
        <v>43290.319687071802</v>
      </c>
      <c r="B970" s="1" t="s">
        <v>1039</v>
      </c>
      <c r="C970" s="1" t="s">
        <v>1045</v>
      </c>
      <c r="D970" s="1" t="s">
        <v>1046</v>
      </c>
      <c r="E970" s="3">
        <v>5</v>
      </c>
      <c r="F970" s="1" t="s">
        <v>31</v>
      </c>
      <c r="G970" s="3">
        <v>6.29</v>
      </c>
      <c r="H970" s="3">
        <v>31.45</v>
      </c>
      <c r="I970" s="1" t="s">
        <v>32</v>
      </c>
      <c r="K970" s="1" t="s">
        <v>33</v>
      </c>
      <c r="L970" s="1" t="s">
        <v>1047</v>
      </c>
      <c r="M970" s="1" t="s">
        <v>35</v>
      </c>
      <c r="N970" s="1" t="s">
        <v>36</v>
      </c>
      <c r="O970" s="1" t="s">
        <v>37</v>
      </c>
      <c r="P970" s="1" t="s">
        <v>38</v>
      </c>
      <c r="Q970" s="1" t="s">
        <v>39</v>
      </c>
      <c r="R970" s="1" t="s">
        <v>384</v>
      </c>
      <c r="T970" s="1" t="s">
        <v>385</v>
      </c>
      <c r="X970" s="1" t="s">
        <v>41</v>
      </c>
      <c r="Y970" s="1" t="s">
        <v>42</v>
      </c>
      <c r="Z970" s="3">
        <v>0</v>
      </c>
      <c r="AC970" s="1">
        <f t="shared" si="30"/>
        <v>2018</v>
      </c>
      <c r="AD970" s="1">
        <f t="shared" si="31"/>
        <v>7</v>
      </c>
    </row>
    <row r="971" spans="1:30" ht="12.75" customHeight="1" x14ac:dyDescent="0.2">
      <c r="A971" s="2">
        <v>43290.319687071802</v>
      </c>
      <c r="B971" s="1" t="s">
        <v>1039</v>
      </c>
      <c r="C971" s="1" t="s">
        <v>381</v>
      </c>
      <c r="D971" s="1" t="s">
        <v>382</v>
      </c>
      <c r="E971" s="3">
        <v>5</v>
      </c>
      <c r="F971" s="1" t="s">
        <v>31</v>
      </c>
      <c r="G971" s="3">
        <v>6.29</v>
      </c>
      <c r="H971" s="3">
        <v>31.45</v>
      </c>
      <c r="I971" s="1" t="s">
        <v>32</v>
      </c>
      <c r="K971" s="1" t="s">
        <v>33</v>
      </c>
      <c r="L971" s="1" t="s">
        <v>383</v>
      </c>
      <c r="M971" s="1" t="s">
        <v>35</v>
      </c>
      <c r="N971" s="1" t="s">
        <v>36</v>
      </c>
      <c r="O971" s="1" t="s">
        <v>37</v>
      </c>
      <c r="P971" s="1" t="s">
        <v>38</v>
      </c>
      <c r="Q971" s="1" t="s">
        <v>39</v>
      </c>
      <c r="R971" s="1" t="s">
        <v>384</v>
      </c>
      <c r="T971" s="1" t="s">
        <v>385</v>
      </c>
      <c r="X971" s="1" t="s">
        <v>41</v>
      </c>
      <c r="Y971" s="1" t="s">
        <v>42</v>
      </c>
      <c r="Z971" s="3">
        <v>0</v>
      </c>
      <c r="AC971" s="1">
        <f t="shared" si="30"/>
        <v>2018</v>
      </c>
      <c r="AD971" s="1">
        <f t="shared" si="31"/>
        <v>7</v>
      </c>
    </row>
    <row r="972" spans="1:30" ht="12.75" customHeight="1" x14ac:dyDescent="0.2">
      <c r="A972" s="2">
        <v>43290.319687071802</v>
      </c>
      <c r="B972" s="1" t="s">
        <v>1039</v>
      </c>
      <c r="C972" s="1" t="s">
        <v>43</v>
      </c>
      <c r="D972" s="1" t="s">
        <v>44</v>
      </c>
      <c r="E972" s="3">
        <v>5</v>
      </c>
      <c r="F972" s="1" t="s">
        <v>31</v>
      </c>
      <c r="G972" s="3">
        <v>7.01</v>
      </c>
      <c r="H972" s="3">
        <v>35.049999999999997</v>
      </c>
      <c r="I972" s="1" t="s">
        <v>32</v>
      </c>
      <c r="K972" s="1" t="s">
        <v>33</v>
      </c>
      <c r="L972" s="1" t="s">
        <v>45</v>
      </c>
      <c r="M972" s="1" t="s">
        <v>35</v>
      </c>
      <c r="N972" s="1" t="s">
        <v>36</v>
      </c>
      <c r="O972" s="1" t="s">
        <v>37</v>
      </c>
      <c r="P972" s="1" t="s">
        <v>46</v>
      </c>
      <c r="Q972" s="1" t="s">
        <v>47</v>
      </c>
      <c r="R972" s="1" t="s">
        <v>384</v>
      </c>
      <c r="T972" s="1" t="s">
        <v>48</v>
      </c>
      <c r="X972" s="1" t="s">
        <v>41</v>
      </c>
      <c r="Y972" s="1" t="s">
        <v>49</v>
      </c>
      <c r="Z972" s="3">
        <v>0</v>
      </c>
      <c r="AC972" s="1">
        <f t="shared" si="30"/>
        <v>2018</v>
      </c>
      <c r="AD972" s="1">
        <f t="shared" si="31"/>
        <v>7</v>
      </c>
    </row>
    <row r="973" spans="1:30" ht="12.75" customHeight="1" x14ac:dyDescent="0.2">
      <c r="A973" s="2">
        <v>43290.319687071802</v>
      </c>
      <c r="B973" s="1" t="s">
        <v>1039</v>
      </c>
      <c r="C973" s="1" t="s">
        <v>570</v>
      </c>
      <c r="D973" s="1" t="s">
        <v>571</v>
      </c>
      <c r="E973" s="3">
        <v>20</v>
      </c>
      <c r="F973" s="1" t="s">
        <v>391</v>
      </c>
      <c r="G973" s="3">
        <v>7.5</v>
      </c>
      <c r="H973" s="3">
        <v>150</v>
      </c>
      <c r="I973" s="1" t="s">
        <v>32</v>
      </c>
      <c r="K973" s="1" t="s">
        <v>33</v>
      </c>
      <c r="L973" s="1" t="s">
        <v>572</v>
      </c>
      <c r="M973" s="1" t="s">
        <v>35</v>
      </c>
      <c r="N973" s="1" t="s">
        <v>36</v>
      </c>
      <c r="O973" s="1" t="s">
        <v>37</v>
      </c>
      <c r="P973" s="1" t="s">
        <v>393</v>
      </c>
      <c r="Q973" s="1" t="s">
        <v>394</v>
      </c>
      <c r="R973" s="1" t="s">
        <v>347</v>
      </c>
      <c r="T973" s="1" t="s">
        <v>40</v>
      </c>
      <c r="X973" s="1" t="s">
        <v>41</v>
      </c>
      <c r="Y973" s="1" t="s">
        <v>66</v>
      </c>
      <c r="Z973" s="3">
        <v>0</v>
      </c>
      <c r="AC973" s="1">
        <f t="shared" si="30"/>
        <v>2018</v>
      </c>
      <c r="AD973" s="1">
        <f t="shared" si="31"/>
        <v>7</v>
      </c>
    </row>
    <row r="974" spans="1:30" ht="12.75" customHeight="1" x14ac:dyDescent="0.2">
      <c r="A974" s="2">
        <v>43290.319687071802</v>
      </c>
      <c r="B974" s="1" t="s">
        <v>1039</v>
      </c>
      <c r="C974" s="1" t="s">
        <v>361</v>
      </c>
      <c r="D974" s="1" t="s">
        <v>362</v>
      </c>
      <c r="E974" s="3">
        <v>7</v>
      </c>
      <c r="F974" s="1" t="s">
        <v>31</v>
      </c>
      <c r="G974" s="3">
        <v>7.65</v>
      </c>
      <c r="H974" s="3">
        <v>53.52</v>
      </c>
      <c r="I974" s="1" t="s">
        <v>32</v>
      </c>
      <c r="K974" s="1" t="s">
        <v>33</v>
      </c>
      <c r="L974" s="1" t="s">
        <v>363</v>
      </c>
      <c r="M974" s="1" t="s">
        <v>35</v>
      </c>
      <c r="N974" s="1" t="s">
        <v>36</v>
      </c>
      <c r="O974" s="1" t="s">
        <v>37</v>
      </c>
      <c r="P974" s="1" t="s">
        <v>89</v>
      </c>
      <c r="Q974" s="1" t="s">
        <v>90</v>
      </c>
      <c r="R974" s="1" t="s">
        <v>401</v>
      </c>
      <c r="T974" s="1" t="s">
        <v>206</v>
      </c>
      <c r="X974" s="1" t="s">
        <v>365</v>
      </c>
      <c r="Y974" s="1" t="s">
        <v>74</v>
      </c>
      <c r="Z974" s="3">
        <v>0</v>
      </c>
      <c r="AC974" s="1">
        <f t="shared" si="30"/>
        <v>2018</v>
      </c>
      <c r="AD974" s="1">
        <f t="shared" si="31"/>
        <v>7</v>
      </c>
    </row>
    <row r="975" spans="1:30" ht="12.75" customHeight="1" x14ac:dyDescent="0.2">
      <c r="A975" s="2">
        <v>43290.319687071802</v>
      </c>
      <c r="B975" s="1" t="s">
        <v>1039</v>
      </c>
      <c r="C975" s="1" t="s">
        <v>227</v>
      </c>
      <c r="D975" s="1" t="s">
        <v>228</v>
      </c>
      <c r="E975" s="3">
        <v>1440</v>
      </c>
      <c r="F975" s="1" t="s">
        <v>31</v>
      </c>
      <c r="G975" s="3">
        <v>8.4700000000000006</v>
      </c>
      <c r="H975" s="3">
        <v>12196.8</v>
      </c>
      <c r="I975" s="1" t="s">
        <v>32</v>
      </c>
      <c r="K975" s="1" t="s">
        <v>33</v>
      </c>
      <c r="L975" s="1" t="s">
        <v>229</v>
      </c>
      <c r="M975" s="1" t="s">
        <v>35</v>
      </c>
      <c r="N975" s="1" t="s">
        <v>36</v>
      </c>
      <c r="O975" s="1" t="s">
        <v>37</v>
      </c>
      <c r="P975" s="1" t="s">
        <v>230</v>
      </c>
      <c r="Q975" s="1" t="s">
        <v>231</v>
      </c>
      <c r="R975" s="1" t="s">
        <v>1048</v>
      </c>
      <c r="T975" s="1" t="s">
        <v>232</v>
      </c>
      <c r="X975" s="1" t="s">
        <v>41</v>
      </c>
      <c r="Y975" s="1" t="s">
        <v>42</v>
      </c>
      <c r="Z975" s="3">
        <v>0</v>
      </c>
      <c r="AC975" s="1">
        <f t="shared" si="30"/>
        <v>2018</v>
      </c>
      <c r="AD975" s="1">
        <f t="shared" si="31"/>
        <v>7</v>
      </c>
    </row>
    <row r="976" spans="1:30" ht="12.75" customHeight="1" x14ac:dyDescent="0.2">
      <c r="A976" s="2">
        <v>43290.319687071802</v>
      </c>
      <c r="B976" s="1" t="s">
        <v>1039</v>
      </c>
      <c r="C976" s="1" t="s">
        <v>233</v>
      </c>
      <c r="D976" s="1" t="s">
        <v>234</v>
      </c>
      <c r="E976" s="3">
        <v>300</v>
      </c>
      <c r="F976" s="1" t="s">
        <v>31</v>
      </c>
      <c r="G976" s="3">
        <v>9.1999999999999993</v>
      </c>
      <c r="H976" s="3">
        <v>2760</v>
      </c>
      <c r="I976" s="1" t="s">
        <v>32</v>
      </c>
      <c r="K976" s="1" t="s">
        <v>33</v>
      </c>
      <c r="L976" s="1" t="s">
        <v>235</v>
      </c>
      <c r="M976" s="1" t="s">
        <v>35</v>
      </c>
      <c r="N976" s="1" t="s">
        <v>36</v>
      </c>
      <c r="O976" s="1" t="s">
        <v>37</v>
      </c>
      <c r="P976" s="1" t="s">
        <v>236</v>
      </c>
      <c r="Q976" s="1" t="s">
        <v>237</v>
      </c>
      <c r="R976" s="1" t="s">
        <v>403</v>
      </c>
      <c r="T976" s="1" t="s">
        <v>238</v>
      </c>
      <c r="X976" s="1" t="s">
        <v>41</v>
      </c>
      <c r="Y976" s="1" t="s">
        <v>42</v>
      </c>
      <c r="Z976" s="3">
        <v>0</v>
      </c>
      <c r="AA976" s="1" t="s">
        <v>239</v>
      </c>
      <c r="AB976" s="1" t="s">
        <v>239</v>
      </c>
      <c r="AC976" s="1">
        <f t="shared" si="30"/>
        <v>2018</v>
      </c>
      <c r="AD976" s="1">
        <f t="shared" si="31"/>
        <v>7</v>
      </c>
    </row>
    <row r="977" spans="1:30" ht="12.75" customHeight="1" x14ac:dyDescent="0.2">
      <c r="A977" s="2">
        <v>43290.319687071802</v>
      </c>
      <c r="B977" s="1" t="s">
        <v>1039</v>
      </c>
      <c r="C977" s="1" t="s">
        <v>240</v>
      </c>
      <c r="D977" s="1" t="s">
        <v>241</v>
      </c>
      <c r="E977" s="3">
        <v>100</v>
      </c>
      <c r="F977" s="1" t="s">
        <v>31</v>
      </c>
      <c r="G977" s="3">
        <v>9.43</v>
      </c>
      <c r="H977" s="3">
        <v>943</v>
      </c>
      <c r="I977" s="1" t="s">
        <v>32</v>
      </c>
      <c r="K977" s="1" t="s">
        <v>33</v>
      </c>
      <c r="L977" s="1" t="s">
        <v>242</v>
      </c>
      <c r="M977" s="1" t="s">
        <v>35</v>
      </c>
      <c r="N977" s="1" t="s">
        <v>36</v>
      </c>
      <c r="O977" s="1" t="s">
        <v>37</v>
      </c>
      <c r="P977" s="1" t="s">
        <v>243</v>
      </c>
      <c r="Q977" s="1" t="s">
        <v>244</v>
      </c>
      <c r="R977" s="1" t="s">
        <v>1049</v>
      </c>
      <c r="T977" s="1" t="s">
        <v>245</v>
      </c>
      <c r="X977" s="1" t="s">
        <v>41</v>
      </c>
      <c r="Y977" s="1" t="s">
        <v>42</v>
      </c>
      <c r="Z977" s="3">
        <v>0</v>
      </c>
      <c r="AA977" s="1" t="s">
        <v>246</v>
      </c>
      <c r="AB977" s="1" t="s">
        <v>246</v>
      </c>
      <c r="AC977" s="1">
        <f t="shared" si="30"/>
        <v>2018</v>
      </c>
      <c r="AD977" s="1">
        <f t="shared" si="31"/>
        <v>7</v>
      </c>
    </row>
    <row r="978" spans="1:30" ht="12.75" customHeight="1" x14ac:dyDescent="0.2">
      <c r="A978" s="2">
        <v>43290.319687071802</v>
      </c>
      <c r="B978" s="1" t="s">
        <v>1039</v>
      </c>
      <c r="C978" s="1" t="s">
        <v>247</v>
      </c>
      <c r="D978" s="1" t="s">
        <v>248</v>
      </c>
      <c r="E978" s="3">
        <v>400</v>
      </c>
      <c r="F978" s="1" t="s">
        <v>31</v>
      </c>
      <c r="G978" s="3">
        <v>10.16</v>
      </c>
      <c r="H978" s="3">
        <v>4064</v>
      </c>
      <c r="I978" s="1" t="s">
        <v>32</v>
      </c>
      <c r="K978" s="1" t="s">
        <v>33</v>
      </c>
      <c r="L978" s="1" t="s">
        <v>249</v>
      </c>
      <c r="M978" s="1" t="s">
        <v>35</v>
      </c>
      <c r="N978" s="1" t="s">
        <v>36</v>
      </c>
      <c r="O978" s="1" t="s">
        <v>37</v>
      </c>
      <c r="P978" s="1" t="s">
        <v>46</v>
      </c>
      <c r="Q978" s="1" t="s">
        <v>47</v>
      </c>
      <c r="R978" s="1" t="s">
        <v>329</v>
      </c>
      <c r="T978" s="1" t="s">
        <v>250</v>
      </c>
      <c r="X978" s="1" t="s">
        <v>41</v>
      </c>
      <c r="Y978" s="1" t="s">
        <v>49</v>
      </c>
      <c r="Z978" s="3">
        <v>0</v>
      </c>
      <c r="AA978" s="1" t="s">
        <v>251</v>
      </c>
      <c r="AB978" s="1" t="s">
        <v>251</v>
      </c>
      <c r="AC978" s="1">
        <f t="shared" si="30"/>
        <v>2018</v>
      </c>
      <c r="AD978" s="1">
        <f t="shared" si="31"/>
        <v>7</v>
      </c>
    </row>
    <row r="979" spans="1:30" ht="12.75" customHeight="1" x14ac:dyDescent="0.2">
      <c r="A979" s="2">
        <v>43290.319687071802</v>
      </c>
      <c r="B979" s="1" t="s">
        <v>1039</v>
      </c>
      <c r="C979" s="1" t="s">
        <v>252</v>
      </c>
      <c r="D979" s="1" t="s">
        <v>253</v>
      </c>
      <c r="E979" s="3">
        <v>10</v>
      </c>
      <c r="F979" s="1" t="s">
        <v>31</v>
      </c>
      <c r="G979" s="3">
        <v>10.53</v>
      </c>
      <c r="H979" s="3">
        <v>105.3</v>
      </c>
      <c r="I979" s="1" t="s">
        <v>32</v>
      </c>
      <c r="K979" s="1" t="s">
        <v>33</v>
      </c>
      <c r="L979" s="1" t="s">
        <v>254</v>
      </c>
      <c r="M979" s="1" t="s">
        <v>35</v>
      </c>
      <c r="N979" s="1" t="s">
        <v>36</v>
      </c>
      <c r="O979" s="1" t="s">
        <v>37</v>
      </c>
      <c r="P979" s="1" t="s">
        <v>71</v>
      </c>
      <c r="Q979" s="1" t="s">
        <v>72</v>
      </c>
      <c r="R979" s="1" t="s">
        <v>380</v>
      </c>
      <c r="T979" s="1" t="s">
        <v>73</v>
      </c>
      <c r="X979" s="1" t="s">
        <v>41</v>
      </c>
      <c r="Y979" s="1" t="s">
        <v>74</v>
      </c>
      <c r="Z979" s="3">
        <v>0</v>
      </c>
      <c r="AC979" s="1">
        <f t="shared" si="30"/>
        <v>2018</v>
      </c>
      <c r="AD979" s="1">
        <f t="shared" si="31"/>
        <v>7</v>
      </c>
    </row>
    <row r="980" spans="1:30" ht="12.75" customHeight="1" x14ac:dyDescent="0.2">
      <c r="A980" s="2">
        <v>43290.319687071802</v>
      </c>
      <c r="B980" s="1" t="s">
        <v>1039</v>
      </c>
      <c r="C980" s="1" t="s">
        <v>405</v>
      </c>
      <c r="D980" s="1" t="s">
        <v>406</v>
      </c>
      <c r="E980" s="3">
        <v>10</v>
      </c>
      <c r="F980" s="1" t="s">
        <v>31</v>
      </c>
      <c r="G980" s="3">
        <v>11.14</v>
      </c>
      <c r="H980" s="3">
        <v>111.4</v>
      </c>
      <c r="I980" s="1" t="s">
        <v>32</v>
      </c>
      <c r="K980" s="1" t="s">
        <v>33</v>
      </c>
      <c r="L980" s="1" t="s">
        <v>407</v>
      </c>
      <c r="M980" s="1" t="s">
        <v>35</v>
      </c>
      <c r="N980" s="1" t="s">
        <v>36</v>
      </c>
      <c r="O980" s="1" t="s">
        <v>37</v>
      </c>
      <c r="P980" s="1" t="s">
        <v>408</v>
      </c>
      <c r="Q980" s="1" t="s">
        <v>409</v>
      </c>
      <c r="R980" s="1" t="s">
        <v>342</v>
      </c>
      <c r="T980" s="1" t="s">
        <v>40</v>
      </c>
      <c r="X980" s="1" t="s">
        <v>41</v>
      </c>
      <c r="Y980" s="1" t="s">
        <v>42</v>
      </c>
      <c r="Z980" s="3">
        <v>0</v>
      </c>
      <c r="AC980" s="1">
        <f t="shared" si="30"/>
        <v>2018</v>
      </c>
      <c r="AD980" s="1">
        <f t="shared" si="31"/>
        <v>7</v>
      </c>
    </row>
    <row r="981" spans="1:30" ht="12.75" customHeight="1" x14ac:dyDescent="0.2">
      <c r="A981" s="2">
        <v>43290.319687071802</v>
      </c>
      <c r="B981" s="1" t="s">
        <v>1039</v>
      </c>
      <c r="C981" s="1" t="s">
        <v>804</v>
      </c>
      <c r="D981" s="1" t="s">
        <v>805</v>
      </c>
      <c r="E981" s="3">
        <v>40</v>
      </c>
      <c r="F981" s="1" t="s">
        <v>31</v>
      </c>
      <c r="G981" s="3">
        <v>15.04</v>
      </c>
      <c r="H981" s="3">
        <v>601.6</v>
      </c>
      <c r="I981" s="1" t="s">
        <v>32</v>
      </c>
      <c r="K981" s="1" t="s">
        <v>33</v>
      </c>
      <c r="L981" s="1" t="s">
        <v>806</v>
      </c>
      <c r="M981" s="1" t="s">
        <v>35</v>
      </c>
      <c r="N981" s="1" t="s">
        <v>36</v>
      </c>
      <c r="O981" s="1" t="s">
        <v>37</v>
      </c>
      <c r="P981" s="1" t="s">
        <v>120</v>
      </c>
      <c r="Q981" s="1" t="s">
        <v>121</v>
      </c>
      <c r="R981" s="1" t="s">
        <v>376</v>
      </c>
      <c r="T981" s="1" t="s">
        <v>48</v>
      </c>
      <c r="X981" s="1" t="s">
        <v>41</v>
      </c>
      <c r="Y981" s="1" t="s">
        <v>42</v>
      </c>
      <c r="Z981" s="3">
        <v>0</v>
      </c>
      <c r="AC981" s="1">
        <f t="shared" si="30"/>
        <v>2018</v>
      </c>
      <c r="AD981" s="1">
        <f t="shared" si="31"/>
        <v>7</v>
      </c>
    </row>
    <row r="982" spans="1:30" ht="12.75" customHeight="1" x14ac:dyDescent="0.2">
      <c r="A982" s="2">
        <v>43290.319687071802</v>
      </c>
      <c r="B982" s="1" t="s">
        <v>1039</v>
      </c>
      <c r="C982" s="1" t="s">
        <v>50</v>
      </c>
      <c r="D982" s="1" t="s">
        <v>51</v>
      </c>
      <c r="E982" s="3">
        <v>150</v>
      </c>
      <c r="F982" s="1" t="s">
        <v>31</v>
      </c>
      <c r="G982" s="3">
        <v>17.98</v>
      </c>
      <c r="H982" s="3">
        <v>2697</v>
      </c>
      <c r="I982" s="1" t="s">
        <v>32</v>
      </c>
      <c r="K982" s="1" t="s">
        <v>33</v>
      </c>
      <c r="L982" s="1" t="s">
        <v>52</v>
      </c>
      <c r="M982" s="1" t="s">
        <v>35</v>
      </c>
      <c r="N982" s="1" t="s">
        <v>36</v>
      </c>
      <c r="O982" s="1" t="s">
        <v>37</v>
      </c>
      <c r="P982" s="1" t="s">
        <v>53</v>
      </c>
      <c r="Q982" s="1" t="s">
        <v>54</v>
      </c>
      <c r="R982" s="1" t="s">
        <v>411</v>
      </c>
      <c r="T982" s="1" t="s">
        <v>40</v>
      </c>
      <c r="X982" s="1" t="s">
        <v>41</v>
      </c>
      <c r="Y982" s="1" t="s">
        <v>42</v>
      </c>
      <c r="Z982" s="3">
        <v>0</v>
      </c>
      <c r="AC982" s="1">
        <f t="shared" si="30"/>
        <v>2018</v>
      </c>
      <c r="AD982" s="1">
        <f t="shared" si="31"/>
        <v>7</v>
      </c>
    </row>
    <row r="983" spans="1:30" ht="12.75" customHeight="1" x14ac:dyDescent="0.2">
      <c r="A983" s="2">
        <v>43290.319687071802</v>
      </c>
      <c r="B983" s="1" t="s">
        <v>1039</v>
      </c>
      <c r="C983" s="1" t="s">
        <v>261</v>
      </c>
      <c r="D983" s="1" t="s">
        <v>262</v>
      </c>
      <c r="E983" s="3">
        <v>15</v>
      </c>
      <c r="F983" s="1" t="s">
        <v>31</v>
      </c>
      <c r="G983" s="3">
        <v>19.96</v>
      </c>
      <c r="H983" s="3">
        <v>299.39999999999998</v>
      </c>
      <c r="I983" s="1" t="s">
        <v>32</v>
      </c>
      <c r="K983" s="1" t="s">
        <v>33</v>
      </c>
      <c r="L983" s="1" t="s">
        <v>263</v>
      </c>
      <c r="M983" s="1" t="s">
        <v>35</v>
      </c>
      <c r="N983" s="1" t="s">
        <v>36</v>
      </c>
      <c r="O983" s="1" t="s">
        <v>37</v>
      </c>
      <c r="P983" s="1" t="s">
        <v>264</v>
      </c>
      <c r="Q983" s="1" t="s">
        <v>265</v>
      </c>
      <c r="R983" s="1" t="s">
        <v>412</v>
      </c>
      <c r="T983" s="1" t="s">
        <v>226</v>
      </c>
      <c r="X983" s="1" t="s">
        <v>41</v>
      </c>
      <c r="Y983" s="1" t="s">
        <v>266</v>
      </c>
      <c r="Z983" s="3">
        <v>0</v>
      </c>
      <c r="AC983" s="1">
        <f t="shared" si="30"/>
        <v>2018</v>
      </c>
      <c r="AD983" s="1">
        <f t="shared" si="31"/>
        <v>7</v>
      </c>
    </row>
    <row r="984" spans="1:30" ht="12.75" customHeight="1" x14ac:dyDescent="0.2">
      <c r="A984" s="2">
        <v>43290.319687071802</v>
      </c>
      <c r="B984" s="1" t="s">
        <v>1039</v>
      </c>
      <c r="C984" s="1" t="s">
        <v>267</v>
      </c>
      <c r="D984" s="1" t="s">
        <v>268</v>
      </c>
      <c r="E984" s="3">
        <v>10</v>
      </c>
      <c r="F984" s="1" t="s">
        <v>31</v>
      </c>
      <c r="G984" s="3">
        <v>21.24</v>
      </c>
      <c r="H984" s="3">
        <v>212.4</v>
      </c>
      <c r="I984" s="1" t="s">
        <v>32</v>
      </c>
      <c r="K984" s="1" t="s">
        <v>33</v>
      </c>
      <c r="L984" s="1" t="s">
        <v>269</v>
      </c>
      <c r="M984" s="1" t="s">
        <v>35</v>
      </c>
      <c r="N984" s="1" t="s">
        <v>36</v>
      </c>
      <c r="O984" s="1" t="s">
        <v>37</v>
      </c>
      <c r="P984" s="1" t="s">
        <v>270</v>
      </c>
      <c r="Q984" s="1" t="s">
        <v>271</v>
      </c>
      <c r="R984" s="1" t="s">
        <v>342</v>
      </c>
      <c r="T984" s="1" t="s">
        <v>272</v>
      </c>
      <c r="X984" s="1" t="s">
        <v>41</v>
      </c>
      <c r="Y984" s="1" t="s">
        <v>42</v>
      </c>
      <c r="Z984" s="3">
        <v>0</v>
      </c>
      <c r="AC984" s="1">
        <f t="shared" si="30"/>
        <v>2018</v>
      </c>
      <c r="AD984" s="1">
        <f t="shared" si="31"/>
        <v>7</v>
      </c>
    </row>
    <row r="985" spans="1:30" ht="12.75" customHeight="1" x14ac:dyDescent="0.2">
      <c r="A985" s="2">
        <v>43290.319687071802</v>
      </c>
      <c r="B985" s="1" t="s">
        <v>1039</v>
      </c>
      <c r="C985" s="1" t="s">
        <v>273</v>
      </c>
      <c r="D985" s="1" t="s">
        <v>274</v>
      </c>
      <c r="E985" s="3">
        <v>10</v>
      </c>
      <c r="F985" s="1" t="s">
        <v>31</v>
      </c>
      <c r="G985" s="3">
        <v>21.24</v>
      </c>
      <c r="H985" s="3">
        <v>212.4</v>
      </c>
      <c r="I985" s="1" t="s">
        <v>32</v>
      </c>
      <c r="K985" s="1" t="s">
        <v>33</v>
      </c>
      <c r="L985" s="1" t="s">
        <v>275</v>
      </c>
      <c r="M985" s="1" t="s">
        <v>35</v>
      </c>
      <c r="N985" s="1" t="s">
        <v>36</v>
      </c>
      <c r="O985" s="1" t="s">
        <v>37</v>
      </c>
      <c r="P985" s="1" t="s">
        <v>270</v>
      </c>
      <c r="Q985" s="1" t="s">
        <v>271</v>
      </c>
      <c r="R985" s="1" t="s">
        <v>342</v>
      </c>
      <c r="T985" s="1" t="s">
        <v>272</v>
      </c>
      <c r="X985" s="1" t="s">
        <v>41</v>
      </c>
      <c r="Y985" s="1" t="s">
        <v>42</v>
      </c>
      <c r="Z985" s="3">
        <v>0</v>
      </c>
      <c r="AC985" s="1">
        <f t="shared" si="30"/>
        <v>2018</v>
      </c>
      <c r="AD985" s="1">
        <f t="shared" si="31"/>
        <v>7</v>
      </c>
    </row>
    <row r="986" spans="1:30" ht="12.75" customHeight="1" x14ac:dyDescent="0.2">
      <c r="A986" s="2">
        <v>43290.319687071802</v>
      </c>
      <c r="B986" s="1" t="s">
        <v>1039</v>
      </c>
      <c r="C986" s="1" t="s">
        <v>276</v>
      </c>
      <c r="D986" s="1" t="s">
        <v>277</v>
      </c>
      <c r="E986" s="3">
        <v>4</v>
      </c>
      <c r="F986" s="1" t="s">
        <v>31</v>
      </c>
      <c r="G986" s="3">
        <v>27.87</v>
      </c>
      <c r="H986" s="3">
        <v>111.48</v>
      </c>
      <c r="I986" s="1" t="s">
        <v>32</v>
      </c>
      <c r="K986" s="1" t="s">
        <v>33</v>
      </c>
      <c r="L986" s="1" t="s">
        <v>278</v>
      </c>
      <c r="M986" s="1" t="s">
        <v>35</v>
      </c>
      <c r="N986" s="1" t="s">
        <v>36</v>
      </c>
      <c r="O986" s="1" t="s">
        <v>37</v>
      </c>
      <c r="P986" s="1" t="s">
        <v>71</v>
      </c>
      <c r="Q986" s="1" t="s">
        <v>72</v>
      </c>
      <c r="R986" s="1" t="s">
        <v>445</v>
      </c>
      <c r="T986" s="1" t="s">
        <v>245</v>
      </c>
      <c r="X986" s="1" t="s">
        <v>41</v>
      </c>
      <c r="Y986" s="1" t="s">
        <v>74</v>
      </c>
      <c r="Z986" s="3">
        <v>0</v>
      </c>
      <c r="AC986" s="1">
        <f t="shared" si="30"/>
        <v>2018</v>
      </c>
      <c r="AD986" s="1">
        <f t="shared" si="31"/>
        <v>7</v>
      </c>
    </row>
    <row r="987" spans="1:30" ht="12.75" customHeight="1" x14ac:dyDescent="0.2">
      <c r="A987" s="2">
        <v>43290.319687071802</v>
      </c>
      <c r="B987" s="1" t="s">
        <v>1039</v>
      </c>
      <c r="C987" s="1" t="s">
        <v>282</v>
      </c>
      <c r="D987" s="1" t="s">
        <v>283</v>
      </c>
      <c r="E987" s="3">
        <v>50</v>
      </c>
      <c r="F987" s="1" t="s">
        <v>31</v>
      </c>
      <c r="G987" s="3">
        <v>30.18</v>
      </c>
      <c r="H987" s="3">
        <v>1509</v>
      </c>
      <c r="I987" s="1" t="s">
        <v>32</v>
      </c>
      <c r="K987" s="1" t="s">
        <v>33</v>
      </c>
      <c r="L987" s="1" t="s">
        <v>284</v>
      </c>
      <c r="M987" s="1" t="s">
        <v>35</v>
      </c>
      <c r="N987" s="1" t="s">
        <v>36</v>
      </c>
      <c r="O987" s="1" t="s">
        <v>37</v>
      </c>
      <c r="P987" s="1" t="s">
        <v>131</v>
      </c>
      <c r="Q987" s="1" t="s">
        <v>132</v>
      </c>
      <c r="R987" s="1" t="s">
        <v>346</v>
      </c>
      <c r="T987" s="1" t="s">
        <v>48</v>
      </c>
      <c r="X987" s="1" t="s">
        <v>41</v>
      </c>
      <c r="Y987" s="1" t="s">
        <v>74</v>
      </c>
      <c r="Z987" s="3">
        <v>0</v>
      </c>
      <c r="AC987" s="1">
        <f t="shared" si="30"/>
        <v>2018</v>
      </c>
      <c r="AD987" s="1">
        <f t="shared" si="31"/>
        <v>7</v>
      </c>
    </row>
    <row r="988" spans="1:30" ht="12.75" customHeight="1" x14ac:dyDescent="0.2">
      <c r="A988" s="2">
        <v>43290.319687071802</v>
      </c>
      <c r="B988" s="1" t="s">
        <v>1039</v>
      </c>
      <c r="C988" s="1" t="s">
        <v>1050</v>
      </c>
      <c r="D988" s="1" t="s">
        <v>1051</v>
      </c>
      <c r="E988" s="3">
        <v>1</v>
      </c>
      <c r="F988" s="1" t="s">
        <v>31</v>
      </c>
      <c r="G988" s="3">
        <v>64.150000000000006</v>
      </c>
      <c r="H988" s="3">
        <v>64.150000000000006</v>
      </c>
      <c r="I988" s="1" t="s">
        <v>32</v>
      </c>
      <c r="K988" s="1" t="s">
        <v>33</v>
      </c>
      <c r="L988" s="1" t="s">
        <v>1052</v>
      </c>
      <c r="M988" s="1" t="s">
        <v>35</v>
      </c>
      <c r="N988" s="1" t="s">
        <v>36</v>
      </c>
      <c r="O988" s="1" t="s">
        <v>37</v>
      </c>
      <c r="P988" s="1" t="s">
        <v>38</v>
      </c>
      <c r="Q988" s="1" t="s">
        <v>39</v>
      </c>
      <c r="R988" s="1" t="s">
        <v>448</v>
      </c>
      <c r="T988" s="1" t="s">
        <v>148</v>
      </c>
      <c r="X988" s="1" t="s">
        <v>41</v>
      </c>
      <c r="Y988" s="1" t="s">
        <v>42</v>
      </c>
      <c r="Z988" s="3">
        <v>0</v>
      </c>
      <c r="AC988" s="1">
        <f t="shared" si="30"/>
        <v>2018</v>
      </c>
      <c r="AD988" s="1">
        <f t="shared" si="31"/>
        <v>7</v>
      </c>
    </row>
    <row r="989" spans="1:30" ht="12.75" customHeight="1" x14ac:dyDescent="0.2">
      <c r="A989" s="2">
        <v>43290.319687071802</v>
      </c>
      <c r="B989" s="1" t="s">
        <v>1039</v>
      </c>
      <c r="C989" s="1" t="s">
        <v>785</v>
      </c>
      <c r="D989" s="1" t="s">
        <v>786</v>
      </c>
      <c r="E989" s="3">
        <v>45</v>
      </c>
      <c r="F989" s="1" t="s">
        <v>31</v>
      </c>
      <c r="G989" s="3">
        <v>93.15</v>
      </c>
      <c r="H989" s="3">
        <v>4191.75</v>
      </c>
      <c r="I989" s="1" t="s">
        <v>32</v>
      </c>
      <c r="K989" s="1" t="s">
        <v>33</v>
      </c>
      <c r="L989" s="1" t="s">
        <v>787</v>
      </c>
      <c r="M989" s="1" t="s">
        <v>35</v>
      </c>
      <c r="N989" s="1" t="s">
        <v>36</v>
      </c>
      <c r="O989" s="1" t="s">
        <v>37</v>
      </c>
      <c r="P989" s="1" t="s">
        <v>738</v>
      </c>
      <c r="Q989" s="1" t="s">
        <v>739</v>
      </c>
      <c r="R989" s="1" t="s">
        <v>338</v>
      </c>
      <c r="T989" s="1" t="s">
        <v>788</v>
      </c>
      <c r="X989" s="1" t="s">
        <v>41</v>
      </c>
      <c r="Y989" s="1" t="s">
        <v>741</v>
      </c>
      <c r="Z989" s="3">
        <v>0</v>
      </c>
      <c r="AC989" s="1">
        <f t="shared" si="30"/>
        <v>2018</v>
      </c>
      <c r="AD989" s="1">
        <f t="shared" si="31"/>
        <v>7</v>
      </c>
    </row>
    <row r="990" spans="1:30" ht="12.75" customHeight="1" x14ac:dyDescent="0.2">
      <c r="A990" s="2">
        <v>43290.319687071802</v>
      </c>
      <c r="B990" s="1" t="s">
        <v>1039</v>
      </c>
      <c r="C990" s="1" t="s">
        <v>285</v>
      </c>
      <c r="D990" s="1" t="s">
        <v>286</v>
      </c>
      <c r="E990" s="3">
        <v>1</v>
      </c>
      <c r="F990" s="1" t="s">
        <v>31</v>
      </c>
      <c r="G990" s="3">
        <v>172.5</v>
      </c>
      <c r="H990" s="3">
        <v>172.5</v>
      </c>
      <c r="I990" s="1" t="s">
        <v>32</v>
      </c>
      <c r="K990" s="1" t="s">
        <v>33</v>
      </c>
      <c r="L990" s="1" t="s">
        <v>287</v>
      </c>
      <c r="M990" s="1" t="s">
        <v>35</v>
      </c>
      <c r="N990" s="1" t="s">
        <v>36</v>
      </c>
      <c r="O990" s="1" t="s">
        <v>37</v>
      </c>
      <c r="P990" s="1" t="s">
        <v>236</v>
      </c>
      <c r="Q990" s="1" t="s">
        <v>237</v>
      </c>
      <c r="R990" s="1" t="s">
        <v>448</v>
      </c>
      <c r="T990" s="1" t="s">
        <v>238</v>
      </c>
      <c r="X990" s="1" t="s">
        <v>41</v>
      </c>
      <c r="Y990" s="1" t="s">
        <v>42</v>
      </c>
      <c r="Z990" s="3">
        <v>0</v>
      </c>
      <c r="AA990" s="1" t="s">
        <v>239</v>
      </c>
      <c r="AB990" s="1" t="s">
        <v>239</v>
      </c>
      <c r="AC990" s="1">
        <f t="shared" si="30"/>
        <v>2018</v>
      </c>
      <c r="AD990" s="1">
        <f t="shared" si="31"/>
        <v>7</v>
      </c>
    </row>
    <row r="991" spans="1:30" ht="12.75" customHeight="1" x14ac:dyDescent="0.2">
      <c r="A991" s="2">
        <v>43290.319687071802</v>
      </c>
      <c r="B991" s="1" t="s">
        <v>1039</v>
      </c>
      <c r="C991" s="1" t="s">
        <v>501</v>
      </c>
      <c r="D991" s="1" t="s">
        <v>502</v>
      </c>
      <c r="E991" s="3">
        <v>2</v>
      </c>
      <c r="F991" s="1" t="s">
        <v>31</v>
      </c>
      <c r="G991" s="3">
        <v>197.57</v>
      </c>
      <c r="H991" s="3">
        <v>395.14</v>
      </c>
      <c r="I991" s="1" t="s">
        <v>32</v>
      </c>
      <c r="K991" s="1" t="s">
        <v>33</v>
      </c>
      <c r="L991" s="1" t="s">
        <v>503</v>
      </c>
      <c r="M991" s="1" t="s">
        <v>35</v>
      </c>
      <c r="N991" s="1" t="s">
        <v>36</v>
      </c>
      <c r="O991" s="1" t="s">
        <v>37</v>
      </c>
      <c r="P991" s="1" t="s">
        <v>38</v>
      </c>
      <c r="Q991" s="1" t="s">
        <v>39</v>
      </c>
      <c r="R991" s="1" t="s">
        <v>587</v>
      </c>
      <c r="T991" s="1" t="s">
        <v>206</v>
      </c>
      <c r="X991" s="1" t="s">
        <v>41</v>
      </c>
      <c r="Y991" s="1" t="s">
        <v>42</v>
      </c>
      <c r="Z991" s="3">
        <v>0</v>
      </c>
      <c r="AC991" s="1">
        <f t="shared" si="30"/>
        <v>2018</v>
      </c>
      <c r="AD991" s="1">
        <f t="shared" si="31"/>
        <v>7</v>
      </c>
    </row>
    <row r="992" spans="1:30" ht="12.75" customHeight="1" x14ac:dyDescent="0.2">
      <c r="A992" s="2">
        <v>43290.319687071802</v>
      </c>
      <c r="B992" s="1" t="s">
        <v>1039</v>
      </c>
      <c r="C992" s="1" t="s">
        <v>288</v>
      </c>
      <c r="D992" s="1" t="s">
        <v>289</v>
      </c>
      <c r="E992" s="3">
        <v>1</v>
      </c>
      <c r="F992" s="1" t="s">
        <v>31</v>
      </c>
      <c r="G992" s="3">
        <v>790.88</v>
      </c>
      <c r="H992" s="3">
        <v>790.88</v>
      </c>
      <c r="I992" s="1" t="s">
        <v>32</v>
      </c>
      <c r="K992" s="1" t="s">
        <v>33</v>
      </c>
      <c r="L992" s="1" t="s">
        <v>290</v>
      </c>
      <c r="M992" s="1" t="s">
        <v>35</v>
      </c>
      <c r="N992" s="1" t="s">
        <v>36</v>
      </c>
      <c r="O992" s="1" t="s">
        <v>37</v>
      </c>
      <c r="P992" s="1" t="s">
        <v>89</v>
      </c>
      <c r="Q992" s="1" t="s">
        <v>90</v>
      </c>
      <c r="R992" s="1" t="s">
        <v>448</v>
      </c>
      <c r="T992" s="1" t="s">
        <v>291</v>
      </c>
      <c r="X992" s="1" t="s">
        <v>41</v>
      </c>
      <c r="Y992" s="1" t="s">
        <v>74</v>
      </c>
      <c r="Z992" s="3">
        <v>0</v>
      </c>
      <c r="AC992" s="1">
        <f t="shared" si="30"/>
        <v>2018</v>
      </c>
      <c r="AD992" s="1">
        <f t="shared" si="31"/>
        <v>7</v>
      </c>
    </row>
    <row r="993" spans="1:30" ht="12.75" customHeight="1" x14ac:dyDescent="0.2">
      <c r="A993" s="2">
        <v>43290.319687071802</v>
      </c>
      <c r="B993" s="1" t="s">
        <v>1039</v>
      </c>
      <c r="C993" s="1" t="s">
        <v>1053</v>
      </c>
      <c r="D993" s="1" t="s">
        <v>1054</v>
      </c>
      <c r="E993" s="3">
        <v>1</v>
      </c>
      <c r="F993" s="1" t="s">
        <v>31</v>
      </c>
      <c r="G993" s="3">
        <v>5526.06</v>
      </c>
      <c r="H993" s="3">
        <v>5526.06</v>
      </c>
      <c r="I993" s="1" t="s">
        <v>32</v>
      </c>
      <c r="K993" s="1" t="s">
        <v>33</v>
      </c>
      <c r="L993" s="1" t="s">
        <v>1055</v>
      </c>
      <c r="M993" s="1" t="s">
        <v>35</v>
      </c>
      <c r="N993" s="1" t="s">
        <v>36</v>
      </c>
      <c r="O993" s="1" t="s">
        <v>37</v>
      </c>
      <c r="P993" s="1" t="s">
        <v>738</v>
      </c>
      <c r="Q993" s="1" t="s">
        <v>739</v>
      </c>
      <c r="R993" s="1" t="s">
        <v>419</v>
      </c>
      <c r="T993" s="1" t="s">
        <v>746</v>
      </c>
      <c r="X993" s="1" t="s">
        <v>1056</v>
      </c>
      <c r="Y993" s="1" t="s">
        <v>741</v>
      </c>
      <c r="Z993" s="3">
        <v>0</v>
      </c>
      <c r="AC993" s="1">
        <f t="shared" si="30"/>
        <v>2018</v>
      </c>
      <c r="AD993" s="1">
        <f t="shared" si="31"/>
        <v>7</v>
      </c>
    </row>
    <row r="994" spans="1:30" ht="12.75" customHeight="1" x14ac:dyDescent="0.2">
      <c r="A994" s="2">
        <v>43290.320880520798</v>
      </c>
      <c r="B994" s="1" t="s">
        <v>1057</v>
      </c>
      <c r="C994" s="1" t="s">
        <v>101</v>
      </c>
      <c r="D994" s="1" t="s">
        <v>102</v>
      </c>
      <c r="E994" s="3">
        <v>100</v>
      </c>
      <c r="F994" s="1" t="s">
        <v>31</v>
      </c>
      <c r="G994" s="3">
        <v>0.3</v>
      </c>
      <c r="H994" s="3">
        <v>30</v>
      </c>
      <c r="I994" s="1" t="s">
        <v>58</v>
      </c>
      <c r="K994" s="1" t="s">
        <v>59</v>
      </c>
      <c r="L994" s="1" t="s">
        <v>103</v>
      </c>
      <c r="M994" s="1" t="s">
        <v>35</v>
      </c>
      <c r="N994" s="1" t="s">
        <v>36</v>
      </c>
      <c r="O994" s="1" t="s">
        <v>37</v>
      </c>
      <c r="P994" s="1" t="s">
        <v>104</v>
      </c>
      <c r="Q994" s="1" t="s">
        <v>105</v>
      </c>
      <c r="T994" s="1" t="s">
        <v>40</v>
      </c>
      <c r="X994" s="1" t="s">
        <v>41</v>
      </c>
      <c r="Y994" s="1" t="s">
        <v>106</v>
      </c>
      <c r="Z994" s="3">
        <v>0</v>
      </c>
      <c r="AC994" s="1">
        <f t="shared" si="30"/>
        <v>2018</v>
      </c>
      <c r="AD994" s="1">
        <f t="shared" si="31"/>
        <v>7</v>
      </c>
    </row>
    <row r="995" spans="1:30" ht="12.75" customHeight="1" x14ac:dyDescent="0.2">
      <c r="A995" s="2">
        <v>43290.320880520798</v>
      </c>
      <c r="B995" s="1" t="s">
        <v>1057</v>
      </c>
      <c r="C995" s="1" t="s">
        <v>110</v>
      </c>
      <c r="D995" s="1" t="s">
        <v>111</v>
      </c>
      <c r="E995" s="3">
        <v>100</v>
      </c>
      <c r="F995" s="1" t="s">
        <v>31</v>
      </c>
      <c r="G995" s="3">
        <v>0.3</v>
      </c>
      <c r="H995" s="3">
        <v>30</v>
      </c>
      <c r="I995" s="1" t="s">
        <v>58</v>
      </c>
      <c r="K995" s="1" t="s">
        <v>59</v>
      </c>
      <c r="L995" s="1" t="s">
        <v>112</v>
      </c>
      <c r="M995" s="1" t="s">
        <v>35</v>
      </c>
      <c r="N995" s="1" t="s">
        <v>36</v>
      </c>
      <c r="O995" s="1" t="s">
        <v>37</v>
      </c>
      <c r="P995" s="1" t="s">
        <v>104</v>
      </c>
      <c r="Q995" s="1" t="s">
        <v>105</v>
      </c>
      <c r="T995" s="1" t="s">
        <v>40</v>
      </c>
      <c r="X995" s="1" t="s">
        <v>41</v>
      </c>
      <c r="Y995" s="1" t="s">
        <v>106</v>
      </c>
      <c r="Z995" s="3">
        <v>0</v>
      </c>
      <c r="AC995" s="1">
        <f t="shared" si="30"/>
        <v>2018</v>
      </c>
      <c r="AD995" s="1">
        <f t="shared" si="31"/>
        <v>7</v>
      </c>
    </row>
    <row r="996" spans="1:30" ht="12.75" customHeight="1" x14ac:dyDescent="0.2">
      <c r="A996" s="2">
        <v>43290.320880520798</v>
      </c>
      <c r="B996" s="1" t="s">
        <v>1057</v>
      </c>
      <c r="C996" s="1" t="s">
        <v>117</v>
      </c>
      <c r="D996" s="1" t="s">
        <v>118</v>
      </c>
      <c r="E996" s="3">
        <v>100</v>
      </c>
      <c r="F996" s="1" t="s">
        <v>31</v>
      </c>
      <c r="G996" s="3">
        <v>0.48</v>
      </c>
      <c r="H996" s="3">
        <v>48</v>
      </c>
      <c r="I996" s="1" t="s">
        <v>58</v>
      </c>
      <c r="K996" s="1" t="s">
        <v>59</v>
      </c>
      <c r="L996" s="1" t="s">
        <v>119</v>
      </c>
      <c r="M996" s="1" t="s">
        <v>35</v>
      </c>
      <c r="N996" s="1" t="s">
        <v>36</v>
      </c>
      <c r="O996" s="1" t="s">
        <v>37</v>
      </c>
      <c r="P996" s="1" t="s">
        <v>120</v>
      </c>
      <c r="Q996" s="1" t="s">
        <v>121</v>
      </c>
      <c r="T996" s="1" t="s">
        <v>40</v>
      </c>
      <c r="X996" s="1" t="s">
        <v>41</v>
      </c>
      <c r="Y996" s="1" t="s">
        <v>42</v>
      </c>
      <c r="Z996" s="3">
        <v>0</v>
      </c>
      <c r="AC996" s="1">
        <f t="shared" si="30"/>
        <v>2018</v>
      </c>
      <c r="AD996" s="1">
        <f t="shared" si="31"/>
        <v>7</v>
      </c>
    </row>
    <row r="997" spans="1:30" ht="12.75" customHeight="1" x14ac:dyDescent="0.2">
      <c r="A997" s="2">
        <v>43290.320880520798</v>
      </c>
      <c r="B997" s="1" t="s">
        <v>1057</v>
      </c>
      <c r="C997" s="1" t="s">
        <v>125</v>
      </c>
      <c r="D997" s="1" t="s">
        <v>126</v>
      </c>
      <c r="E997" s="3">
        <v>100</v>
      </c>
      <c r="F997" s="1" t="s">
        <v>31</v>
      </c>
      <c r="G997" s="3">
        <v>0.54</v>
      </c>
      <c r="H997" s="3">
        <v>54</v>
      </c>
      <c r="I997" s="1" t="s">
        <v>58</v>
      </c>
      <c r="K997" s="1" t="s">
        <v>59</v>
      </c>
      <c r="L997" s="1" t="s">
        <v>127</v>
      </c>
      <c r="M997" s="1" t="s">
        <v>35</v>
      </c>
      <c r="N997" s="1" t="s">
        <v>36</v>
      </c>
      <c r="O997" s="1" t="s">
        <v>37</v>
      </c>
      <c r="P997" s="1" t="s">
        <v>104</v>
      </c>
      <c r="Q997" s="1" t="s">
        <v>105</v>
      </c>
      <c r="T997" s="1" t="s">
        <v>40</v>
      </c>
      <c r="X997" s="1" t="s">
        <v>41</v>
      </c>
      <c r="Y997" s="1" t="s">
        <v>106</v>
      </c>
      <c r="Z997" s="3">
        <v>0</v>
      </c>
      <c r="AC997" s="1">
        <f t="shared" si="30"/>
        <v>2018</v>
      </c>
      <c r="AD997" s="1">
        <f t="shared" si="31"/>
        <v>7</v>
      </c>
    </row>
    <row r="998" spans="1:30" ht="12.75" customHeight="1" x14ac:dyDescent="0.2">
      <c r="A998" s="2">
        <v>43290.320880520798</v>
      </c>
      <c r="B998" s="1" t="s">
        <v>1057</v>
      </c>
      <c r="C998" s="1" t="s">
        <v>133</v>
      </c>
      <c r="D998" s="1" t="s">
        <v>134</v>
      </c>
      <c r="E998" s="3">
        <v>2000</v>
      </c>
      <c r="F998" s="1" t="s">
        <v>31</v>
      </c>
      <c r="G998" s="3">
        <v>0.63</v>
      </c>
      <c r="H998" s="3">
        <v>1260</v>
      </c>
      <c r="I998" s="1" t="s">
        <v>58</v>
      </c>
      <c r="K998" s="1" t="s">
        <v>59</v>
      </c>
      <c r="L998" s="1" t="s">
        <v>135</v>
      </c>
      <c r="M998" s="1" t="s">
        <v>35</v>
      </c>
      <c r="N998" s="1" t="s">
        <v>36</v>
      </c>
      <c r="O998" s="1" t="s">
        <v>37</v>
      </c>
      <c r="P998" s="1" t="s">
        <v>62</v>
      </c>
      <c r="Q998" s="1" t="s">
        <v>63</v>
      </c>
      <c r="T998" s="1" t="s">
        <v>65</v>
      </c>
      <c r="X998" s="1" t="s">
        <v>41</v>
      </c>
      <c r="Y998" s="1" t="s">
        <v>66</v>
      </c>
      <c r="Z998" s="3">
        <v>0</v>
      </c>
      <c r="AA998" s="1" t="s">
        <v>67</v>
      </c>
      <c r="AB998" s="1" t="s">
        <v>67</v>
      </c>
      <c r="AC998" s="1">
        <f t="shared" si="30"/>
        <v>2018</v>
      </c>
      <c r="AD998" s="1">
        <f t="shared" si="31"/>
        <v>7</v>
      </c>
    </row>
    <row r="999" spans="1:30" ht="12.75" customHeight="1" x14ac:dyDescent="0.2">
      <c r="A999" s="2">
        <v>43290.320880520798</v>
      </c>
      <c r="B999" s="1" t="s">
        <v>1057</v>
      </c>
      <c r="C999" s="1" t="s">
        <v>136</v>
      </c>
      <c r="D999" s="1" t="s">
        <v>137</v>
      </c>
      <c r="E999" s="3">
        <v>4000</v>
      </c>
      <c r="F999" s="1" t="s">
        <v>31</v>
      </c>
      <c r="G999" s="3">
        <v>0.63</v>
      </c>
      <c r="H999" s="3">
        <v>2520</v>
      </c>
      <c r="I999" s="1" t="s">
        <v>58</v>
      </c>
      <c r="K999" s="1" t="s">
        <v>59</v>
      </c>
      <c r="L999" s="1" t="s">
        <v>138</v>
      </c>
      <c r="M999" s="1" t="s">
        <v>35</v>
      </c>
      <c r="N999" s="1" t="s">
        <v>36</v>
      </c>
      <c r="O999" s="1" t="s">
        <v>37</v>
      </c>
      <c r="P999" s="1" t="s">
        <v>62</v>
      </c>
      <c r="Q999" s="1" t="s">
        <v>63</v>
      </c>
      <c r="T999" s="1" t="s">
        <v>65</v>
      </c>
      <c r="X999" s="1" t="s">
        <v>41</v>
      </c>
      <c r="Y999" s="1" t="s">
        <v>66</v>
      </c>
      <c r="Z999" s="3">
        <v>0</v>
      </c>
      <c r="AA999" s="1" t="s">
        <v>67</v>
      </c>
      <c r="AB999" s="1" t="s">
        <v>67</v>
      </c>
      <c r="AC999" s="1">
        <f t="shared" si="30"/>
        <v>2018</v>
      </c>
      <c r="AD999" s="1">
        <f t="shared" si="31"/>
        <v>7</v>
      </c>
    </row>
    <row r="1000" spans="1:30" ht="12.75" customHeight="1" x14ac:dyDescent="0.2">
      <c r="A1000" s="2">
        <v>43290.320880520798</v>
      </c>
      <c r="B1000" s="1" t="s">
        <v>1057</v>
      </c>
      <c r="C1000" s="1" t="s">
        <v>56</v>
      </c>
      <c r="D1000" s="1" t="s">
        <v>57</v>
      </c>
      <c r="E1000" s="3">
        <v>600</v>
      </c>
      <c r="F1000" s="1" t="s">
        <v>31</v>
      </c>
      <c r="G1000" s="3">
        <v>0.63</v>
      </c>
      <c r="H1000" s="3">
        <v>378</v>
      </c>
      <c r="I1000" s="1" t="s">
        <v>58</v>
      </c>
      <c r="K1000" s="1" t="s">
        <v>59</v>
      </c>
      <c r="L1000" s="1" t="s">
        <v>60</v>
      </c>
      <c r="M1000" s="1" t="s">
        <v>35</v>
      </c>
      <c r="N1000" s="1" t="s">
        <v>36</v>
      </c>
      <c r="O1000" s="1" t="s">
        <v>37</v>
      </c>
      <c r="P1000" s="1" t="s">
        <v>62</v>
      </c>
      <c r="Q1000" s="1" t="s">
        <v>63</v>
      </c>
      <c r="T1000" s="1" t="s">
        <v>65</v>
      </c>
      <c r="X1000" s="1" t="s">
        <v>41</v>
      </c>
      <c r="Y1000" s="1" t="s">
        <v>66</v>
      </c>
      <c r="Z1000" s="3">
        <v>0</v>
      </c>
      <c r="AA1000" s="1" t="s">
        <v>67</v>
      </c>
      <c r="AB1000" s="1" t="s">
        <v>67</v>
      </c>
      <c r="AC1000" s="1">
        <f t="shared" si="30"/>
        <v>2018</v>
      </c>
      <c r="AD1000" s="1">
        <f t="shared" si="31"/>
        <v>7</v>
      </c>
    </row>
    <row r="1001" spans="1:30" ht="12.75" customHeight="1" x14ac:dyDescent="0.2">
      <c r="A1001" s="2">
        <v>43290.320880520798</v>
      </c>
      <c r="B1001" s="1" t="s">
        <v>1057</v>
      </c>
      <c r="C1001" s="1" t="s">
        <v>516</v>
      </c>
      <c r="D1001" s="1" t="s">
        <v>517</v>
      </c>
      <c r="E1001" s="3">
        <v>510</v>
      </c>
      <c r="F1001" s="1" t="s">
        <v>31</v>
      </c>
      <c r="G1001" s="3">
        <v>0.63</v>
      </c>
      <c r="H1001" s="3">
        <v>321.3</v>
      </c>
      <c r="I1001" s="1" t="s">
        <v>58</v>
      </c>
      <c r="K1001" s="1" t="s">
        <v>59</v>
      </c>
      <c r="L1001" s="1" t="s">
        <v>518</v>
      </c>
      <c r="M1001" s="1" t="s">
        <v>35</v>
      </c>
      <c r="N1001" s="1" t="s">
        <v>36</v>
      </c>
      <c r="O1001" s="1" t="s">
        <v>37</v>
      </c>
      <c r="P1001" s="1" t="s">
        <v>62</v>
      </c>
      <c r="Q1001" s="1" t="s">
        <v>63</v>
      </c>
      <c r="T1001" s="1" t="s">
        <v>65</v>
      </c>
      <c r="X1001" s="1" t="s">
        <v>41</v>
      </c>
      <c r="Y1001" s="1" t="s">
        <v>66</v>
      </c>
      <c r="Z1001" s="3">
        <v>0</v>
      </c>
      <c r="AA1001" s="1" t="s">
        <v>67</v>
      </c>
      <c r="AB1001" s="1" t="s">
        <v>67</v>
      </c>
      <c r="AC1001" s="1">
        <f t="shared" si="30"/>
        <v>2018</v>
      </c>
      <c r="AD1001" s="1">
        <f t="shared" si="31"/>
        <v>7</v>
      </c>
    </row>
    <row r="1002" spans="1:30" ht="12.75" customHeight="1" x14ac:dyDescent="0.2">
      <c r="A1002" s="2">
        <v>43290.320880520798</v>
      </c>
      <c r="B1002" s="1" t="s">
        <v>1057</v>
      </c>
      <c r="C1002" s="1" t="s">
        <v>177</v>
      </c>
      <c r="D1002" s="1" t="s">
        <v>178</v>
      </c>
      <c r="E1002" s="3">
        <v>50</v>
      </c>
      <c r="F1002" s="1" t="s">
        <v>31</v>
      </c>
      <c r="G1002" s="3">
        <v>2.16</v>
      </c>
      <c r="H1002" s="3">
        <v>108</v>
      </c>
      <c r="I1002" s="1" t="s">
        <v>58</v>
      </c>
      <c r="K1002" s="1" t="s">
        <v>59</v>
      </c>
      <c r="L1002" s="1" t="s">
        <v>179</v>
      </c>
      <c r="M1002" s="1" t="s">
        <v>35</v>
      </c>
      <c r="N1002" s="1" t="s">
        <v>36</v>
      </c>
      <c r="O1002" s="1" t="s">
        <v>37</v>
      </c>
      <c r="P1002" s="1" t="s">
        <v>95</v>
      </c>
      <c r="Q1002" s="1" t="s">
        <v>96</v>
      </c>
      <c r="T1002" s="1" t="s">
        <v>97</v>
      </c>
      <c r="X1002" s="1" t="s">
        <v>41</v>
      </c>
      <c r="Y1002" s="1" t="s">
        <v>42</v>
      </c>
      <c r="Z1002" s="3">
        <v>0</v>
      </c>
      <c r="AC1002" s="1">
        <f t="shared" si="30"/>
        <v>2018</v>
      </c>
      <c r="AD1002" s="1">
        <f t="shared" si="31"/>
        <v>7</v>
      </c>
    </row>
    <row r="1003" spans="1:30" ht="12.75" customHeight="1" x14ac:dyDescent="0.2">
      <c r="A1003" s="2">
        <v>43290.320880520798</v>
      </c>
      <c r="B1003" s="1" t="s">
        <v>1057</v>
      </c>
      <c r="C1003" s="1" t="s">
        <v>180</v>
      </c>
      <c r="D1003" s="1" t="s">
        <v>181</v>
      </c>
      <c r="E1003" s="3">
        <v>50</v>
      </c>
      <c r="F1003" s="1" t="s">
        <v>31</v>
      </c>
      <c r="G1003" s="3">
        <v>2.38</v>
      </c>
      <c r="H1003" s="3">
        <v>119</v>
      </c>
      <c r="I1003" s="1" t="s">
        <v>58</v>
      </c>
      <c r="K1003" s="1" t="s">
        <v>59</v>
      </c>
      <c r="L1003" s="1" t="s">
        <v>182</v>
      </c>
      <c r="M1003" s="1" t="s">
        <v>35</v>
      </c>
      <c r="N1003" s="1" t="s">
        <v>36</v>
      </c>
      <c r="O1003" s="1" t="s">
        <v>37</v>
      </c>
      <c r="P1003" s="1" t="s">
        <v>95</v>
      </c>
      <c r="Q1003" s="1" t="s">
        <v>96</v>
      </c>
      <c r="T1003" s="1" t="s">
        <v>97</v>
      </c>
      <c r="X1003" s="1" t="s">
        <v>41</v>
      </c>
      <c r="Y1003" s="1" t="s">
        <v>42</v>
      </c>
      <c r="Z1003" s="3">
        <v>0</v>
      </c>
      <c r="AC1003" s="1">
        <f t="shared" si="30"/>
        <v>2018</v>
      </c>
      <c r="AD1003" s="1">
        <f t="shared" si="31"/>
        <v>7</v>
      </c>
    </row>
    <row r="1004" spans="1:30" ht="12.75" customHeight="1" x14ac:dyDescent="0.2">
      <c r="A1004" s="2">
        <v>43290.320880520798</v>
      </c>
      <c r="B1004" s="1" t="s">
        <v>1057</v>
      </c>
      <c r="C1004" s="1" t="s">
        <v>183</v>
      </c>
      <c r="D1004" s="1" t="s">
        <v>184</v>
      </c>
      <c r="E1004" s="3">
        <v>100</v>
      </c>
      <c r="F1004" s="1" t="s">
        <v>31</v>
      </c>
      <c r="G1004" s="3">
        <v>2.46</v>
      </c>
      <c r="H1004" s="3">
        <v>246</v>
      </c>
      <c r="I1004" s="1" t="s">
        <v>58</v>
      </c>
      <c r="K1004" s="1" t="s">
        <v>59</v>
      </c>
      <c r="L1004" s="1" t="s">
        <v>185</v>
      </c>
      <c r="M1004" s="1" t="s">
        <v>35</v>
      </c>
      <c r="N1004" s="1" t="s">
        <v>36</v>
      </c>
      <c r="O1004" s="1" t="s">
        <v>37</v>
      </c>
      <c r="P1004" s="1" t="s">
        <v>95</v>
      </c>
      <c r="Q1004" s="1" t="s">
        <v>96</v>
      </c>
      <c r="T1004" s="1" t="s">
        <v>48</v>
      </c>
      <c r="X1004" s="1" t="s">
        <v>41</v>
      </c>
      <c r="Y1004" s="1" t="s">
        <v>42</v>
      </c>
      <c r="Z1004" s="3">
        <v>0</v>
      </c>
      <c r="AC1004" s="1">
        <f t="shared" si="30"/>
        <v>2018</v>
      </c>
      <c r="AD1004" s="1">
        <f t="shared" si="31"/>
        <v>7</v>
      </c>
    </row>
    <row r="1005" spans="1:30" ht="12.75" customHeight="1" x14ac:dyDescent="0.2">
      <c r="A1005" s="2">
        <v>43290.320880520798</v>
      </c>
      <c r="B1005" s="1" t="s">
        <v>1057</v>
      </c>
      <c r="C1005" s="1" t="s">
        <v>186</v>
      </c>
      <c r="D1005" s="1" t="s">
        <v>187</v>
      </c>
      <c r="E1005" s="3">
        <v>50</v>
      </c>
      <c r="F1005" s="1" t="s">
        <v>31</v>
      </c>
      <c r="G1005" s="3">
        <v>2.5099999999999998</v>
      </c>
      <c r="H1005" s="3">
        <v>125.5</v>
      </c>
      <c r="I1005" s="1" t="s">
        <v>58</v>
      </c>
      <c r="K1005" s="1" t="s">
        <v>59</v>
      </c>
      <c r="L1005" s="1" t="s">
        <v>188</v>
      </c>
      <c r="M1005" s="1" t="s">
        <v>35</v>
      </c>
      <c r="N1005" s="1" t="s">
        <v>36</v>
      </c>
      <c r="O1005" s="1" t="s">
        <v>37</v>
      </c>
      <c r="P1005" s="1" t="s">
        <v>95</v>
      </c>
      <c r="Q1005" s="1" t="s">
        <v>96</v>
      </c>
      <c r="T1005" s="1" t="s">
        <v>97</v>
      </c>
      <c r="X1005" s="1" t="s">
        <v>41</v>
      </c>
      <c r="Y1005" s="1" t="s">
        <v>42</v>
      </c>
      <c r="Z1005" s="3">
        <v>0</v>
      </c>
      <c r="AC1005" s="1">
        <f t="shared" si="30"/>
        <v>2018</v>
      </c>
      <c r="AD1005" s="1">
        <f t="shared" si="31"/>
        <v>7</v>
      </c>
    </row>
    <row r="1006" spans="1:30" ht="12.75" customHeight="1" x14ac:dyDescent="0.2">
      <c r="A1006" s="2">
        <v>43290.320880520798</v>
      </c>
      <c r="B1006" s="1" t="s">
        <v>1057</v>
      </c>
      <c r="C1006" s="1" t="s">
        <v>227</v>
      </c>
      <c r="D1006" s="1" t="s">
        <v>228</v>
      </c>
      <c r="E1006" s="3">
        <v>480</v>
      </c>
      <c r="F1006" s="1" t="s">
        <v>31</v>
      </c>
      <c r="G1006" s="3">
        <v>8.4700000000000006</v>
      </c>
      <c r="H1006" s="3">
        <v>4065.6</v>
      </c>
      <c r="I1006" s="1" t="s">
        <v>58</v>
      </c>
      <c r="K1006" s="1" t="s">
        <v>59</v>
      </c>
      <c r="L1006" s="1" t="s">
        <v>229</v>
      </c>
      <c r="M1006" s="1" t="s">
        <v>35</v>
      </c>
      <c r="N1006" s="1" t="s">
        <v>36</v>
      </c>
      <c r="O1006" s="1" t="s">
        <v>37</v>
      </c>
      <c r="P1006" s="1" t="s">
        <v>230</v>
      </c>
      <c r="Q1006" s="1" t="s">
        <v>231</v>
      </c>
      <c r="T1006" s="1" t="s">
        <v>232</v>
      </c>
      <c r="X1006" s="1" t="s">
        <v>41</v>
      </c>
      <c r="Y1006" s="1" t="s">
        <v>42</v>
      </c>
      <c r="Z1006" s="3">
        <v>0</v>
      </c>
      <c r="AC1006" s="1">
        <f t="shared" si="30"/>
        <v>2018</v>
      </c>
      <c r="AD1006" s="1">
        <f t="shared" si="31"/>
        <v>7</v>
      </c>
    </row>
    <row r="1007" spans="1:30" ht="12.75" customHeight="1" x14ac:dyDescent="0.2">
      <c r="A1007" s="2">
        <v>43290.320880520798</v>
      </c>
      <c r="B1007" s="1" t="s">
        <v>1057</v>
      </c>
      <c r="C1007" s="1" t="s">
        <v>577</v>
      </c>
      <c r="D1007" s="1" t="s">
        <v>578</v>
      </c>
      <c r="E1007" s="3">
        <v>5</v>
      </c>
      <c r="F1007" s="1" t="s">
        <v>31</v>
      </c>
      <c r="G1007" s="3">
        <v>8.83</v>
      </c>
      <c r="H1007" s="3">
        <v>44.15</v>
      </c>
      <c r="I1007" s="1" t="s">
        <v>58</v>
      </c>
      <c r="K1007" s="1" t="s">
        <v>59</v>
      </c>
      <c r="L1007" s="1" t="s">
        <v>579</v>
      </c>
      <c r="M1007" s="1" t="s">
        <v>35</v>
      </c>
      <c r="N1007" s="1" t="s">
        <v>36</v>
      </c>
      <c r="O1007" s="1" t="s">
        <v>37</v>
      </c>
      <c r="P1007" s="1" t="s">
        <v>120</v>
      </c>
      <c r="Q1007" s="1" t="s">
        <v>121</v>
      </c>
      <c r="T1007" s="1" t="s">
        <v>580</v>
      </c>
      <c r="X1007" s="1" t="s">
        <v>41</v>
      </c>
      <c r="Y1007" s="1" t="s">
        <v>42</v>
      </c>
      <c r="Z1007" s="3">
        <v>0</v>
      </c>
      <c r="AA1007" s="1" t="s">
        <v>581</v>
      </c>
      <c r="AB1007" s="1" t="s">
        <v>581</v>
      </c>
      <c r="AC1007" s="1">
        <f t="shared" si="30"/>
        <v>2018</v>
      </c>
      <c r="AD1007" s="1">
        <f t="shared" si="31"/>
        <v>7</v>
      </c>
    </row>
    <row r="1008" spans="1:30" ht="12.75" customHeight="1" x14ac:dyDescent="0.2">
      <c r="A1008" s="2">
        <v>43290.320880520798</v>
      </c>
      <c r="B1008" s="1" t="s">
        <v>1057</v>
      </c>
      <c r="C1008" s="1" t="s">
        <v>233</v>
      </c>
      <c r="D1008" s="1" t="s">
        <v>234</v>
      </c>
      <c r="E1008" s="3">
        <v>150</v>
      </c>
      <c r="F1008" s="1" t="s">
        <v>31</v>
      </c>
      <c r="G1008" s="3">
        <v>9.1999999999999993</v>
      </c>
      <c r="H1008" s="3">
        <v>1380</v>
      </c>
      <c r="I1008" s="1" t="s">
        <v>58</v>
      </c>
      <c r="K1008" s="1" t="s">
        <v>59</v>
      </c>
      <c r="L1008" s="1" t="s">
        <v>235</v>
      </c>
      <c r="M1008" s="1" t="s">
        <v>35</v>
      </c>
      <c r="N1008" s="1" t="s">
        <v>36</v>
      </c>
      <c r="O1008" s="1" t="s">
        <v>37</v>
      </c>
      <c r="P1008" s="1" t="s">
        <v>236</v>
      </c>
      <c r="Q1008" s="1" t="s">
        <v>237</v>
      </c>
      <c r="T1008" s="1" t="s">
        <v>238</v>
      </c>
      <c r="X1008" s="1" t="s">
        <v>41</v>
      </c>
      <c r="Y1008" s="1" t="s">
        <v>42</v>
      </c>
      <c r="Z1008" s="3">
        <v>0</v>
      </c>
      <c r="AA1008" s="1" t="s">
        <v>239</v>
      </c>
      <c r="AB1008" s="1" t="s">
        <v>239</v>
      </c>
      <c r="AC1008" s="1">
        <f t="shared" si="30"/>
        <v>2018</v>
      </c>
      <c r="AD1008" s="1">
        <f t="shared" si="31"/>
        <v>7</v>
      </c>
    </row>
    <row r="1009" spans="1:30" ht="12.75" customHeight="1" x14ac:dyDescent="0.2">
      <c r="A1009" s="2">
        <v>43290.320880520798</v>
      </c>
      <c r="B1009" s="1" t="s">
        <v>1057</v>
      </c>
      <c r="C1009" s="1" t="s">
        <v>240</v>
      </c>
      <c r="D1009" s="1" t="s">
        <v>241</v>
      </c>
      <c r="E1009" s="3">
        <v>50</v>
      </c>
      <c r="F1009" s="1" t="s">
        <v>31</v>
      </c>
      <c r="G1009" s="3">
        <v>9.43</v>
      </c>
      <c r="H1009" s="3">
        <v>471.5</v>
      </c>
      <c r="I1009" s="1" t="s">
        <v>58</v>
      </c>
      <c r="K1009" s="1" t="s">
        <v>59</v>
      </c>
      <c r="L1009" s="1" t="s">
        <v>242</v>
      </c>
      <c r="M1009" s="1" t="s">
        <v>35</v>
      </c>
      <c r="N1009" s="1" t="s">
        <v>36</v>
      </c>
      <c r="O1009" s="1" t="s">
        <v>37</v>
      </c>
      <c r="P1009" s="1" t="s">
        <v>243</v>
      </c>
      <c r="Q1009" s="1" t="s">
        <v>244</v>
      </c>
      <c r="T1009" s="1" t="s">
        <v>245</v>
      </c>
      <c r="X1009" s="1" t="s">
        <v>41</v>
      </c>
      <c r="Y1009" s="1" t="s">
        <v>42</v>
      </c>
      <c r="Z1009" s="3">
        <v>0</v>
      </c>
      <c r="AA1009" s="1" t="s">
        <v>246</v>
      </c>
      <c r="AB1009" s="1" t="s">
        <v>246</v>
      </c>
      <c r="AC1009" s="1">
        <f t="shared" si="30"/>
        <v>2018</v>
      </c>
      <c r="AD1009" s="1">
        <f t="shared" si="31"/>
        <v>7</v>
      </c>
    </row>
    <row r="1010" spans="1:30" ht="12.75" customHeight="1" x14ac:dyDescent="0.2">
      <c r="A1010" s="2">
        <v>43290.320880520798</v>
      </c>
      <c r="B1010" s="1" t="s">
        <v>1057</v>
      </c>
      <c r="C1010" s="1" t="s">
        <v>247</v>
      </c>
      <c r="D1010" s="1" t="s">
        <v>248</v>
      </c>
      <c r="E1010" s="3">
        <v>200</v>
      </c>
      <c r="F1010" s="1" t="s">
        <v>31</v>
      </c>
      <c r="G1010" s="3">
        <v>10.16</v>
      </c>
      <c r="H1010" s="3">
        <v>2032</v>
      </c>
      <c r="I1010" s="1" t="s">
        <v>58</v>
      </c>
      <c r="K1010" s="1" t="s">
        <v>59</v>
      </c>
      <c r="L1010" s="1" t="s">
        <v>249</v>
      </c>
      <c r="M1010" s="1" t="s">
        <v>35</v>
      </c>
      <c r="N1010" s="1" t="s">
        <v>36</v>
      </c>
      <c r="O1010" s="1" t="s">
        <v>37</v>
      </c>
      <c r="P1010" s="1" t="s">
        <v>46</v>
      </c>
      <c r="Q1010" s="1" t="s">
        <v>47</v>
      </c>
      <c r="R1010" s="1" t="s">
        <v>821</v>
      </c>
      <c r="T1010" s="1" t="s">
        <v>250</v>
      </c>
      <c r="X1010" s="1" t="s">
        <v>41</v>
      </c>
      <c r="Y1010" s="1" t="s">
        <v>49</v>
      </c>
      <c r="Z1010" s="3">
        <v>0</v>
      </c>
      <c r="AA1010" s="1" t="s">
        <v>251</v>
      </c>
      <c r="AB1010" s="1" t="s">
        <v>251</v>
      </c>
      <c r="AC1010" s="1">
        <f t="shared" si="30"/>
        <v>2018</v>
      </c>
      <c r="AD1010" s="1">
        <f t="shared" si="31"/>
        <v>7</v>
      </c>
    </row>
    <row r="1011" spans="1:30" ht="12.75" customHeight="1" x14ac:dyDescent="0.2">
      <c r="A1011" s="2">
        <v>43290.320880520798</v>
      </c>
      <c r="B1011" s="1" t="s">
        <v>1057</v>
      </c>
      <c r="C1011" s="1" t="s">
        <v>247</v>
      </c>
      <c r="D1011" s="1" t="s">
        <v>248</v>
      </c>
      <c r="E1011" s="3">
        <v>200</v>
      </c>
      <c r="F1011" s="1" t="s">
        <v>31</v>
      </c>
      <c r="G1011" s="3">
        <v>10.16</v>
      </c>
      <c r="H1011" s="3">
        <v>2032</v>
      </c>
      <c r="I1011" s="1" t="s">
        <v>58</v>
      </c>
      <c r="K1011" s="1" t="s">
        <v>59</v>
      </c>
      <c r="L1011" s="1" t="s">
        <v>249</v>
      </c>
      <c r="M1011" s="1" t="s">
        <v>35</v>
      </c>
      <c r="N1011" s="1" t="s">
        <v>36</v>
      </c>
      <c r="O1011" s="1" t="s">
        <v>37</v>
      </c>
      <c r="P1011" s="1" t="s">
        <v>46</v>
      </c>
      <c r="Q1011" s="1" t="s">
        <v>47</v>
      </c>
      <c r="T1011" s="1" t="s">
        <v>250</v>
      </c>
      <c r="X1011" s="1" t="s">
        <v>41</v>
      </c>
      <c r="Y1011" s="1" t="s">
        <v>49</v>
      </c>
      <c r="Z1011" s="3">
        <v>0</v>
      </c>
      <c r="AA1011" s="1" t="s">
        <v>251</v>
      </c>
      <c r="AB1011" s="1" t="s">
        <v>251</v>
      </c>
      <c r="AC1011" s="1">
        <f t="shared" si="30"/>
        <v>2018</v>
      </c>
      <c r="AD1011" s="1">
        <f t="shared" si="31"/>
        <v>7</v>
      </c>
    </row>
    <row r="1012" spans="1:30" ht="12.75" customHeight="1" x14ac:dyDescent="0.2">
      <c r="A1012" s="2">
        <v>43290.320880520798</v>
      </c>
      <c r="B1012" s="1" t="s">
        <v>1057</v>
      </c>
      <c r="C1012" s="1" t="s">
        <v>255</v>
      </c>
      <c r="D1012" s="1" t="s">
        <v>256</v>
      </c>
      <c r="E1012" s="3">
        <v>6</v>
      </c>
      <c r="F1012" s="1" t="s">
        <v>31</v>
      </c>
      <c r="G1012" s="3">
        <v>13.31</v>
      </c>
      <c r="H1012" s="3">
        <v>79.849999999999994</v>
      </c>
      <c r="I1012" s="1" t="s">
        <v>58</v>
      </c>
      <c r="K1012" s="1" t="s">
        <v>59</v>
      </c>
      <c r="L1012" s="1" t="s">
        <v>257</v>
      </c>
      <c r="M1012" s="1" t="s">
        <v>35</v>
      </c>
      <c r="N1012" s="1" t="s">
        <v>36</v>
      </c>
      <c r="O1012" s="1" t="s">
        <v>37</v>
      </c>
      <c r="P1012" s="1" t="s">
        <v>258</v>
      </c>
      <c r="Q1012" s="1" t="s">
        <v>259</v>
      </c>
      <c r="T1012" s="1" t="s">
        <v>260</v>
      </c>
      <c r="X1012" s="1" t="s">
        <v>41</v>
      </c>
      <c r="Y1012" s="1" t="s">
        <v>42</v>
      </c>
      <c r="Z1012" s="3">
        <v>0</v>
      </c>
      <c r="AC1012" s="1">
        <f t="shared" si="30"/>
        <v>2018</v>
      </c>
      <c r="AD1012" s="1">
        <f t="shared" si="31"/>
        <v>7</v>
      </c>
    </row>
    <row r="1013" spans="1:30" ht="12.75" customHeight="1" x14ac:dyDescent="0.2">
      <c r="A1013" s="2">
        <v>43290.320880520798</v>
      </c>
      <c r="B1013" s="1" t="s">
        <v>1057</v>
      </c>
      <c r="C1013" s="1" t="s">
        <v>50</v>
      </c>
      <c r="D1013" s="1" t="s">
        <v>51</v>
      </c>
      <c r="E1013" s="3">
        <v>50</v>
      </c>
      <c r="F1013" s="1" t="s">
        <v>31</v>
      </c>
      <c r="G1013" s="3">
        <v>17.98</v>
      </c>
      <c r="H1013" s="3">
        <v>899</v>
      </c>
      <c r="I1013" s="1" t="s">
        <v>58</v>
      </c>
      <c r="K1013" s="1" t="s">
        <v>59</v>
      </c>
      <c r="L1013" s="1" t="s">
        <v>52</v>
      </c>
      <c r="M1013" s="1" t="s">
        <v>35</v>
      </c>
      <c r="N1013" s="1" t="s">
        <v>36</v>
      </c>
      <c r="O1013" s="1" t="s">
        <v>37</v>
      </c>
      <c r="P1013" s="1" t="s">
        <v>53</v>
      </c>
      <c r="Q1013" s="1" t="s">
        <v>54</v>
      </c>
      <c r="T1013" s="1" t="s">
        <v>40</v>
      </c>
      <c r="X1013" s="1" t="s">
        <v>41</v>
      </c>
      <c r="Y1013" s="1" t="s">
        <v>42</v>
      </c>
      <c r="Z1013" s="3">
        <v>0</v>
      </c>
      <c r="AC1013" s="1">
        <f t="shared" si="30"/>
        <v>2018</v>
      </c>
      <c r="AD1013" s="1">
        <f t="shared" si="31"/>
        <v>7</v>
      </c>
    </row>
    <row r="1014" spans="1:30" ht="12.75" customHeight="1" x14ac:dyDescent="0.2">
      <c r="A1014" s="2">
        <v>43290.320880520798</v>
      </c>
      <c r="B1014" s="1" t="s">
        <v>1057</v>
      </c>
      <c r="C1014" s="1" t="s">
        <v>285</v>
      </c>
      <c r="D1014" s="1" t="s">
        <v>286</v>
      </c>
      <c r="E1014" s="3">
        <v>1</v>
      </c>
      <c r="F1014" s="1" t="s">
        <v>31</v>
      </c>
      <c r="G1014" s="3">
        <v>172.5</v>
      </c>
      <c r="H1014" s="3">
        <v>172.5</v>
      </c>
      <c r="I1014" s="1" t="s">
        <v>58</v>
      </c>
      <c r="K1014" s="1" t="s">
        <v>59</v>
      </c>
      <c r="L1014" s="1" t="s">
        <v>287</v>
      </c>
      <c r="M1014" s="1" t="s">
        <v>35</v>
      </c>
      <c r="N1014" s="1" t="s">
        <v>36</v>
      </c>
      <c r="O1014" s="1" t="s">
        <v>37</v>
      </c>
      <c r="P1014" s="1" t="s">
        <v>236</v>
      </c>
      <c r="Q1014" s="1" t="s">
        <v>237</v>
      </c>
      <c r="T1014" s="1" t="s">
        <v>238</v>
      </c>
      <c r="X1014" s="1" t="s">
        <v>41</v>
      </c>
      <c r="Y1014" s="1" t="s">
        <v>42</v>
      </c>
      <c r="Z1014" s="3">
        <v>0</v>
      </c>
      <c r="AA1014" s="1" t="s">
        <v>239</v>
      </c>
      <c r="AB1014" s="1" t="s">
        <v>239</v>
      </c>
      <c r="AC1014" s="1">
        <f t="shared" si="30"/>
        <v>2018</v>
      </c>
      <c r="AD1014" s="1">
        <f t="shared" si="31"/>
        <v>7</v>
      </c>
    </row>
    <row r="1015" spans="1:30" ht="12.75" customHeight="1" x14ac:dyDescent="0.2">
      <c r="A1015" s="2">
        <v>43290.320880520798</v>
      </c>
      <c r="B1015" s="1" t="s">
        <v>1057</v>
      </c>
      <c r="C1015" s="1" t="s">
        <v>891</v>
      </c>
      <c r="D1015" s="1" t="s">
        <v>892</v>
      </c>
      <c r="E1015" s="3">
        <v>30</v>
      </c>
      <c r="F1015" s="1" t="s">
        <v>31</v>
      </c>
      <c r="G1015" s="3">
        <v>204.41</v>
      </c>
      <c r="H1015" s="3">
        <v>6132.3</v>
      </c>
      <c r="I1015" s="1" t="s">
        <v>58</v>
      </c>
      <c r="K1015" s="1" t="s">
        <v>59</v>
      </c>
      <c r="L1015" s="1" t="s">
        <v>893</v>
      </c>
      <c r="M1015" s="1" t="s">
        <v>35</v>
      </c>
      <c r="N1015" s="1" t="s">
        <v>36</v>
      </c>
      <c r="O1015" s="1" t="s">
        <v>37</v>
      </c>
      <c r="P1015" s="1" t="s">
        <v>38</v>
      </c>
      <c r="Q1015" s="1" t="s">
        <v>39</v>
      </c>
      <c r="R1015" s="1" t="s">
        <v>1058</v>
      </c>
      <c r="T1015" s="1" t="s">
        <v>291</v>
      </c>
      <c r="X1015" s="1" t="s">
        <v>41</v>
      </c>
      <c r="Y1015" s="1" t="s">
        <v>42</v>
      </c>
      <c r="Z1015" s="3">
        <v>0</v>
      </c>
      <c r="AC1015" s="1">
        <f t="shared" si="30"/>
        <v>2018</v>
      </c>
      <c r="AD1015" s="1">
        <f t="shared" si="31"/>
        <v>7</v>
      </c>
    </row>
    <row r="1016" spans="1:30" ht="12.75" customHeight="1" x14ac:dyDescent="0.2">
      <c r="A1016" s="2">
        <v>43290.320880520798</v>
      </c>
      <c r="B1016" s="1" t="s">
        <v>1057</v>
      </c>
      <c r="C1016" s="1" t="s">
        <v>288</v>
      </c>
      <c r="D1016" s="1" t="s">
        <v>289</v>
      </c>
      <c r="E1016" s="3">
        <v>2</v>
      </c>
      <c r="F1016" s="1" t="s">
        <v>31</v>
      </c>
      <c r="G1016" s="3">
        <v>790.88</v>
      </c>
      <c r="H1016" s="3">
        <v>1581.76</v>
      </c>
      <c r="I1016" s="1" t="s">
        <v>58</v>
      </c>
      <c r="K1016" s="1" t="s">
        <v>59</v>
      </c>
      <c r="L1016" s="1" t="s">
        <v>290</v>
      </c>
      <c r="M1016" s="1" t="s">
        <v>35</v>
      </c>
      <c r="N1016" s="1" t="s">
        <v>36</v>
      </c>
      <c r="O1016" s="1" t="s">
        <v>37</v>
      </c>
      <c r="P1016" s="1" t="s">
        <v>89</v>
      </c>
      <c r="Q1016" s="1" t="s">
        <v>90</v>
      </c>
      <c r="R1016" s="1" t="s">
        <v>932</v>
      </c>
      <c r="T1016" s="1" t="s">
        <v>291</v>
      </c>
      <c r="X1016" s="1" t="s">
        <v>41</v>
      </c>
      <c r="Y1016" s="1" t="s">
        <v>74</v>
      </c>
      <c r="Z1016" s="3">
        <v>0</v>
      </c>
      <c r="AC1016" s="1">
        <f t="shared" si="30"/>
        <v>2018</v>
      </c>
      <c r="AD1016" s="1">
        <f t="shared" si="31"/>
        <v>7</v>
      </c>
    </row>
    <row r="1017" spans="1:30" ht="12.75" customHeight="1" x14ac:dyDescent="0.2">
      <c r="A1017" s="2">
        <v>43290.365143599498</v>
      </c>
      <c r="B1017" s="1" t="s">
        <v>1059</v>
      </c>
      <c r="C1017" s="1" t="s">
        <v>1060</v>
      </c>
      <c r="D1017" s="1" t="s">
        <v>1061</v>
      </c>
      <c r="E1017" s="3">
        <v>100</v>
      </c>
      <c r="F1017" s="1" t="s">
        <v>31</v>
      </c>
      <c r="G1017" s="3">
        <v>6.33</v>
      </c>
      <c r="H1017" s="3">
        <v>633</v>
      </c>
      <c r="I1017" s="1" t="s">
        <v>32</v>
      </c>
      <c r="K1017" s="1" t="s">
        <v>33</v>
      </c>
      <c r="L1017" s="1" t="s">
        <v>1062</v>
      </c>
      <c r="M1017" s="1" t="s">
        <v>35</v>
      </c>
      <c r="N1017" s="1" t="s">
        <v>61</v>
      </c>
      <c r="O1017" s="1" t="s">
        <v>37</v>
      </c>
      <c r="P1017" s="1" t="s">
        <v>204</v>
      </c>
      <c r="Q1017" s="1" t="s">
        <v>205</v>
      </c>
      <c r="R1017" s="1" t="s">
        <v>887</v>
      </c>
      <c r="T1017" s="1" t="s">
        <v>887</v>
      </c>
      <c r="X1017" s="1" t="s">
        <v>41</v>
      </c>
      <c r="Y1017" s="1" t="s">
        <v>74</v>
      </c>
      <c r="Z1017" s="3">
        <v>0</v>
      </c>
      <c r="AA1017" s="1" t="s">
        <v>774</v>
      </c>
      <c r="AB1017" s="1" t="s">
        <v>774</v>
      </c>
      <c r="AC1017" s="1">
        <f t="shared" si="30"/>
        <v>2018</v>
      </c>
      <c r="AD1017" s="1">
        <f t="shared" si="31"/>
        <v>7</v>
      </c>
    </row>
    <row r="1018" spans="1:30" ht="12.75" customHeight="1" x14ac:dyDescent="0.2">
      <c r="A1018" s="2">
        <v>43290.440156400502</v>
      </c>
      <c r="B1018" s="1" t="s">
        <v>1063</v>
      </c>
      <c r="C1018" s="1" t="s">
        <v>107</v>
      </c>
      <c r="D1018" s="1" t="s">
        <v>108</v>
      </c>
      <c r="E1018" s="3">
        <v>200</v>
      </c>
      <c r="F1018" s="1" t="s">
        <v>31</v>
      </c>
      <c r="G1018" s="3">
        <v>0.3</v>
      </c>
      <c r="H1018" s="3">
        <v>60</v>
      </c>
      <c r="I1018" s="1" t="s">
        <v>421</v>
      </c>
      <c r="K1018" s="1" t="s">
        <v>422</v>
      </c>
      <c r="L1018" s="1" t="s">
        <v>109</v>
      </c>
      <c r="M1018" s="1" t="s">
        <v>35</v>
      </c>
      <c r="N1018" s="1" t="s">
        <v>36</v>
      </c>
      <c r="O1018" s="1" t="s">
        <v>37</v>
      </c>
      <c r="P1018" s="1" t="s">
        <v>104</v>
      </c>
      <c r="Q1018" s="1" t="s">
        <v>105</v>
      </c>
      <c r="T1018" s="1" t="s">
        <v>40</v>
      </c>
      <c r="X1018" s="1" t="s">
        <v>41</v>
      </c>
      <c r="Y1018" s="1" t="s">
        <v>106</v>
      </c>
      <c r="Z1018" s="3">
        <v>0</v>
      </c>
      <c r="AC1018" s="1">
        <f t="shared" si="30"/>
        <v>2018</v>
      </c>
      <c r="AD1018" s="1">
        <f t="shared" si="31"/>
        <v>7</v>
      </c>
    </row>
    <row r="1019" spans="1:30" ht="12.75" customHeight="1" x14ac:dyDescent="0.2">
      <c r="A1019" s="2">
        <v>43290.440156400502</v>
      </c>
      <c r="B1019" s="1" t="s">
        <v>1063</v>
      </c>
      <c r="C1019" s="1" t="s">
        <v>539</v>
      </c>
      <c r="D1019" s="1" t="s">
        <v>540</v>
      </c>
      <c r="E1019" s="3">
        <v>200</v>
      </c>
      <c r="F1019" s="1" t="s">
        <v>31</v>
      </c>
      <c r="G1019" s="3">
        <v>0.3</v>
      </c>
      <c r="H1019" s="3">
        <v>60</v>
      </c>
      <c r="I1019" s="1" t="s">
        <v>421</v>
      </c>
      <c r="K1019" s="1" t="s">
        <v>422</v>
      </c>
      <c r="L1019" s="1" t="s">
        <v>541</v>
      </c>
      <c r="M1019" s="1" t="s">
        <v>35</v>
      </c>
      <c r="N1019" s="1" t="s">
        <v>36</v>
      </c>
      <c r="O1019" s="1" t="s">
        <v>37</v>
      </c>
      <c r="P1019" s="1" t="s">
        <v>104</v>
      </c>
      <c r="Q1019" s="1" t="s">
        <v>105</v>
      </c>
      <c r="T1019" s="1" t="s">
        <v>40</v>
      </c>
      <c r="X1019" s="1" t="s">
        <v>41</v>
      </c>
      <c r="Y1019" s="1" t="s">
        <v>106</v>
      </c>
      <c r="Z1019" s="3">
        <v>0</v>
      </c>
      <c r="AC1019" s="1">
        <f t="shared" si="30"/>
        <v>2018</v>
      </c>
      <c r="AD1019" s="1">
        <f t="shared" si="31"/>
        <v>7</v>
      </c>
    </row>
    <row r="1020" spans="1:30" ht="12.75" customHeight="1" x14ac:dyDescent="0.2">
      <c r="A1020" s="2">
        <v>43290.440156400502</v>
      </c>
      <c r="B1020" s="1" t="s">
        <v>1063</v>
      </c>
      <c r="C1020" s="1" t="s">
        <v>110</v>
      </c>
      <c r="D1020" s="1" t="s">
        <v>111</v>
      </c>
      <c r="E1020" s="3">
        <v>200</v>
      </c>
      <c r="F1020" s="1" t="s">
        <v>31</v>
      </c>
      <c r="G1020" s="3">
        <v>0.3</v>
      </c>
      <c r="H1020" s="3">
        <v>60</v>
      </c>
      <c r="I1020" s="1" t="s">
        <v>421</v>
      </c>
      <c r="K1020" s="1" t="s">
        <v>422</v>
      </c>
      <c r="L1020" s="1" t="s">
        <v>112</v>
      </c>
      <c r="M1020" s="1" t="s">
        <v>35</v>
      </c>
      <c r="N1020" s="1" t="s">
        <v>36</v>
      </c>
      <c r="O1020" s="1" t="s">
        <v>37</v>
      </c>
      <c r="P1020" s="1" t="s">
        <v>104</v>
      </c>
      <c r="Q1020" s="1" t="s">
        <v>105</v>
      </c>
      <c r="T1020" s="1" t="s">
        <v>40</v>
      </c>
      <c r="X1020" s="1" t="s">
        <v>41</v>
      </c>
      <c r="Y1020" s="1" t="s">
        <v>106</v>
      </c>
      <c r="Z1020" s="3">
        <v>0</v>
      </c>
      <c r="AC1020" s="1">
        <f t="shared" si="30"/>
        <v>2018</v>
      </c>
      <c r="AD1020" s="1">
        <f t="shared" si="31"/>
        <v>7</v>
      </c>
    </row>
    <row r="1021" spans="1:30" ht="12.75" customHeight="1" x14ac:dyDescent="0.2">
      <c r="A1021" s="2">
        <v>43290.440156400502</v>
      </c>
      <c r="B1021" s="1" t="s">
        <v>1063</v>
      </c>
      <c r="C1021" s="1" t="s">
        <v>101</v>
      </c>
      <c r="D1021" s="1" t="s">
        <v>102</v>
      </c>
      <c r="E1021" s="3">
        <v>200</v>
      </c>
      <c r="F1021" s="1" t="s">
        <v>31</v>
      </c>
      <c r="G1021" s="3">
        <v>0.31</v>
      </c>
      <c r="H1021" s="3">
        <v>62</v>
      </c>
      <c r="I1021" s="1" t="s">
        <v>421</v>
      </c>
      <c r="K1021" s="1" t="s">
        <v>422</v>
      </c>
      <c r="L1021" s="1" t="s">
        <v>103</v>
      </c>
      <c r="M1021" s="1" t="s">
        <v>35</v>
      </c>
      <c r="N1021" s="1" t="s">
        <v>36</v>
      </c>
      <c r="O1021" s="1" t="s">
        <v>37</v>
      </c>
      <c r="P1021" s="1" t="s">
        <v>104</v>
      </c>
      <c r="Q1021" s="1" t="s">
        <v>105</v>
      </c>
      <c r="T1021" s="1" t="s">
        <v>40</v>
      </c>
      <c r="X1021" s="1" t="s">
        <v>41</v>
      </c>
      <c r="Y1021" s="1" t="s">
        <v>106</v>
      </c>
      <c r="Z1021" s="3">
        <v>0</v>
      </c>
      <c r="AC1021" s="1">
        <f t="shared" si="30"/>
        <v>2018</v>
      </c>
      <c r="AD1021" s="1">
        <f t="shared" si="31"/>
        <v>7</v>
      </c>
    </row>
    <row r="1022" spans="1:30" ht="12.75" customHeight="1" x14ac:dyDescent="0.2">
      <c r="A1022" s="2">
        <v>43290.440156400502</v>
      </c>
      <c r="B1022" s="1" t="s">
        <v>1063</v>
      </c>
      <c r="C1022" s="1" t="s">
        <v>125</v>
      </c>
      <c r="D1022" s="1" t="s">
        <v>126</v>
      </c>
      <c r="E1022" s="3">
        <v>200</v>
      </c>
      <c r="F1022" s="1" t="s">
        <v>31</v>
      </c>
      <c r="G1022" s="3">
        <v>0.54</v>
      </c>
      <c r="H1022" s="3">
        <v>108</v>
      </c>
      <c r="I1022" s="1" t="s">
        <v>421</v>
      </c>
      <c r="K1022" s="1" t="s">
        <v>422</v>
      </c>
      <c r="L1022" s="1" t="s">
        <v>127</v>
      </c>
      <c r="M1022" s="1" t="s">
        <v>35</v>
      </c>
      <c r="N1022" s="1" t="s">
        <v>36</v>
      </c>
      <c r="O1022" s="1" t="s">
        <v>37</v>
      </c>
      <c r="P1022" s="1" t="s">
        <v>104</v>
      </c>
      <c r="Q1022" s="1" t="s">
        <v>105</v>
      </c>
      <c r="T1022" s="1" t="s">
        <v>40</v>
      </c>
      <c r="X1022" s="1" t="s">
        <v>41</v>
      </c>
      <c r="Y1022" s="1" t="s">
        <v>106</v>
      </c>
      <c r="Z1022" s="3">
        <v>0</v>
      </c>
      <c r="AC1022" s="1">
        <f t="shared" si="30"/>
        <v>2018</v>
      </c>
      <c r="AD1022" s="1">
        <f t="shared" si="31"/>
        <v>7</v>
      </c>
    </row>
    <row r="1023" spans="1:30" ht="12.75" customHeight="1" x14ac:dyDescent="0.2">
      <c r="A1023" s="2">
        <v>43290.440156400502</v>
      </c>
      <c r="B1023" s="1" t="s">
        <v>1063</v>
      </c>
      <c r="C1023" s="1" t="s">
        <v>136</v>
      </c>
      <c r="D1023" s="1" t="s">
        <v>137</v>
      </c>
      <c r="E1023" s="3">
        <v>400</v>
      </c>
      <c r="F1023" s="1" t="s">
        <v>31</v>
      </c>
      <c r="G1023" s="3">
        <v>0.63</v>
      </c>
      <c r="H1023" s="3">
        <v>252</v>
      </c>
      <c r="I1023" s="1" t="s">
        <v>421</v>
      </c>
      <c r="K1023" s="1" t="s">
        <v>422</v>
      </c>
      <c r="L1023" s="1" t="s">
        <v>138</v>
      </c>
      <c r="M1023" s="1" t="s">
        <v>35</v>
      </c>
      <c r="N1023" s="1" t="s">
        <v>36</v>
      </c>
      <c r="O1023" s="1" t="s">
        <v>37</v>
      </c>
      <c r="P1023" s="1" t="s">
        <v>62</v>
      </c>
      <c r="Q1023" s="1" t="s">
        <v>63</v>
      </c>
      <c r="T1023" s="1" t="s">
        <v>65</v>
      </c>
      <c r="X1023" s="1" t="s">
        <v>41</v>
      </c>
      <c r="Y1023" s="1" t="s">
        <v>66</v>
      </c>
      <c r="Z1023" s="3">
        <v>0</v>
      </c>
      <c r="AA1023" s="1" t="s">
        <v>67</v>
      </c>
      <c r="AB1023" s="1" t="s">
        <v>67</v>
      </c>
      <c r="AC1023" s="1">
        <f t="shared" si="30"/>
        <v>2018</v>
      </c>
      <c r="AD1023" s="1">
        <f t="shared" si="31"/>
        <v>7</v>
      </c>
    </row>
    <row r="1024" spans="1:30" ht="12.75" customHeight="1" x14ac:dyDescent="0.2">
      <c r="A1024" s="2">
        <v>43290.440156400502</v>
      </c>
      <c r="B1024" s="1" t="s">
        <v>1063</v>
      </c>
      <c r="C1024" s="1" t="s">
        <v>149</v>
      </c>
      <c r="D1024" s="1" t="s">
        <v>150</v>
      </c>
      <c r="E1024" s="3">
        <v>200</v>
      </c>
      <c r="F1024" s="1" t="s">
        <v>31</v>
      </c>
      <c r="G1024" s="3">
        <v>1.0900000000000001</v>
      </c>
      <c r="H1024" s="3">
        <v>218</v>
      </c>
      <c r="I1024" s="1" t="s">
        <v>421</v>
      </c>
      <c r="K1024" s="1" t="s">
        <v>422</v>
      </c>
      <c r="L1024" s="1" t="s">
        <v>151</v>
      </c>
      <c r="M1024" s="1" t="s">
        <v>35</v>
      </c>
      <c r="N1024" s="1" t="s">
        <v>36</v>
      </c>
      <c r="O1024" s="1" t="s">
        <v>37</v>
      </c>
      <c r="P1024" s="1" t="s">
        <v>120</v>
      </c>
      <c r="Q1024" s="1" t="s">
        <v>121</v>
      </c>
      <c r="T1024" s="1" t="s">
        <v>40</v>
      </c>
      <c r="X1024" s="1" t="s">
        <v>41</v>
      </c>
      <c r="Y1024" s="1" t="s">
        <v>42</v>
      </c>
      <c r="Z1024" s="3">
        <v>0</v>
      </c>
      <c r="AC1024" s="1">
        <f t="shared" si="30"/>
        <v>2018</v>
      </c>
      <c r="AD1024" s="1">
        <f t="shared" si="31"/>
        <v>7</v>
      </c>
    </row>
    <row r="1025" spans="1:30" ht="12.75" customHeight="1" x14ac:dyDescent="0.2">
      <c r="A1025" s="2">
        <v>43290.440156400502</v>
      </c>
      <c r="B1025" s="1" t="s">
        <v>1063</v>
      </c>
      <c r="C1025" s="1" t="s">
        <v>180</v>
      </c>
      <c r="D1025" s="1" t="s">
        <v>181</v>
      </c>
      <c r="E1025" s="3">
        <v>50</v>
      </c>
      <c r="F1025" s="1" t="s">
        <v>31</v>
      </c>
      <c r="G1025" s="3">
        <v>2.37</v>
      </c>
      <c r="H1025" s="3">
        <v>118.5</v>
      </c>
      <c r="I1025" s="1" t="s">
        <v>421</v>
      </c>
      <c r="K1025" s="1" t="s">
        <v>422</v>
      </c>
      <c r="L1025" s="1" t="s">
        <v>182</v>
      </c>
      <c r="M1025" s="1" t="s">
        <v>35</v>
      </c>
      <c r="N1025" s="1" t="s">
        <v>36</v>
      </c>
      <c r="O1025" s="1" t="s">
        <v>37</v>
      </c>
      <c r="P1025" s="1" t="s">
        <v>95</v>
      </c>
      <c r="Q1025" s="1" t="s">
        <v>96</v>
      </c>
      <c r="T1025" s="1" t="s">
        <v>97</v>
      </c>
      <c r="X1025" s="1" t="s">
        <v>41</v>
      </c>
      <c r="Y1025" s="1" t="s">
        <v>42</v>
      </c>
      <c r="Z1025" s="3">
        <v>0</v>
      </c>
      <c r="AC1025" s="1">
        <f t="shared" si="30"/>
        <v>2018</v>
      </c>
      <c r="AD1025" s="1">
        <f t="shared" si="31"/>
        <v>7</v>
      </c>
    </row>
    <row r="1026" spans="1:30" ht="12.75" customHeight="1" x14ac:dyDescent="0.2">
      <c r="A1026" s="2">
        <v>43290.440156400502</v>
      </c>
      <c r="B1026" s="1" t="s">
        <v>1063</v>
      </c>
      <c r="C1026" s="1" t="s">
        <v>183</v>
      </c>
      <c r="D1026" s="1" t="s">
        <v>184</v>
      </c>
      <c r="E1026" s="3">
        <v>100</v>
      </c>
      <c r="F1026" s="1" t="s">
        <v>31</v>
      </c>
      <c r="G1026" s="3">
        <v>2.46</v>
      </c>
      <c r="H1026" s="3">
        <v>246</v>
      </c>
      <c r="I1026" s="1" t="s">
        <v>421</v>
      </c>
      <c r="K1026" s="1" t="s">
        <v>422</v>
      </c>
      <c r="L1026" s="1" t="s">
        <v>185</v>
      </c>
      <c r="M1026" s="1" t="s">
        <v>35</v>
      </c>
      <c r="N1026" s="1" t="s">
        <v>36</v>
      </c>
      <c r="O1026" s="1" t="s">
        <v>37</v>
      </c>
      <c r="P1026" s="1" t="s">
        <v>95</v>
      </c>
      <c r="Q1026" s="1" t="s">
        <v>96</v>
      </c>
      <c r="T1026" s="1" t="s">
        <v>48</v>
      </c>
      <c r="X1026" s="1" t="s">
        <v>41</v>
      </c>
      <c r="Y1026" s="1" t="s">
        <v>42</v>
      </c>
      <c r="Z1026" s="3">
        <v>0</v>
      </c>
      <c r="AC1026" s="1">
        <f t="shared" si="30"/>
        <v>2018</v>
      </c>
      <c r="AD1026" s="1">
        <f t="shared" si="31"/>
        <v>7</v>
      </c>
    </row>
    <row r="1027" spans="1:30" ht="12.75" customHeight="1" x14ac:dyDescent="0.2">
      <c r="A1027" s="2">
        <v>43290.440156400502</v>
      </c>
      <c r="B1027" s="1" t="s">
        <v>1063</v>
      </c>
      <c r="C1027" s="1" t="s">
        <v>186</v>
      </c>
      <c r="D1027" s="1" t="s">
        <v>187</v>
      </c>
      <c r="E1027" s="3">
        <v>50</v>
      </c>
      <c r="F1027" s="1" t="s">
        <v>31</v>
      </c>
      <c r="G1027" s="3">
        <v>2.5099999999999998</v>
      </c>
      <c r="H1027" s="3">
        <v>125.5</v>
      </c>
      <c r="I1027" s="1" t="s">
        <v>421</v>
      </c>
      <c r="K1027" s="1" t="s">
        <v>422</v>
      </c>
      <c r="L1027" s="1" t="s">
        <v>188</v>
      </c>
      <c r="M1027" s="1" t="s">
        <v>35</v>
      </c>
      <c r="N1027" s="1" t="s">
        <v>36</v>
      </c>
      <c r="O1027" s="1" t="s">
        <v>37</v>
      </c>
      <c r="P1027" s="1" t="s">
        <v>95</v>
      </c>
      <c r="Q1027" s="1" t="s">
        <v>96</v>
      </c>
      <c r="T1027" s="1" t="s">
        <v>97</v>
      </c>
      <c r="X1027" s="1" t="s">
        <v>41</v>
      </c>
      <c r="Y1027" s="1" t="s">
        <v>42</v>
      </c>
      <c r="Z1027" s="3">
        <v>0</v>
      </c>
      <c r="AC1027" s="1">
        <f t="shared" ref="AC1027:AC1090" si="32">YEAR(A1027)</f>
        <v>2018</v>
      </c>
      <c r="AD1027" s="1">
        <f t="shared" ref="AD1027:AD1090" si="33">MONTH(A1027)</f>
        <v>7</v>
      </c>
    </row>
    <row r="1028" spans="1:30" ht="12.75" customHeight="1" x14ac:dyDescent="0.2">
      <c r="A1028" s="2">
        <v>43290.440156400502</v>
      </c>
      <c r="B1028" s="1" t="s">
        <v>1063</v>
      </c>
      <c r="C1028" s="1" t="s">
        <v>189</v>
      </c>
      <c r="D1028" s="1" t="s">
        <v>190</v>
      </c>
      <c r="E1028" s="3">
        <v>50</v>
      </c>
      <c r="F1028" s="1" t="s">
        <v>31</v>
      </c>
      <c r="G1028" s="3">
        <v>2.7</v>
      </c>
      <c r="H1028" s="3">
        <v>135</v>
      </c>
      <c r="I1028" s="1" t="s">
        <v>421</v>
      </c>
      <c r="K1028" s="1" t="s">
        <v>422</v>
      </c>
      <c r="L1028" s="1" t="s">
        <v>191</v>
      </c>
      <c r="M1028" s="1" t="s">
        <v>35</v>
      </c>
      <c r="N1028" s="1" t="s">
        <v>36</v>
      </c>
      <c r="O1028" s="1" t="s">
        <v>37</v>
      </c>
      <c r="P1028" s="1" t="s">
        <v>95</v>
      </c>
      <c r="Q1028" s="1" t="s">
        <v>96</v>
      </c>
      <c r="T1028" s="1" t="s">
        <v>97</v>
      </c>
      <c r="X1028" s="1" t="s">
        <v>41</v>
      </c>
      <c r="Y1028" s="1" t="s">
        <v>42</v>
      </c>
      <c r="Z1028" s="3">
        <v>0</v>
      </c>
      <c r="AC1028" s="1">
        <f t="shared" si="32"/>
        <v>2018</v>
      </c>
      <c r="AD1028" s="1">
        <f t="shared" si="33"/>
        <v>7</v>
      </c>
    </row>
    <row r="1029" spans="1:30" ht="12.75" customHeight="1" x14ac:dyDescent="0.2">
      <c r="A1029" s="2">
        <v>43290.440156400502</v>
      </c>
      <c r="B1029" s="1" t="s">
        <v>1063</v>
      </c>
      <c r="C1029" s="1" t="s">
        <v>355</v>
      </c>
      <c r="D1029" s="1" t="s">
        <v>356</v>
      </c>
      <c r="E1029" s="3">
        <v>10</v>
      </c>
      <c r="F1029" s="1" t="s">
        <v>31</v>
      </c>
      <c r="G1029" s="3">
        <v>3.15</v>
      </c>
      <c r="H1029" s="3">
        <v>31.5</v>
      </c>
      <c r="I1029" s="1" t="s">
        <v>421</v>
      </c>
      <c r="K1029" s="1" t="s">
        <v>422</v>
      </c>
      <c r="L1029" s="1" t="s">
        <v>357</v>
      </c>
      <c r="M1029" s="1" t="s">
        <v>35</v>
      </c>
      <c r="N1029" s="1" t="s">
        <v>36</v>
      </c>
      <c r="O1029" s="1" t="s">
        <v>37</v>
      </c>
      <c r="P1029" s="1" t="s">
        <v>95</v>
      </c>
      <c r="Q1029" s="1" t="s">
        <v>96</v>
      </c>
      <c r="T1029" s="1" t="s">
        <v>358</v>
      </c>
      <c r="X1029" s="1" t="s">
        <v>41</v>
      </c>
      <c r="Y1029" s="1" t="s">
        <v>42</v>
      </c>
      <c r="Z1029" s="3">
        <v>0</v>
      </c>
      <c r="AC1029" s="1">
        <f t="shared" si="32"/>
        <v>2018</v>
      </c>
      <c r="AD1029" s="1">
        <f t="shared" si="33"/>
        <v>7</v>
      </c>
    </row>
    <row r="1030" spans="1:30" ht="12.75" customHeight="1" x14ac:dyDescent="0.2">
      <c r="A1030" s="2">
        <v>43290.440156400502</v>
      </c>
      <c r="B1030" s="1" t="s">
        <v>1063</v>
      </c>
      <c r="C1030" s="1" t="s">
        <v>233</v>
      </c>
      <c r="D1030" s="1" t="s">
        <v>234</v>
      </c>
      <c r="E1030" s="3">
        <v>50</v>
      </c>
      <c r="F1030" s="1" t="s">
        <v>31</v>
      </c>
      <c r="G1030" s="3">
        <v>9.1999999999999993</v>
      </c>
      <c r="H1030" s="3">
        <v>460</v>
      </c>
      <c r="I1030" s="1" t="s">
        <v>421</v>
      </c>
      <c r="K1030" s="1" t="s">
        <v>422</v>
      </c>
      <c r="L1030" s="1" t="s">
        <v>235</v>
      </c>
      <c r="M1030" s="1" t="s">
        <v>35</v>
      </c>
      <c r="N1030" s="1" t="s">
        <v>36</v>
      </c>
      <c r="O1030" s="1" t="s">
        <v>37</v>
      </c>
      <c r="P1030" s="1" t="s">
        <v>236</v>
      </c>
      <c r="Q1030" s="1" t="s">
        <v>237</v>
      </c>
      <c r="T1030" s="1" t="s">
        <v>238</v>
      </c>
      <c r="X1030" s="1" t="s">
        <v>41</v>
      </c>
      <c r="Y1030" s="1" t="s">
        <v>42</v>
      </c>
      <c r="Z1030" s="3">
        <v>0</v>
      </c>
      <c r="AA1030" s="1" t="s">
        <v>239</v>
      </c>
      <c r="AB1030" s="1" t="s">
        <v>239</v>
      </c>
      <c r="AC1030" s="1">
        <f t="shared" si="32"/>
        <v>2018</v>
      </c>
      <c r="AD1030" s="1">
        <f t="shared" si="33"/>
        <v>7</v>
      </c>
    </row>
    <row r="1031" spans="1:30" ht="12.75" customHeight="1" x14ac:dyDescent="0.2">
      <c r="A1031" s="2">
        <v>43290.440156400502</v>
      </c>
      <c r="B1031" s="1" t="s">
        <v>1063</v>
      </c>
      <c r="C1031" s="1" t="s">
        <v>247</v>
      </c>
      <c r="D1031" s="1" t="s">
        <v>248</v>
      </c>
      <c r="E1031" s="3">
        <v>200</v>
      </c>
      <c r="F1031" s="1" t="s">
        <v>31</v>
      </c>
      <c r="G1031" s="3">
        <v>10.16</v>
      </c>
      <c r="H1031" s="3">
        <v>2032</v>
      </c>
      <c r="I1031" s="1" t="s">
        <v>421</v>
      </c>
      <c r="K1031" s="1" t="s">
        <v>422</v>
      </c>
      <c r="L1031" s="1" t="s">
        <v>249</v>
      </c>
      <c r="M1031" s="1" t="s">
        <v>35</v>
      </c>
      <c r="N1031" s="1" t="s">
        <v>36</v>
      </c>
      <c r="O1031" s="1" t="s">
        <v>37</v>
      </c>
      <c r="P1031" s="1" t="s">
        <v>46</v>
      </c>
      <c r="Q1031" s="1" t="s">
        <v>47</v>
      </c>
      <c r="T1031" s="1" t="s">
        <v>250</v>
      </c>
      <c r="X1031" s="1" t="s">
        <v>41</v>
      </c>
      <c r="Y1031" s="1" t="s">
        <v>49</v>
      </c>
      <c r="Z1031" s="3">
        <v>0</v>
      </c>
      <c r="AA1031" s="1" t="s">
        <v>251</v>
      </c>
      <c r="AB1031" s="1" t="s">
        <v>251</v>
      </c>
      <c r="AC1031" s="1">
        <f t="shared" si="32"/>
        <v>2018</v>
      </c>
      <c r="AD1031" s="1">
        <f t="shared" si="33"/>
        <v>7</v>
      </c>
    </row>
    <row r="1032" spans="1:30" ht="12.75" customHeight="1" x14ac:dyDescent="0.2">
      <c r="A1032" s="2">
        <v>43290.504046099501</v>
      </c>
      <c r="B1032" s="1" t="s">
        <v>1064</v>
      </c>
      <c r="C1032" s="1" t="s">
        <v>113</v>
      </c>
      <c r="D1032" s="1" t="s">
        <v>114</v>
      </c>
      <c r="E1032" s="3">
        <v>1000</v>
      </c>
      <c r="F1032" s="1" t="s">
        <v>31</v>
      </c>
      <c r="G1032" s="3">
        <v>0.43</v>
      </c>
      <c r="H1032" s="3">
        <v>430</v>
      </c>
      <c r="I1032" s="1" t="s">
        <v>32</v>
      </c>
      <c r="K1032" s="1" t="s">
        <v>33</v>
      </c>
      <c r="L1032" s="1" t="s">
        <v>115</v>
      </c>
      <c r="M1032" s="1" t="s">
        <v>35</v>
      </c>
      <c r="N1032" s="1" t="s">
        <v>61</v>
      </c>
      <c r="O1032" s="1" t="s">
        <v>37</v>
      </c>
      <c r="P1032" s="1" t="s">
        <v>89</v>
      </c>
      <c r="Q1032" s="1" t="s">
        <v>90</v>
      </c>
      <c r="R1032" s="1" t="s">
        <v>412</v>
      </c>
      <c r="T1032" s="1" t="s">
        <v>116</v>
      </c>
      <c r="X1032" s="1" t="s">
        <v>41</v>
      </c>
      <c r="Y1032" s="1" t="s">
        <v>74</v>
      </c>
      <c r="Z1032" s="3">
        <v>0</v>
      </c>
      <c r="AC1032" s="1">
        <f t="shared" si="32"/>
        <v>2018</v>
      </c>
      <c r="AD1032" s="1">
        <f t="shared" si="33"/>
        <v>7</v>
      </c>
    </row>
    <row r="1033" spans="1:30" ht="12.75" customHeight="1" x14ac:dyDescent="0.2">
      <c r="A1033" s="2">
        <v>43291.404909108802</v>
      </c>
      <c r="B1033" s="1" t="s">
        <v>1065</v>
      </c>
      <c r="C1033" s="1" t="s">
        <v>636</v>
      </c>
      <c r="D1033" s="1" t="s">
        <v>637</v>
      </c>
      <c r="E1033" s="3">
        <v>10</v>
      </c>
      <c r="F1033" s="1" t="s">
        <v>31</v>
      </c>
      <c r="G1033" s="3">
        <v>63.76</v>
      </c>
      <c r="H1033" s="3">
        <v>637.62</v>
      </c>
      <c r="I1033" s="1" t="s">
        <v>32</v>
      </c>
      <c r="K1033" s="1" t="s">
        <v>33</v>
      </c>
      <c r="L1033" s="1" t="s">
        <v>638</v>
      </c>
      <c r="M1033" s="1" t="s">
        <v>35</v>
      </c>
      <c r="N1033" s="1" t="s">
        <v>433</v>
      </c>
      <c r="O1033" s="1" t="s">
        <v>37</v>
      </c>
      <c r="P1033" s="1" t="s">
        <v>131</v>
      </c>
      <c r="Q1033" s="1" t="s">
        <v>132</v>
      </c>
      <c r="R1033" s="1" t="s">
        <v>448</v>
      </c>
      <c r="T1033" s="1" t="s">
        <v>291</v>
      </c>
      <c r="X1033" s="1" t="s">
        <v>41</v>
      </c>
      <c r="Y1033" s="1" t="s">
        <v>74</v>
      </c>
      <c r="Z1033" s="3">
        <v>0</v>
      </c>
      <c r="AC1033" s="1">
        <f t="shared" si="32"/>
        <v>2018</v>
      </c>
      <c r="AD1033" s="1">
        <f t="shared" si="33"/>
        <v>7</v>
      </c>
    </row>
    <row r="1034" spans="1:30" ht="12.75" customHeight="1" x14ac:dyDescent="0.2">
      <c r="A1034" s="2">
        <v>43291.404909108802</v>
      </c>
      <c r="B1034" s="1" t="s">
        <v>1065</v>
      </c>
      <c r="C1034" s="1" t="s">
        <v>451</v>
      </c>
      <c r="D1034" s="1" t="s">
        <v>452</v>
      </c>
      <c r="E1034" s="3">
        <v>3</v>
      </c>
      <c r="F1034" s="1" t="s">
        <v>31</v>
      </c>
      <c r="G1034" s="3">
        <v>164.22</v>
      </c>
      <c r="H1034" s="3">
        <v>492.66</v>
      </c>
      <c r="I1034" s="1" t="s">
        <v>32</v>
      </c>
      <c r="K1034" s="1" t="s">
        <v>33</v>
      </c>
      <c r="L1034" s="1" t="s">
        <v>453</v>
      </c>
      <c r="M1034" s="1" t="s">
        <v>35</v>
      </c>
      <c r="N1034" s="1" t="s">
        <v>433</v>
      </c>
      <c r="O1034" s="1" t="s">
        <v>37</v>
      </c>
      <c r="P1034" s="1" t="s">
        <v>131</v>
      </c>
      <c r="Q1034" s="1" t="s">
        <v>132</v>
      </c>
      <c r="R1034" s="1" t="s">
        <v>812</v>
      </c>
      <c r="T1034" s="1" t="s">
        <v>291</v>
      </c>
      <c r="X1034" s="1" t="s">
        <v>41</v>
      </c>
      <c r="Y1034" s="1" t="s">
        <v>74</v>
      </c>
      <c r="Z1034" s="3">
        <v>0</v>
      </c>
      <c r="AC1034" s="1">
        <f t="shared" si="32"/>
        <v>2018</v>
      </c>
      <c r="AD1034" s="1">
        <f t="shared" si="33"/>
        <v>7</v>
      </c>
    </row>
    <row r="1035" spans="1:30" ht="12.75" customHeight="1" x14ac:dyDescent="0.2">
      <c r="A1035" s="2">
        <v>43291.503789039401</v>
      </c>
      <c r="B1035" s="1" t="s">
        <v>1066</v>
      </c>
      <c r="C1035" s="1" t="s">
        <v>81</v>
      </c>
      <c r="D1035" s="1" t="s">
        <v>82</v>
      </c>
      <c r="E1035" s="3">
        <v>20</v>
      </c>
      <c r="F1035" s="1" t="s">
        <v>31</v>
      </c>
      <c r="G1035" s="3">
        <v>12.16</v>
      </c>
      <c r="H1035" s="3">
        <v>243.28</v>
      </c>
      <c r="I1035" s="1" t="s">
        <v>32</v>
      </c>
      <c r="K1035" s="1" t="s">
        <v>33</v>
      </c>
      <c r="L1035" s="1" t="s">
        <v>83</v>
      </c>
      <c r="M1035" s="1" t="s">
        <v>35</v>
      </c>
      <c r="N1035" s="1" t="s">
        <v>84</v>
      </c>
      <c r="O1035" s="1" t="s">
        <v>37</v>
      </c>
      <c r="P1035" s="1" t="s">
        <v>71</v>
      </c>
      <c r="Q1035" s="1" t="s">
        <v>72</v>
      </c>
      <c r="R1035" s="1" t="s">
        <v>347</v>
      </c>
      <c r="T1035" s="1" t="s">
        <v>85</v>
      </c>
      <c r="X1035" s="1" t="s">
        <v>41</v>
      </c>
      <c r="Y1035" s="1" t="s">
        <v>74</v>
      </c>
      <c r="Z1035" s="3">
        <v>0</v>
      </c>
      <c r="AC1035" s="1">
        <f t="shared" si="32"/>
        <v>2018</v>
      </c>
      <c r="AD1035" s="1">
        <f t="shared" si="33"/>
        <v>7</v>
      </c>
    </row>
    <row r="1036" spans="1:30" ht="12.75" customHeight="1" x14ac:dyDescent="0.2">
      <c r="A1036" s="2">
        <v>43291.503789039401</v>
      </c>
      <c r="B1036" s="1" t="s">
        <v>1066</v>
      </c>
      <c r="C1036" s="1" t="s">
        <v>456</v>
      </c>
      <c r="D1036" s="1" t="s">
        <v>457</v>
      </c>
      <c r="E1036" s="3">
        <v>20</v>
      </c>
      <c r="F1036" s="1" t="s">
        <v>31</v>
      </c>
      <c r="G1036" s="3">
        <v>34.5</v>
      </c>
      <c r="H1036" s="3">
        <v>690</v>
      </c>
      <c r="I1036" s="1" t="s">
        <v>32</v>
      </c>
      <c r="K1036" s="1" t="s">
        <v>33</v>
      </c>
      <c r="L1036" s="1" t="s">
        <v>458</v>
      </c>
      <c r="M1036" s="1" t="s">
        <v>35</v>
      </c>
      <c r="N1036" s="1" t="s">
        <v>84</v>
      </c>
      <c r="O1036" s="1" t="s">
        <v>37</v>
      </c>
      <c r="P1036" s="1" t="s">
        <v>89</v>
      </c>
      <c r="Q1036" s="1" t="s">
        <v>90</v>
      </c>
      <c r="R1036" s="1" t="s">
        <v>347</v>
      </c>
      <c r="T1036" s="1" t="s">
        <v>85</v>
      </c>
      <c r="X1036" s="1" t="s">
        <v>41</v>
      </c>
      <c r="Y1036" s="1" t="s">
        <v>74</v>
      </c>
      <c r="Z1036" s="3">
        <v>0</v>
      </c>
      <c r="AC1036" s="1">
        <f t="shared" si="32"/>
        <v>2018</v>
      </c>
      <c r="AD1036" s="1">
        <f t="shared" si="33"/>
        <v>7</v>
      </c>
    </row>
    <row r="1037" spans="1:30" ht="12.75" customHeight="1" x14ac:dyDescent="0.2">
      <c r="A1037" s="2">
        <v>43291.503789039401</v>
      </c>
      <c r="B1037" s="1" t="s">
        <v>1066</v>
      </c>
      <c r="C1037" s="1" t="s">
        <v>459</v>
      </c>
      <c r="D1037" s="1" t="s">
        <v>460</v>
      </c>
      <c r="E1037" s="3">
        <v>3</v>
      </c>
      <c r="F1037" s="1" t="s">
        <v>31</v>
      </c>
      <c r="G1037" s="3">
        <v>47.53</v>
      </c>
      <c r="H1037" s="3">
        <v>142.59</v>
      </c>
      <c r="I1037" s="1" t="s">
        <v>32</v>
      </c>
      <c r="K1037" s="1" t="s">
        <v>33</v>
      </c>
      <c r="L1037" s="1" t="s">
        <v>461</v>
      </c>
      <c r="M1037" s="1" t="s">
        <v>35</v>
      </c>
      <c r="N1037" s="1" t="s">
        <v>84</v>
      </c>
      <c r="O1037" s="1" t="s">
        <v>37</v>
      </c>
      <c r="P1037" s="1" t="s">
        <v>131</v>
      </c>
      <c r="Q1037" s="1" t="s">
        <v>132</v>
      </c>
      <c r="R1037" s="1" t="s">
        <v>419</v>
      </c>
      <c r="T1037" s="1" t="s">
        <v>85</v>
      </c>
      <c r="X1037" s="1" t="s">
        <v>462</v>
      </c>
      <c r="Y1037" s="1" t="s">
        <v>74</v>
      </c>
      <c r="Z1037" s="3">
        <v>0</v>
      </c>
      <c r="AC1037" s="1">
        <f t="shared" si="32"/>
        <v>2018</v>
      </c>
      <c r="AD1037" s="1">
        <f t="shared" si="33"/>
        <v>7</v>
      </c>
    </row>
    <row r="1038" spans="1:30" ht="12.75" customHeight="1" x14ac:dyDescent="0.2">
      <c r="A1038" s="2">
        <v>43291.503789039401</v>
      </c>
      <c r="B1038" s="1" t="s">
        <v>1066</v>
      </c>
      <c r="C1038" s="1" t="s">
        <v>463</v>
      </c>
      <c r="D1038" s="1" t="s">
        <v>464</v>
      </c>
      <c r="E1038" s="3">
        <v>10</v>
      </c>
      <c r="F1038" s="1" t="s">
        <v>31</v>
      </c>
      <c r="G1038" s="3">
        <v>73.209999999999994</v>
      </c>
      <c r="H1038" s="3">
        <v>732.14</v>
      </c>
      <c r="I1038" s="1" t="s">
        <v>32</v>
      </c>
      <c r="K1038" s="1" t="s">
        <v>33</v>
      </c>
      <c r="L1038" s="1" t="s">
        <v>465</v>
      </c>
      <c r="M1038" s="1" t="s">
        <v>35</v>
      </c>
      <c r="N1038" s="1" t="s">
        <v>84</v>
      </c>
      <c r="O1038" s="1" t="s">
        <v>37</v>
      </c>
      <c r="P1038" s="1" t="s">
        <v>131</v>
      </c>
      <c r="Q1038" s="1" t="s">
        <v>132</v>
      </c>
      <c r="R1038" s="1" t="s">
        <v>342</v>
      </c>
      <c r="T1038" s="1" t="s">
        <v>85</v>
      </c>
      <c r="X1038" s="1" t="s">
        <v>466</v>
      </c>
      <c r="Y1038" s="1" t="s">
        <v>74</v>
      </c>
      <c r="Z1038" s="3">
        <v>0</v>
      </c>
      <c r="AC1038" s="1">
        <f t="shared" si="32"/>
        <v>2018</v>
      </c>
      <c r="AD1038" s="1">
        <f t="shared" si="33"/>
        <v>7</v>
      </c>
    </row>
    <row r="1039" spans="1:30" ht="12.75" customHeight="1" x14ac:dyDescent="0.2">
      <c r="A1039" s="2">
        <v>43291.503789039401</v>
      </c>
      <c r="B1039" s="1" t="s">
        <v>1066</v>
      </c>
      <c r="C1039" s="1" t="s">
        <v>922</v>
      </c>
      <c r="D1039" s="1" t="s">
        <v>923</v>
      </c>
      <c r="E1039" s="3">
        <v>2</v>
      </c>
      <c r="F1039" s="1" t="s">
        <v>31</v>
      </c>
      <c r="G1039" s="3">
        <v>154.97999999999999</v>
      </c>
      <c r="H1039" s="3">
        <v>309.95</v>
      </c>
      <c r="I1039" s="1" t="s">
        <v>32</v>
      </c>
      <c r="K1039" s="1" t="s">
        <v>33</v>
      </c>
      <c r="L1039" s="1" t="s">
        <v>924</v>
      </c>
      <c r="M1039" s="1" t="s">
        <v>35</v>
      </c>
      <c r="N1039" s="1" t="s">
        <v>84</v>
      </c>
      <c r="O1039" s="1" t="s">
        <v>37</v>
      </c>
      <c r="P1039" s="1" t="s">
        <v>131</v>
      </c>
      <c r="Q1039" s="1" t="s">
        <v>132</v>
      </c>
      <c r="R1039" s="1" t="s">
        <v>1067</v>
      </c>
      <c r="T1039" s="1" t="s">
        <v>85</v>
      </c>
      <c r="X1039" s="1" t="s">
        <v>925</v>
      </c>
      <c r="Y1039" s="1" t="s">
        <v>74</v>
      </c>
      <c r="Z1039" s="3">
        <v>0</v>
      </c>
      <c r="AC1039" s="1">
        <f t="shared" si="32"/>
        <v>2018</v>
      </c>
      <c r="AD1039" s="1">
        <f t="shared" si="33"/>
        <v>7</v>
      </c>
    </row>
    <row r="1040" spans="1:30" ht="12.75" customHeight="1" x14ac:dyDescent="0.2">
      <c r="A1040" s="2">
        <v>43291.5087591435</v>
      </c>
      <c r="B1040" s="1" t="s">
        <v>1068</v>
      </c>
      <c r="C1040" s="1" t="s">
        <v>456</v>
      </c>
      <c r="D1040" s="1" t="s">
        <v>457</v>
      </c>
      <c r="E1040" s="3">
        <v>-20</v>
      </c>
      <c r="F1040" s="1" t="s">
        <v>31</v>
      </c>
      <c r="H1040" s="3">
        <v>0</v>
      </c>
      <c r="I1040" s="1" t="s">
        <v>32</v>
      </c>
      <c r="K1040" s="1" t="s">
        <v>33</v>
      </c>
      <c r="L1040" s="1" t="s">
        <v>458</v>
      </c>
      <c r="M1040" s="1" t="s">
        <v>1069</v>
      </c>
      <c r="N1040" s="1" t="s">
        <v>84</v>
      </c>
      <c r="O1040" s="1" t="s">
        <v>766</v>
      </c>
      <c r="P1040" s="1" t="s">
        <v>89</v>
      </c>
      <c r="Q1040" s="1" t="s">
        <v>90</v>
      </c>
      <c r="T1040" s="1" t="s">
        <v>85</v>
      </c>
      <c r="X1040" s="1" t="s">
        <v>41</v>
      </c>
      <c r="Y1040" s="1" t="s">
        <v>74</v>
      </c>
      <c r="Z1040" s="3">
        <v>0</v>
      </c>
      <c r="AC1040" s="1">
        <f t="shared" si="32"/>
        <v>2018</v>
      </c>
      <c r="AD1040" s="1">
        <f t="shared" si="33"/>
        <v>7</v>
      </c>
    </row>
    <row r="1041" spans="1:30" ht="12.75" customHeight="1" x14ac:dyDescent="0.2">
      <c r="A1041" s="2">
        <v>43291.510329432902</v>
      </c>
      <c r="B1041" s="1" t="s">
        <v>1070</v>
      </c>
      <c r="C1041" s="1" t="s">
        <v>456</v>
      </c>
      <c r="D1041" s="1" t="s">
        <v>457</v>
      </c>
      <c r="E1041" s="3">
        <v>20</v>
      </c>
      <c r="F1041" s="1" t="s">
        <v>31</v>
      </c>
      <c r="G1041" s="3">
        <v>0</v>
      </c>
      <c r="H1041" s="3">
        <v>0</v>
      </c>
      <c r="I1041" s="1" t="s">
        <v>32</v>
      </c>
      <c r="K1041" s="1" t="s">
        <v>33</v>
      </c>
      <c r="L1041" s="1" t="s">
        <v>458</v>
      </c>
      <c r="M1041" s="1" t="s">
        <v>1069</v>
      </c>
      <c r="N1041" s="1" t="s">
        <v>84</v>
      </c>
      <c r="O1041" s="1" t="s">
        <v>768</v>
      </c>
      <c r="P1041" s="1" t="s">
        <v>89</v>
      </c>
      <c r="Q1041" s="1" t="s">
        <v>90</v>
      </c>
      <c r="T1041" s="1" t="s">
        <v>85</v>
      </c>
      <c r="X1041" s="1" t="s">
        <v>41</v>
      </c>
      <c r="Y1041" s="1" t="s">
        <v>74</v>
      </c>
      <c r="Z1041" s="3">
        <v>0</v>
      </c>
      <c r="AC1041" s="1">
        <f t="shared" si="32"/>
        <v>2018</v>
      </c>
      <c r="AD1041" s="1">
        <f t="shared" si="33"/>
        <v>7</v>
      </c>
    </row>
    <row r="1042" spans="1:30" ht="12.75" customHeight="1" x14ac:dyDescent="0.2">
      <c r="A1042" s="2">
        <v>43291.552488541703</v>
      </c>
      <c r="B1042" s="1" t="s">
        <v>1071</v>
      </c>
      <c r="C1042" s="1" t="s">
        <v>907</v>
      </c>
      <c r="D1042" s="1" t="s">
        <v>908</v>
      </c>
      <c r="E1042" s="3">
        <v>1</v>
      </c>
      <c r="F1042" s="1" t="s">
        <v>31</v>
      </c>
      <c r="G1042" s="3">
        <v>-0.3</v>
      </c>
      <c r="H1042" s="3">
        <v>-0.3</v>
      </c>
      <c r="I1042" s="1" t="s">
        <v>32</v>
      </c>
      <c r="K1042" s="1" t="s">
        <v>33</v>
      </c>
      <c r="M1042" s="1" t="s">
        <v>35</v>
      </c>
      <c r="N1042" s="1" t="s">
        <v>433</v>
      </c>
      <c r="O1042" s="1" t="s">
        <v>37</v>
      </c>
      <c r="P1042" s="1" t="s">
        <v>523</v>
      </c>
      <c r="Q1042" s="1" t="s">
        <v>524</v>
      </c>
      <c r="X1042" s="1" t="s">
        <v>41</v>
      </c>
      <c r="Y1042" s="1" t="s">
        <v>525</v>
      </c>
      <c r="Z1042" s="3">
        <v>0</v>
      </c>
      <c r="AC1042" s="1">
        <f t="shared" si="32"/>
        <v>2018</v>
      </c>
      <c r="AD1042" s="1">
        <f t="shared" si="33"/>
        <v>7</v>
      </c>
    </row>
    <row r="1043" spans="1:30" ht="12.75" customHeight="1" x14ac:dyDescent="0.2">
      <c r="A1043" s="2">
        <v>43291.552488541703</v>
      </c>
      <c r="B1043" s="1" t="s">
        <v>1071</v>
      </c>
      <c r="C1043" s="1" t="s">
        <v>1072</v>
      </c>
      <c r="D1043" s="1" t="s">
        <v>1073</v>
      </c>
      <c r="E1043" s="3">
        <v>100</v>
      </c>
      <c r="F1043" s="1" t="s">
        <v>31</v>
      </c>
      <c r="G1043" s="3">
        <v>7.5</v>
      </c>
      <c r="H1043" s="3">
        <v>750</v>
      </c>
      <c r="I1043" s="1" t="s">
        <v>32</v>
      </c>
      <c r="K1043" s="1" t="s">
        <v>33</v>
      </c>
      <c r="L1043" s="1" t="s">
        <v>1074</v>
      </c>
      <c r="M1043" s="1" t="s">
        <v>35</v>
      </c>
      <c r="N1043" s="1" t="s">
        <v>433</v>
      </c>
      <c r="O1043" s="1" t="s">
        <v>37</v>
      </c>
      <c r="P1043" s="1" t="s">
        <v>38</v>
      </c>
      <c r="Q1043" s="1" t="s">
        <v>39</v>
      </c>
      <c r="R1043" s="1" t="s">
        <v>348</v>
      </c>
      <c r="T1043" s="1" t="s">
        <v>48</v>
      </c>
      <c r="X1043" s="1" t="s">
        <v>41</v>
      </c>
      <c r="Y1043" s="1" t="s">
        <v>42</v>
      </c>
      <c r="Z1043" s="3">
        <v>0</v>
      </c>
      <c r="AA1043" s="1" t="s">
        <v>222</v>
      </c>
      <c r="AB1043" s="1" t="s">
        <v>222</v>
      </c>
      <c r="AC1043" s="1">
        <f t="shared" si="32"/>
        <v>2018</v>
      </c>
      <c r="AD1043" s="1">
        <f t="shared" si="33"/>
        <v>7</v>
      </c>
    </row>
    <row r="1044" spans="1:30" ht="12.75" customHeight="1" x14ac:dyDescent="0.2">
      <c r="A1044" s="2">
        <v>43291.552488541703</v>
      </c>
      <c r="B1044" s="1" t="s">
        <v>1071</v>
      </c>
      <c r="C1044" s="1" t="s">
        <v>701</v>
      </c>
      <c r="D1044" s="1" t="s">
        <v>702</v>
      </c>
      <c r="E1044" s="3">
        <v>10</v>
      </c>
      <c r="F1044" s="1" t="s">
        <v>31</v>
      </c>
      <c r="G1044" s="3">
        <v>86.39</v>
      </c>
      <c r="H1044" s="3">
        <v>863.85</v>
      </c>
      <c r="I1044" s="1" t="s">
        <v>32</v>
      </c>
      <c r="K1044" s="1" t="s">
        <v>33</v>
      </c>
      <c r="L1044" s="1" t="s">
        <v>703</v>
      </c>
      <c r="M1044" s="1" t="s">
        <v>35</v>
      </c>
      <c r="N1044" s="1" t="s">
        <v>433</v>
      </c>
      <c r="O1044" s="1" t="s">
        <v>37</v>
      </c>
      <c r="P1044" s="1" t="s">
        <v>131</v>
      </c>
      <c r="Q1044" s="1" t="s">
        <v>132</v>
      </c>
      <c r="R1044" s="1" t="s">
        <v>448</v>
      </c>
      <c r="T1044" s="1" t="s">
        <v>48</v>
      </c>
      <c r="X1044" s="1" t="s">
        <v>41</v>
      </c>
      <c r="Y1044" s="1" t="s">
        <v>74</v>
      </c>
      <c r="Z1044" s="3">
        <v>0</v>
      </c>
      <c r="AC1044" s="1">
        <f t="shared" si="32"/>
        <v>2018</v>
      </c>
      <c r="AD1044" s="1">
        <f t="shared" si="33"/>
        <v>7</v>
      </c>
    </row>
    <row r="1045" spans="1:30" ht="12.75" customHeight="1" x14ac:dyDescent="0.2">
      <c r="A1045" s="2">
        <v>43291.553711805602</v>
      </c>
      <c r="B1045" s="1" t="s">
        <v>1075</v>
      </c>
      <c r="C1045" s="1" t="s">
        <v>1072</v>
      </c>
      <c r="D1045" s="1" t="s">
        <v>1073</v>
      </c>
      <c r="E1045" s="3">
        <v>100</v>
      </c>
      <c r="F1045" s="1" t="s">
        <v>31</v>
      </c>
      <c r="G1045" s="3">
        <v>7.5</v>
      </c>
      <c r="H1045" s="3">
        <v>750.4</v>
      </c>
      <c r="I1045" s="1" t="s">
        <v>58</v>
      </c>
      <c r="K1045" s="1" t="s">
        <v>59</v>
      </c>
      <c r="L1045" s="1" t="s">
        <v>1074</v>
      </c>
      <c r="M1045" s="1" t="s">
        <v>35</v>
      </c>
      <c r="N1045" s="1" t="s">
        <v>433</v>
      </c>
      <c r="O1045" s="1" t="s">
        <v>37</v>
      </c>
      <c r="P1045" s="1" t="s">
        <v>38</v>
      </c>
      <c r="Q1045" s="1" t="s">
        <v>39</v>
      </c>
      <c r="R1045" s="1" t="s">
        <v>1076</v>
      </c>
      <c r="T1045" s="1" t="s">
        <v>48</v>
      </c>
      <c r="X1045" s="1" t="s">
        <v>41</v>
      </c>
      <c r="Y1045" s="1" t="s">
        <v>42</v>
      </c>
      <c r="Z1045" s="3">
        <v>0</v>
      </c>
      <c r="AA1045" s="1" t="s">
        <v>222</v>
      </c>
      <c r="AB1045" s="1" t="s">
        <v>222</v>
      </c>
      <c r="AC1045" s="1">
        <f t="shared" si="32"/>
        <v>2018</v>
      </c>
      <c r="AD1045" s="1">
        <f t="shared" si="33"/>
        <v>7</v>
      </c>
    </row>
    <row r="1046" spans="1:30" ht="12.75" customHeight="1" x14ac:dyDescent="0.2">
      <c r="A1046" s="2">
        <v>43291.578756284704</v>
      </c>
      <c r="B1046" s="1" t="s">
        <v>1077</v>
      </c>
      <c r="C1046" s="1" t="s">
        <v>369</v>
      </c>
      <c r="D1046" s="1" t="s">
        <v>370</v>
      </c>
      <c r="E1046" s="3">
        <v>50</v>
      </c>
      <c r="F1046" s="1" t="s">
        <v>31</v>
      </c>
      <c r="G1046" s="3">
        <v>5.01</v>
      </c>
      <c r="H1046" s="3">
        <v>250.5</v>
      </c>
      <c r="I1046" s="1" t="s">
        <v>32</v>
      </c>
      <c r="K1046" s="1" t="s">
        <v>33</v>
      </c>
      <c r="L1046" s="1" t="s">
        <v>371</v>
      </c>
      <c r="M1046" s="1" t="s">
        <v>35</v>
      </c>
      <c r="N1046" s="1" t="s">
        <v>61</v>
      </c>
      <c r="O1046" s="1" t="s">
        <v>37</v>
      </c>
      <c r="P1046" s="1" t="s">
        <v>95</v>
      </c>
      <c r="Q1046" s="1" t="s">
        <v>96</v>
      </c>
      <c r="R1046" s="1" t="s">
        <v>338</v>
      </c>
      <c r="T1046" s="1" t="s">
        <v>372</v>
      </c>
      <c r="X1046" s="1" t="s">
        <v>41</v>
      </c>
      <c r="Y1046" s="1" t="s">
        <v>42</v>
      </c>
      <c r="Z1046" s="3">
        <v>0</v>
      </c>
      <c r="AC1046" s="1">
        <f t="shared" si="32"/>
        <v>2018</v>
      </c>
      <c r="AD1046" s="1">
        <f t="shared" si="33"/>
        <v>7</v>
      </c>
    </row>
    <row r="1047" spans="1:30" ht="12.75" customHeight="1" x14ac:dyDescent="0.2">
      <c r="A1047" s="2">
        <v>43291.578756284704</v>
      </c>
      <c r="B1047" s="1" t="s">
        <v>1077</v>
      </c>
      <c r="C1047" s="1" t="s">
        <v>1078</v>
      </c>
      <c r="D1047" s="1" t="s">
        <v>1079</v>
      </c>
      <c r="E1047" s="3">
        <v>20</v>
      </c>
      <c r="F1047" s="1" t="s">
        <v>31</v>
      </c>
      <c r="G1047" s="3">
        <v>13.04</v>
      </c>
      <c r="H1047" s="3">
        <v>260.8</v>
      </c>
      <c r="I1047" s="1" t="s">
        <v>32</v>
      </c>
      <c r="K1047" s="1" t="s">
        <v>33</v>
      </c>
      <c r="L1047" s="1" t="s">
        <v>1080</v>
      </c>
      <c r="M1047" s="1" t="s">
        <v>35</v>
      </c>
      <c r="N1047" s="1" t="s">
        <v>61</v>
      </c>
      <c r="O1047" s="1" t="s">
        <v>37</v>
      </c>
      <c r="P1047" s="1" t="s">
        <v>89</v>
      </c>
      <c r="Q1047" s="1" t="s">
        <v>90</v>
      </c>
      <c r="R1047" s="1" t="s">
        <v>568</v>
      </c>
      <c r="T1047" s="1" t="s">
        <v>73</v>
      </c>
      <c r="X1047" s="1" t="s">
        <v>41</v>
      </c>
      <c r="Y1047" s="1" t="s">
        <v>74</v>
      </c>
      <c r="Z1047" s="3">
        <v>0</v>
      </c>
      <c r="AC1047" s="1">
        <f t="shared" si="32"/>
        <v>2018</v>
      </c>
      <c r="AD1047" s="1">
        <f t="shared" si="33"/>
        <v>7</v>
      </c>
    </row>
    <row r="1048" spans="1:30" ht="12.75" customHeight="1" x14ac:dyDescent="0.2">
      <c r="A1048" s="2">
        <v>43291.578756284704</v>
      </c>
      <c r="B1048" s="1" t="s">
        <v>1077</v>
      </c>
      <c r="C1048" s="1" t="s">
        <v>279</v>
      </c>
      <c r="D1048" s="1" t="s">
        <v>280</v>
      </c>
      <c r="E1048" s="3">
        <v>9</v>
      </c>
      <c r="F1048" s="1" t="s">
        <v>31</v>
      </c>
      <c r="G1048" s="3">
        <v>28.73</v>
      </c>
      <c r="H1048" s="3">
        <v>258.57</v>
      </c>
      <c r="I1048" s="1" t="s">
        <v>32</v>
      </c>
      <c r="K1048" s="1" t="s">
        <v>33</v>
      </c>
      <c r="L1048" s="1" t="s">
        <v>281</v>
      </c>
      <c r="M1048" s="1" t="s">
        <v>35</v>
      </c>
      <c r="N1048" s="1" t="s">
        <v>61</v>
      </c>
      <c r="O1048" s="1" t="s">
        <v>37</v>
      </c>
      <c r="P1048" s="1" t="s">
        <v>71</v>
      </c>
      <c r="Q1048" s="1" t="s">
        <v>72</v>
      </c>
      <c r="R1048" s="1" t="s">
        <v>418</v>
      </c>
      <c r="T1048" s="1" t="s">
        <v>73</v>
      </c>
      <c r="X1048" s="1" t="s">
        <v>41</v>
      </c>
      <c r="Y1048" s="1" t="s">
        <v>74</v>
      </c>
      <c r="Z1048" s="3">
        <v>0</v>
      </c>
      <c r="AC1048" s="1">
        <f t="shared" si="32"/>
        <v>2018</v>
      </c>
      <c r="AD1048" s="1">
        <f t="shared" si="33"/>
        <v>7</v>
      </c>
    </row>
    <row r="1049" spans="1:30" ht="12.75" customHeight="1" x14ac:dyDescent="0.2">
      <c r="A1049" s="2">
        <v>43291.579337187497</v>
      </c>
      <c r="B1049" s="1" t="s">
        <v>1081</v>
      </c>
      <c r="C1049" s="1" t="s">
        <v>279</v>
      </c>
      <c r="D1049" s="1" t="s">
        <v>280</v>
      </c>
      <c r="E1049" s="3">
        <v>3</v>
      </c>
      <c r="F1049" s="1" t="s">
        <v>31</v>
      </c>
      <c r="G1049" s="3">
        <v>28.73</v>
      </c>
      <c r="H1049" s="3">
        <v>86.19</v>
      </c>
      <c r="I1049" s="1" t="s">
        <v>58</v>
      </c>
      <c r="K1049" s="1" t="s">
        <v>59</v>
      </c>
      <c r="L1049" s="1" t="s">
        <v>281</v>
      </c>
      <c r="M1049" s="1" t="s">
        <v>35</v>
      </c>
      <c r="N1049" s="1" t="s">
        <v>61</v>
      </c>
      <c r="O1049" s="1" t="s">
        <v>37</v>
      </c>
      <c r="P1049" s="1" t="s">
        <v>71</v>
      </c>
      <c r="Q1049" s="1" t="s">
        <v>72</v>
      </c>
      <c r="T1049" s="1" t="s">
        <v>73</v>
      </c>
      <c r="X1049" s="1" t="s">
        <v>41</v>
      </c>
      <c r="Y1049" s="1" t="s">
        <v>74</v>
      </c>
      <c r="Z1049" s="3">
        <v>0</v>
      </c>
      <c r="AC1049" s="1">
        <f t="shared" si="32"/>
        <v>2018</v>
      </c>
      <c r="AD1049" s="1">
        <f t="shared" si="33"/>
        <v>7</v>
      </c>
    </row>
    <row r="1050" spans="1:30" ht="12.75" customHeight="1" x14ac:dyDescent="0.2">
      <c r="A1050" s="2">
        <v>43292.352091817098</v>
      </c>
      <c r="B1050" s="1" t="s">
        <v>1082</v>
      </c>
      <c r="C1050" s="1" t="s">
        <v>440</v>
      </c>
      <c r="D1050" s="1" t="s">
        <v>441</v>
      </c>
      <c r="E1050" s="3">
        <v>2</v>
      </c>
      <c r="F1050" s="1" t="s">
        <v>31</v>
      </c>
      <c r="G1050" s="3">
        <v>53.85</v>
      </c>
      <c r="H1050" s="3">
        <v>107.69</v>
      </c>
      <c r="I1050" s="1" t="s">
        <v>32</v>
      </c>
      <c r="K1050" s="1" t="s">
        <v>33</v>
      </c>
      <c r="L1050" s="1" t="s">
        <v>442</v>
      </c>
      <c r="M1050" s="1" t="s">
        <v>35</v>
      </c>
      <c r="N1050" s="1" t="s">
        <v>84</v>
      </c>
      <c r="O1050" s="1" t="s">
        <v>37</v>
      </c>
      <c r="P1050" s="1" t="s">
        <v>443</v>
      </c>
      <c r="Q1050" s="1" t="s">
        <v>444</v>
      </c>
      <c r="R1050" s="1" t="s">
        <v>587</v>
      </c>
      <c r="T1050" s="1" t="s">
        <v>171</v>
      </c>
      <c r="X1050" s="1" t="s">
        <v>41</v>
      </c>
      <c r="Y1050" s="1" t="s">
        <v>446</v>
      </c>
      <c r="Z1050" s="3">
        <v>0</v>
      </c>
      <c r="AA1050" s="1" t="s">
        <v>172</v>
      </c>
      <c r="AB1050" s="1" t="s">
        <v>172</v>
      </c>
      <c r="AC1050" s="1">
        <f t="shared" si="32"/>
        <v>2018</v>
      </c>
      <c r="AD1050" s="1">
        <f t="shared" si="33"/>
        <v>7</v>
      </c>
    </row>
    <row r="1051" spans="1:30" ht="12.75" customHeight="1" x14ac:dyDescent="0.2">
      <c r="A1051" s="2">
        <v>43292.4997890046</v>
      </c>
      <c r="B1051" s="1" t="s">
        <v>1083</v>
      </c>
      <c r="C1051" s="1" t="s">
        <v>907</v>
      </c>
      <c r="D1051" s="1" t="s">
        <v>908</v>
      </c>
      <c r="E1051" s="3">
        <v>1</v>
      </c>
      <c r="F1051" s="1" t="s">
        <v>31</v>
      </c>
      <c r="G1051" s="3">
        <v>-0.4</v>
      </c>
      <c r="H1051" s="3">
        <v>-0.4</v>
      </c>
      <c r="I1051" s="1" t="s">
        <v>32</v>
      </c>
      <c r="K1051" s="1" t="s">
        <v>33</v>
      </c>
      <c r="M1051" s="1" t="s">
        <v>35</v>
      </c>
      <c r="N1051" s="1" t="s">
        <v>433</v>
      </c>
      <c r="O1051" s="1" t="s">
        <v>37</v>
      </c>
      <c r="P1051" s="1" t="s">
        <v>523</v>
      </c>
      <c r="Q1051" s="1" t="s">
        <v>524</v>
      </c>
      <c r="X1051" s="1" t="s">
        <v>41</v>
      </c>
      <c r="Y1051" s="1" t="s">
        <v>525</v>
      </c>
      <c r="Z1051" s="3">
        <v>0</v>
      </c>
      <c r="AC1051" s="1">
        <f t="shared" si="32"/>
        <v>2018</v>
      </c>
      <c r="AD1051" s="1">
        <f t="shared" si="33"/>
        <v>7</v>
      </c>
    </row>
    <row r="1052" spans="1:30" ht="12.75" customHeight="1" x14ac:dyDescent="0.2">
      <c r="A1052" s="2">
        <v>43292.4997890046</v>
      </c>
      <c r="B1052" s="1" t="s">
        <v>1083</v>
      </c>
      <c r="C1052" s="1" t="s">
        <v>430</v>
      </c>
      <c r="D1052" s="1" t="s">
        <v>431</v>
      </c>
      <c r="E1052" s="3">
        <v>1</v>
      </c>
      <c r="F1052" s="1" t="s">
        <v>31</v>
      </c>
      <c r="G1052" s="3">
        <v>369.12</v>
      </c>
      <c r="H1052" s="3">
        <v>369.12</v>
      </c>
      <c r="I1052" s="1" t="s">
        <v>32</v>
      </c>
      <c r="K1052" s="1" t="s">
        <v>33</v>
      </c>
      <c r="L1052" s="1" t="s">
        <v>432</v>
      </c>
      <c r="M1052" s="1" t="s">
        <v>35</v>
      </c>
      <c r="N1052" s="1" t="s">
        <v>433</v>
      </c>
      <c r="O1052" s="1" t="s">
        <v>37</v>
      </c>
      <c r="P1052" s="1" t="s">
        <v>38</v>
      </c>
      <c r="Q1052" s="1" t="s">
        <v>39</v>
      </c>
      <c r="R1052" s="1" t="s">
        <v>448</v>
      </c>
      <c r="T1052" s="1" t="s">
        <v>197</v>
      </c>
      <c r="X1052" s="1" t="s">
        <v>41</v>
      </c>
      <c r="Y1052" s="1" t="s">
        <v>42</v>
      </c>
      <c r="Z1052" s="3">
        <v>0</v>
      </c>
      <c r="AC1052" s="1">
        <f t="shared" si="32"/>
        <v>2018</v>
      </c>
      <c r="AD1052" s="1">
        <f t="shared" si="33"/>
        <v>7</v>
      </c>
    </row>
    <row r="1053" spans="1:30" ht="12.75" customHeight="1" x14ac:dyDescent="0.2">
      <c r="A1053" s="2">
        <v>43292.538821793998</v>
      </c>
      <c r="B1053" s="1" t="s">
        <v>1084</v>
      </c>
      <c r="C1053" s="1" t="s">
        <v>293</v>
      </c>
      <c r="D1053" s="1" t="s">
        <v>294</v>
      </c>
      <c r="E1053" s="3">
        <v>10</v>
      </c>
      <c r="F1053" s="1" t="s">
        <v>31</v>
      </c>
      <c r="G1053" s="3">
        <v>123.19</v>
      </c>
      <c r="H1053" s="3">
        <v>1231.9000000000001</v>
      </c>
      <c r="I1053" s="1" t="s">
        <v>32</v>
      </c>
      <c r="K1053" s="1" t="s">
        <v>33</v>
      </c>
      <c r="L1053" s="1" t="s">
        <v>295</v>
      </c>
      <c r="M1053" s="1" t="s">
        <v>35</v>
      </c>
      <c r="N1053" s="1" t="s">
        <v>433</v>
      </c>
      <c r="O1053" s="1" t="s">
        <v>37</v>
      </c>
      <c r="P1053" s="1" t="s">
        <v>131</v>
      </c>
      <c r="Q1053" s="1" t="s">
        <v>132</v>
      </c>
      <c r="R1053" s="1" t="s">
        <v>448</v>
      </c>
      <c r="T1053" s="1" t="s">
        <v>297</v>
      </c>
      <c r="X1053" s="1" t="s">
        <v>298</v>
      </c>
      <c r="Y1053" s="1" t="s">
        <v>74</v>
      </c>
      <c r="Z1053" s="3">
        <v>0</v>
      </c>
      <c r="AC1053" s="1">
        <f t="shared" si="32"/>
        <v>2018</v>
      </c>
      <c r="AD1053" s="1">
        <f t="shared" si="33"/>
        <v>7</v>
      </c>
    </row>
    <row r="1054" spans="1:30" ht="12.75" customHeight="1" x14ac:dyDescent="0.2">
      <c r="A1054" s="2">
        <v>43292.538821793998</v>
      </c>
      <c r="B1054" s="1" t="s">
        <v>1084</v>
      </c>
      <c r="C1054" s="1" t="s">
        <v>299</v>
      </c>
      <c r="D1054" s="1" t="s">
        <v>300</v>
      </c>
      <c r="E1054" s="3">
        <v>5</v>
      </c>
      <c r="F1054" s="1" t="s">
        <v>31</v>
      </c>
      <c r="G1054" s="3">
        <v>124.41</v>
      </c>
      <c r="H1054" s="3">
        <v>622.04999999999995</v>
      </c>
      <c r="I1054" s="1" t="s">
        <v>32</v>
      </c>
      <c r="K1054" s="1" t="s">
        <v>33</v>
      </c>
      <c r="L1054" s="1" t="s">
        <v>301</v>
      </c>
      <c r="M1054" s="1" t="s">
        <v>35</v>
      </c>
      <c r="N1054" s="1" t="s">
        <v>433</v>
      </c>
      <c r="O1054" s="1" t="s">
        <v>37</v>
      </c>
      <c r="P1054" s="1" t="s">
        <v>131</v>
      </c>
      <c r="Q1054" s="1" t="s">
        <v>132</v>
      </c>
      <c r="R1054" s="1" t="s">
        <v>448</v>
      </c>
      <c r="T1054" s="1" t="s">
        <v>297</v>
      </c>
      <c r="X1054" s="1" t="s">
        <v>302</v>
      </c>
      <c r="Y1054" s="1" t="s">
        <v>74</v>
      </c>
      <c r="Z1054" s="3">
        <v>0</v>
      </c>
      <c r="AC1054" s="1">
        <f t="shared" si="32"/>
        <v>2018</v>
      </c>
      <c r="AD1054" s="1">
        <f t="shared" si="33"/>
        <v>7</v>
      </c>
    </row>
    <row r="1055" spans="1:30" ht="12.75" customHeight="1" x14ac:dyDescent="0.2">
      <c r="A1055" s="2">
        <v>43292.538821793998</v>
      </c>
      <c r="B1055" s="1" t="s">
        <v>1084</v>
      </c>
      <c r="C1055" s="1" t="s">
        <v>303</v>
      </c>
      <c r="D1055" s="1" t="s">
        <v>304</v>
      </c>
      <c r="E1055" s="3">
        <v>5</v>
      </c>
      <c r="F1055" s="1" t="s">
        <v>31</v>
      </c>
      <c r="G1055" s="3">
        <v>129.26</v>
      </c>
      <c r="H1055" s="3">
        <v>646.29999999999995</v>
      </c>
      <c r="I1055" s="1" t="s">
        <v>32</v>
      </c>
      <c r="K1055" s="1" t="s">
        <v>33</v>
      </c>
      <c r="L1055" s="1" t="s">
        <v>305</v>
      </c>
      <c r="M1055" s="1" t="s">
        <v>35</v>
      </c>
      <c r="N1055" s="1" t="s">
        <v>433</v>
      </c>
      <c r="O1055" s="1" t="s">
        <v>37</v>
      </c>
      <c r="P1055" s="1" t="s">
        <v>131</v>
      </c>
      <c r="Q1055" s="1" t="s">
        <v>132</v>
      </c>
      <c r="R1055" s="1" t="s">
        <v>448</v>
      </c>
      <c r="T1055" s="1" t="s">
        <v>297</v>
      </c>
      <c r="X1055" s="1" t="s">
        <v>306</v>
      </c>
      <c r="Y1055" s="1" t="s">
        <v>74</v>
      </c>
      <c r="Z1055" s="3">
        <v>0</v>
      </c>
      <c r="AC1055" s="1">
        <f t="shared" si="32"/>
        <v>2018</v>
      </c>
      <c r="AD1055" s="1">
        <f t="shared" si="33"/>
        <v>7</v>
      </c>
    </row>
    <row r="1056" spans="1:30" ht="12.75" customHeight="1" x14ac:dyDescent="0.2">
      <c r="A1056" s="2">
        <v>43292.541015659699</v>
      </c>
      <c r="B1056" s="1" t="s">
        <v>1085</v>
      </c>
      <c r="C1056" s="1" t="s">
        <v>307</v>
      </c>
      <c r="D1056" s="1" t="s">
        <v>308</v>
      </c>
      <c r="E1056" s="3">
        <v>10</v>
      </c>
      <c r="F1056" s="1" t="s">
        <v>31</v>
      </c>
      <c r="G1056" s="3">
        <v>159.55000000000001</v>
      </c>
      <c r="H1056" s="3">
        <v>1595.51</v>
      </c>
      <c r="I1056" s="1" t="s">
        <v>58</v>
      </c>
      <c r="K1056" s="1" t="s">
        <v>59</v>
      </c>
      <c r="L1056" s="1" t="s">
        <v>309</v>
      </c>
      <c r="M1056" s="1" t="s">
        <v>35</v>
      </c>
      <c r="N1056" s="1" t="s">
        <v>433</v>
      </c>
      <c r="O1056" s="1" t="s">
        <v>37</v>
      </c>
      <c r="P1056" s="1" t="s">
        <v>131</v>
      </c>
      <c r="Q1056" s="1" t="s">
        <v>132</v>
      </c>
      <c r="R1056" s="1" t="s">
        <v>1086</v>
      </c>
      <c r="T1056" s="1" t="s">
        <v>297</v>
      </c>
      <c r="X1056" s="1" t="s">
        <v>310</v>
      </c>
      <c r="Y1056" s="1" t="s">
        <v>74</v>
      </c>
      <c r="Z1056" s="3">
        <v>0</v>
      </c>
      <c r="AC1056" s="1">
        <f t="shared" si="32"/>
        <v>2018</v>
      </c>
      <c r="AD1056" s="1">
        <f t="shared" si="33"/>
        <v>7</v>
      </c>
    </row>
    <row r="1057" spans="1:30" ht="12.75" customHeight="1" x14ac:dyDescent="0.2">
      <c r="A1057" s="2">
        <v>43292.541015659699</v>
      </c>
      <c r="B1057" s="1" t="s">
        <v>1085</v>
      </c>
      <c r="C1057" s="1" t="s">
        <v>314</v>
      </c>
      <c r="D1057" s="1" t="s">
        <v>315</v>
      </c>
      <c r="E1057" s="3">
        <v>10</v>
      </c>
      <c r="F1057" s="1" t="s">
        <v>31</v>
      </c>
      <c r="G1057" s="3">
        <v>283.02</v>
      </c>
      <c r="H1057" s="3">
        <v>2830.15</v>
      </c>
      <c r="I1057" s="1" t="s">
        <v>58</v>
      </c>
      <c r="K1057" s="1" t="s">
        <v>59</v>
      </c>
      <c r="L1057" s="1" t="s">
        <v>316</v>
      </c>
      <c r="M1057" s="1" t="s">
        <v>35</v>
      </c>
      <c r="N1057" s="1" t="s">
        <v>433</v>
      </c>
      <c r="O1057" s="1" t="s">
        <v>37</v>
      </c>
      <c r="P1057" s="1" t="s">
        <v>131</v>
      </c>
      <c r="Q1057" s="1" t="s">
        <v>132</v>
      </c>
      <c r="R1057" s="1" t="s">
        <v>1086</v>
      </c>
      <c r="T1057" s="1" t="s">
        <v>297</v>
      </c>
      <c r="X1057" s="1" t="s">
        <v>41</v>
      </c>
      <c r="Y1057" s="1" t="s">
        <v>74</v>
      </c>
      <c r="Z1057" s="3">
        <v>0</v>
      </c>
      <c r="AC1057" s="1">
        <f t="shared" si="32"/>
        <v>2018</v>
      </c>
      <c r="AD1057" s="1">
        <f t="shared" si="33"/>
        <v>7</v>
      </c>
    </row>
    <row r="1058" spans="1:30" ht="12.75" customHeight="1" x14ac:dyDescent="0.2">
      <c r="A1058" s="2">
        <v>43293.2986957986</v>
      </c>
      <c r="B1058" s="1" t="s">
        <v>1087</v>
      </c>
      <c r="C1058" s="1" t="s">
        <v>92</v>
      </c>
      <c r="D1058" s="1" t="s">
        <v>93</v>
      </c>
      <c r="E1058" s="3">
        <v>260</v>
      </c>
      <c r="F1058" s="1" t="s">
        <v>31</v>
      </c>
      <c r="G1058" s="3">
        <v>0.01</v>
      </c>
      <c r="H1058" s="3">
        <v>2.6</v>
      </c>
      <c r="I1058" s="1" t="s">
        <v>32</v>
      </c>
      <c r="K1058" s="1" t="s">
        <v>33</v>
      </c>
      <c r="L1058" s="1" t="s">
        <v>94</v>
      </c>
      <c r="M1058" s="1" t="s">
        <v>35</v>
      </c>
      <c r="N1058" s="1" t="s">
        <v>61</v>
      </c>
      <c r="O1058" s="1" t="s">
        <v>37</v>
      </c>
      <c r="P1058" s="1" t="s">
        <v>95</v>
      </c>
      <c r="Q1058" s="1" t="s">
        <v>96</v>
      </c>
      <c r="R1058" s="1" t="s">
        <v>318</v>
      </c>
      <c r="T1058" s="1" t="s">
        <v>97</v>
      </c>
      <c r="X1058" s="1" t="s">
        <v>41</v>
      </c>
      <c r="Y1058" s="1" t="s">
        <v>42</v>
      </c>
      <c r="Z1058" s="3">
        <v>0</v>
      </c>
      <c r="AC1058" s="1">
        <f t="shared" si="32"/>
        <v>2018</v>
      </c>
      <c r="AD1058" s="1">
        <f t="shared" si="33"/>
        <v>7</v>
      </c>
    </row>
    <row r="1059" spans="1:30" ht="12.75" customHeight="1" x14ac:dyDescent="0.2">
      <c r="A1059" s="2">
        <v>43293.2986957986</v>
      </c>
      <c r="B1059" s="1" t="s">
        <v>1087</v>
      </c>
      <c r="C1059" s="1" t="s">
        <v>159</v>
      </c>
      <c r="D1059" s="1" t="s">
        <v>160</v>
      </c>
      <c r="E1059" s="3">
        <v>400</v>
      </c>
      <c r="F1059" s="1" t="s">
        <v>31</v>
      </c>
      <c r="G1059" s="3">
        <v>1.8</v>
      </c>
      <c r="H1059" s="3">
        <v>720</v>
      </c>
      <c r="I1059" s="1" t="s">
        <v>32</v>
      </c>
      <c r="K1059" s="1" t="s">
        <v>33</v>
      </c>
      <c r="L1059" s="1" t="s">
        <v>161</v>
      </c>
      <c r="M1059" s="1" t="s">
        <v>35</v>
      </c>
      <c r="N1059" s="1" t="s">
        <v>61</v>
      </c>
      <c r="O1059" s="1" t="s">
        <v>37</v>
      </c>
      <c r="P1059" s="1" t="s">
        <v>104</v>
      </c>
      <c r="Q1059" s="1" t="s">
        <v>105</v>
      </c>
      <c r="R1059" s="1" t="s">
        <v>329</v>
      </c>
      <c r="T1059" s="1" t="s">
        <v>97</v>
      </c>
      <c r="X1059" s="1" t="s">
        <v>41</v>
      </c>
      <c r="Y1059" s="1" t="s">
        <v>106</v>
      </c>
      <c r="Z1059" s="3">
        <v>0</v>
      </c>
      <c r="AC1059" s="1">
        <f t="shared" si="32"/>
        <v>2018</v>
      </c>
      <c r="AD1059" s="1">
        <f t="shared" si="33"/>
        <v>7</v>
      </c>
    </row>
    <row r="1060" spans="1:30" ht="12.75" customHeight="1" x14ac:dyDescent="0.2">
      <c r="A1060" s="2">
        <v>43293.299094016198</v>
      </c>
      <c r="B1060" s="1" t="s">
        <v>1088</v>
      </c>
      <c r="C1060" s="1" t="s">
        <v>159</v>
      </c>
      <c r="D1060" s="1" t="s">
        <v>160</v>
      </c>
      <c r="E1060" s="3">
        <v>100</v>
      </c>
      <c r="F1060" s="1" t="s">
        <v>31</v>
      </c>
      <c r="G1060" s="3">
        <v>1.8</v>
      </c>
      <c r="H1060" s="3">
        <v>180</v>
      </c>
      <c r="I1060" s="1" t="s">
        <v>58</v>
      </c>
      <c r="K1060" s="1" t="s">
        <v>59</v>
      </c>
      <c r="L1060" s="1" t="s">
        <v>161</v>
      </c>
      <c r="M1060" s="1" t="s">
        <v>35</v>
      </c>
      <c r="N1060" s="1" t="s">
        <v>61</v>
      </c>
      <c r="O1060" s="1" t="s">
        <v>37</v>
      </c>
      <c r="P1060" s="1" t="s">
        <v>104</v>
      </c>
      <c r="Q1060" s="1" t="s">
        <v>105</v>
      </c>
      <c r="T1060" s="1" t="s">
        <v>97</v>
      </c>
      <c r="X1060" s="1" t="s">
        <v>41</v>
      </c>
      <c r="Y1060" s="1" t="s">
        <v>106</v>
      </c>
      <c r="Z1060" s="3">
        <v>0</v>
      </c>
      <c r="AC1060" s="1">
        <f t="shared" si="32"/>
        <v>2018</v>
      </c>
      <c r="AD1060" s="1">
        <f t="shared" si="33"/>
        <v>7</v>
      </c>
    </row>
    <row r="1061" spans="1:30" ht="12.75" customHeight="1" x14ac:dyDescent="0.2">
      <c r="A1061" s="2">
        <v>43293.322773495398</v>
      </c>
      <c r="B1061" s="1" t="s">
        <v>1089</v>
      </c>
      <c r="C1061" s="1" t="s">
        <v>640</v>
      </c>
      <c r="D1061" s="1" t="s">
        <v>641</v>
      </c>
      <c r="E1061" s="3">
        <v>50</v>
      </c>
      <c r="F1061" s="1" t="s">
        <v>31</v>
      </c>
      <c r="G1061" s="3">
        <v>15.29</v>
      </c>
      <c r="H1061" s="3">
        <v>764.72</v>
      </c>
      <c r="I1061" s="1" t="s">
        <v>32</v>
      </c>
      <c r="K1061" s="1" t="s">
        <v>33</v>
      </c>
      <c r="L1061" s="1" t="s">
        <v>642</v>
      </c>
      <c r="M1061" s="1" t="s">
        <v>35</v>
      </c>
      <c r="N1061" s="1" t="s">
        <v>296</v>
      </c>
      <c r="O1061" s="1" t="s">
        <v>37</v>
      </c>
      <c r="P1061" s="1" t="s">
        <v>53</v>
      </c>
      <c r="Q1061" s="1" t="s">
        <v>54</v>
      </c>
      <c r="R1061" s="1" t="s">
        <v>338</v>
      </c>
      <c r="T1061" s="1" t="s">
        <v>40</v>
      </c>
      <c r="X1061" s="1" t="s">
        <v>41</v>
      </c>
      <c r="Y1061" s="1" t="s">
        <v>42</v>
      </c>
      <c r="Z1061" s="3">
        <v>0</v>
      </c>
      <c r="AC1061" s="1">
        <f t="shared" si="32"/>
        <v>2018</v>
      </c>
      <c r="AD1061" s="1">
        <f t="shared" si="33"/>
        <v>7</v>
      </c>
    </row>
    <row r="1062" spans="1:30" ht="12.75" customHeight="1" x14ac:dyDescent="0.2">
      <c r="A1062" s="2">
        <v>43294.444656678199</v>
      </c>
      <c r="B1062" s="1" t="s">
        <v>1090</v>
      </c>
      <c r="C1062" s="1" t="s">
        <v>1017</v>
      </c>
      <c r="D1062" s="1" t="s">
        <v>1018</v>
      </c>
      <c r="E1062" s="3">
        <v>1</v>
      </c>
      <c r="F1062" s="1" t="s">
        <v>31</v>
      </c>
      <c r="G1062" s="3">
        <v>551.13</v>
      </c>
      <c r="H1062" s="3">
        <v>551.13</v>
      </c>
      <c r="I1062" s="1" t="s">
        <v>32</v>
      </c>
      <c r="K1062" s="1" t="s">
        <v>33</v>
      </c>
      <c r="L1062" s="1" t="s">
        <v>1019</v>
      </c>
      <c r="M1062" s="1" t="s">
        <v>35</v>
      </c>
      <c r="N1062" s="1" t="s">
        <v>433</v>
      </c>
      <c r="O1062" s="1" t="s">
        <v>37</v>
      </c>
      <c r="P1062" s="1" t="s">
        <v>38</v>
      </c>
      <c r="Q1062" s="1" t="s">
        <v>39</v>
      </c>
      <c r="R1062" s="1" t="s">
        <v>419</v>
      </c>
      <c r="T1062" s="1" t="s">
        <v>617</v>
      </c>
      <c r="X1062" s="1" t="s">
        <v>41</v>
      </c>
      <c r="Y1062" s="1" t="s">
        <v>42</v>
      </c>
      <c r="Z1062" s="3">
        <v>0</v>
      </c>
      <c r="AC1062" s="1">
        <f t="shared" si="32"/>
        <v>2018</v>
      </c>
      <c r="AD1062" s="1">
        <f t="shared" si="33"/>
        <v>7</v>
      </c>
    </row>
    <row r="1063" spans="1:30" ht="12.75" customHeight="1" x14ac:dyDescent="0.2">
      <c r="A1063" s="2">
        <v>43294.554959294001</v>
      </c>
      <c r="B1063" s="1" t="s">
        <v>1091</v>
      </c>
      <c r="C1063" s="1" t="s">
        <v>752</v>
      </c>
      <c r="D1063" s="1" t="s">
        <v>753</v>
      </c>
      <c r="E1063" s="3">
        <v>10</v>
      </c>
      <c r="F1063" s="1" t="s">
        <v>31</v>
      </c>
      <c r="G1063" s="3">
        <v>22.99</v>
      </c>
      <c r="H1063" s="3">
        <v>229.9</v>
      </c>
      <c r="I1063" s="1" t="s">
        <v>32</v>
      </c>
      <c r="K1063" s="1" t="s">
        <v>33</v>
      </c>
      <c r="L1063" s="1" t="s">
        <v>754</v>
      </c>
      <c r="M1063" s="1" t="s">
        <v>35</v>
      </c>
      <c r="N1063" s="1" t="s">
        <v>433</v>
      </c>
      <c r="O1063" s="1" t="s">
        <v>37</v>
      </c>
      <c r="P1063" s="1" t="s">
        <v>38</v>
      </c>
      <c r="Q1063" s="1" t="s">
        <v>39</v>
      </c>
      <c r="R1063" s="1" t="s">
        <v>448</v>
      </c>
      <c r="T1063" s="1" t="s">
        <v>476</v>
      </c>
      <c r="X1063" s="1" t="s">
        <v>41</v>
      </c>
      <c r="Y1063" s="1" t="s">
        <v>42</v>
      </c>
      <c r="Z1063" s="3">
        <v>0</v>
      </c>
      <c r="AC1063" s="1">
        <f t="shared" si="32"/>
        <v>2018</v>
      </c>
      <c r="AD1063" s="1">
        <f t="shared" si="33"/>
        <v>7</v>
      </c>
    </row>
    <row r="1064" spans="1:30" ht="12.75" customHeight="1" x14ac:dyDescent="0.2">
      <c r="A1064" s="2">
        <v>43297.465937303197</v>
      </c>
      <c r="B1064" s="1" t="s">
        <v>1092</v>
      </c>
      <c r="C1064" s="1" t="s">
        <v>255</v>
      </c>
      <c r="D1064" s="1" t="s">
        <v>256</v>
      </c>
      <c r="E1064" s="3">
        <v>50</v>
      </c>
      <c r="F1064" s="1" t="s">
        <v>31</v>
      </c>
      <c r="G1064" s="3">
        <v>13.31</v>
      </c>
      <c r="H1064" s="3">
        <v>665.5</v>
      </c>
      <c r="I1064" s="1" t="s">
        <v>32</v>
      </c>
      <c r="K1064" s="1" t="s">
        <v>33</v>
      </c>
      <c r="L1064" s="1" t="s">
        <v>257</v>
      </c>
      <c r="M1064" s="1" t="s">
        <v>35</v>
      </c>
      <c r="N1064" s="1" t="s">
        <v>61</v>
      </c>
      <c r="O1064" s="1" t="s">
        <v>37</v>
      </c>
      <c r="P1064" s="1" t="s">
        <v>258</v>
      </c>
      <c r="Q1064" s="1" t="s">
        <v>259</v>
      </c>
      <c r="R1064" s="1" t="s">
        <v>410</v>
      </c>
      <c r="T1064" s="1" t="s">
        <v>260</v>
      </c>
      <c r="X1064" s="1" t="s">
        <v>41</v>
      </c>
      <c r="Y1064" s="1" t="s">
        <v>42</v>
      </c>
      <c r="Z1064" s="3">
        <v>0</v>
      </c>
      <c r="AC1064" s="1">
        <f t="shared" si="32"/>
        <v>2018</v>
      </c>
      <c r="AD1064" s="1">
        <f t="shared" si="33"/>
        <v>7</v>
      </c>
    </row>
    <row r="1065" spans="1:30" ht="12.75" customHeight="1" x14ac:dyDescent="0.2">
      <c r="A1065" s="2">
        <v>43297.466320219901</v>
      </c>
      <c r="B1065" s="1" t="s">
        <v>1093</v>
      </c>
      <c r="C1065" s="1" t="s">
        <v>255</v>
      </c>
      <c r="D1065" s="1" t="s">
        <v>256</v>
      </c>
      <c r="E1065" s="3">
        <v>24</v>
      </c>
      <c r="F1065" s="1" t="s">
        <v>31</v>
      </c>
      <c r="G1065" s="3">
        <v>13.31</v>
      </c>
      <c r="H1065" s="3">
        <v>319.44</v>
      </c>
      <c r="I1065" s="1" t="s">
        <v>58</v>
      </c>
      <c r="K1065" s="1" t="s">
        <v>59</v>
      </c>
      <c r="L1065" s="1" t="s">
        <v>257</v>
      </c>
      <c r="M1065" s="1" t="s">
        <v>35</v>
      </c>
      <c r="N1065" s="1" t="s">
        <v>61</v>
      </c>
      <c r="O1065" s="1" t="s">
        <v>37</v>
      </c>
      <c r="P1065" s="1" t="s">
        <v>258</v>
      </c>
      <c r="Q1065" s="1" t="s">
        <v>259</v>
      </c>
      <c r="T1065" s="1" t="s">
        <v>260</v>
      </c>
      <c r="X1065" s="1" t="s">
        <v>41</v>
      </c>
      <c r="Y1065" s="1" t="s">
        <v>42</v>
      </c>
      <c r="Z1065" s="3">
        <v>0</v>
      </c>
      <c r="AC1065" s="1">
        <f t="shared" si="32"/>
        <v>2018</v>
      </c>
      <c r="AD1065" s="1">
        <f t="shared" si="33"/>
        <v>7</v>
      </c>
    </row>
    <row r="1066" spans="1:30" ht="12.75" customHeight="1" x14ac:dyDescent="0.2">
      <c r="A1066" s="2">
        <v>43297.548371990699</v>
      </c>
      <c r="B1066" s="1" t="s">
        <v>1094</v>
      </c>
      <c r="C1066" s="1" t="s">
        <v>936</v>
      </c>
      <c r="D1066" s="1" t="s">
        <v>937</v>
      </c>
      <c r="E1066" s="3">
        <v>100</v>
      </c>
      <c r="F1066" s="1" t="s">
        <v>31</v>
      </c>
      <c r="G1066" s="3">
        <v>2.41</v>
      </c>
      <c r="H1066" s="3">
        <v>241</v>
      </c>
      <c r="I1066" s="1" t="s">
        <v>58</v>
      </c>
      <c r="K1066" s="1" t="s">
        <v>59</v>
      </c>
      <c r="L1066" s="1" t="s">
        <v>938</v>
      </c>
      <c r="M1066" s="1" t="s">
        <v>35</v>
      </c>
      <c r="N1066" s="1" t="s">
        <v>61</v>
      </c>
      <c r="O1066" s="1" t="s">
        <v>37</v>
      </c>
      <c r="P1066" s="1" t="s">
        <v>204</v>
      </c>
      <c r="Q1066" s="1" t="s">
        <v>205</v>
      </c>
      <c r="T1066" s="1" t="s">
        <v>887</v>
      </c>
      <c r="X1066" s="1" t="s">
        <v>41</v>
      </c>
      <c r="Y1066" s="1" t="s">
        <v>74</v>
      </c>
      <c r="Z1066" s="3">
        <v>0</v>
      </c>
      <c r="AA1066" s="1" t="s">
        <v>774</v>
      </c>
      <c r="AB1066" s="1" t="s">
        <v>774</v>
      </c>
      <c r="AC1066" s="1">
        <f t="shared" si="32"/>
        <v>2018</v>
      </c>
      <c r="AD1066" s="1">
        <f t="shared" si="33"/>
        <v>7</v>
      </c>
    </row>
    <row r="1067" spans="1:30" ht="12.75" customHeight="1" x14ac:dyDescent="0.2">
      <c r="A1067" s="2">
        <v>43297.548632256898</v>
      </c>
      <c r="B1067" s="1" t="s">
        <v>1095</v>
      </c>
      <c r="C1067" s="1" t="s">
        <v>936</v>
      </c>
      <c r="D1067" s="1" t="s">
        <v>937</v>
      </c>
      <c r="E1067" s="3">
        <v>100</v>
      </c>
      <c r="F1067" s="1" t="s">
        <v>31</v>
      </c>
      <c r="G1067" s="3">
        <v>2.41</v>
      </c>
      <c r="H1067" s="3">
        <v>241</v>
      </c>
      <c r="I1067" s="1" t="s">
        <v>32</v>
      </c>
      <c r="K1067" s="1" t="s">
        <v>33</v>
      </c>
      <c r="L1067" s="1" t="s">
        <v>938</v>
      </c>
      <c r="M1067" s="1" t="s">
        <v>35</v>
      </c>
      <c r="N1067" s="1" t="s">
        <v>61</v>
      </c>
      <c r="O1067" s="1" t="s">
        <v>37</v>
      </c>
      <c r="P1067" s="1" t="s">
        <v>204</v>
      </c>
      <c r="Q1067" s="1" t="s">
        <v>205</v>
      </c>
      <c r="R1067" s="1" t="s">
        <v>320</v>
      </c>
      <c r="T1067" s="1" t="s">
        <v>887</v>
      </c>
      <c r="X1067" s="1" t="s">
        <v>41</v>
      </c>
      <c r="Y1067" s="1" t="s">
        <v>74</v>
      </c>
      <c r="Z1067" s="3">
        <v>0</v>
      </c>
      <c r="AA1067" s="1" t="s">
        <v>774</v>
      </c>
      <c r="AB1067" s="1" t="s">
        <v>774</v>
      </c>
      <c r="AC1067" s="1">
        <f t="shared" si="32"/>
        <v>2018</v>
      </c>
      <c r="AD1067" s="1">
        <f t="shared" si="33"/>
        <v>7</v>
      </c>
    </row>
    <row r="1068" spans="1:30" ht="12.75" customHeight="1" x14ac:dyDescent="0.2">
      <c r="A1068" s="2">
        <v>43297.549173379601</v>
      </c>
      <c r="B1068" s="1" t="s">
        <v>1096</v>
      </c>
      <c r="C1068" s="1" t="s">
        <v>936</v>
      </c>
      <c r="D1068" s="1" t="s">
        <v>937</v>
      </c>
      <c r="E1068" s="3">
        <v>200</v>
      </c>
      <c r="F1068" s="1" t="s">
        <v>31</v>
      </c>
      <c r="G1068" s="3">
        <v>2.42</v>
      </c>
      <c r="H1068" s="3">
        <v>484</v>
      </c>
      <c r="I1068" s="1" t="s">
        <v>32</v>
      </c>
      <c r="K1068" s="1" t="s">
        <v>33</v>
      </c>
      <c r="L1068" s="1" t="s">
        <v>938</v>
      </c>
      <c r="M1068" s="1" t="s">
        <v>35</v>
      </c>
      <c r="N1068" s="1" t="s">
        <v>61</v>
      </c>
      <c r="O1068" s="1" t="s">
        <v>37</v>
      </c>
      <c r="P1068" s="1" t="s">
        <v>204</v>
      </c>
      <c r="Q1068" s="1" t="s">
        <v>205</v>
      </c>
      <c r="R1068" s="1" t="s">
        <v>326</v>
      </c>
      <c r="T1068" s="1" t="s">
        <v>887</v>
      </c>
      <c r="X1068" s="1" t="s">
        <v>41</v>
      </c>
      <c r="Y1068" s="1" t="s">
        <v>74</v>
      </c>
      <c r="Z1068" s="3">
        <v>0</v>
      </c>
      <c r="AA1068" s="1" t="s">
        <v>774</v>
      </c>
      <c r="AB1068" s="1" t="s">
        <v>774</v>
      </c>
      <c r="AC1068" s="1">
        <f t="shared" si="32"/>
        <v>2018</v>
      </c>
      <c r="AD1068" s="1">
        <f t="shared" si="33"/>
        <v>7</v>
      </c>
    </row>
    <row r="1069" spans="1:30" ht="12.75" customHeight="1" x14ac:dyDescent="0.2">
      <c r="A1069" s="2">
        <v>43298.314547534697</v>
      </c>
      <c r="B1069" s="1" t="s">
        <v>1097</v>
      </c>
      <c r="C1069" s="1" t="s">
        <v>915</v>
      </c>
      <c r="D1069" s="1" t="s">
        <v>916</v>
      </c>
      <c r="E1069" s="3">
        <v>25</v>
      </c>
      <c r="F1069" s="1" t="s">
        <v>31</v>
      </c>
      <c r="G1069" s="3">
        <v>228.81</v>
      </c>
      <c r="H1069" s="3">
        <v>5720.24</v>
      </c>
      <c r="I1069" s="1" t="s">
        <v>32</v>
      </c>
      <c r="K1069" s="1" t="s">
        <v>33</v>
      </c>
      <c r="L1069" s="1" t="s">
        <v>917</v>
      </c>
      <c r="M1069" s="1" t="s">
        <v>35</v>
      </c>
      <c r="N1069" s="1" t="s">
        <v>84</v>
      </c>
      <c r="O1069" s="1" t="s">
        <v>37</v>
      </c>
      <c r="P1069" s="1" t="s">
        <v>204</v>
      </c>
      <c r="Q1069" s="1" t="s">
        <v>205</v>
      </c>
      <c r="R1069" s="1" t="s">
        <v>419</v>
      </c>
      <c r="T1069" s="1" t="s">
        <v>206</v>
      </c>
      <c r="X1069" s="1" t="s">
        <v>41</v>
      </c>
      <c r="Y1069" s="1" t="s">
        <v>74</v>
      </c>
      <c r="Z1069" s="3">
        <v>0</v>
      </c>
      <c r="AC1069" s="1">
        <f t="shared" si="32"/>
        <v>2018</v>
      </c>
      <c r="AD1069" s="1">
        <f t="shared" si="33"/>
        <v>7</v>
      </c>
    </row>
    <row r="1070" spans="1:30" ht="12.75" customHeight="1" x14ac:dyDescent="0.2">
      <c r="A1070" s="2">
        <v>43298.314547534697</v>
      </c>
      <c r="B1070" s="1" t="s">
        <v>1097</v>
      </c>
      <c r="C1070" s="1" t="s">
        <v>647</v>
      </c>
      <c r="D1070" s="1" t="s">
        <v>648</v>
      </c>
      <c r="E1070" s="3">
        <v>1</v>
      </c>
      <c r="F1070" s="1" t="s">
        <v>31</v>
      </c>
      <c r="G1070" s="3">
        <v>789.57</v>
      </c>
      <c r="H1070" s="3">
        <v>789.57</v>
      </c>
      <c r="I1070" s="1" t="s">
        <v>32</v>
      </c>
      <c r="K1070" s="1" t="s">
        <v>33</v>
      </c>
      <c r="L1070" s="1" t="s">
        <v>649</v>
      </c>
      <c r="M1070" s="1" t="s">
        <v>35</v>
      </c>
      <c r="N1070" s="1" t="s">
        <v>84</v>
      </c>
      <c r="O1070" s="1" t="s">
        <v>37</v>
      </c>
      <c r="P1070" s="1" t="s">
        <v>131</v>
      </c>
      <c r="Q1070" s="1" t="s">
        <v>132</v>
      </c>
      <c r="R1070" s="1" t="s">
        <v>419</v>
      </c>
      <c r="T1070" s="1" t="s">
        <v>206</v>
      </c>
      <c r="X1070" s="1" t="s">
        <v>41</v>
      </c>
      <c r="Y1070" s="1" t="s">
        <v>74</v>
      </c>
      <c r="Z1070" s="3">
        <v>0</v>
      </c>
      <c r="AC1070" s="1">
        <f t="shared" si="32"/>
        <v>2018</v>
      </c>
      <c r="AD1070" s="1">
        <f t="shared" si="33"/>
        <v>7</v>
      </c>
    </row>
    <row r="1071" spans="1:30" ht="12.75" customHeight="1" x14ac:dyDescent="0.2">
      <c r="A1071" s="2">
        <v>43299.5136712616</v>
      </c>
      <c r="B1071" s="1" t="s">
        <v>1098</v>
      </c>
      <c r="C1071" s="1" t="s">
        <v>785</v>
      </c>
      <c r="D1071" s="1" t="s">
        <v>786</v>
      </c>
      <c r="E1071" s="3">
        <v>100</v>
      </c>
      <c r="F1071" s="1" t="s">
        <v>31</v>
      </c>
      <c r="G1071" s="3">
        <v>93.15</v>
      </c>
      <c r="H1071" s="3">
        <v>9315</v>
      </c>
      <c r="I1071" s="1" t="s">
        <v>32</v>
      </c>
      <c r="K1071" s="1" t="s">
        <v>33</v>
      </c>
      <c r="L1071" s="1" t="s">
        <v>787</v>
      </c>
      <c r="M1071" s="1" t="s">
        <v>35</v>
      </c>
      <c r="N1071" s="1" t="s">
        <v>61</v>
      </c>
      <c r="O1071" s="1" t="s">
        <v>37</v>
      </c>
      <c r="P1071" s="1" t="s">
        <v>738</v>
      </c>
      <c r="Q1071" s="1" t="s">
        <v>739</v>
      </c>
      <c r="R1071" s="1" t="s">
        <v>338</v>
      </c>
      <c r="T1071" s="1" t="s">
        <v>788</v>
      </c>
      <c r="X1071" s="1" t="s">
        <v>41</v>
      </c>
      <c r="Y1071" s="1" t="s">
        <v>741</v>
      </c>
      <c r="Z1071" s="3">
        <v>0</v>
      </c>
      <c r="AC1071" s="1">
        <f t="shared" si="32"/>
        <v>2018</v>
      </c>
      <c r="AD1071" s="1">
        <f t="shared" si="33"/>
        <v>7</v>
      </c>
    </row>
    <row r="1072" spans="1:30" ht="12.75" customHeight="1" x14ac:dyDescent="0.2">
      <c r="A1072" s="2">
        <v>43300.5664939005</v>
      </c>
      <c r="B1072" s="1" t="s">
        <v>1099</v>
      </c>
      <c r="C1072" s="1" t="s">
        <v>797</v>
      </c>
      <c r="D1072" s="1" t="s">
        <v>798</v>
      </c>
      <c r="E1072" s="3">
        <v>25</v>
      </c>
      <c r="F1072" s="1" t="s">
        <v>31</v>
      </c>
      <c r="G1072" s="3">
        <v>34.200000000000003</v>
      </c>
      <c r="H1072" s="3">
        <v>855</v>
      </c>
      <c r="I1072" s="1" t="s">
        <v>32</v>
      </c>
      <c r="K1072" s="1" t="s">
        <v>33</v>
      </c>
      <c r="L1072" s="1" t="s">
        <v>799</v>
      </c>
      <c r="M1072" s="1" t="s">
        <v>35</v>
      </c>
      <c r="N1072" s="1" t="s">
        <v>84</v>
      </c>
      <c r="O1072" s="1" t="s">
        <v>37</v>
      </c>
      <c r="P1072" s="1" t="s">
        <v>89</v>
      </c>
      <c r="Q1072" s="1" t="s">
        <v>90</v>
      </c>
      <c r="R1072" s="1" t="s">
        <v>419</v>
      </c>
      <c r="T1072" s="1" t="s">
        <v>206</v>
      </c>
      <c r="X1072" s="1" t="s">
        <v>41</v>
      </c>
      <c r="Y1072" s="1" t="s">
        <v>74</v>
      </c>
      <c r="Z1072" s="3">
        <v>0</v>
      </c>
      <c r="AC1072" s="1">
        <f t="shared" si="32"/>
        <v>2018</v>
      </c>
      <c r="AD1072" s="1">
        <f t="shared" si="33"/>
        <v>7</v>
      </c>
    </row>
    <row r="1073" spans="1:30" ht="12.75" customHeight="1" x14ac:dyDescent="0.2">
      <c r="A1073" s="2">
        <v>43301.325464548601</v>
      </c>
      <c r="B1073" s="1" t="s">
        <v>1100</v>
      </c>
      <c r="C1073" s="1" t="s">
        <v>361</v>
      </c>
      <c r="D1073" s="1" t="s">
        <v>362</v>
      </c>
      <c r="E1073" s="3">
        <v>48</v>
      </c>
      <c r="F1073" s="1" t="s">
        <v>31</v>
      </c>
      <c r="G1073" s="3">
        <v>7.63</v>
      </c>
      <c r="H1073" s="3">
        <v>366.24</v>
      </c>
      <c r="I1073" s="1" t="s">
        <v>32</v>
      </c>
      <c r="K1073" s="1" t="s">
        <v>33</v>
      </c>
      <c r="L1073" s="1" t="s">
        <v>363</v>
      </c>
      <c r="M1073" s="1" t="s">
        <v>35</v>
      </c>
      <c r="N1073" s="1" t="s">
        <v>61</v>
      </c>
      <c r="O1073" s="1" t="s">
        <v>37</v>
      </c>
      <c r="P1073" s="1" t="s">
        <v>89</v>
      </c>
      <c r="Q1073" s="1" t="s">
        <v>90</v>
      </c>
      <c r="R1073" s="1" t="s">
        <v>401</v>
      </c>
      <c r="T1073" s="1" t="s">
        <v>206</v>
      </c>
      <c r="X1073" s="1" t="s">
        <v>365</v>
      </c>
      <c r="Y1073" s="1" t="s">
        <v>74</v>
      </c>
      <c r="Z1073" s="3">
        <v>0</v>
      </c>
      <c r="AC1073" s="1">
        <f t="shared" si="32"/>
        <v>2018</v>
      </c>
      <c r="AD1073" s="1">
        <f t="shared" si="33"/>
        <v>7</v>
      </c>
    </row>
    <row r="1074" spans="1:30" ht="12.75" customHeight="1" x14ac:dyDescent="0.2">
      <c r="A1074" s="2">
        <v>43305.405635104202</v>
      </c>
      <c r="B1074" s="1" t="s">
        <v>1101</v>
      </c>
      <c r="C1074" s="1" t="s">
        <v>771</v>
      </c>
      <c r="D1074" s="1" t="s">
        <v>772</v>
      </c>
      <c r="E1074" s="3">
        <v>500</v>
      </c>
      <c r="F1074" s="1" t="s">
        <v>31</v>
      </c>
      <c r="G1074" s="3">
        <v>7.05</v>
      </c>
      <c r="H1074" s="3">
        <v>3525</v>
      </c>
      <c r="I1074" s="1" t="s">
        <v>32</v>
      </c>
      <c r="K1074" s="1" t="s">
        <v>33</v>
      </c>
      <c r="L1074" s="1" t="s">
        <v>773</v>
      </c>
      <c r="M1074" s="1" t="s">
        <v>35</v>
      </c>
      <c r="N1074" s="1" t="s">
        <v>84</v>
      </c>
      <c r="O1074" s="1" t="s">
        <v>37</v>
      </c>
      <c r="P1074" s="1" t="s">
        <v>230</v>
      </c>
      <c r="Q1074" s="1" t="s">
        <v>231</v>
      </c>
      <c r="R1074" s="1" t="s">
        <v>350</v>
      </c>
      <c r="T1074" s="1" t="s">
        <v>206</v>
      </c>
      <c r="X1074" s="1" t="s">
        <v>41</v>
      </c>
      <c r="Y1074" s="1" t="s">
        <v>42</v>
      </c>
      <c r="Z1074" s="3">
        <v>0</v>
      </c>
      <c r="AA1074" s="1" t="s">
        <v>774</v>
      </c>
      <c r="AB1074" s="1" t="s">
        <v>774</v>
      </c>
      <c r="AC1074" s="1">
        <f t="shared" si="32"/>
        <v>2018</v>
      </c>
      <c r="AD1074" s="1">
        <f t="shared" si="33"/>
        <v>7</v>
      </c>
    </row>
    <row r="1075" spans="1:30" ht="12.75" customHeight="1" x14ac:dyDescent="0.2">
      <c r="A1075" s="2">
        <v>43305.408007835598</v>
      </c>
      <c r="B1075" s="1" t="s">
        <v>1102</v>
      </c>
      <c r="C1075" s="1" t="s">
        <v>771</v>
      </c>
      <c r="D1075" s="1" t="s">
        <v>772</v>
      </c>
      <c r="E1075" s="3">
        <v>250</v>
      </c>
      <c r="F1075" s="1" t="s">
        <v>31</v>
      </c>
      <c r="G1075" s="3">
        <v>7.05</v>
      </c>
      <c r="H1075" s="3">
        <v>1762.5</v>
      </c>
      <c r="I1075" s="1" t="s">
        <v>58</v>
      </c>
      <c r="K1075" s="1" t="s">
        <v>59</v>
      </c>
      <c r="L1075" s="1" t="s">
        <v>773</v>
      </c>
      <c r="M1075" s="1" t="s">
        <v>35</v>
      </c>
      <c r="N1075" s="1" t="s">
        <v>84</v>
      </c>
      <c r="O1075" s="1" t="s">
        <v>37</v>
      </c>
      <c r="P1075" s="1" t="s">
        <v>230</v>
      </c>
      <c r="Q1075" s="1" t="s">
        <v>231</v>
      </c>
      <c r="T1075" s="1" t="s">
        <v>206</v>
      </c>
      <c r="X1075" s="1" t="s">
        <v>41</v>
      </c>
      <c r="Y1075" s="1" t="s">
        <v>42</v>
      </c>
      <c r="Z1075" s="3">
        <v>0</v>
      </c>
      <c r="AA1075" s="1" t="s">
        <v>774</v>
      </c>
      <c r="AB1075" s="1" t="s">
        <v>774</v>
      </c>
      <c r="AC1075" s="1">
        <f t="shared" si="32"/>
        <v>2018</v>
      </c>
      <c r="AD1075" s="1">
        <f t="shared" si="33"/>
        <v>7</v>
      </c>
    </row>
    <row r="1076" spans="1:30" ht="12.75" customHeight="1" x14ac:dyDescent="0.2">
      <c r="A1076" s="2">
        <v>43308.256451354202</v>
      </c>
      <c r="B1076" s="1" t="s">
        <v>1103</v>
      </c>
      <c r="C1076" s="1" t="s">
        <v>473</v>
      </c>
      <c r="D1076" s="1" t="s">
        <v>474</v>
      </c>
      <c r="E1076" s="3">
        <v>20</v>
      </c>
      <c r="F1076" s="1" t="s">
        <v>31</v>
      </c>
      <c r="G1076" s="3">
        <v>22.99</v>
      </c>
      <c r="H1076" s="3">
        <v>459.8</v>
      </c>
      <c r="I1076" s="1" t="s">
        <v>32</v>
      </c>
      <c r="K1076" s="1" t="s">
        <v>33</v>
      </c>
      <c r="L1076" s="1" t="s">
        <v>475</v>
      </c>
      <c r="M1076" s="1" t="s">
        <v>35</v>
      </c>
      <c r="N1076" s="1" t="s">
        <v>84</v>
      </c>
      <c r="O1076" s="1" t="s">
        <v>37</v>
      </c>
      <c r="P1076" s="1" t="s">
        <v>38</v>
      </c>
      <c r="Q1076" s="1" t="s">
        <v>39</v>
      </c>
      <c r="R1076" s="1" t="s">
        <v>587</v>
      </c>
      <c r="T1076" s="1" t="s">
        <v>476</v>
      </c>
      <c r="X1076" s="1" t="s">
        <v>41</v>
      </c>
      <c r="Y1076" s="1" t="s">
        <v>42</v>
      </c>
      <c r="Z1076" s="3">
        <v>0</v>
      </c>
      <c r="AC1076" s="1">
        <f t="shared" si="32"/>
        <v>2018</v>
      </c>
      <c r="AD1076" s="1">
        <f t="shared" si="33"/>
        <v>7</v>
      </c>
    </row>
    <row r="1077" spans="1:30" ht="12.75" customHeight="1" x14ac:dyDescent="0.2">
      <c r="A1077" s="2">
        <v>43311.544630520802</v>
      </c>
      <c r="B1077" s="1" t="s">
        <v>1104</v>
      </c>
      <c r="C1077" s="1" t="s">
        <v>381</v>
      </c>
      <c r="D1077" s="1" t="s">
        <v>382</v>
      </c>
      <c r="E1077" s="3">
        <v>30</v>
      </c>
      <c r="F1077" s="1" t="s">
        <v>31</v>
      </c>
      <c r="G1077" s="3">
        <v>6.29</v>
      </c>
      <c r="H1077" s="3">
        <v>188.7</v>
      </c>
      <c r="I1077" s="1" t="s">
        <v>58</v>
      </c>
      <c r="K1077" s="1" t="s">
        <v>59</v>
      </c>
      <c r="L1077" s="1" t="s">
        <v>383</v>
      </c>
      <c r="M1077" s="1" t="s">
        <v>35</v>
      </c>
      <c r="N1077" s="1" t="s">
        <v>36</v>
      </c>
      <c r="O1077" s="1" t="s">
        <v>37</v>
      </c>
      <c r="P1077" s="1" t="s">
        <v>38</v>
      </c>
      <c r="Q1077" s="1" t="s">
        <v>39</v>
      </c>
      <c r="T1077" s="1" t="s">
        <v>385</v>
      </c>
      <c r="X1077" s="1" t="s">
        <v>41</v>
      </c>
      <c r="Y1077" s="1" t="s">
        <v>42</v>
      </c>
      <c r="Z1077" s="3">
        <v>0</v>
      </c>
      <c r="AC1077" s="1">
        <f t="shared" si="32"/>
        <v>2018</v>
      </c>
      <c r="AD1077" s="1">
        <f t="shared" si="33"/>
        <v>7</v>
      </c>
    </row>
    <row r="1078" spans="1:30" ht="12.75" customHeight="1" x14ac:dyDescent="0.2">
      <c r="A1078" s="2">
        <v>43318.311012963</v>
      </c>
      <c r="B1078" s="1" t="s">
        <v>1105</v>
      </c>
      <c r="C1078" s="1" t="s">
        <v>771</v>
      </c>
      <c r="D1078" s="1" t="s">
        <v>772</v>
      </c>
      <c r="E1078" s="3">
        <v>250</v>
      </c>
      <c r="F1078" s="1" t="s">
        <v>31</v>
      </c>
      <c r="G1078" s="3">
        <v>7.05</v>
      </c>
      <c r="H1078" s="3">
        <v>1762.5</v>
      </c>
      <c r="I1078" s="1" t="s">
        <v>58</v>
      </c>
      <c r="K1078" s="1" t="s">
        <v>59</v>
      </c>
      <c r="L1078" s="1" t="s">
        <v>773</v>
      </c>
      <c r="M1078" s="1" t="s">
        <v>35</v>
      </c>
      <c r="N1078" s="1" t="s">
        <v>684</v>
      </c>
      <c r="O1078" s="1" t="s">
        <v>37</v>
      </c>
      <c r="P1078" s="1" t="s">
        <v>230</v>
      </c>
      <c r="Q1078" s="1" t="s">
        <v>231</v>
      </c>
      <c r="R1078" s="1" t="s">
        <v>1106</v>
      </c>
      <c r="T1078" s="1" t="s">
        <v>206</v>
      </c>
      <c r="X1078" s="1" t="s">
        <v>41</v>
      </c>
      <c r="Y1078" s="1" t="s">
        <v>42</v>
      </c>
      <c r="Z1078" s="3">
        <v>0</v>
      </c>
      <c r="AA1078" s="1" t="s">
        <v>774</v>
      </c>
      <c r="AB1078" s="1" t="s">
        <v>774</v>
      </c>
      <c r="AC1078" s="1">
        <f t="shared" si="32"/>
        <v>2018</v>
      </c>
      <c r="AD1078" s="1">
        <f t="shared" si="33"/>
        <v>8</v>
      </c>
    </row>
    <row r="1079" spans="1:30" ht="12.75" customHeight="1" x14ac:dyDescent="0.2">
      <c r="A1079" s="2">
        <v>43318.311441585603</v>
      </c>
      <c r="B1079" s="1" t="s">
        <v>1107</v>
      </c>
      <c r="C1079" s="1" t="s">
        <v>92</v>
      </c>
      <c r="D1079" s="1" t="s">
        <v>93</v>
      </c>
      <c r="E1079" s="3">
        <v>100</v>
      </c>
      <c r="F1079" s="1" t="s">
        <v>31</v>
      </c>
      <c r="G1079" s="3">
        <v>0.01</v>
      </c>
      <c r="H1079" s="3">
        <v>1</v>
      </c>
      <c r="I1079" s="1" t="s">
        <v>58</v>
      </c>
      <c r="K1079" s="1" t="s">
        <v>59</v>
      </c>
      <c r="L1079" s="1" t="s">
        <v>94</v>
      </c>
      <c r="M1079" s="1" t="s">
        <v>35</v>
      </c>
      <c r="N1079" s="1" t="s">
        <v>684</v>
      </c>
      <c r="O1079" s="1" t="s">
        <v>37</v>
      </c>
      <c r="P1079" s="1" t="s">
        <v>95</v>
      </c>
      <c r="Q1079" s="1" t="s">
        <v>96</v>
      </c>
      <c r="T1079" s="1" t="s">
        <v>97</v>
      </c>
      <c r="X1079" s="1" t="s">
        <v>41</v>
      </c>
      <c r="Y1079" s="1" t="s">
        <v>42</v>
      </c>
      <c r="Z1079" s="3">
        <v>0</v>
      </c>
      <c r="AC1079" s="1">
        <f t="shared" si="32"/>
        <v>2018</v>
      </c>
      <c r="AD1079" s="1">
        <f t="shared" si="33"/>
        <v>8</v>
      </c>
    </row>
    <row r="1080" spans="1:30" ht="12.75" customHeight="1" x14ac:dyDescent="0.2">
      <c r="A1080" s="2">
        <v>43318.311441585603</v>
      </c>
      <c r="B1080" s="1" t="s">
        <v>1107</v>
      </c>
      <c r="C1080" s="1" t="s">
        <v>110</v>
      </c>
      <c r="D1080" s="1" t="s">
        <v>111</v>
      </c>
      <c r="E1080" s="3">
        <v>200</v>
      </c>
      <c r="F1080" s="1" t="s">
        <v>31</v>
      </c>
      <c r="G1080" s="3">
        <v>0.31</v>
      </c>
      <c r="H1080" s="3">
        <v>62</v>
      </c>
      <c r="I1080" s="1" t="s">
        <v>58</v>
      </c>
      <c r="K1080" s="1" t="s">
        <v>59</v>
      </c>
      <c r="L1080" s="1" t="s">
        <v>112</v>
      </c>
      <c r="M1080" s="1" t="s">
        <v>35</v>
      </c>
      <c r="N1080" s="1" t="s">
        <v>684</v>
      </c>
      <c r="O1080" s="1" t="s">
        <v>37</v>
      </c>
      <c r="P1080" s="1" t="s">
        <v>104</v>
      </c>
      <c r="Q1080" s="1" t="s">
        <v>105</v>
      </c>
      <c r="T1080" s="1" t="s">
        <v>40</v>
      </c>
      <c r="X1080" s="1" t="s">
        <v>41</v>
      </c>
      <c r="Y1080" s="1" t="s">
        <v>106</v>
      </c>
      <c r="Z1080" s="3">
        <v>0</v>
      </c>
      <c r="AC1080" s="1">
        <f t="shared" si="32"/>
        <v>2018</v>
      </c>
      <c r="AD1080" s="1">
        <f t="shared" si="33"/>
        <v>8</v>
      </c>
    </row>
    <row r="1081" spans="1:30" ht="12.75" customHeight="1" x14ac:dyDescent="0.2">
      <c r="A1081" s="2">
        <v>43318.311441585603</v>
      </c>
      <c r="B1081" s="1" t="s">
        <v>1107</v>
      </c>
      <c r="C1081" s="1" t="s">
        <v>125</v>
      </c>
      <c r="D1081" s="1" t="s">
        <v>126</v>
      </c>
      <c r="E1081" s="3">
        <v>300</v>
      </c>
      <c r="F1081" s="1" t="s">
        <v>31</v>
      </c>
      <c r="G1081" s="3">
        <v>0.54</v>
      </c>
      <c r="H1081" s="3">
        <v>162</v>
      </c>
      <c r="I1081" s="1" t="s">
        <v>58</v>
      </c>
      <c r="K1081" s="1" t="s">
        <v>59</v>
      </c>
      <c r="L1081" s="1" t="s">
        <v>127</v>
      </c>
      <c r="M1081" s="1" t="s">
        <v>35</v>
      </c>
      <c r="N1081" s="1" t="s">
        <v>684</v>
      </c>
      <c r="O1081" s="1" t="s">
        <v>37</v>
      </c>
      <c r="P1081" s="1" t="s">
        <v>104</v>
      </c>
      <c r="Q1081" s="1" t="s">
        <v>105</v>
      </c>
      <c r="T1081" s="1" t="s">
        <v>40</v>
      </c>
      <c r="X1081" s="1" t="s">
        <v>41</v>
      </c>
      <c r="Y1081" s="1" t="s">
        <v>106</v>
      </c>
      <c r="Z1081" s="3">
        <v>0</v>
      </c>
      <c r="AC1081" s="1">
        <f t="shared" si="32"/>
        <v>2018</v>
      </c>
      <c r="AD1081" s="1">
        <f t="shared" si="33"/>
        <v>8</v>
      </c>
    </row>
    <row r="1082" spans="1:30" ht="12.75" customHeight="1" x14ac:dyDescent="0.2">
      <c r="A1082" s="2">
        <v>43318.311441585603</v>
      </c>
      <c r="B1082" s="1" t="s">
        <v>1107</v>
      </c>
      <c r="C1082" s="1" t="s">
        <v>136</v>
      </c>
      <c r="D1082" s="1" t="s">
        <v>137</v>
      </c>
      <c r="E1082" s="3">
        <v>4000</v>
      </c>
      <c r="F1082" s="1" t="s">
        <v>31</v>
      </c>
      <c r="G1082" s="3">
        <v>0.63</v>
      </c>
      <c r="H1082" s="3">
        <v>2520</v>
      </c>
      <c r="I1082" s="1" t="s">
        <v>58</v>
      </c>
      <c r="K1082" s="1" t="s">
        <v>59</v>
      </c>
      <c r="L1082" s="1" t="s">
        <v>138</v>
      </c>
      <c r="M1082" s="1" t="s">
        <v>35</v>
      </c>
      <c r="N1082" s="1" t="s">
        <v>684</v>
      </c>
      <c r="O1082" s="1" t="s">
        <v>37</v>
      </c>
      <c r="P1082" s="1" t="s">
        <v>62</v>
      </c>
      <c r="Q1082" s="1" t="s">
        <v>63</v>
      </c>
      <c r="T1082" s="1" t="s">
        <v>65</v>
      </c>
      <c r="X1082" s="1" t="s">
        <v>41</v>
      </c>
      <c r="Y1082" s="1" t="s">
        <v>66</v>
      </c>
      <c r="Z1082" s="3">
        <v>0</v>
      </c>
      <c r="AA1082" s="1" t="s">
        <v>67</v>
      </c>
      <c r="AB1082" s="1" t="s">
        <v>67</v>
      </c>
      <c r="AC1082" s="1">
        <f t="shared" si="32"/>
        <v>2018</v>
      </c>
      <c r="AD1082" s="1">
        <f t="shared" si="33"/>
        <v>8</v>
      </c>
    </row>
    <row r="1083" spans="1:30" ht="12.75" customHeight="1" x14ac:dyDescent="0.2">
      <c r="A1083" s="2">
        <v>43318.311441585603</v>
      </c>
      <c r="B1083" s="1" t="s">
        <v>1107</v>
      </c>
      <c r="C1083" s="1" t="s">
        <v>56</v>
      </c>
      <c r="D1083" s="1" t="s">
        <v>57</v>
      </c>
      <c r="E1083" s="3">
        <v>1000</v>
      </c>
      <c r="F1083" s="1" t="s">
        <v>31</v>
      </c>
      <c r="G1083" s="3">
        <v>0.63</v>
      </c>
      <c r="H1083" s="3">
        <v>630</v>
      </c>
      <c r="I1083" s="1" t="s">
        <v>58</v>
      </c>
      <c r="K1083" s="1" t="s">
        <v>59</v>
      </c>
      <c r="L1083" s="1" t="s">
        <v>60</v>
      </c>
      <c r="M1083" s="1" t="s">
        <v>35</v>
      </c>
      <c r="N1083" s="1" t="s">
        <v>684</v>
      </c>
      <c r="O1083" s="1" t="s">
        <v>37</v>
      </c>
      <c r="P1083" s="1" t="s">
        <v>62</v>
      </c>
      <c r="Q1083" s="1" t="s">
        <v>63</v>
      </c>
      <c r="T1083" s="1" t="s">
        <v>65</v>
      </c>
      <c r="X1083" s="1" t="s">
        <v>41</v>
      </c>
      <c r="Y1083" s="1" t="s">
        <v>66</v>
      </c>
      <c r="Z1083" s="3">
        <v>0</v>
      </c>
      <c r="AA1083" s="1" t="s">
        <v>67</v>
      </c>
      <c r="AB1083" s="1" t="s">
        <v>67</v>
      </c>
      <c r="AC1083" s="1">
        <f t="shared" si="32"/>
        <v>2018</v>
      </c>
      <c r="AD1083" s="1">
        <f t="shared" si="33"/>
        <v>8</v>
      </c>
    </row>
    <row r="1084" spans="1:30" ht="12.75" customHeight="1" x14ac:dyDescent="0.2">
      <c r="A1084" s="2">
        <v>43318.311441585603</v>
      </c>
      <c r="B1084" s="1" t="s">
        <v>1107</v>
      </c>
      <c r="C1084" s="1" t="s">
        <v>516</v>
      </c>
      <c r="D1084" s="1" t="s">
        <v>517</v>
      </c>
      <c r="E1084" s="3">
        <v>2040</v>
      </c>
      <c r="F1084" s="1" t="s">
        <v>31</v>
      </c>
      <c r="G1084" s="3">
        <v>0.63</v>
      </c>
      <c r="H1084" s="3">
        <v>1285.2</v>
      </c>
      <c r="I1084" s="1" t="s">
        <v>58</v>
      </c>
      <c r="K1084" s="1" t="s">
        <v>59</v>
      </c>
      <c r="L1084" s="1" t="s">
        <v>518</v>
      </c>
      <c r="M1084" s="1" t="s">
        <v>35</v>
      </c>
      <c r="N1084" s="1" t="s">
        <v>684</v>
      </c>
      <c r="O1084" s="1" t="s">
        <v>37</v>
      </c>
      <c r="P1084" s="1" t="s">
        <v>62</v>
      </c>
      <c r="Q1084" s="1" t="s">
        <v>63</v>
      </c>
      <c r="T1084" s="1" t="s">
        <v>65</v>
      </c>
      <c r="X1084" s="1" t="s">
        <v>41</v>
      </c>
      <c r="Y1084" s="1" t="s">
        <v>66</v>
      </c>
      <c r="Z1084" s="3">
        <v>0</v>
      </c>
      <c r="AA1084" s="1" t="s">
        <v>67</v>
      </c>
      <c r="AB1084" s="1" t="s">
        <v>67</v>
      </c>
      <c r="AC1084" s="1">
        <f t="shared" si="32"/>
        <v>2018</v>
      </c>
      <c r="AD1084" s="1">
        <f t="shared" si="33"/>
        <v>8</v>
      </c>
    </row>
    <row r="1085" spans="1:30" ht="12.75" customHeight="1" x14ac:dyDescent="0.2">
      <c r="A1085" s="2">
        <v>43318.311441585603</v>
      </c>
      <c r="B1085" s="1" t="s">
        <v>1107</v>
      </c>
      <c r="C1085" s="1" t="s">
        <v>145</v>
      </c>
      <c r="D1085" s="1" t="s">
        <v>146</v>
      </c>
      <c r="E1085" s="3">
        <v>75</v>
      </c>
      <c r="F1085" s="1" t="s">
        <v>31</v>
      </c>
      <c r="G1085" s="3">
        <v>1.03</v>
      </c>
      <c r="H1085" s="3">
        <v>77.25</v>
      </c>
      <c r="I1085" s="1" t="s">
        <v>58</v>
      </c>
      <c r="K1085" s="1" t="s">
        <v>59</v>
      </c>
      <c r="L1085" s="1" t="s">
        <v>147</v>
      </c>
      <c r="M1085" s="1" t="s">
        <v>35</v>
      </c>
      <c r="N1085" s="1" t="s">
        <v>684</v>
      </c>
      <c r="O1085" s="1" t="s">
        <v>37</v>
      </c>
      <c r="P1085" s="1" t="s">
        <v>38</v>
      </c>
      <c r="Q1085" s="1" t="s">
        <v>39</v>
      </c>
      <c r="T1085" s="1" t="s">
        <v>148</v>
      </c>
      <c r="X1085" s="1" t="s">
        <v>41</v>
      </c>
      <c r="Y1085" s="1" t="s">
        <v>42</v>
      </c>
      <c r="Z1085" s="3">
        <v>0</v>
      </c>
      <c r="AC1085" s="1">
        <f t="shared" si="32"/>
        <v>2018</v>
      </c>
      <c r="AD1085" s="1">
        <f t="shared" si="33"/>
        <v>8</v>
      </c>
    </row>
    <row r="1086" spans="1:30" ht="12.75" customHeight="1" x14ac:dyDescent="0.2">
      <c r="A1086" s="2">
        <v>43318.311441585603</v>
      </c>
      <c r="B1086" s="1" t="s">
        <v>1107</v>
      </c>
      <c r="C1086" s="1" t="s">
        <v>152</v>
      </c>
      <c r="D1086" s="1" t="s">
        <v>153</v>
      </c>
      <c r="E1086" s="3">
        <v>50</v>
      </c>
      <c r="F1086" s="1" t="s">
        <v>31</v>
      </c>
      <c r="G1086" s="3">
        <v>1.52</v>
      </c>
      <c r="H1086" s="3">
        <v>76</v>
      </c>
      <c r="I1086" s="1" t="s">
        <v>58</v>
      </c>
      <c r="K1086" s="1" t="s">
        <v>59</v>
      </c>
      <c r="L1086" s="1" t="s">
        <v>154</v>
      </c>
      <c r="M1086" s="1" t="s">
        <v>35</v>
      </c>
      <c r="N1086" s="1" t="s">
        <v>684</v>
      </c>
      <c r="O1086" s="1" t="s">
        <v>37</v>
      </c>
      <c r="P1086" s="1" t="s">
        <v>89</v>
      </c>
      <c r="Q1086" s="1" t="s">
        <v>90</v>
      </c>
      <c r="T1086" s="1" t="s">
        <v>79</v>
      </c>
      <c r="X1086" s="1" t="s">
        <v>155</v>
      </c>
      <c r="Y1086" s="1" t="s">
        <v>74</v>
      </c>
      <c r="Z1086" s="3">
        <v>0</v>
      </c>
      <c r="AC1086" s="1">
        <f t="shared" si="32"/>
        <v>2018</v>
      </c>
      <c r="AD1086" s="1">
        <f t="shared" si="33"/>
        <v>8</v>
      </c>
    </row>
    <row r="1087" spans="1:30" ht="12.75" customHeight="1" x14ac:dyDescent="0.2">
      <c r="A1087" s="2">
        <v>43318.311441585603</v>
      </c>
      <c r="B1087" s="1" t="s">
        <v>1107</v>
      </c>
      <c r="C1087" s="1" t="s">
        <v>159</v>
      </c>
      <c r="D1087" s="1" t="s">
        <v>160</v>
      </c>
      <c r="E1087" s="3">
        <v>100</v>
      </c>
      <c r="F1087" s="1" t="s">
        <v>31</v>
      </c>
      <c r="G1087" s="3">
        <v>1.8</v>
      </c>
      <c r="H1087" s="3">
        <v>180</v>
      </c>
      <c r="I1087" s="1" t="s">
        <v>58</v>
      </c>
      <c r="K1087" s="1" t="s">
        <v>59</v>
      </c>
      <c r="L1087" s="1" t="s">
        <v>161</v>
      </c>
      <c r="M1087" s="1" t="s">
        <v>35</v>
      </c>
      <c r="N1087" s="1" t="s">
        <v>684</v>
      </c>
      <c r="O1087" s="1" t="s">
        <v>37</v>
      </c>
      <c r="P1087" s="1" t="s">
        <v>104</v>
      </c>
      <c r="Q1087" s="1" t="s">
        <v>105</v>
      </c>
      <c r="T1087" s="1" t="s">
        <v>97</v>
      </c>
      <c r="X1087" s="1" t="s">
        <v>41</v>
      </c>
      <c r="Y1087" s="1" t="s">
        <v>106</v>
      </c>
      <c r="Z1087" s="3">
        <v>0</v>
      </c>
      <c r="AC1087" s="1">
        <f t="shared" si="32"/>
        <v>2018</v>
      </c>
      <c r="AD1087" s="1">
        <f t="shared" si="33"/>
        <v>8</v>
      </c>
    </row>
    <row r="1088" spans="1:30" ht="12.75" customHeight="1" x14ac:dyDescent="0.2">
      <c r="A1088" s="2">
        <v>43318.311441585603</v>
      </c>
      <c r="B1088" s="1" t="s">
        <v>1107</v>
      </c>
      <c r="C1088" s="1" t="s">
        <v>168</v>
      </c>
      <c r="D1088" s="1" t="s">
        <v>169</v>
      </c>
      <c r="E1088" s="3">
        <v>10</v>
      </c>
      <c r="F1088" s="1" t="s">
        <v>31</v>
      </c>
      <c r="G1088" s="3">
        <v>2.06</v>
      </c>
      <c r="H1088" s="3">
        <v>20.6</v>
      </c>
      <c r="I1088" s="1" t="s">
        <v>58</v>
      </c>
      <c r="K1088" s="1" t="s">
        <v>59</v>
      </c>
      <c r="L1088" s="1" t="s">
        <v>170</v>
      </c>
      <c r="M1088" s="1" t="s">
        <v>35</v>
      </c>
      <c r="N1088" s="1" t="s">
        <v>684</v>
      </c>
      <c r="O1088" s="1" t="s">
        <v>37</v>
      </c>
      <c r="P1088" s="1" t="s">
        <v>95</v>
      </c>
      <c r="Q1088" s="1" t="s">
        <v>96</v>
      </c>
      <c r="T1088" s="1" t="s">
        <v>171</v>
      </c>
      <c r="X1088" s="1" t="s">
        <v>41</v>
      </c>
      <c r="Y1088" s="1" t="s">
        <v>42</v>
      </c>
      <c r="Z1088" s="3">
        <v>0</v>
      </c>
      <c r="AA1088" s="1" t="s">
        <v>172</v>
      </c>
      <c r="AB1088" s="1" t="s">
        <v>172</v>
      </c>
      <c r="AC1088" s="1">
        <f t="shared" si="32"/>
        <v>2018</v>
      </c>
      <c r="AD1088" s="1">
        <f t="shared" si="33"/>
        <v>8</v>
      </c>
    </row>
    <row r="1089" spans="1:30" ht="12.75" customHeight="1" x14ac:dyDescent="0.2">
      <c r="A1089" s="2">
        <v>43318.311441585603</v>
      </c>
      <c r="B1089" s="1" t="s">
        <v>1107</v>
      </c>
      <c r="C1089" s="1" t="s">
        <v>173</v>
      </c>
      <c r="D1089" s="1" t="s">
        <v>174</v>
      </c>
      <c r="E1089" s="3">
        <v>50</v>
      </c>
      <c r="F1089" s="1" t="s">
        <v>31</v>
      </c>
      <c r="G1089" s="3">
        <v>2.06</v>
      </c>
      <c r="H1089" s="3">
        <v>103</v>
      </c>
      <c r="I1089" s="1" t="s">
        <v>58</v>
      </c>
      <c r="K1089" s="1" t="s">
        <v>59</v>
      </c>
      <c r="L1089" s="1" t="s">
        <v>175</v>
      </c>
      <c r="M1089" s="1" t="s">
        <v>35</v>
      </c>
      <c r="N1089" s="1" t="s">
        <v>684</v>
      </c>
      <c r="O1089" s="1" t="s">
        <v>37</v>
      </c>
      <c r="P1089" s="1" t="s">
        <v>89</v>
      </c>
      <c r="Q1089" s="1" t="s">
        <v>90</v>
      </c>
      <c r="T1089" s="1" t="s">
        <v>79</v>
      </c>
      <c r="X1089" s="1" t="s">
        <v>176</v>
      </c>
      <c r="Y1089" s="1" t="s">
        <v>74</v>
      </c>
      <c r="Z1089" s="3">
        <v>0</v>
      </c>
      <c r="AC1089" s="1">
        <f t="shared" si="32"/>
        <v>2018</v>
      </c>
      <c r="AD1089" s="1">
        <f t="shared" si="33"/>
        <v>8</v>
      </c>
    </row>
    <row r="1090" spans="1:30" ht="12.75" customHeight="1" x14ac:dyDescent="0.2">
      <c r="A1090" s="2">
        <v>43318.311441585603</v>
      </c>
      <c r="B1090" s="1" t="s">
        <v>1107</v>
      </c>
      <c r="C1090" s="1" t="s">
        <v>177</v>
      </c>
      <c r="D1090" s="1" t="s">
        <v>178</v>
      </c>
      <c r="E1090" s="3">
        <v>50</v>
      </c>
      <c r="F1090" s="1" t="s">
        <v>31</v>
      </c>
      <c r="G1090" s="3">
        <v>2.16</v>
      </c>
      <c r="H1090" s="3">
        <v>108</v>
      </c>
      <c r="I1090" s="1" t="s">
        <v>58</v>
      </c>
      <c r="K1090" s="1" t="s">
        <v>59</v>
      </c>
      <c r="L1090" s="1" t="s">
        <v>179</v>
      </c>
      <c r="M1090" s="1" t="s">
        <v>35</v>
      </c>
      <c r="N1090" s="1" t="s">
        <v>684</v>
      </c>
      <c r="O1090" s="1" t="s">
        <v>37</v>
      </c>
      <c r="P1090" s="1" t="s">
        <v>95</v>
      </c>
      <c r="Q1090" s="1" t="s">
        <v>96</v>
      </c>
      <c r="R1090" s="1" t="s">
        <v>1108</v>
      </c>
      <c r="T1090" s="1" t="s">
        <v>97</v>
      </c>
      <c r="X1090" s="1" t="s">
        <v>41</v>
      </c>
      <c r="Y1090" s="1" t="s">
        <v>42</v>
      </c>
      <c r="Z1090" s="3">
        <v>0</v>
      </c>
      <c r="AC1090" s="1">
        <f t="shared" si="32"/>
        <v>2018</v>
      </c>
      <c r="AD1090" s="1">
        <f t="shared" si="33"/>
        <v>8</v>
      </c>
    </row>
    <row r="1091" spans="1:30" ht="12.75" customHeight="1" x14ac:dyDescent="0.2">
      <c r="A1091" s="2">
        <v>43318.311441585603</v>
      </c>
      <c r="B1091" s="1" t="s">
        <v>1107</v>
      </c>
      <c r="C1091" s="1" t="s">
        <v>180</v>
      </c>
      <c r="D1091" s="1" t="s">
        <v>181</v>
      </c>
      <c r="E1091" s="3">
        <v>100</v>
      </c>
      <c r="F1091" s="1" t="s">
        <v>31</v>
      </c>
      <c r="G1091" s="3">
        <v>2.37</v>
      </c>
      <c r="H1091" s="3">
        <v>237</v>
      </c>
      <c r="I1091" s="1" t="s">
        <v>58</v>
      </c>
      <c r="K1091" s="1" t="s">
        <v>59</v>
      </c>
      <c r="L1091" s="1" t="s">
        <v>182</v>
      </c>
      <c r="M1091" s="1" t="s">
        <v>35</v>
      </c>
      <c r="N1091" s="1" t="s">
        <v>684</v>
      </c>
      <c r="O1091" s="1" t="s">
        <v>37</v>
      </c>
      <c r="P1091" s="1" t="s">
        <v>95</v>
      </c>
      <c r="Q1091" s="1" t="s">
        <v>96</v>
      </c>
      <c r="R1091" s="1" t="s">
        <v>1109</v>
      </c>
      <c r="T1091" s="1" t="s">
        <v>97</v>
      </c>
      <c r="X1091" s="1" t="s">
        <v>41</v>
      </c>
      <c r="Y1091" s="1" t="s">
        <v>42</v>
      </c>
      <c r="Z1091" s="3">
        <v>0</v>
      </c>
      <c r="AC1091" s="1">
        <f t="shared" ref="AC1091:AC1154" si="34">YEAR(A1091)</f>
        <v>2018</v>
      </c>
      <c r="AD1091" s="1">
        <f t="shared" ref="AD1091:AD1154" si="35">MONTH(A1091)</f>
        <v>8</v>
      </c>
    </row>
    <row r="1092" spans="1:30" ht="12.75" customHeight="1" x14ac:dyDescent="0.2">
      <c r="A1092" s="2">
        <v>43318.311441585603</v>
      </c>
      <c r="B1092" s="1" t="s">
        <v>1107</v>
      </c>
      <c r="C1092" s="1" t="s">
        <v>192</v>
      </c>
      <c r="D1092" s="1" t="s">
        <v>193</v>
      </c>
      <c r="E1092" s="3">
        <v>20</v>
      </c>
      <c r="F1092" s="1" t="s">
        <v>31</v>
      </c>
      <c r="G1092" s="3">
        <v>2.38</v>
      </c>
      <c r="H1092" s="3">
        <v>47.6</v>
      </c>
      <c r="I1092" s="1" t="s">
        <v>58</v>
      </c>
      <c r="K1092" s="1" t="s">
        <v>59</v>
      </c>
      <c r="L1092" s="1" t="s">
        <v>194</v>
      </c>
      <c r="M1092" s="1" t="s">
        <v>35</v>
      </c>
      <c r="N1092" s="1" t="s">
        <v>684</v>
      </c>
      <c r="O1092" s="1" t="s">
        <v>37</v>
      </c>
      <c r="P1092" s="1" t="s">
        <v>195</v>
      </c>
      <c r="Q1092" s="1" t="s">
        <v>196</v>
      </c>
      <c r="T1092" s="1" t="s">
        <v>197</v>
      </c>
      <c r="X1092" s="1" t="s">
        <v>41</v>
      </c>
      <c r="Y1092" s="1" t="s">
        <v>42</v>
      </c>
      <c r="Z1092" s="3">
        <v>0</v>
      </c>
      <c r="AC1092" s="1">
        <f t="shared" si="34"/>
        <v>2018</v>
      </c>
      <c r="AD1092" s="1">
        <f t="shared" si="35"/>
        <v>8</v>
      </c>
    </row>
    <row r="1093" spans="1:30" ht="12.75" customHeight="1" x14ac:dyDescent="0.2">
      <c r="A1093" s="2">
        <v>43318.311441585603</v>
      </c>
      <c r="B1093" s="1" t="s">
        <v>1107</v>
      </c>
      <c r="C1093" s="1" t="s">
        <v>589</v>
      </c>
      <c r="D1093" s="1" t="s">
        <v>590</v>
      </c>
      <c r="E1093" s="3">
        <v>20</v>
      </c>
      <c r="F1093" s="1" t="s">
        <v>31</v>
      </c>
      <c r="G1093" s="3">
        <v>2.4500000000000002</v>
      </c>
      <c r="H1093" s="3">
        <v>49</v>
      </c>
      <c r="I1093" s="1" t="s">
        <v>58</v>
      </c>
      <c r="K1093" s="1" t="s">
        <v>59</v>
      </c>
      <c r="L1093" s="1" t="s">
        <v>591</v>
      </c>
      <c r="M1093" s="1" t="s">
        <v>35</v>
      </c>
      <c r="N1093" s="1" t="s">
        <v>684</v>
      </c>
      <c r="O1093" s="1" t="s">
        <v>37</v>
      </c>
      <c r="P1093" s="1" t="s">
        <v>195</v>
      </c>
      <c r="Q1093" s="1" t="s">
        <v>196</v>
      </c>
      <c r="T1093" s="1" t="s">
        <v>197</v>
      </c>
      <c r="X1093" s="1" t="s">
        <v>41</v>
      </c>
      <c r="Y1093" s="1" t="s">
        <v>42</v>
      </c>
      <c r="Z1093" s="3">
        <v>0</v>
      </c>
      <c r="AC1093" s="1">
        <f t="shared" si="34"/>
        <v>2018</v>
      </c>
      <c r="AD1093" s="1">
        <f t="shared" si="35"/>
        <v>8</v>
      </c>
    </row>
    <row r="1094" spans="1:30" ht="12.75" customHeight="1" x14ac:dyDescent="0.2">
      <c r="A1094" s="2">
        <v>43318.311441585603</v>
      </c>
      <c r="B1094" s="1" t="s">
        <v>1107</v>
      </c>
      <c r="C1094" s="1" t="s">
        <v>183</v>
      </c>
      <c r="D1094" s="1" t="s">
        <v>184</v>
      </c>
      <c r="E1094" s="3">
        <v>100</v>
      </c>
      <c r="F1094" s="1" t="s">
        <v>31</v>
      </c>
      <c r="G1094" s="3">
        <v>2.46</v>
      </c>
      <c r="H1094" s="3">
        <v>246</v>
      </c>
      <c r="I1094" s="1" t="s">
        <v>58</v>
      </c>
      <c r="K1094" s="1" t="s">
        <v>59</v>
      </c>
      <c r="L1094" s="1" t="s">
        <v>185</v>
      </c>
      <c r="M1094" s="1" t="s">
        <v>35</v>
      </c>
      <c r="N1094" s="1" t="s">
        <v>684</v>
      </c>
      <c r="O1094" s="1" t="s">
        <v>37</v>
      </c>
      <c r="P1094" s="1" t="s">
        <v>95</v>
      </c>
      <c r="Q1094" s="1" t="s">
        <v>96</v>
      </c>
      <c r="T1094" s="1" t="s">
        <v>48</v>
      </c>
      <c r="X1094" s="1" t="s">
        <v>41</v>
      </c>
      <c r="Y1094" s="1" t="s">
        <v>42</v>
      </c>
      <c r="Z1094" s="3">
        <v>0</v>
      </c>
      <c r="AC1094" s="1">
        <f t="shared" si="34"/>
        <v>2018</v>
      </c>
      <c r="AD1094" s="1">
        <f t="shared" si="35"/>
        <v>8</v>
      </c>
    </row>
    <row r="1095" spans="1:30" ht="12.75" customHeight="1" x14ac:dyDescent="0.2">
      <c r="A1095" s="2">
        <v>43318.311441585603</v>
      </c>
      <c r="B1095" s="1" t="s">
        <v>1107</v>
      </c>
      <c r="C1095" s="1" t="s">
        <v>186</v>
      </c>
      <c r="D1095" s="1" t="s">
        <v>187</v>
      </c>
      <c r="E1095" s="3">
        <v>50</v>
      </c>
      <c r="F1095" s="1" t="s">
        <v>31</v>
      </c>
      <c r="G1095" s="3">
        <v>2.52</v>
      </c>
      <c r="H1095" s="3">
        <v>126</v>
      </c>
      <c r="I1095" s="1" t="s">
        <v>58</v>
      </c>
      <c r="K1095" s="1" t="s">
        <v>59</v>
      </c>
      <c r="L1095" s="1" t="s">
        <v>188</v>
      </c>
      <c r="M1095" s="1" t="s">
        <v>35</v>
      </c>
      <c r="N1095" s="1" t="s">
        <v>684</v>
      </c>
      <c r="O1095" s="1" t="s">
        <v>37</v>
      </c>
      <c r="P1095" s="1" t="s">
        <v>95</v>
      </c>
      <c r="Q1095" s="1" t="s">
        <v>96</v>
      </c>
      <c r="T1095" s="1" t="s">
        <v>97</v>
      </c>
      <c r="X1095" s="1" t="s">
        <v>41</v>
      </c>
      <c r="Y1095" s="1" t="s">
        <v>42</v>
      </c>
      <c r="Z1095" s="3">
        <v>0</v>
      </c>
      <c r="AC1095" s="1">
        <f t="shared" si="34"/>
        <v>2018</v>
      </c>
      <c r="AD1095" s="1">
        <f t="shared" si="35"/>
        <v>8</v>
      </c>
    </row>
    <row r="1096" spans="1:30" ht="12.75" customHeight="1" x14ac:dyDescent="0.2">
      <c r="A1096" s="2">
        <v>43318.311441585603</v>
      </c>
      <c r="B1096" s="1" t="s">
        <v>1107</v>
      </c>
      <c r="C1096" s="1" t="s">
        <v>189</v>
      </c>
      <c r="D1096" s="1" t="s">
        <v>190</v>
      </c>
      <c r="E1096" s="3">
        <v>100</v>
      </c>
      <c r="F1096" s="1" t="s">
        <v>31</v>
      </c>
      <c r="G1096" s="3">
        <v>2.7</v>
      </c>
      <c r="H1096" s="3">
        <v>270</v>
      </c>
      <c r="I1096" s="1" t="s">
        <v>58</v>
      </c>
      <c r="K1096" s="1" t="s">
        <v>59</v>
      </c>
      <c r="L1096" s="1" t="s">
        <v>191</v>
      </c>
      <c r="M1096" s="1" t="s">
        <v>35</v>
      </c>
      <c r="N1096" s="1" t="s">
        <v>684</v>
      </c>
      <c r="O1096" s="1" t="s">
        <v>37</v>
      </c>
      <c r="P1096" s="1" t="s">
        <v>95</v>
      </c>
      <c r="Q1096" s="1" t="s">
        <v>96</v>
      </c>
      <c r="T1096" s="1" t="s">
        <v>97</v>
      </c>
      <c r="X1096" s="1" t="s">
        <v>41</v>
      </c>
      <c r="Y1096" s="1" t="s">
        <v>42</v>
      </c>
      <c r="Z1096" s="3">
        <v>0</v>
      </c>
      <c r="AC1096" s="1">
        <f t="shared" si="34"/>
        <v>2018</v>
      </c>
      <c r="AD1096" s="1">
        <f t="shared" si="35"/>
        <v>8</v>
      </c>
    </row>
    <row r="1097" spans="1:30" ht="12.75" customHeight="1" x14ac:dyDescent="0.2">
      <c r="A1097" s="2">
        <v>43318.311441585603</v>
      </c>
      <c r="B1097" s="1" t="s">
        <v>1107</v>
      </c>
      <c r="C1097" s="1" t="s">
        <v>198</v>
      </c>
      <c r="D1097" s="1" t="s">
        <v>199</v>
      </c>
      <c r="E1097" s="3">
        <v>50</v>
      </c>
      <c r="F1097" s="1" t="s">
        <v>31</v>
      </c>
      <c r="G1097" s="3">
        <v>3.1</v>
      </c>
      <c r="H1097" s="3">
        <v>155</v>
      </c>
      <c r="I1097" s="1" t="s">
        <v>58</v>
      </c>
      <c r="K1097" s="1" t="s">
        <v>59</v>
      </c>
      <c r="L1097" s="1" t="s">
        <v>200</v>
      </c>
      <c r="M1097" s="1" t="s">
        <v>35</v>
      </c>
      <c r="N1097" s="1" t="s">
        <v>684</v>
      </c>
      <c r="O1097" s="1" t="s">
        <v>37</v>
      </c>
      <c r="P1097" s="1" t="s">
        <v>95</v>
      </c>
      <c r="Q1097" s="1" t="s">
        <v>96</v>
      </c>
      <c r="T1097" s="1" t="s">
        <v>97</v>
      </c>
      <c r="X1097" s="1" t="s">
        <v>41</v>
      </c>
      <c r="Y1097" s="1" t="s">
        <v>42</v>
      </c>
      <c r="Z1097" s="3">
        <v>0</v>
      </c>
      <c r="AC1097" s="1">
        <f t="shared" si="34"/>
        <v>2018</v>
      </c>
      <c r="AD1097" s="1">
        <f t="shared" si="35"/>
        <v>8</v>
      </c>
    </row>
    <row r="1098" spans="1:30" ht="12.75" customHeight="1" x14ac:dyDescent="0.2">
      <c r="A1098" s="2">
        <v>43318.311441585603</v>
      </c>
      <c r="B1098" s="1" t="s">
        <v>1107</v>
      </c>
      <c r="C1098" s="1" t="s">
        <v>352</v>
      </c>
      <c r="D1098" s="1" t="s">
        <v>353</v>
      </c>
      <c r="E1098" s="3">
        <v>50</v>
      </c>
      <c r="F1098" s="1" t="s">
        <v>31</v>
      </c>
      <c r="G1098" s="3">
        <v>3.13</v>
      </c>
      <c r="H1098" s="3">
        <v>156.5</v>
      </c>
      <c r="I1098" s="1" t="s">
        <v>58</v>
      </c>
      <c r="K1098" s="1" t="s">
        <v>59</v>
      </c>
      <c r="L1098" s="1" t="s">
        <v>354</v>
      </c>
      <c r="M1098" s="1" t="s">
        <v>35</v>
      </c>
      <c r="N1098" s="1" t="s">
        <v>684</v>
      </c>
      <c r="O1098" s="1" t="s">
        <v>37</v>
      </c>
      <c r="P1098" s="1" t="s">
        <v>38</v>
      </c>
      <c r="Q1098" s="1" t="s">
        <v>39</v>
      </c>
      <c r="T1098" s="1" t="s">
        <v>40</v>
      </c>
      <c r="X1098" s="1" t="s">
        <v>41</v>
      </c>
      <c r="Y1098" s="1" t="s">
        <v>42</v>
      </c>
      <c r="Z1098" s="3">
        <v>0</v>
      </c>
      <c r="AC1098" s="1">
        <f t="shared" si="34"/>
        <v>2018</v>
      </c>
      <c r="AD1098" s="1">
        <f t="shared" si="35"/>
        <v>8</v>
      </c>
    </row>
    <row r="1099" spans="1:30" ht="12.75" customHeight="1" x14ac:dyDescent="0.2">
      <c r="A1099" s="2">
        <v>43318.311441585603</v>
      </c>
      <c r="B1099" s="1" t="s">
        <v>1107</v>
      </c>
      <c r="C1099" s="1" t="s">
        <v>355</v>
      </c>
      <c r="D1099" s="1" t="s">
        <v>356</v>
      </c>
      <c r="E1099" s="3">
        <v>10</v>
      </c>
      <c r="F1099" s="1" t="s">
        <v>31</v>
      </c>
      <c r="G1099" s="3">
        <v>3.14</v>
      </c>
      <c r="H1099" s="3">
        <v>31.4</v>
      </c>
      <c r="I1099" s="1" t="s">
        <v>58</v>
      </c>
      <c r="K1099" s="1" t="s">
        <v>59</v>
      </c>
      <c r="L1099" s="1" t="s">
        <v>357</v>
      </c>
      <c r="M1099" s="1" t="s">
        <v>35</v>
      </c>
      <c r="N1099" s="1" t="s">
        <v>684</v>
      </c>
      <c r="O1099" s="1" t="s">
        <v>37</v>
      </c>
      <c r="P1099" s="1" t="s">
        <v>95</v>
      </c>
      <c r="Q1099" s="1" t="s">
        <v>96</v>
      </c>
      <c r="T1099" s="1" t="s">
        <v>358</v>
      </c>
      <c r="X1099" s="1" t="s">
        <v>41</v>
      </c>
      <c r="Y1099" s="1" t="s">
        <v>42</v>
      </c>
      <c r="Z1099" s="3">
        <v>0</v>
      </c>
      <c r="AC1099" s="1">
        <f t="shared" si="34"/>
        <v>2018</v>
      </c>
      <c r="AD1099" s="1">
        <f t="shared" si="35"/>
        <v>8</v>
      </c>
    </row>
    <row r="1100" spans="1:30" ht="12.75" customHeight="1" x14ac:dyDescent="0.2">
      <c r="A1100" s="2">
        <v>43318.311441585603</v>
      </c>
      <c r="B1100" s="1" t="s">
        <v>1107</v>
      </c>
      <c r="C1100" s="1" t="s">
        <v>207</v>
      </c>
      <c r="D1100" s="1" t="s">
        <v>208</v>
      </c>
      <c r="E1100" s="3">
        <v>40</v>
      </c>
      <c r="F1100" s="1" t="s">
        <v>31</v>
      </c>
      <c r="G1100" s="3">
        <v>3.26</v>
      </c>
      <c r="H1100" s="3">
        <v>130.4</v>
      </c>
      <c r="I1100" s="1" t="s">
        <v>58</v>
      </c>
      <c r="K1100" s="1" t="s">
        <v>59</v>
      </c>
      <c r="L1100" s="1" t="s">
        <v>209</v>
      </c>
      <c r="M1100" s="1" t="s">
        <v>35</v>
      </c>
      <c r="N1100" s="1" t="s">
        <v>684</v>
      </c>
      <c r="O1100" s="1" t="s">
        <v>37</v>
      </c>
      <c r="P1100" s="1" t="s">
        <v>71</v>
      </c>
      <c r="Q1100" s="1" t="s">
        <v>72</v>
      </c>
      <c r="T1100" s="1" t="s">
        <v>73</v>
      </c>
      <c r="X1100" s="1" t="s">
        <v>41</v>
      </c>
      <c r="Y1100" s="1" t="s">
        <v>74</v>
      </c>
      <c r="Z1100" s="3">
        <v>0</v>
      </c>
      <c r="AC1100" s="1">
        <f t="shared" si="34"/>
        <v>2018</v>
      </c>
      <c r="AD1100" s="1">
        <f t="shared" si="35"/>
        <v>8</v>
      </c>
    </row>
    <row r="1101" spans="1:30" ht="12.75" customHeight="1" x14ac:dyDescent="0.2">
      <c r="A1101" s="2">
        <v>43318.311441585603</v>
      </c>
      <c r="B1101" s="1" t="s">
        <v>1107</v>
      </c>
      <c r="C1101" s="1" t="s">
        <v>877</v>
      </c>
      <c r="D1101" s="1" t="s">
        <v>878</v>
      </c>
      <c r="E1101" s="3">
        <v>40</v>
      </c>
      <c r="F1101" s="1" t="s">
        <v>31</v>
      </c>
      <c r="G1101" s="3">
        <v>3.39</v>
      </c>
      <c r="H1101" s="3">
        <v>135.6</v>
      </c>
      <c r="I1101" s="1" t="s">
        <v>58</v>
      </c>
      <c r="K1101" s="1" t="s">
        <v>59</v>
      </c>
      <c r="L1101" s="1" t="s">
        <v>879</v>
      </c>
      <c r="M1101" s="1" t="s">
        <v>35</v>
      </c>
      <c r="N1101" s="1" t="s">
        <v>684</v>
      </c>
      <c r="O1101" s="1" t="s">
        <v>37</v>
      </c>
      <c r="P1101" s="1" t="s">
        <v>213</v>
      </c>
      <c r="Q1101" s="1" t="s">
        <v>214</v>
      </c>
      <c r="R1101" s="1" t="s">
        <v>1110</v>
      </c>
      <c r="T1101" s="1" t="s">
        <v>385</v>
      </c>
      <c r="X1101" s="1" t="s">
        <v>41</v>
      </c>
      <c r="Y1101" s="1" t="s">
        <v>42</v>
      </c>
      <c r="Z1101" s="3">
        <v>0</v>
      </c>
      <c r="AA1101" s="1" t="s">
        <v>880</v>
      </c>
      <c r="AB1101" s="1" t="s">
        <v>880</v>
      </c>
      <c r="AC1101" s="1">
        <f t="shared" si="34"/>
        <v>2018</v>
      </c>
      <c r="AD1101" s="1">
        <f t="shared" si="35"/>
        <v>8</v>
      </c>
    </row>
    <row r="1102" spans="1:30" ht="12.75" customHeight="1" x14ac:dyDescent="0.2">
      <c r="A1102" s="2">
        <v>43318.311441585603</v>
      </c>
      <c r="B1102" s="1" t="s">
        <v>1107</v>
      </c>
      <c r="C1102" s="1" t="s">
        <v>532</v>
      </c>
      <c r="D1102" s="1" t="s">
        <v>533</v>
      </c>
      <c r="E1102" s="3">
        <v>40</v>
      </c>
      <c r="F1102" s="1" t="s">
        <v>31</v>
      </c>
      <c r="G1102" s="3">
        <v>3.96</v>
      </c>
      <c r="H1102" s="3">
        <v>158.4</v>
      </c>
      <c r="I1102" s="1" t="s">
        <v>58</v>
      </c>
      <c r="K1102" s="1" t="s">
        <v>59</v>
      </c>
      <c r="L1102" s="1" t="s">
        <v>534</v>
      </c>
      <c r="M1102" s="1" t="s">
        <v>35</v>
      </c>
      <c r="N1102" s="1" t="s">
        <v>684</v>
      </c>
      <c r="O1102" s="1" t="s">
        <v>37</v>
      </c>
      <c r="P1102" s="1" t="s">
        <v>71</v>
      </c>
      <c r="Q1102" s="1" t="s">
        <v>72</v>
      </c>
      <c r="T1102" s="1" t="s">
        <v>73</v>
      </c>
      <c r="X1102" s="1" t="s">
        <v>41</v>
      </c>
      <c r="Y1102" s="1" t="s">
        <v>74</v>
      </c>
      <c r="Z1102" s="3">
        <v>0</v>
      </c>
      <c r="AC1102" s="1">
        <f t="shared" si="34"/>
        <v>2018</v>
      </c>
      <c r="AD1102" s="1">
        <f t="shared" si="35"/>
        <v>8</v>
      </c>
    </row>
    <row r="1103" spans="1:30" ht="12.75" customHeight="1" x14ac:dyDescent="0.2">
      <c r="A1103" s="2">
        <v>43318.311441585603</v>
      </c>
      <c r="B1103" s="1" t="s">
        <v>1107</v>
      </c>
      <c r="C1103" s="1" t="s">
        <v>366</v>
      </c>
      <c r="D1103" s="1" t="s">
        <v>367</v>
      </c>
      <c r="E1103" s="3">
        <v>100</v>
      </c>
      <c r="F1103" s="1" t="s">
        <v>31</v>
      </c>
      <c r="G1103" s="3">
        <v>4.82</v>
      </c>
      <c r="H1103" s="3">
        <v>482</v>
      </c>
      <c r="I1103" s="1" t="s">
        <v>58</v>
      </c>
      <c r="K1103" s="1" t="s">
        <v>59</v>
      </c>
      <c r="L1103" s="1" t="s">
        <v>368</v>
      </c>
      <c r="M1103" s="1" t="s">
        <v>35</v>
      </c>
      <c r="N1103" s="1" t="s">
        <v>684</v>
      </c>
      <c r="O1103" s="1" t="s">
        <v>37</v>
      </c>
      <c r="P1103" s="1" t="s">
        <v>95</v>
      </c>
      <c r="Q1103" s="1" t="s">
        <v>96</v>
      </c>
      <c r="T1103" s="1" t="s">
        <v>97</v>
      </c>
      <c r="X1103" s="1" t="s">
        <v>41</v>
      </c>
      <c r="Y1103" s="1" t="s">
        <v>42</v>
      </c>
      <c r="Z1103" s="3">
        <v>0</v>
      </c>
      <c r="AC1103" s="1">
        <f t="shared" si="34"/>
        <v>2018</v>
      </c>
      <c r="AD1103" s="1">
        <f t="shared" si="35"/>
        <v>8</v>
      </c>
    </row>
    <row r="1104" spans="1:30" ht="12.75" customHeight="1" x14ac:dyDescent="0.2">
      <c r="A1104" s="2">
        <v>43318.311441585603</v>
      </c>
      <c r="B1104" s="1" t="s">
        <v>1107</v>
      </c>
      <c r="C1104" s="1" t="s">
        <v>373</v>
      </c>
      <c r="D1104" s="1" t="s">
        <v>374</v>
      </c>
      <c r="E1104" s="3">
        <v>60</v>
      </c>
      <c r="F1104" s="1" t="s">
        <v>31</v>
      </c>
      <c r="G1104" s="3">
        <v>5.27</v>
      </c>
      <c r="H1104" s="3">
        <v>316.2</v>
      </c>
      <c r="I1104" s="1" t="s">
        <v>58</v>
      </c>
      <c r="K1104" s="1" t="s">
        <v>59</v>
      </c>
      <c r="L1104" s="1" t="s">
        <v>375</v>
      </c>
      <c r="M1104" s="1" t="s">
        <v>35</v>
      </c>
      <c r="N1104" s="1" t="s">
        <v>684</v>
      </c>
      <c r="O1104" s="1" t="s">
        <v>37</v>
      </c>
      <c r="P1104" s="1" t="s">
        <v>131</v>
      </c>
      <c r="Q1104" s="1" t="s">
        <v>132</v>
      </c>
      <c r="T1104" s="1" t="s">
        <v>377</v>
      </c>
      <c r="X1104" s="1" t="s">
        <v>378</v>
      </c>
      <c r="Y1104" s="1" t="s">
        <v>74</v>
      </c>
      <c r="Z1104" s="3">
        <v>0</v>
      </c>
      <c r="AC1104" s="1">
        <f t="shared" si="34"/>
        <v>2018</v>
      </c>
      <c r="AD1104" s="1">
        <f t="shared" si="35"/>
        <v>8</v>
      </c>
    </row>
    <row r="1105" spans="1:30" ht="12.75" customHeight="1" x14ac:dyDescent="0.2">
      <c r="A1105" s="2">
        <v>43318.311441585603</v>
      </c>
      <c r="B1105" s="1" t="s">
        <v>1107</v>
      </c>
      <c r="C1105" s="1" t="s">
        <v>215</v>
      </c>
      <c r="D1105" s="1" t="s">
        <v>216</v>
      </c>
      <c r="E1105" s="3">
        <v>10</v>
      </c>
      <c r="F1105" s="1" t="s">
        <v>31</v>
      </c>
      <c r="G1105" s="3">
        <v>6.05</v>
      </c>
      <c r="H1105" s="3">
        <v>60.5</v>
      </c>
      <c r="I1105" s="1" t="s">
        <v>58</v>
      </c>
      <c r="K1105" s="1" t="s">
        <v>59</v>
      </c>
      <c r="L1105" s="1" t="s">
        <v>217</v>
      </c>
      <c r="M1105" s="1" t="s">
        <v>35</v>
      </c>
      <c r="N1105" s="1" t="s">
        <v>684</v>
      </c>
      <c r="O1105" s="1" t="s">
        <v>37</v>
      </c>
      <c r="P1105" s="1" t="s">
        <v>38</v>
      </c>
      <c r="Q1105" s="1" t="s">
        <v>39</v>
      </c>
      <c r="T1105" s="1" t="s">
        <v>218</v>
      </c>
      <c r="X1105" s="1" t="s">
        <v>41</v>
      </c>
      <c r="Y1105" s="1" t="s">
        <v>42</v>
      </c>
      <c r="Z1105" s="3">
        <v>0</v>
      </c>
      <c r="AC1105" s="1">
        <f t="shared" si="34"/>
        <v>2018</v>
      </c>
      <c r="AD1105" s="1">
        <f t="shared" si="35"/>
        <v>8</v>
      </c>
    </row>
    <row r="1106" spans="1:30" ht="12.75" customHeight="1" x14ac:dyDescent="0.2">
      <c r="A1106" s="2">
        <v>43318.311441585603</v>
      </c>
      <c r="B1106" s="1" t="s">
        <v>1107</v>
      </c>
      <c r="C1106" s="1" t="s">
        <v>592</v>
      </c>
      <c r="D1106" s="1" t="s">
        <v>593</v>
      </c>
      <c r="E1106" s="3">
        <v>30</v>
      </c>
      <c r="F1106" s="1" t="s">
        <v>31</v>
      </c>
      <c r="G1106" s="3">
        <v>6.23</v>
      </c>
      <c r="H1106" s="3">
        <v>186.9</v>
      </c>
      <c r="I1106" s="1" t="s">
        <v>58</v>
      </c>
      <c r="K1106" s="1" t="s">
        <v>59</v>
      </c>
      <c r="L1106" s="1" t="s">
        <v>594</v>
      </c>
      <c r="M1106" s="1" t="s">
        <v>35</v>
      </c>
      <c r="N1106" s="1" t="s">
        <v>684</v>
      </c>
      <c r="O1106" s="1" t="s">
        <v>37</v>
      </c>
      <c r="P1106" s="1" t="s">
        <v>120</v>
      </c>
      <c r="Q1106" s="1" t="s">
        <v>121</v>
      </c>
      <c r="T1106" s="1" t="s">
        <v>48</v>
      </c>
      <c r="X1106" s="1" t="s">
        <v>41</v>
      </c>
      <c r="Y1106" s="1" t="s">
        <v>42</v>
      </c>
      <c r="Z1106" s="3">
        <v>0</v>
      </c>
      <c r="AC1106" s="1">
        <f t="shared" si="34"/>
        <v>2018</v>
      </c>
      <c r="AD1106" s="1">
        <f t="shared" si="35"/>
        <v>8</v>
      </c>
    </row>
    <row r="1107" spans="1:30" ht="12.75" customHeight="1" x14ac:dyDescent="0.2">
      <c r="A1107" s="2">
        <v>43318.311441585603</v>
      </c>
      <c r="B1107" s="1" t="s">
        <v>1107</v>
      </c>
      <c r="C1107" s="1" t="s">
        <v>223</v>
      </c>
      <c r="D1107" s="1" t="s">
        <v>224</v>
      </c>
      <c r="E1107" s="3">
        <v>10</v>
      </c>
      <c r="F1107" s="1" t="s">
        <v>31</v>
      </c>
      <c r="G1107" s="3">
        <v>6.29</v>
      </c>
      <c r="H1107" s="3">
        <v>62.9</v>
      </c>
      <c r="I1107" s="1" t="s">
        <v>58</v>
      </c>
      <c r="K1107" s="1" t="s">
        <v>59</v>
      </c>
      <c r="L1107" s="1" t="s">
        <v>225</v>
      </c>
      <c r="M1107" s="1" t="s">
        <v>35</v>
      </c>
      <c r="N1107" s="1" t="s">
        <v>684</v>
      </c>
      <c r="O1107" s="1" t="s">
        <v>37</v>
      </c>
      <c r="P1107" s="1" t="s">
        <v>38</v>
      </c>
      <c r="Q1107" s="1" t="s">
        <v>39</v>
      </c>
      <c r="T1107" s="1" t="s">
        <v>226</v>
      </c>
      <c r="X1107" s="1" t="s">
        <v>41</v>
      </c>
      <c r="Y1107" s="1" t="s">
        <v>42</v>
      </c>
      <c r="Z1107" s="3">
        <v>0</v>
      </c>
      <c r="AC1107" s="1">
        <f t="shared" si="34"/>
        <v>2018</v>
      </c>
      <c r="AD1107" s="1">
        <f t="shared" si="35"/>
        <v>8</v>
      </c>
    </row>
    <row r="1108" spans="1:30" ht="12.75" customHeight="1" x14ac:dyDescent="0.2">
      <c r="A1108" s="2">
        <v>43318.311441585603</v>
      </c>
      <c r="B1108" s="1" t="s">
        <v>1107</v>
      </c>
      <c r="C1108" s="1" t="s">
        <v>227</v>
      </c>
      <c r="D1108" s="1" t="s">
        <v>228</v>
      </c>
      <c r="E1108" s="3">
        <v>480</v>
      </c>
      <c r="F1108" s="1" t="s">
        <v>31</v>
      </c>
      <c r="G1108" s="3">
        <v>8.4700000000000006</v>
      </c>
      <c r="H1108" s="3">
        <v>4065.6</v>
      </c>
      <c r="I1108" s="1" t="s">
        <v>58</v>
      </c>
      <c r="K1108" s="1" t="s">
        <v>59</v>
      </c>
      <c r="L1108" s="1" t="s">
        <v>229</v>
      </c>
      <c r="M1108" s="1" t="s">
        <v>35</v>
      </c>
      <c r="N1108" s="1" t="s">
        <v>684</v>
      </c>
      <c r="O1108" s="1" t="s">
        <v>37</v>
      </c>
      <c r="P1108" s="1" t="s">
        <v>230</v>
      </c>
      <c r="Q1108" s="1" t="s">
        <v>231</v>
      </c>
      <c r="T1108" s="1" t="s">
        <v>232</v>
      </c>
      <c r="X1108" s="1" t="s">
        <v>41</v>
      </c>
      <c r="Y1108" s="1" t="s">
        <v>42</v>
      </c>
      <c r="Z1108" s="3">
        <v>0</v>
      </c>
      <c r="AC1108" s="1">
        <f t="shared" si="34"/>
        <v>2018</v>
      </c>
      <c r="AD1108" s="1">
        <f t="shared" si="35"/>
        <v>8</v>
      </c>
    </row>
    <row r="1109" spans="1:30" ht="12.75" customHeight="1" x14ac:dyDescent="0.2">
      <c r="A1109" s="2">
        <v>43318.311441585603</v>
      </c>
      <c r="B1109" s="1" t="s">
        <v>1107</v>
      </c>
      <c r="C1109" s="1" t="s">
        <v>577</v>
      </c>
      <c r="D1109" s="1" t="s">
        <v>578</v>
      </c>
      <c r="E1109" s="3">
        <v>5</v>
      </c>
      <c r="F1109" s="1" t="s">
        <v>31</v>
      </c>
      <c r="G1109" s="3">
        <v>8.83</v>
      </c>
      <c r="H1109" s="3">
        <v>44.15</v>
      </c>
      <c r="I1109" s="1" t="s">
        <v>58</v>
      </c>
      <c r="K1109" s="1" t="s">
        <v>59</v>
      </c>
      <c r="L1109" s="1" t="s">
        <v>579</v>
      </c>
      <c r="M1109" s="1" t="s">
        <v>35</v>
      </c>
      <c r="N1109" s="1" t="s">
        <v>684</v>
      </c>
      <c r="O1109" s="1" t="s">
        <v>37</v>
      </c>
      <c r="P1109" s="1" t="s">
        <v>120</v>
      </c>
      <c r="Q1109" s="1" t="s">
        <v>121</v>
      </c>
      <c r="T1109" s="1" t="s">
        <v>580</v>
      </c>
      <c r="X1109" s="1" t="s">
        <v>41</v>
      </c>
      <c r="Y1109" s="1" t="s">
        <v>42</v>
      </c>
      <c r="Z1109" s="3">
        <v>0</v>
      </c>
      <c r="AA1109" s="1" t="s">
        <v>581</v>
      </c>
      <c r="AB1109" s="1" t="s">
        <v>581</v>
      </c>
      <c r="AC1109" s="1">
        <f t="shared" si="34"/>
        <v>2018</v>
      </c>
      <c r="AD1109" s="1">
        <f t="shared" si="35"/>
        <v>8</v>
      </c>
    </row>
    <row r="1110" spans="1:30" ht="12.75" customHeight="1" x14ac:dyDescent="0.2">
      <c r="A1110" s="2">
        <v>43318.311441585603</v>
      </c>
      <c r="B1110" s="1" t="s">
        <v>1107</v>
      </c>
      <c r="C1110" s="1" t="s">
        <v>233</v>
      </c>
      <c r="D1110" s="1" t="s">
        <v>234</v>
      </c>
      <c r="E1110" s="3">
        <v>150</v>
      </c>
      <c r="F1110" s="1" t="s">
        <v>31</v>
      </c>
      <c r="G1110" s="3">
        <v>9.1999999999999993</v>
      </c>
      <c r="H1110" s="3">
        <v>1380</v>
      </c>
      <c r="I1110" s="1" t="s">
        <v>58</v>
      </c>
      <c r="K1110" s="1" t="s">
        <v>59</v>
      </c>
      <c r="L1110" s="1" t="s">
        <v>235</v>
      </c>
      <c r="M1110" s="1" t="s">
        <v>35</v>
      </c>
      <c r="N1110" s="1" t="s">
        <v>684</v>
      </c>
      <c r="O1110" s="1" t="s">
        <v>37</v>
      </c>
      <c r="P1110" s="1" t="s">
        <v>236</v>
      </c>
      <c r="Q1110" s="1" t="s">
        <v>237</v>
      </c>
      <c r="T1110" s="1" t="s">
        <v>238</v>
      </c>
      <c r="X1110" s="1" t="s">
        <v>41</v>
      </c>
      <c r="Y1110" s="1" t="s">
        <v>42</v>
      </c>
      <c r="Z1110" s="3">
        <v>0</v>
      </c>
      <c r="AA1110" s="1" t="s">
        <v>239</v>
      </c>
      <c r="AB1110" s="1" t="s">
        <v>239</v>
      </c>
      <c r="AC1110" s="1">
        <f t="shared" si="34"/>
        <v>2018</v>
      </c>
      <c r="AD1110" s="1">
        <f t="shared" si="35"/>
        <v>8</v>
      </c>
    </row>
    <row r="1111" spans="1:30" ht="12.75" customHeight="1" x14ac:dyDescent="0.2">
      <c r="A1111" s="2">
        <v>43318.311441585603</v>
      </c>
      <c r="B1111" s="1" t="s">
        <v>1107</v>
      </c>
      <c r="C1111" s="1" t="s">
        <v>247</v>
      </c>
      <c r="D1111" s="1" t="s">
        <v>248</v>
      </c>
      <c r="E1111" s="3">
        <v>300</v>
      </c>
      <c r="F1111" s="1" t="s">
        <v>31</v>
      </c>
      <c r="G1111" s="3">
        <v>10.16</v>
      </c>
      <c r="H1111" s="3">
        <v>3048</v>
      </c>
      <c r="I1111" s="1" t="s">
        <v>58</v>
      </c>
      <c r="K1111" s="1" t="s">
        <v>59</v>
      </c>
      <c r="L1111" s="1" t="s">
        <v>249</v>
      </c>
      <c r="M1111" s="1" t="s">
        <v>35</v>
      </c>
      <c r="N1111" s="1" t="s">
        <v>684</v>
      </c>
      <c r="O1111" s="1" t="s">
        <v>37</v>
      </c>
      <c r="P1111" s="1" t="s">
        <v>46</v>
      </c>
      <c r="Q1111" s="1" t="s">
        <v>47</v>
      </c>
      <c r="R1111" s="1" t="s">
        <v>697</v>
      </c>
      <c r="T1111" s="1" t="s">
        <v>250</v>
      </c>
      <c r="X1111" s="1" t="s">
        <v>41</v>
      </c>
      <c r="Y1111" s="1" t="s">
        <v>49</v>
      </c>
      <c r="Z1111" s="3">
        <v>0</v>
      </c>
      <c r="AA1111" s="1" t="s">
        <v>251</v>
      </c>
      <c r="AB1111" s="1" t="s">
        <v>251</v>
      </c>
      <c r="AC1111" s="1">
        <f t="shared" si="34"/>
        <v>2018</v>
      </c>
      <c r="AD1111" s="1">
        <f t="shared" si="35"/>
        <v>8</v>
      </c>
    </row>
    <row r="1112" spans="1:30" ht="12.75" customHeight="1" x14ac:dyDescent="0.2">
      <c r="A1112" s="2">
        <v>43318.311441585603</v>
      </c>
      <c r="B1112" s="1" t="s">
        <v>1107</v>
      </c>
      <c r="C1112" s="1" t="s">
        <v>255</v>
      </c>
      <c r="D1112" s="1" t="s">
        <v>256</v>
      </c>
      <c r="E1112" s="3">
        <v>20</v>
      </c>
      <c r="F1112" s="1" t="s">
        <v>31</v>
      </c>
      <c r="G1112" s="3">
        <v>13.31</v>
      </c>
      <c r="H1112" s="3">
        <v>266.2</v>
      </c>
      <c r="I1112" s="1" t="s">
        <v>58</v>
      </c>
      <c r="K1112" s="1" t="s">
        <v>59</v>
      </c>
      <c r="L1112" s="1" t="s">
        <v>257</v>
      </c>
      <c r="M1112" s="1" t="s">
        <v>35</v>
      </c>
      <c r="N1112" s="1" t="s">
        <v>684</v>
      </c>
      <c r="O1112" s="1" t="s">
        <v>37</v>
      </c>
      <c r="P1112" s="1" t="s">
        <v>258</v>
      </c>
      <c r="Q1112" s="1" t="s">
        <v>259</v>
      </c>
      <c r="T1112" s="1" t="s">
        <v>260</v>
      </c>
      <c r="X1112" s="1" t="s">
        <v>41</v>
      </c>
      <c r="Y1112" s="1" t="s">
        <v>42</v>
      </c>
      <c r="Z1112" s="3">
        <v>0</v>
      </c>
      <c r="AC1112" s="1">
        <f t="shared" si="34"/>
        <v>2018</v>
      </c>
      <c r="AD1112" s="1">
        <f t="shared" si="35"/>
        <v>8</v>
      </c>
    </row>
    <row r="1113" spans="1:30" ht="12.75" customHeight="1" x14ac:dyDescent="0.2">
      <c r="A1113" s="2">
        <v>43318.311441585603</v>
      </c>
      <c r="B1113" s="1" t="s">
        <v>1107</v>
      </c>
      <c r="C1113" s="1" t="s">
        <v>804</v>
      </c>
      <c r="D1113" s="1" t="s">
        <v>805</v>
      </c>
      <c r="E1113" s="3">
        <v>20</v>
      </c>
      <c r="F1113" s="1" t="s">
        <v>31</v>
      </c>
      <c r="G1113" s="3">
        <v>15.04</v>
      </c>
      <c r="H1113" s="3">
        <v>300.8</v>
      </c>
      <c r="I1113" s="1" t="s">
        <v>58</v>
      </c>
      <c r="K1113" s="1" t="s">
        <v>59</v>
      </c>
      <c r="L1113" s="1" t="s">
        <v>806</v>
      </c>
      <c r="M1113" s="1" t="s">
        <v>35</v>
      </c>
      <c r="N1113" s="1" t="s">
        <v>684</v>
      </c>
      <c r="O1113" s="1" t="s">
        <v>37</v>
      </c>
      <c r="P1113" s="1" t="s">
        <v>120</v>
      </c>
      <c r="Q1113" s="1" t="s">
        <v>121</v>
      </c>
      <c r="T1113" s="1" t="s">
        <v>48</v>
      </c>
      <c r="X1113" s="1" t="s">
        <v>41</v>
      </c>
      <c r="Y1113" s="1" t="s">
        <v>42</v>
      </c>
      <c r="Z1113" s="3">
        <v>0</v>
      </c>
      <c r="AC1113" s="1">
        <f t="shared" si="34"/>
        <v>2018</v>
      </c>
      <c r="AD1113" s="1">
        <f t="shared" si="35"/>
        <v>8</v>
      </c>
    </row>
    <row r="1114" spans="1:30" ht="12.75" customHeight="1" x14ac:dyDescent="0.2">
      <c r="A1114" s="2">
        <v>43318.311441585603</v>
      </c>
      <c r="B1114" s="1" t="s">
        <v>1107</v>
      </c>
      <c r="C1114" s="1" t="s">
        <v>50</v>
      </c>
      <c r="D1114" s="1" t="s">
        <v>51</v>
      </c>
      <c r="E1114" s="3">
        <v>100</v>
      </c>
      <c r="F1114" s="1" t="s">
        <v>31</v>
      </c>
      <c r="G1114" s="3">
        <v>17.98</v>
      </c>
      <c r="H1114" s="3">
        <v>1798</v>
      </c>
      <c r="I1114" s="1" t="s">
        <v>58</v>
      </c>
      <c r="K1114" s="1" t="s">
        <v>59</v>
      </c>
      <c r="L1114" s="1" t="s">
        <v>52</v>
      </c>
      <c r="M1114" s="1" t="s">
        <v>35</v>
      </c>
      <c r="N1114" s="1" t="s">
        <v>684</v>
      </c>
      <c r="O1114" s="1" t="s">
        <v>37</v>
      </c>
      <c r="P1114" s="1" t="s">
        <v>53</v>
      </c>
      <c r="Q1114" s="1" t="s">
        <v>54</v>
      </c>
      <c r="T1114" s="1" t="s">
        <v>40</v>
      </c>
      <c r="X1114" s="1" t="s">
        <v>41</v>
      </c>
      <c r="Y1114" s="1" t="s">
        <v>42</v>
      </c>
      <c r="Z1114" s="3">
        <v>0</v>
      </c>
      <c r="AC1114" s="1">
        <f t="shared" si="34"/>
        <v>2018</v>
      </c>
      <c r="AD1114" s="1">
        <f t="shared" si="35"/>
        <v>8</v>
      </c>
    </row>
    <row r="1115" spans="1:30" ht="12.75" customHeight="1" x14ac:dyDescent="0.2">
      <c r="A1115" s="2">
        <v>43318.311441585603</v>
      </c>
      <c r="B1115" s="1" t="s">
        <v>1107</v>
      </c>
      <c r="C1115" s="1" t="s">
        <v>261</v>
      </c>
      <c r="D1115" s="1" t="s">
        <v>262</v>
      </c>
      <c r="E1115" s="3">
        <v>10</v>
      </c>
      <c r="F1115" s="1" t="s">
        <v>31</v>
      </c>
      <c r="G1115" s="3">
        <v>19.97</v>
      </c>
      <c r="H1115" s="3">
        <v>199.7</v>
      </c>
      <c r="I1115" s="1" t="s">
        <v>58</v>
      </c>
      <c r="K1115" s="1" t="s">
        <v>59</v>
      </c>
      <c r="L1115" s="1" t="s">
        <v>263</v>
      </c>
      <c r="M1115" s="1" t="s">
        <v>35</v>
      </c>
      <c r="N1115" s="1" t="s">
        <v>684</v>
      </c>
      <c r="O1115" s="1" t="s">
        <v>37</v>
      </c>
      <c r="P1115" s="1" t="s">
        <v>264</v>
      </c>
      <c r="Q1115" s="1" t="s">
        <v>265</v>
      </c>
      <c r="T1115" s="1" t="s">
        <v>226</v>
      </c>
      <c r="X1115" s="1" t="s">
        <v>41</v>
      </c>
      <c r="Y1115" s="1" t="s">
        <v>266</v>
      </c>
      <c r="Z1115" s="3">
        <v>0</v>
      </c>
      <c r="AC1115" s="1">
        <f t="shared" si="34"/>
        <v>2018</v>
      </c>
      <c r="AD1115" s="1">
        <f t="shared" si="35"/>
        <v>8</v>
      </c>
    </row>
    <row r="1116" spans="1:30" ht="12.75" customHeight="1" x14ac:dyDescent="0.2">
      <c r="A1116" s="2">
        <v>43318.311441585603</v>
      </c>
      <c r="B1116" s="1" t="s">
        <v>1107</v>
      </c>
      <c r="C1116" s="1" t="s">
        <v>267</v>
      </c>
      <c r="D1116" s="1" t="s">
        <v>268</v>
      </c>
      <c r="E1116" s="3">
        <v>50</v>
      </c>
      <c r="F1116" s="1" t="s">
        <v>31</v>
      </c>
      <c r="G1116" s="3">
        <v>21.24</v>
      </c>
      <c r="H1116" s="3">
        <v>1062</v>
      </c>
      <c r="I1116" s="1" t="s">
        <v>58</v>
      </c>
      <c r="K1116" s="1" t="s">
        <v>59</v>
      </c>
      <c r="L1116" s="1" t="s">
        <v>269</v>
      </c>
      <c r="M1116" s="1" t="s">
        <v>35</v>
      </c>
      <c r="N1116" s="1" t="s">
        <v>684</v>
      </c>
      <c r="O1116" s="1" t="s">
        <v>37</v>
      </c>
      <c r="P1116" s="1" t="s">
        <v>270</v>
      </c>
      <c r="Q1116" s="1" t="s">
        <v>271</v>
      </c>
      <c r="T1116" s="1" t="s">
        <v>272</v>
      </c>
      <c r="X1116" s="1" t="s">
        <v>41</v>
      </c>
      <c r="Y1116" s="1" t="s">
        <v>42</v>
      </c>
      <c r="Z1116" s="3">
        <v>0</v>
      </c>
      <c r="AC1116" s="1">
        <f t="shared" si="34"/>
        <v>2018</v>
      </c>
      <c r="AD1116" s="1">
        <f t="shared" si="35"/>
        <v>8</v>
      </c>
    </row>
    <row r="1117" spans="1:30" ht="12.75" customHeight="1" x14ac:dyDescent="0.2">
      <c r="A1117" s="2">
        <v>43318.311441585603</v>
      </c>
      <c r="B1117" s="1" t="s">
        <v>1107</v>
      </c>
      <c r="C1117" s="1" t="s">
        <v>273</v>
      </c>
      <c r="D1117" s="1" t="s">
        <v>274</v>
      </c>
      <c r="E1117" s="3">
        <v>10</v>
      </c>
      <c r="F1117" s="1" t="s">
        <v>31</v>
      </c>
      <c r="G1117" s="3">
        <v>21.24</v>
      </c>
      <c r="H1117" s="3">
        <v>212.4</v>
      </c>
      <c r="I1117" s="1" t="s">
        <v>58</v>
      </c>
      <c r="K1117" s="1" t="s">
        <v>59</v>
      </c>
      <c r="L1117" s="1" t="s">
        <v>275</v>
      </c>
      <c r="M1117" s="1" t="s">
        <v>35</v>
      </c>
      <c r="N1117" s="1" t="s">
        <v>684</v>
      </c>
      <c r="O1117" s="1" t="s">
        <v>37</v>
      </c>
      <c r="P1117" s="1" t="s">
        <v>270</v>
      </c>
      <c r="Q1117" s="1" t="s">
        <v>271</v>
      </c>
      <c r="T1117" s="1" t="s">
        <v>272</v>
      </c>
      <c r="X1117" s="1" t="s">
        <v>41</v>
      </c>
      <c r="Y1117" s="1" t="s">
        <v>42</v>
      </c>
      <c r="Z1117" s="3">
        <v>0</v>
      </c>
      <c r="AC1117" s="1">
        <f t="shared" si="34"/>
        <v>2018</v>
      </c>
      <c r="AD1117" s="1">
        <f t="shared" si="35"/>
        <v>8</v>
      </c>
    </row>
    <row r="1118" spans="1:30" ht="12.75" customHeight="1" x14ac:dyDescent="0.2">
      <c r="A1118" s="2">
        <v>43318.311441585603</v>
      </c>
      <c r="B1118" s="1" t="s">
        <v>1107</v>
      </c>
      <c r="C1118" s="1" t="s">
        <v>456</v>
      </c>
      <c r="D1118" s="1" t="s">
        <v>457</v>
      </c>
      <c r="E1118" s="3">
        <v>10</v>
      </c>
      <c r="F1118" s="1" t="s">
        <v>31</v>
      </c>
      <c r="G1118" s="3">
        <v>34.51</v>
      </c>
      <c r="H1118" s="3">
        <v>345.1</v>
      </c>
      <c r="I1118" s="1" t="s">
        <v>58</v>
      </c>
      <c r="K1118" s="1" t="s">
        <v>59</v>
      </c>
      <c r="L1118" s="1" t="s">
        <v>458</v>
      </c>
      <c r="M1118" s="1" t="s">
        <v>35</v>
      </c>
      <c r="N1118" s="1" t="s">
        <v>684</v>
      </c>
      <c r="O1118" s="1" t="s">
        <v>37</v>
      </c>
      <c r="P1118" s="1" t="s">
        <v>89</v>
      </c>
      <c r="Q1118" s="1" t="s">
        <v>90</v>
      </c>
      <c r="R1118" s="1" t="s">
        <v>1111</v>
      </c>
      <c r="T1118" s="1" t="s">
        <v>85</v>
      </c>
      <c r="X1118" s="1" t="s">
        <v>41</v>
      </c>
      <c r="Y1118" s="1" t="s">
        <v>74</v>
      </c>
      <c r="Z1118" s="3">
        <v>0</v>
      </c>
      <c r="AC1118" s="1">
        <f t="shared" si="34"/>
        <v>2018</v>
      </c>
      <c r="AD1118" s="1">
        <f t="shared" si="35"/>
        <v>8</v>
      </c>
    </row>
    <row r="1119" spans="1:30" ht="12.75" customHeight="1" x14ac:dyDescent="0.2">
      <c r="A1119" s="2">
        <v>43318.311441585603</v>
      </c>
      <c r="B1119" s="1" t="s">
        <v>1107</v>
      </c>
      <c r="C1119" s="1" t="s">
        <v>611</v>
      </c>
      <c r="D1119" s="1" t="s">
        <v>612</v>
      </c>
      <c r="E1119" s="3">
        <v>1</v>
      </c>
      <c r="F1119" s="1" t="s">
        <v>31</v>
      </c>
      <c r="G1119" s="3">
        <v>46</v>
      </c>
      <c r="H1119" s="3">
        <v>46</v>
      </c>
      <c r="I1119" s="1" t="s">
        <v>58</v>
      </c>
      <c r="K1119" s="1" t="s">
        <v>59</v>
      </c>
      <c r="L1119" s="1" t="s">
        <v>613</v>
      </c>
      <c r="M1119" s="1" t="s">
        <v>35</v>
      </c>
      <c r="N1119" s="1" t="s">
        <v>684</v>
      </c>
      <c r="O1119" s="1" t="s">
        <v>37</v>
      </c>
      <c r="P1119" s="1" t="s">
        <v>204</v>
      </c>
      <c r="Q1119" s="1" t="s">
        <v>205</v>
      </c>
      <c r="T1119" s="1" t="s">
        <v>85</v>
      </c>
      <c r="X1119" s="1" t="s">
        <v>41</v>
      </c>
      <c r="Y1119" s="1" t="s">
        <v>74</v>
      </c>
      <c r="Z1119" s="3">
        <v>0</v>
      </c>
      <c r="AC1119" s="1">
        <f t="shared" si="34"/>
        <v>2018</v>
      </c>
      <c r="AD1119" s="1">
        <f t="shared" si="35"/>
        <v>8</v>
      </c>
    </row>
    <row r="1120" spans="1:30" ht="12.75" customHeight="1" x14ac:dyDescent="0.2">
      <c r="A1120" s="2">
        <v>43318.311441585603</v>
      </c>
      <c r="B1120" s="1" t="s">
        <v>1107</v>
      </c>
      <c r="C1120" s="1" t="s">
        <v>614</v>
      </c>
      <c r="D1120" s="1" t="s">
        <v>615</v>
      </c>
      <c r="E1120" s="3">
        <v>2</v>
      </c>
      <c r="F1120" s="1" t="s">
        <v>31</v>
      </c>
      <c r="G1120" s="3">
        <v>80.569999999999993</v>
      </c>
      <c r="H1120" s="3">
        <v>161.13999999999999</v>
      </c>
      <c r="I1120" s="1" t="s">
        <v>58</v>
      </c>
      <c r="K1120" s="1" t="s">
        <v>59</v>
      </c>
      <c r="L1120" s="1" t="s">
        <v>616</v>
      </c>
      <c r="M1120" s="1" t="s">
        <v>35</v>
      </c>
      <c r="N1120" s="1" t="s">
        <v>684</v>
      </c>
      <c r="O1120" s="1" t="s">
        <v>37</v>
      </c>
      <c r="P1120" s="1" t="s">
        <v>38</v>
      </c>
      <c r="Q1120" s="1" t="s">
        <v>39</v>
      </c>
      <c r="T1120" s="1" t="s">
        <v>617</v>
      </c>
      <c r="X1120" s="1" t="s">
        <v>41</v>
      </c>
      <c r="Y1120" s="1" t="s">
        <v>42</v>
      </c>
      <c r="Z1120" s="3">
        <v>0</v>
      </c>
      <c r="AC1120" s="1">
        <f t="shared" si="34"/>
        <v>2018</v>
      </c>
      <c r="AD1120" s="1">
        <f t="shared" si="35"/>
        <v>8</v>
      </c>
    </row>
    <row r="1121" spans="1:30" ht="12.75" customHeight="1" x14ac:dyDescent="0.2">
      <c r="A1121" s="2">
        <v>43318.311441585603</v>
      </c>
      <c r="B1121" s="1" t="s">
        <v>1107</v>
      </c>
      <c r="C1121" s="1" t="s">
        <v>501</v>
      </c>
      <c r="D1121" s="1" t="s">
        <v>502</v>
      </c>
      <c r="E1121" s="3">
        <v>3</v>
      </c>
      <c r="F1121" s="1" t="s">
        <v>31</v>
      </c>
      <c r="G1121" s="3">
        <v>197.57</v>
      </c>
      <c r="H1121" s="3">
        <v>592.71</v>
      </c>
      <c r="I1121" s="1" t="s">
        <v>58</v>
      </c>
      <c r="K1121" s="1" t="s">
        <v>59</v>
      </c>
      <c r="L1121" s="1" t="s">
        <v>503</v>
      </c>
      <c r="M1121" s="1" t="s">
        <v>35</v>
      </c>
      <c r="N1121" s="1" t="s">
        <v>684</v>
      </c>
      <c r="O1121" s="1" t="s">
        <v>37</v>
      </c>
      <c r="P1121" s="1" t="s">
        <v>38</v>
      </c>
      <c r="Q1121" s="1" t="s">
        <v>39</v>
      </c>
      <c r="R1121" s="1" t="s">
        <v>1112</v>
      </c>
      <c r="T1121" s="1" t="s">
        <v>206</v>
      </c>
      <c r="X1121" s="1" t="s">
        <v>41</v>
      </c>
      <c r="Y1121" s="1" t="s">
        <v>42</v>
      </c>
      <c r="Z1121" s="3">
        <v>0</v>
      </c>
      <c r="AC1121" s="1">
        <f t="shared" si="34"/>
        <v>2018</v>
      </c>
      <c r="AD1121" s="1">
        <f t="shared" si="35"/>
        <v>8</v>
      </c>
    </row>
    <row r="1122" spans="1:30" ht="12.75" customHeight="1" x14ac:dyDescent="0.2">
      <c r="A1122" s="2">
        <v>43318.311441585603</v>
      </c>
      <c r="B1122" s="1" t="s">
        <v>1107</v>
      </c>
      <c r="C1122" s="1" t="s">
        <v>288</v>
      </c>
      <c r="D1122" s="1" t="s">
        <v>289</v>
      </c>
      <c r="E1122" s="3">
        <v>1</v>
      </c>
      <c r="F1122" s="1" t="s">
        <v>31</v>
      </c>
      <c r="G1122" s="3">
        <v>790.87</v>
      </c>
      <c r="H1122" s="3">
        <v>790.87</v>
      </c>
      <c r="I1122" s="1" t="s">
        <v>58</v>
      </c>
      <c r="K1122" s="1" t="s">
        <v>59</v>
      </c>
      <c r="L1122" s="1" t="s">
        <v>290</v>
      </c>
      <c r="M1122" s="1" t="s">
        <v>35</v>
      </c>
      <c r="N1122" s="1" t="s">
        <v>684</v>
      </c>
      <c r="O1122" s="1" t="s">
        <v>37</v>
      </c>
      <c r="P1122" s="1" t="s">
        <v>89</v>
      </c>
      <c r="Q1122" s="1" t="s">
        <v>90</v>
      </c>
      <c r="T1122" s="1" t="s">
        <v>291</v>
      </c>
      <c r="X1122" s="1" t="s">
        <v>41</v>
      </c>
      <c r="Y1122" s="1" t="s">
        <v>74</v>
      </c>
      <c r="Z1122" s="3">
        <v>0</v>
      </c>
      <c r="AC1122" s="1">
        <f t="shared" si="34"/>
        <v>2018</v>
      </c>
      <c r="AD1122" s="1">
        <f t="shared" si="35"/>
        <v>8</v>
      </c>
    </row>
    <row r="1123" spans="1:30" ht="12.75" customHeight="1" x14ac:dyDescent="0.2">
      <c r="A1123" s="2">
        <v>43318.558784722198</v>
      </c>
      <c r="B1123" s="1" t="s">
        <v>1113</v>
      </c>
      <c r="C1123" s="1" t="s">
        <v>180</v>
      </c>
      <c r="D1123" s="1" t="s">
        <v>181</v>
      </c>
      <c r="E1123" s="3">
        <v>50</v>
      </c>
      <c r="F1123" s="1" t="s">
        <v>31</v>
      </c>
      <c r="G1123" s="3">
        <v>2.37</v>
      </c>
      <c r="H1123" s="3">
        <v>118.5</v>
      </c>
      <c r="I1123" s="1" t="s">
        <v>32</v>
      </c>
      <c r="K1123" s="1" t="s">
        <v>33</v>
      </c>
      <c r="L1123" s="1" t="s">
        <v>182</v>
      </c>
      <c r="M1123" s="1" t="s">
        <v>35</v>
      </c>
      <c r="N1123" s="1" t="s">
        <v>36</v>
      </c>
      <c r="O1123" s="1" t="s">
        <v>37</v>
      </c>
      <c r="P1123" s="1" t="s">
        <v>95</v>
      </c>
      <c r="Q1123" s="1" t="s">
        <v>96</v>
      </c>
      <c r="T1123" s="1" t="s">
        <v>97</v>
      </c>
      <c r="X1123" s="1" t="s">
        <v>41</v>
      </c>
      <c r="Y1123" s="1" t="s">
        <v>42</v>
      </c>
      <c r="Z1123" s="3">
        <v>0</v>
      </c>
      <c r="AC1123" s="1">
        <f t="shared" si="34"/>
        <v>2018</v>
      </c>
      <c r="AD1123" s="1">
        <f t="shared" si="35"/>
        <v>8</v>
      </c>
    </row>
    <row r="1124" spans="1:30" ht="12.75" customHeight="1" x14ac:dyDescent="0.2">
      <c r="A1124" s="2">
        <v>43318.558784722198</v>
      </c>
      <c r="B1124" s="1" t="s">
        <v>1113</v>
      </c>
      <c r="C1124" s="1" t="s">
        <v>189</v>
      </c>
      <c r="D1124" s="1" t="s">
        <v>190</v>
      </c>
      <c r="E1124" s="3">
        <v>100</v>
      </c>
      <c r="F1124" s="1" t="s">
        <v>31</v>
      </c>
      <c r="G1124" s="3">
        <v>2.7</v>
      </c>
      <c r="H1124" s="3">
        <v>270</v>
      </c>
      <c r="I1124" s="1" t="s">
        <v>32</v>
      </c>
      <c r="K1124" s="1" t="s">
        <v>33</v>
      </c>
      <c r="L1124" s="1" t="s">
        <v>191</v>
      </c>
      <c r="M1124" s="1" t="s">
        <v>35</v>
      </c>
      <c r="N1124" s="1" t="s">
        <v>36</v>
      </c>
      <c r="O1124" s="1" t="s">
        <v>37</v>
      </c>
      <c r="P1124" s="1" t="s">
        <v>95</v>
      </c>
      <c r="Q1124" s="1" t="s">
        <v>96</v>
      </c>
      <c r="T1124" s="1" t="s">
        <v>97</v>
      </c>
      <c r="X1124" s="1" t="s">
        <v>41</v>
      </c>
      <c r="Y1124" s="1" t="s">
        <v>42</v>
      </c>
      <c r="Z1124" s="3">
        <v>0</v>
      </c>
      <c r="AC1124" s="1">
        <f t="shared" si="34"/>
        <v>2018</v>
      </c>
      <c r="AD1124" s="1">
        <f t="shared" si="35"/>
        <v>8</v>
      </c>
    </row>
    <row r="1125" spans="1:30" ht="12.75" customHeight="1" x14ac:dyDescent="0.2">
      <c r="A1125" s="2">
        <v>43319.2842658218</v>
      </c>
      <c r="B1125" s="1" t="s">
        <v>1114</v>
      </c>
      <c r="C1125" s="1" t="s">
        <v>92</v>
      </c>
      <c r="D1125" s="1" t="s">
        <v>93</v>
      </c>
      <c r="E1125" s="3">
        <v>50</v>
      </c>
      <c r="F1125" s="1" t="s">
        <v>31</v>
      </c>
      <c r="G1125" s="3">
        <v>0.01</v>
      </c>
      <c r="H1125" s="3">
        <v>0.5</v>
      </c>
      <c r="I1125" s="1" t="s">
        <v>421</v>
      </c>
      <c r="K1125" s="1" t="s">
        <v>422</v>
      </c>
      <c r="L1125" s="1" t="s">
        <v>94</v>
      </c>
      <c r="M1125" s="1" t="s">
        <v>35</v>
      </c>
      <c r="N1125" s="1" t="s">
        <v>36</v>
      </c>
      <c r="O1125" s="1" t="s">
        <v>37</v>
      </c>
      <c r="P1125" s="1" t="s">
        <v>95</v>
      </c>
      <c r="Q1125" s="1" t="s">
        <v>96</v>
      </c>
      <c r="T1125" s="1" t="s">
        <v>97</v>
      </c>
      <c r="X1125" s="1" t="s">
        <v>41</v>
      </c>
      <c r="Y1125" s="1" t="s">
        <v>42</v>
      </c>
      <c r="Z1125" s="3">
        <v>0</v>
      </c>
      <c r="AC1125" s="1">
        <f t="shared" si="34"/>
        <v>2018</v>
      </c>
      <c r="AD1125" s="1">
        <f t="shared" si="35"/>
        <v>8</v>
      </c>
    </row>
    <row r="1126" spans="1:30" ht="12.75" customHeight="1" x14ac:dyDescent="0.2">
      <c r="A1126" s="2">
        <v>43319.2842658218</v>
      </c>
      <c r="B1126" s="1" t="s">
        <v>1114</v>
      </c>
      <c r="C1126" s="1" t="s">
        <v>125</v>
      </c>
      <c r="D1126" s="1" t="s">
        <v>126</v>
      </c>
      <c r="E1126" s="3">
        <v>200</v>
      </c>
      <c r="F1126" s="1" t="s">
        <v>31</v>
      </c>
      <c r="G1126" s="3">
        <v>0.54</v>
      </c>
      <c r="H1126" s="3">
        <v>108</v>
      </c>
      <c r="I1126" s="1" t="s">
        <v>421</v>
      </c>
      <c r="K1126" s="1" t="s">
        <v>422</v>
      </c>
      <c r="L1126" s="1" t="s">
        <v>127</v>
      </c>
      <c r="M1126" s="1" t="s">
        <v>35</v>
      </c>
      <c r="N1126" s="1" t="s">
        <v>36</v>
      </c>
      <c r="O1126" s="1" t="s">
        <v>37</v>
      </c>
      <c r="P1126" s="1" t="s">
        <v>104</v>
      </c>
      <c r="Q1126" s="1" t="s">
        <v>105</v>
      </c>
      <c r="T1126" s="1" t="s">
        <v>40</v>
      </c>
      <c r="X1126" s="1" t="s">
        <v>41</v>
      </c>
      <c r="Y1126" s="1" t="s">
        <v>106</v>
      </c>
      <c r="Z1126" s="3">
        <v>0</v>
      </c>
      <c r="AC1126" s="1">
        <f t="shared" si="34"/>
        <v>2018</v>
      </c>
      <c r="AD1126" s="1">
        <f t="shared" si="35"/>
        <v>8</v>
      </c>
    </row>
    <row r="1127" spans="1:30" ht="12.75" customHeight="1" x14ac:dyDescent="0.2">
      <c r="A1127" s="2">
        <v>43319.2842658218</v>
      </c>
      <c r="B1127" s="1" t="s">
        <v>1114</v>
      </c>
      <c r="C1127" s="1" t="s">
        <v>149</v>
      </c>
      <c r="D1127" s="1" t="s">
        <v>150</v>
      </c>
      <c r="E1127" s="3">
        <v>100</v>
      </c>
      <c r="F1127" s="1" t="s">
        <v>31</v>
      </c>
      <c r="G1127" s="3">
        <v>1.0900000000000001</v>
      </c>
      <c r="H1127" s="3">
        <v>109</v>
      </c>
      <c r="I1127" s="1" t="s">
        <v>421</v>
      </c>
      <c r="K1127" s="1" t="s">
        <v>422</v>
      </c>
      <c r="L1127" s="1" t="s">
        <v>151</v>
      </c>
      <c r="M1127" s="1" t="s">
        <v>35</v>
      </c>
      <c r="N1127" s="1" t="s">
        <v>36</v>
      </c>
      <c r="O1127" s="1" t="s">
        <v>37</v>
      </c>
      <c r="P1127" s="1" t="s">
        <v>120</v>
      </c>
      <c r="Q1127" s="1" t="s">
        <v>121</v>
      </c>
      <c r="T1127" s="1" t="s">
        <v>40</v>
      </c>
      <c r="X1127" s="1" t="s">
        <v>41</v>
      </c>
      <c r="Y1127" s="1" t="s">
        <v>42</v>
      </c>
      <c r="Z1127" s="3">
        <v>0</v>
      </c>
      <c r="AC1127" s="1">
        <f t="shared" si="34"/>
        <v>2018</v>
      </c>
      <c r="AD1127" s="1">
        <f t="shared" si="35"/>
        <v>8</v>
      </c>
    </row>
    <row r="1128" spans="1:30" ht="12.75" customHeight="1" x14ac:dyDescent="0.2">
      <c r="A1128" s="2">
        <v>43319.2842658218</v>
      </c>
      <c r="B1128" s="1" t="s">
        <v>1114</v>
      </c>
      <c r="C1128" s="1" t="s">
        <v>159</v>
      </c>
      <c r="D1128" s="1" t="s">
        <v>160</v>
      </c>
      <c r="E1128" s="3">
        <v>100</v>
      </c>
      <c r="F1128" s="1" t="s">
        <v>31</v>
      </c>
      <c r="G1128" s="3">
        <v>1.8</v>
      </c>
      <c r="H1128" s="3">
        <v>180</v>
      </c>
      <c r="I1128" s="1" t="s">
        <v>421</v>
      </c>
      <c r="K1128" s="1" t="s">
        <v>422</v>
      </c>
      <c r="L1128" s="1" t="s">
        <v>161</v>
      </c>
      <c r="M1128" s="1" t="s">
        <v>35</v>
      </c>
      <c r="N1128" s="1" t="s">
        <v>36</v>
      </c>
      <c r="O1128" s="1" t="s">
        <v>37</v>
      </c>
      <c r="P1128" s="1" t="s">
        <v>104</v>
      </c>
      <c r="Q1128" s="1" t="s">
        <v>105</v>
      </c>
      <c r="T1128" s="1" t="s">
        <v>97</v>
      </c>
      <c r="X1128" s="1" t="s">
        <v>41</v>
      </c>
      <c r="Y1128" s="1" t="s">
        <v>106</v>
      </c>
      <c r="Z1128" s="3">
        <v>0</v>
      </c>
      <c r="AC1128" s="1">
        <f t="shared" si="34"/>
        <v>2018</v>
      </c>
      <c r="AD1128" s="1">
        <f t="shared" si="35"/>
        <v>8</v>
      </c>
    </row>
    <row r="1129" spans="1:30" ht="12.75" customHeight="1" x14ac:dyDescent="0.2">
      <c r="A1129" s="2">
        <v>43319.2842658218</v>
      </c>
      <c r="B1129" s="1" t="s">
        <v>1114</v>
      </c>
      <c r="C1129" s="1" t="s">
        <v>180</v>
      </c>
      <c r="D1129" s="1" t="s">
        <v>181</v>
      </c>
      <c r="E1129" s="3">
        <v>50</v>
      </c>
      <c r="F1129" s="1" t="s">
        <v>31</v>
      </c>
      <c r="G1129" s="3">
        <v>2.37</v>
      </c>
      <c r="H1129" s="3">
        <v>118.5</v>
      </c>
      <c r="I1129" s="1" t="s">
        <v>421</v>
      </c>
      <c r="K1129" s="1" t="s">
        <v>422</v>
      </c>
      <c r="L1129" s="1" t="s">
        <v>182</v>
      </c>
      <c r="M1129" s="1" t="s">
        <v>35</v>
      </c>
      <c r="N1129" s="1" t="s">
        <v>36</v>
      </c>
      <c r="O1129" s="1" t="s">
        <v>37</v>
      </c>
      <c r="P1129" s="1" t="s">
        <v>95</v>
      </c>
      <c r="Q1129" s="1" t="s">
        <v>96</v>
      </c>
      <c r="T1129" s="1" t="s">
        <v>97</v>
      </c>
      <c r="X1129" s="1" t="s">
        <v>41</v>
      </c>
      <c r="Y1129" s="1" t="s">
        <v>42</v>
      </c>
      <c r="Z1129" s="3">
        <v>0</v>
      </c>
      <c r="AC1129" s="1">
        <f t="shared" si="34"/>
        <v>2018</v>
      </c>
      <c r="AD1129" s="1">
        <f t="shared" si="35"/>
        <v>8</v>
      </c>
    </row>
    <row r="1130" spans="1:30" ht="12.75" customHeight="1" x14ac:dyDescent="0.2">
      <c r="A1130" s="2">
        <v>43319.2842658218</v>
      </c>
      <c r="B1130" s="1" t="s">
        <v>1114</v>
      </c>
      <c r="C1130" s="1" t="s">
        <v>183</v>
      </c>
      <c r="D1130" s="1" t="s">
        <v>184</v>
      </c>
      <c r="E1130" s="3">
        <v>100</v>
      </c>
      <c r="F1130" s="1" t="s">
        <v>31</v>
      </c>
      <c r="G1130" s="3">
        <v>2.46</v>
      </c>
      <c r="H1130" s="3">
        <v>246</v>
      </c>
      <c r="I1130" s="1" t="s">
        <v>421</v>
      </c>
      <c r="K1130" s="1" t="s">
        <v>422</v>
      </c>
      <c r="L1130" s="1" t="s">
        <v>185</v>
      </c>
      <c r="M1130" s="1" t="s">
        <v>35</v>
      </c>
      <c r="N1130" s="1" t="s">
        <v>36</v>
      </c>
      <c r="O1130" s="1" t="s">
        <v>37</v>
      </c>
      <c r="P1130" s="1" t="s">
        <v>95</v>
      </c>
      <c r="Q1130" s="1" t="s">
        <v>96</v>
      </c>
      <c r="T1130" s="1" t="s">
        <v>48</v>
      </c>
      <c r="X1130" s="1" t="s">
        <v>41</v>
      </c>
      <c r="Y1130" s="1" t="s">
        <v>42</v>
      </c>
      <c r="Z1130" s="3">
        <v>0</v>
      </c>
      <c r="AC1130" s="1">
        <f t="shared" si="34"/>
        <v>2018</v>
      </c>
      <c r="AD1130" s="1">
        <f t="shared" si="35"/>
        <v>8</v>
      </c>
    </row>
    <row r="1131" spans="1:30" ht="12.75" customHeight="1" x14ac:dyDescent="0.2">
      <c r="A1131" s="2">
        <v>43319.2842658218</v>
      </c>
      <c r="B1131" s="1" t="s">
        <v>1114</v>
      </c>
      <c r="C1131" s="1" t="s">
        <v>186</v>
      </c>
      <c r="D1131" s="1" t="s">
        <v>187</v>
      </c>
      <c r="E1131" s="3">
        <v>50</v>
      </c>
      <c r="F1131" s="1" t="s">
        <v>31</v>
      </c>
      <c r="G1131" s="3">
        <v>2.52</v>
      </c>
      <c r="H1131" s="3">
        <v>126</v>
      </c>
      <c r="I1131" s="1" t="s">
        <v>421</v>
      </c>
      <c r="K1131" s="1" t="s">
        <v>422</v>
      </c>
      <c r="L1131" s="1" t="s">
        <v>188</v>
      </c>
      <c r="M1131" s="1" t="s">
        <v>35</v>
      </c>
      <c r="N1131" s="1" t="s">
        <v>36</v>
      </c>
      <c r="O1131" s="1" t="s">
        <v>37</v>
      </c>
      <c r="P1131" s="1" t="s">
        <v>95</v>
      </c>
      <c r="Q1131" s="1" t="s">
        <v>96</v>
      </c>
      <c r="T1131" s="1" t="s">
        <v>97</v>
      </c>
      <c r="X1131" s="1" t="s">
        <v>41</v>
      </c>
      <c r="Y1131" s="1" t="s">
        <v>42</v>
      </c>
      <c r="Z1131" s="3">
        <v>0</v>
      </c>
      <c r="AC1131" s="1">
        <f t="shared" si="34"/>
        <v>2018</v>
      </c>
      <c r="AD1131" s="1">
        <f t="shared" si="35"/>
        <v>8</v>
      </c>
    </row>
    <row r="1132" spans="1:30" ht="12.75" customHeight="1" x14ac:dyDescent="0.2">
      <c r="A1132" s="2">
        <v>43319.2842658218</v>
      </c>
      <c r="B1132" s="1" t="s">
        <v>1114</v>
      </c>
      <c r="C1132" s="1" t="s">
        <v>189</v>
      </c>
      <c r="D1132" s="1" t="s">
        <v>190</v>
      </c>
      <c r="E1132" s="3">
        <v>50</v>
      </c>
      <c r="F1132" s="1" t="s">
        <v>31</v>
      </c>
      <c r="G1132" s="3">
        <v>2.7</v>
      </c>
      <c r="H1132" s="3">
        <v>135</v>
      </c>
      <c r="I1132" s="1" t="s">
        <v>421</v>
      </c>
      <c r="K1132" s="1" t="s">
        <v>422</v>
      </c>
      <c r="L1132" s="1" t="s">
        <v>191</v>
      </c>
      <c r="M1132" s="1" t="s">
        <v>35</v>
      </c>
      <c r="N1132" s="1" t="s">
        <v>36</v>
      </c>
      <c r="O1132" s="1" t="s">
        <v>37</v>
      </c>
      <c r="P1132" s="1" t="s">
        <v>95</v>
      </c>
      <c r="Q1132" s="1" t="s">
        <v>96</v>
      </c>
      <c r="T1132" s="1" t="s">
        <v>97</v>
      </c>
      <c r="X1132" s="1" t="s">
        <v>41</v>
      </c>
      <c r="Y1132" s="1" t="s">
        <v>42</v>
      </c>
      <c r="Z1132" s="3">
        <v>0</v>
      </c>
      <c r="AC1132" s="1">
        <f t="shared" si="34"/>
        <v>2018</v>
      </c>
      <c r="AD1132" s="1">
        <f t="shared" si="35"/>
        <v>8</v>
      </c>
    </row>
    <row r="1133" spans="1:30" ht="12.75" customHeight="1" x14ac:dyDescent="0.2">
      <c r="A1133" s="2">
        <v>43319.2842658218</v>
      </c>
      <c r="B1133" s="1" t="s">
        <v>1114</v>
      </c>
      <c r="C1133" s="1" t="s">
        <v>247</v>
      </c>
      <c r="D1133" s="1" t="s">
        <v>248</v>
      </c>
      <c r="E1133" s="3">
        <v>50</v>
      </c>
      <c r="F1133" s="1" t="s">
        <v>31</v>
      </c>
      <c r="G1133" s="3">
        <v>10.16</v>
      </c>
      <c r="H1133" s="3">
        <v>508</v>
      </c>
      <c r="I1133" s="1" t="s">
        <v>421</v>
      </c>
      <c r="K1133" s="1" t="s">
        <v>422</v>
      </c>
      <c r="L1133" s="1" t="s">
        <v>249</v>
      </c>
      <c r="M1133" s="1" t="s">
        <v>35</v>
      </c>
      <c r="N1133" s="1" t="s">
        <v>36</v>
      </c>
      <c r="O1133" s="1" t="s">
        <v>37</v>
      </c>
      <c r="P1133" s="1" t="s">
        <v>46</v>
      </c>
      <c r="Q1133" s="1" t="s">
        <v>47</v>
      </c>
      <c r="T1133" s="1" t="s">
        <v>250</v>
      </c>
      <c r="X1133" s="1" t="s">
        <v>41</v>
      </c>
      <c r="Y1133" s="1" t="s">
        <v>49</v>
      </c>
      <c r="Z1133" s="3">
        <v>0</v>
      </c>
      <c r="AA1133" s="1" t="s">
        <v>251</v>
      </c>
      <c r="AB1133" s="1" t="s">
        <v>251</v>
      </c>
      <c r="AC1133" s="1">
        <f t="shared" si="34"/>
        <v>2018</v>
      </c>
      <c r="AD1133" s="1">
        <f t="shared" si="35"/>
        <v>8</v>
      </c>
    </row>
    <row r="1134" spans="1:30" ht="12.75" customHeight="1" x14ac:dyDescent="0.2">
      <c r="A1134" s="2">
        <v>43319.383209027801</v>
      </c>
      <c r="B1134" s="1" t="s">
        <v>1115</v>
      </c>
      <c r="C1134" s="1" t="s">
        <v>86</v>
      </c>
      <c r="D1134" s="1" t="s">
        <v>87</v>
      </c>
      <c r="E1134" s="3">
        <v>30</v>
      </c>
      <c r="F1134" s="1" t="s">
        <v>31</v>
      </c>
      <c r="G1134" s="3">
        <v>15.73</v>
      </c>
      <c r="H1134" s="3">
        <v>471.9</v>
      </c>
      <c r="I1134" s="1" t="s">
        <v>58</v>
      </c>
      <c r="K1134" s="1" t="s">
        <v>59</v>
      </c>
      <c r="L1134" s="1" t="s">
        <v>88</v>
      </c>
      <c r="M1134" s="1" t="s">
        <v>35</v>
      </c>
      <c r="N1134" s="1" t="s">
        <v>84</v>
      </c>
      <c r="O1134" s="1" t="s">
        <v>37</v>
      </c>
      <c r="P1134" s="1" t="s">
        <v>89</v>
      </c>
      <c r="Q1134" s="1" t="s">
        <v>90</v>
      </c>
      <c r="T1134" s="1" t="s">
        <v>85</v>
      </c>
      <c r="X1134" s="1" t="s">
        <v>41</v>
      </c>
      <c r="Y1134" s="1" t="s">
        <v>74</v>
      </c>
      <c r="Z1134" s="3">
        <v>0</v>
      </c>
      <c r="AC1134" s="1">
        <f t="shared" si="34"/>
        <v>2018</v>
      </c>
      <c r="AD1134" s="1">
        <f t="shared" si="35"/>
        <v>8</v>
      </c>
    </row>
    <row r="1135" spans="1:30" ht="12.75" customHeight="1" x14ac:dyDescent="0.2">
      <c r="A1135" s="2">
        <v>43319.593959837999</v>
      </c>
      <c r="B1135" s="1" t="s">
        <v>1116</v>
      </c>
      <c r="C1135" s="1" t="s">
        <v>50</v>
      </c>
      <c r="D1135" s="1" t="s">
        <v>51</v>
      </c>
      <c r="E1135" s="3">
        <v>100</v>
      </c>
      <c r="F1135" s="1" t="s">
        <v>31</v>
      </c>
      <c r="G1135" s="3">
        <v>17.98</v>
      </c>
      <c r="H1135" s="3">
        <v>1798</v>
      </c>
      <c r="I1135" s="1" t="s">
        <v>32</v>
      </c>
      <c r="K1135" s="1" t="s">
        <v>33</v>
      </c>
      <c r="L1135" s="1" t="s">
        <v>52</v>
      </c>
      <c r="M1135" s="1" t="s">
        <v>35</v>
      </c>
      <c r="N1135" s="1" t="s">
        <v>36</v>
      </c>
      <c r="O1135" s="1" t="s">
        <v>37</v>
      </c>
      <c r="P1135" s="1" t="s">
        <v>53</v>
      </c>
      <c r="Q1135" s="1" t="s">
        <v>54</v>
      </c>
      <c r="T1135" s="1" t="s">
        <v>40</v>
      </c>
      <c r="X1135" s="1" t="s">
        <v>41</v>
      </c>
      <c r="Y1135" s="1" t="s">
        <v>42</v>
      </c>
      <c r="Z1135" s="3">
        <v>0</v>
      </c>
      <c r="AC1135" s="1">
        <f t="shared" si="34"/>
        <v>2018</v>
      </c>
      <c r="AD1135" s="1">
        <f t="shared" si="35"/>
        <v>8</v>
      </c>
    </row>
    <row r="1136" spans="1:30" ht="12.75" customHeight="1" x14ac:dyDescent="0.2">
      <c r="A1136" s="2">
        <v>43321.496463923599</v>
      </c>
      <c r="B1136" s="1" t="s">
        <v>1117</v>
      </c>
      <c r="C1136" s="1" t="s">
        <v>1072</v>
      </c>
      <c r="D1136" s="1" t="s">
        <v>1073</v>
      </c>
      <c r="E1136" s="3">
        <v>100</v>
      </c>
      <c r="F1136" s="1" t="s">
        <v>31</v>
      </c>
      <c r="G1136" s="3">
        <v>7.5</v>
      </c>
      <c r="H1136" s="3">
        <v>750.2</v>
      </c>
      <c r="I1136" s="1" t="s">
        <v>58</v>
      </c>
      <c r="K1136" s="1" t="s">
        <v>59</v>
      </c>
      <c r="L1136" s="1" t="s">
        <v>1074</v>
      </c>
      <c r="M1136" s="1" t="s">
        <v>35</v>
      </c>
      <c r="N1136" s="1" t="s">
        <v>84</v>
      </c>
      <c r="O1136" s="1" t="s">
        <v>37</v>
      </c>
      <c r="P1136" s="1" t="s">
        <v>38</v>
      </c>
      <c r="Q1136" s="1" t="s">
        <v>39</v>
      </c>
      <c r="T1136" s="1" t="s">
        <v>48</v>
      </c>
      <c r="X1136" s="1" t="s">
        <v>41</v>
      </c>
      <c r="Y1136" s="1" t="s">
        <v>42</v>
      </c>
      <c r="Z1136" s="3">
        <v>0</v>
      </c>
      <c r="AA1136" s="1" t="s">
        <v>222</v>
      </c>
      <c r="AB1136" s="1" t="s">
        <v>222</v>
      </c>
      <c r="AC1136" s="1">
        <f t="shared" si="34"/>
        <v>2018</v>
      </c>
      <c r="AD1136" s="1">
        <f t="shared" si="35"/>
        <v>8</v>
      </c>
    </row>
    <row r="1137" spans="1:30" ht="12.75" customHeight="1" x14ac:dyDescent="0.2">
      <c r="A1137" s="2">
        <v>43322.283101817098</v>
      </c>
      <c r="B1137" s="1" t="s">
        <v>1118</v>
      </c>
      <c r="C1137" s="1" t="s">
        <v>573</v>
      </c>
      <c r="D1137" s="1" t="s">
        <v>574</v>
      </c>
      <c r="E1137" s="3">
        <v>12</v>
      </c>
      <c r="F1137" s="1" t="s">
        <v>31</v>
      </c>
      <c r="G1137" s="3">
        <v>8.1199999999999992</v>
      </c>
      <c r="H1137" s="3">
        <v>97.44</v>
      </c>
      <c r="I1137" s="1" t="s">
        <v>421</v>
      </c>
      <c r="K1137" s="1" t="s">
        <v>422</v>
      </c>
      <c r="L1137" s="1" t="s">
        <v>575</v>
      </c>
      <c r="M1137" s="1" t="s">
        <v>35</v>
      </c>
      <c r="N1137" s="1" t="s">
        <v>61</v>
      </c>
      <c r="O1137" s="1" t="s">
        <v>37</v>
      </c>
      <c r="P1137" s="1" t="s">
        <v>204</v>
      </c>
      <c r="Q1137" s="1" t="s">
        <v>205</v>
      </c>
      <c r="T1137" s="1" t="s">
        <v>206</v>
      </c>
      <c r="X1137" s="1" t="s">
        <v>41</v>
      </c>
      <c r="Y1137" s="1" t="s">
        <v>74</v>
      </c>
      <c r="Z1137" s="3">
        <v>0</v>
      </c>
      <c r="AC1137" s="1">
        <f t="shared" si="34"/>
        <v>2018</v>
      </c>
      <c r="AD1137" s="1">
        <f t="shared" si="35"/>
        <v>8</v>
      </c>
    </row>
    <row r="1138" spans="1:30" ht="12.75" customHeight="1" x14ac:dyDescent="0.2">
      <c r="A1138" s="2">
        <v>43322.331770104203</v>
      </c>
      <c r="B1138" s="1" t="s">
        <v>1119</v>
      </c>
      <c r="C1138" s="1" t="s">
        <v>771</v>
      </c>
      <c r="D1138" s="1" t="s">
        <v>772</v>
      </c>
      <c r="E1138" s="3">
        <v>500</v>
      </c>
      <c r="F1138" s="1" t="s">
        <v>31</v>
      </c>
      <c r="G1138" s="3">
        <v>7.06</v>
      </c>
      <c r="H1138" s="3">
        <v>3528.4</v>
      </c>
      <c r="I1138" s="1" t="s">
        <v>32</v>
      </c>
      <c r="K1138" s="1" t="s">
        <v>33</v>
      </c>
      <c r="L1138" s="1" t="s">
        <v>773</v>
      </c>
      <c r="M1138" s="1" t="s">
        <v>35</v>
      </c>
      <c r="N1138" s="1" t="s">
        <v>84</v>
      </c>
      <c r="O1138" s="1" t="s">
        <v>37</v>
      </c>
      <c r="P1138" s="1" t="s">
        <v>230</v>
      </c>
      <c r="Q1138" s="1" t="s">
        <v>231</v>
      </c>
      <c r="R1138" s="1" t="s">
        <v>1120</v>
      </c>
      <c r="T1138" s="1" t="s">
        <v>206</v>
      </c>
      <c r="X1138" s="1" t="s">
        <v>41</v>
      </c>
      <c r="Y1138" s="1" t="s">
        <v>42</v>
      </c>
      <c r="Z1138" s="3">
        <v>0</v>
      </c>
      <c r="AA1138" s="1" t="s">
        <v>774</v>
      </c>
      <c r="AB1138" s="1" t="s">
        <v>774</v>
      </c>
      <c r="AC1138" s="1">
        <f t="shared" si="34"/>
        <v>2018</v>
      </c>
      <c r="AD1138" s="1">
        <f t="shared" si="35"/>
        <v>8</v>
      </c>
    </row>
    <row r="1139" spans="1:30" ht="12.75" customHeight="1" x14ac:dyDescent="0.2">
      <c r="A1139" s="2">
        <v>43322.333513657402</v>
      </c>
      <c r="B1139" s="1" t="s">
        <v>1121</v>
      </c>
      <c r="C1139" s="1" t="s">
        <v>92</v>
      </c>
      <c r="D1139" s="1" t="s">
        <v>93</v>
      </c>
      <c r="E1139" s="3">
        <v>300</v>
      </c>
      <c r="F1139" s="1" t="s">
        <v>31</v>
      </c>
      <c r="G1139" s="3">
        <v>0.01</v>
      </c>
      <c r="H1139" s="3">
        <v>3</v>
      </c>
      <c r="I1139" s="1" t="s">
        <v>32</v>
      </c>
      <c r="K1139" s="1" t="s">
        <v>33</v>
      </c>
      <c r="L1139" s="1" t="s">
        <v>94</v>
      </c>
      <c r="M1139" s="1" t="s">
        <v>35</v>
      </c>
      <c r="N1139" s="1" t="s">
        <v>684</v>
      </c>
      <c r="O1139" s="1" t="s">
        <v>37</v>
      </c>
      <c r="P1139" s="1" t="s">
        <v>95</v>
      </c>
      <c r="Q1139" s="1" t="s">
        <v>96</v>
      </c>
      <c r="R1139" s="1" t="s">
        <v>318</v>
      </c>
      <c r="T1139" s="1" t="s">
        <v>97</v>
      </c>
      <c r="X1139" s="1" t="s">
        <v>41</v>
      </c>
      <c r="Y1139" s="1" t="s">
        <v>42</v>
      </c>
      <c r="Z1139" s="3">
        <v>0</v>
      </c>
      <c r="AC1139" s="1">
        <f t="shared" si="34"/>
        <v>2018</v>
      </c>
      <c r="AD1139" s="1">
        <f t="shared" si="35"/>
        <v>8</v>
      </c>
    </row>
    <row r="1140" spans="1:30" ht="12.75" customHeight="1" x14ac:dyDescent="0.2">
      <c r="A1140" s="2">
        <v>43322.333513657402</v>
      </c>
      <c r="B1140" s="1" t="s">
        <v>1121</v>
      </c>
      <c r="C1140" s="1" t="s">
        <v>98</v>
      </c>
      <c r="D1140" s="1" t="s">
        <v>99</v>
      </c>
      <c r="E1140" s="3">
        <v>300</v>
      </c>
      <c r="F1140" s="1" t="s">
        <v>31</v>
      </c>
      <c r="G1140" s="3">
        <v>0.25</v>
      </c>
      <c r="H1140" s="3">
        <v>75</v>
      </c>
      <c r="I1140" s="1" t="s">
        <v>32</v>
      </c>
      <c r="K1140" s="1" t="s">
        <v>33</v>
      </c>
      <c r="L1140" s="1" t="s">
        <v>100</v>
      </c>
      <c r="M1140" s="1" t="s">
        <v>35</v>
      </c>
      <c r="N1140" s="1" t="s">
        <v>684</v>
      </c>
      <c r="O1140" s="1" t="s">
        <v>37</v>
      </c>
      <c r="P1140" s="1" t="s">
        <v>38</v>
      </c>
      <c r="Q1140" s="1" t="s">
        <v>39</v>
      </c>
      <c r="R1140" s="1" t="s">
        <v>1122</v>
      </c>
      <c r="T1140" s="1" t="s">
        <v>73</v>
      </c>
      <c r="X1140" s="1" t="s">
        <v>41</v>
      </c>
      <c r="Y1140" s="1" t="s">
        <v>42</v>
      </c>
      <c r="Z1140" s="3">
        <v>0</v>
      </c>
      <c r="AC1140" s="1">
        <f t="shared" si="34"/>
        <v>2018</v>
      </c>
      <c r="AD1140" s="1">
        <f t="shared" si="35"/>
        <v>8</v>
      </c>
    </row>
    <row r="1141" spans="1:30" ht="12.75" customHeight="1" x14ac:dyDescent="0.2">
      <c r="A1141" s="2">
        <v>43322.333513657402</v>
      </c>
      <c r="B1141" s="1" t="s">
        <v>1121</v>
      </c>
      <c r="C1141" s="1" t="s">
        <v>107</v>
      </c>
      <c r="D1141" s="1" t="s">
        <v>108</v>
      </c>
      <c r="E1141" s="3">
        <v>100</v>
      </c>
      <c r="F1141" s="1" t="s">
        <v>31</v>
      </c>
      <c r="G1141" s="3">
        <v>0.31</v>
      </c>
      <c r="H1141" s="3">
        <v>31</v>
      </c>
      <c r="I1141" s="1" t="s">
        <v>32</v>
      </c>
      <c r="K1141" s="1" t="s">
        <v>33</v>
      </c>
      <c r="L1141" s="1" t="s">
        <v>109</v>
      </c>
      <c r="M1141" s="1" t="s">
        <v>35</v>
      </c>
      <c r="N1141" s="1" t="s">
        <v>684</v>
      </c>
      <c r="O1141" s="1" t="s">
        <v>37</v>
      </c>
      <c r="P1141" s="1" t="s">
        <v>104</v>
      </c>
      <c r="Q1141" s="1" t="s">
        <v>105</v>
      </c>
      <c r="R1141" s="1" t="s">
        <v>538</v>
      </c>
      <c r="T1141" s="1" t="s">
        <v>40</v>
      </c>
      <c r="X1141" s="1" t="s">
        <v>41</v>
      </c>
      <c r="Y1141" s="1" t="s">
        <v>106</v>
      </c>
      <c r="Z1141" s="3">
        <v>0</v>
      </c>
      <c r="AC1141" s="1">
        <f t="shared" si="34"/>
        <v>2018</v>
      </c>
      <c r="AD1141" s="1">
        <f t="shared" si="35"/>
        <v>8</v>
      </c>
    </row>
    <row r="1142" spans="1:30" ht="12.75" customHeight="1" x14ac:dyDescent="0.2">
      <c r="A1142" s="2">
        <v>43322.333513657402</v>
      </c>
      <c r="B1142" s="1" t="s">
        <v>1121</v>
      </c>
      <c r="C1142" s="1" t="s">
        <v>110</v>
      </c>
      <c r="D1142" s="1" t="s">
        <v>111</v>
      </c>
      <c r="E1142" s="3">
        <v>100</v>
      </c>
      <c r="F1142" s="1" t="s">
        <v>31</v>
      </c>
      <c r="G1142" s="3">
        <v>0.31</v>
      </c>
      <c r="H1142" s="3">
        <v>31</v>
      </c>
      <c r="I1142" s="1" t="s">
        <v>32</v>
      </c>
      <c r="K1142" s="1" t="s">
        <v>33</v>
      </c>
      <c r="L1142" s="1" t="s">
        <v>112</v>
      </c>
      <c r="M1142" s="1" t="s">
        <v>35</v>
      </c>
      <c r="N1142" s="1" t="s">
        <v>684</v>
      </c>
      <c r="O1142" s="1" t="s">
        <v>37</v>
      </c>
      <c r="P1142" s="1" t="s">
        <v>104</v>
      </c>
      <c r="Q1142" s="1" t="s">
        <v>105</v>
      </c>
      <c r="R1142" s="1" t="s">
        <v>320</v>
      </c>
      <c r="T1142" s="1" t="s">
        <v>40</v>
      </c>
      <c r="X1142" s="1" t="s">
        <v>41</v>
      </c>
      <c r="Y1142" s="1" t="s">
        <v>106</v>
      </c>
      <c r="Z1142" s="3">
        <v>0</v>
      </c>
      <c r="AC1142" s="1">
        <f t="shared" si="34"/>
        <v>2018</v>
      </c>
      <c r="AD1142" s="1">
        <f t="shared" si="35"/>
        <v>8</v>
      </c>
    </row>
    <row r="1143" spans="1:30" ht="12.75" customHeight="1" x14ac:dyDescent="0.2">
      <c r="A1143" s="2">
        <v>43322.333513657402</v>
      </c>
      <c r="B1143" s="1" t="s">
        <v>1121</v>
      </c>
      <c r="C1143" s="1" t="s">
        <v>113</v>
      </c>
      <c r="D1143" s="1" t="s">
        <v>114</v>
      </c>
      <c r="E1143" s="3">
        <v>1000</v>
      </c>
      <c r="F1143" s="1" t="s">
        <v>31</v>
      </c>
      <c r="G1143" s="3">
        <v>0.44</v>
      </c>
      <c r="H1143" s="3">
        <v>440</v>
      </c>
      <c r="I1143" s="1" t="s">
        <v>32</v>
      </c>
      <c r="K1143" s="1" t="s">
        <v>33</v>
      </c>
      <c r="L1143" s="1" t="s">
        <v>115</v>
      </c>
      <c r="M1143" s="1" t="s">
        <v>35</v>
      </c>
      <c r="N1143" s="1" t="s">
        <v>684</v>
      </c>
      <c r="O1143" s="1" t="s">
        <v>37</v>
      </c>
      <c r="P1143" s="1" t="s">
        <v>89</v>
      </c>
      <c r="Q1143" s="1" t="s">
        <v>90</v>
      </c>
      <c r="R1143" s="1" t="s">
        <v>412</v>
      </c>
      <c r="T1143" s="1" t="s">
        <v>116</v>
      </c>
      <c r="X1143" s="1" t="s">
        <v>41</v>
      </c>
      <c r="Y1143" s="1" t="s">
        <v>74</v>
      </c>
      <c r="Z1143" s="3">
        <v>0</v>
      </c>
      <c r="AC1143" s="1">
        <f t="shared" si="34"/>
        <v>2018</v>
      </c>
      <c r="AD1143" s="1">
        <f t="shared" si="35"/>
        <v>8</v>
      </c>
    </row>
    <row r="1144" spans="1:30" ht="12.75" customHeight="1" x14ac:dyDescent="0.2">
      <c r="A1144" s="2">
        <v>43322.333513657402</v>
      </c>
      <c r="B1144" s="1" t="s">
        <v>1121</v>
      </c>
      <c r="C1144" s="1" t="s">
        <v>122</v>
      </c>
      <c r="D1144" s="1" t="s">
        <v>123</v>
      </c>
      <c r="E1144" s="3">
        <v>100</v>
      </c>
      <c r="F1144" s="1" t="s">
        <v>31</v>
      </c>
      <c r="G1144" s="3">
        <v>0.47</v>
      </c>
      <c r="H1144" s="3">
        <v>47</v>
      </c>
      <c r="I1144" s="1" t="s">
        <v>32</v>
      </c>
      <c r="K1144" s="1" t="s">
        <v>33</v>
      </c>
      <c r="L1144" s="1" t="s">
        <v>124</v>
      </c>
      <c r="M1144" s="1" t="s">
        <v>35</v>
      </c>
      <c r="N1144" s="1" t="s">
        <v>684</v>
      </c>
      <c r="O1144" s="1" t="s">
        <v>37</v>
      </c>
      <c r="P1144" s="1" t="s">
        <v>38</v>
      </c>
      <c r="Q1144" s="1" t="s">
        <v>39</v>
      </c>
      <c r="T1144" s="1" t="s">
        <v>40</v>
      </c>
      <c r="X1144" s="1" t="s">
        <v>41</v>
      </c>
      <c r="Y1144" s="1" t="s">
        <v>42</v>
      </c>
      <c r="Z1144" s="3">
        <v>0</v>
      </c>
      <c r="AC1144" s="1">
        <f t="shared" si="34"/>
        <v>2018</v>
      </c>
      <c r="AD1144" s="1">
        <f t="shared" si="35"/>
        <v>8</v>
      </c>
    </row>
    <row r="1145" spans="1:30" ht="12.75" customHeight="1" x14ac:dyDescent="0.2">
      <c r="A1145" s="2">
        <v>43322.333513657402</v>
      </c>
      <c r="B1145" s="1" t="s">
        <v>1121</v>
      </c>
      <c r="C1145" s="1" t="s">
        <v>117</v>
      </c>
      <c r="D1145" s="1" t="s">
        <v>118</v>
      </c>
      <c r="E1145" s="3">
        <v>200</v>
      </c>
      <c r="F1145" s="1" t="s">
        <v>31</v>
      </c>
      <c r="G1145" s="3">
        <v>0.48</v>
      </c>
      <c r="H1145" s="3">
        <v>96</v>
      </c>
      <c r="I1145" s="1" t="s">
        <v>32</v>
      </c>
      <c r="K1145" s="1" t="s">
        <v>33</v>
      </c>
      <c r="L1145" s="1" t="s">
        <v>119</v>
      </c>
      <c r="M1145" s="1" t="s">
        <v>35</v>
      </c>
      <c r="N1145" s="1" t="s">
        <v>684</v>
      </c>
      <c r="O1145" s="1" t="s">
        <v>37</v>
      </c>
      <c r="P1145" s="1" t="s">
        <v>120</v>
      </c>
      <c r="Q1145" s="1" t="s">
        <v>121</v>
      </c>
      <c r="R1145" s="1" t="s">
        <v>326</v>
      </c>
      <c r="T1145" s="1" t="s">
        <v>40</v>
      </c>
      <c r="X1145" s="1" t="s">
        <v>41</v>
      </c>
      <c r="Y1145" s="1" t="s">
        <v>42</v>
      </c>
      <c r="Z1145" s="3">
        <v>0</v>
      </c>
      <c r="AC1145" s="1">
        <f t="shared" si="34"/>
        <v>2018</v>
      </c>
      <c r="AD1145" s="1">
        <f t="shared" si="35"/>
        <v>8</v>
      </c>
    </row>
    <row r="1146" spans="1:30" ht="12.75" customHeight="1" x14ac:dyDescent="0.2">
      <c r="A1146" s="2">
        <v>43322.333513657402</v>
      </c>
      <c r="B1146" s="1" t="s">
        <v>1121</v>
      </c>
      <c r="C1146" s="1" t="s">
        <v>125</v>
      </c>
      <c r="D1146" s="1" t="s">
        <v>126</v>
      </c>
      <c r="E1146" s="3">
        <v>600</v>
      </c>
      <c r="F1146" s="1" t="s">
        <v>31</v>
      </c>
      <c r="G1146" s="3">
        <v>0.54</v>
      </c>
      <c r="H1146" s="3">
        <v>324</v>
      </c>
      <c r="I1146" s="1" t="s">
        <v>32</v>
      </c>
      <c r="K1146" s="1" t="s">
        <v>33</v>
      </c>
      <c r="L1146" s="1" t="s">
        <v>127</v>
      </c>
      <c r="M1146" s="1" t="s">
        <v>35</v>
      </c>
      <c r="N1146" s="1" t="s">
        <v>684</v>
      </c>
      <c r="O1146" s="1" t="s">
        <v>37</v>
      </c>
      <c r="P1146" s="1" t="s">
        <v>104</v>
      </c>
      <c r="Q1146" s="1" t="s">
        <v>105</v>
      </c>
      <c r="R1146" s="1" t="s">
        <v>322</v>
      </c>
      <c r="T1146" s="1" t="s">
        <v>40</v>
      </c>
      <c r="X1146" s="1" t="s">
        <v>41</v>
      </c>
      <c r="Y1146" s="1" t="s">
        <v>106</v>
      </c>
      <c r="Z1146" s="3">
        <v>0</v>
      </c>
      <c r="AC1146" s="1">
        <f t="shared" si="34"/>
        <v>2018</v>
      </c>
      <c r="AD1146" s="1">
        <f t="shared" si="35"/>
        <v>8</v>
      </c>
    </row>
    <row r="1147" spans="1:30" ht="12.75" customHeight="1" x14ac:dyDescent="0.2">
      <c r="A1147" s="2">
        <v>43322.333513657402</v>
      </c>
      <c r="B1147" s="1" t="s">
        <v>1121</v>
      </c>
      <c r="C1147" s="1" t="s">
        <v>133</v>
      </c>
      <c r="D1147" s="1" t="s">
        <v>134</v>
      </c>
      <c r="E1147" s="3">
        <v>6000</v>
      </c>
      <c r="F1147" s="1" t="s">
        <v>31</v>
      </c>
      <c r="G1147" s="3">
        <v>0.63</v>
      </c>
      <c r="H1147" s="3">
        <v>3780</v>
      </c>
      <c r="I1147" s="1" t="s">
        <v>32</v>
      </c>
      <c r="K1147" s="1" t="s">
        <v>33</v>
      </c>
      <c r="L1147" s="1" t="s">
        <v>135</v>
      </c>
      <c r="M1147" s="1" t="s">
        <v>35</v>
      </c>
      <c r="N1147" s="1" t="s">
        <v>684</v>
      </c>
      <c r="O1147" s="1" t="s">
        <v>37</v>
      </c>
      <c r="P1147" s="1" t="s">
        <v>62</v>
      </c>
      <c r="Q1147" s="1" t="s">
        <v>63</v>
      </c>
      <c r="R1147" s="1" t="s">
        <v>1123</v>
      </c>
      <c r="T1147" s="1" t="s">
        <v>65</v>
      </c>
      <c r="X1147" s="1" t="s">
        <v>41</v>
      </c>
      <c r="Y1147" s="1" t="s">
        <v>66</v>
      </c>
      <c r="Z1147" s="3">
        <v>0</v>
      </c>
      <c r="AA1147" s="1" t="s">
        <v>67</v>
      </c>
      <c r="AB1147" s="1" t="s">
        <v>67</v>
      </c>
      <c r="AC1147" s="1">
        <f t="shared" si="34"/>
        <v>2018</v>
      </c>
      <c r="AD1147" s="1">
        <f t="shared" si="35"/>
        <v>8</v>
      </c>
    </row>
    <row r="1148" spans="1:30" ht="12.75" customHeight="1" x14ac:dyDescent="0.2">
      <c r="A1148" s="2">
        <v>43322.333513657402</v>
      </c>
      <c r="B1148" s="1" t="s">
        <v>1121</v>
      </c>
      <c r="C1148" s="1" t="s">
        <v>136</v>
      </c>
      <c r="D1148" s="1" t="s">
        <v>137</v>
      </c>
      <c r="E1148" s="3">
        <v>10000</v>
      </c>
      <c r="F1148" s="1" t="s">
        <v>31</v>
      </c>
      <c r="G1148" s="3">
        <v>0.63</v>
      </c>
      <c r="H1148" s="3">
        <v>6300</v>
      </c>
      <c r="I1148" s="1" t="s">
        <v>32</v>
      </c>
      <c r="K1148" s="1" t="s">
        <v>33</v>
      </c>
      <c r="L1148" s="1" t="s">
        <v>138</v>
      </c>
      <c r="M1148" s="1" t="s">
        <v>35</v>
      </c>
      <c r="N1148" s="1" t="s">
        <v>684</v>
      </c>
      <c r="O1148" s="1" t="s">
        <v>37</v>
      </c>
      <c r="P1148" s="1" t="s">
        <v>62</v>
      </c>
      <c r="Q1148" s="1" t="s">
        <v>63</v>
      </c>
      <c r="R1148" s="1" t="s">
        <v>545</v>
      </c>
      <c r="T1148" s="1" t="s">
        <v>65</v>
      </c>
      <c r="X1148" s="1" t="s">
        <v>41</v>
      </c>
      <c r="Y1148" s="1" t="s">
        <v>66</v>
      </c>
      <c r="Z1148" s="3">
        <v>0</v>
      </c>
      <c r="AA1148" s="1" t="s">
        <v>67</v>
      </c>
      <c r="AB1148" s="1" t="s">
        <v>67</v>
      </c>
      <c r="AC1148" s="1">
        <f t="shared" si="34"/>
        <v>2018</v>
      </c>
      <c r="AD1148" s="1">
        <f t="shared" si="35"/>
        <v>8</v>
      </c>
    </row>
    <row r="1149" spans="1:30" ht="12.75" customHeight="1" x14ac:dyDescent="0.2">
      <c r="A1149" s="2">
        <v>43322.333513657402</v>
      </c>
      <c r="B1149" s="1" t="s">
        <v>1121</v>
      </c>
      <c r="C1149" s="1" t="s">
        <v>56</v>
      </c>
      <c r="D1149" s="1" t="s">
        <v>57</v>
      </c>
      <c r="E1149" s="3">
        <v>2000</v>
      </c>
      <c r="F1149" s="1" t="s">
        <v>31</v>
      </c>
      <c r="G1149" s="3">
        <v>0.63</v>
      </c>
      <c r="H1149" s="3">
        <v>1260</v>
      </c>
      <c r="I1149" s="1" t="s">
        <v>32</v>
      </c>
      <c r="K1149" s="1" t="s">
        <v>33</v>
      </c>
      <c r="L1149" s="1" t="s">
        <v>60</v>
      </c>
      <c r="M1149" s="1" t="s">
        <v>35</v>
      </c>
      <c r="N1149" s="1" t="s">
        <v>684</v>
      </c>
      <c r="O1149" s="1" t="s">
        <v>37</v>
      </c>
      <c r="P1149" s="1" t="s">
        <v>62</v>
      </c>
      <c r="Q1149" s="1" t="s">
        <v>63</v>
      </c>
      <c r="R1149" s="1" t="s">
        <v>1041</v>
      </c>
      <c r="T1149" s="1" t="s">
        <v>65</v>
      </c>
      <c r="X1149" s="1" t="s">
        <v>41</v>
      </c>
      <c r="Y1149" s="1" t="s">
        <v>66</v>
      </c>
      <c r="Z1149" s="3">
        <v>0</v>
      </c>
      <c r="AA1149" s="1" t="s">
        <v>67</v>
      </c>
      <c r="AB1149" s="1" t="s">
        <v>67</v>
      </c>
      <c r="AC1149" s="1">
        <f t="shared" si="34"/>
        <v>2018</v>
      </c>
      <c r="AD1149" s="1">
        <f t="shared" si="35"/>
        <v>8</v>
      </c>
    </row>
    <row r="1150" spans="1:30" ht="12.75" customHeight="1" x14ac:dyDescent="0.2">
      <c r="A1150" s="2">
        <v>43322.333513657402</v>
      </c>
      <c r="B1150" s="1" t="s">
        <v>1121</v>
      </c>
      <c r="C1150" s="1" t="s">
        <v>139</v>
      </c>
      <c r="D1150" s="1" t="s">
        <v>140</v>
      </c>
      <c r="E1150" s="3">
        <v>300</v>
      </c>
      <c r="F1150" s="1" t="s">
        <v>31</v>
      </c>
      <c r="G1150" s="3">
        <v>0.67</v>
      </c>
      <c r="H1150" s="3">
        <v>201</v>
      </c>
      <c r="I1150" s="1" t="s">
        <v>32</v>
      </c>
      <c r="K1150" s="1" t="s">
        <v>33</v>
      </c>
      <c r="L1150" s="1" t="s">
        <v>141</v>
      </c>
      <c r="M1150" s="1" t="s">
        <v>35</v>
      </c>
      <c r="N1150" s="1" t="s">
        <v>684</v>
      </c>
      <c r="O1150" s="1" t="s">
        <v>37</v>
      </c>
      <c r="P1150" s="1" t="s">
        <v>120</v>
      </c>
      <c r="Q1150" s="1" t="s">
        <v>121</v>
      </c>
      <c r="R1150" s="1" t="s">
        <v>318</v>
      </c>
      <c r="T1150" s="1" t="s">
        <v>40</v>
      </c>
      <c r="X1150" s="1" t="s">
        <v>41</v>
      </c>
      <c r="Y1150" s="1" t="s">
        <v>42</v>
      </c>
      <c r="Z1150" s="3">
        <v>0</v>
      </c>
      <c r="AC1150" s="1">
        <f t="shared" si="34"/>
        <v>2018</v>
      </c>
      <c r="AD1150" s="1">
        <f t="shared" si="35"/>
        <v>8</v>
      </c>
    </row>
    <row r="1151" spans="1:30" ht="12.75" customHeight="1" x14ac:dyDescent="0.2">
      <c r="A1151" s="2">
        <v>43322.333513657402</v>
      </c>
      <c r="B1151" s="1" t="s">
        <v>1121</v>
      </c>
      <c r="C1151" s="1" t="s">
        <v>142</v>
      </c>
      <c r="D1151" s="1" t="s">
        <v>143</v>
      </c>
      <c r="E1151" s="3">
        <v>500</v>
      </c>
      <c r="F1151" s="1" t="s">
        <v>31</v>
      </c>
      <c r="G1151" s="3">
        <v>0.67</v>
      </c>
      <c r="H1151" s="3">
        <v>335</v>
      </c>
      <c r="I1151" s="1" t="s">
        <v>32</v>
      </c>
      <c r="K1151" s="1" t="s">
        <v>33</v>
      </c>
      <c r="L1151" s="1" t="s">
        <v>144</v>
      </c>
      <c r="M1151" s="1" t="s">
        <v>35</v>
      </c>
      <c r="N1151" s="1" t="s">
        <v>684</v>
      </c>
      <c r="O1151" s="1" t="s">
        <v>37</v>
      </c>
      <c r="P1151" s="1" t="s">
        <v>89</v>
      </c>
      <c r="Q1151" s="1" t="s">
        <v>90</v>
      </c>
      <c r="R1151" s="1" t="s">
        <v>720</v>
      </c>
      <c r="T1151" s="1" t="s">
        <v>116</v>
      </c>
      <c r="X1151" s="1" t="s">
        <v>41</v>
      </c>
      <c r="Y1151" s="1" t="s">
        <v>74</v>
      </c>
      <c r="Z1151" s="3">
        <v>0</v>
      </c>
      <c r="AC1151" s="1">
        <f t="shared" si="34"/>
        <v>2018</v>
      </c>
      <c r="AD1151" s="1">
        <f t="shared" si="35"/>
        <v>8</v>
      </c>
    </row>
    <row r="1152" spans="1:30" ht="12.75" customHeight="1" x14ac:dyDescent="0.2">
      <c r="A1152" s="2">
        <v>43322.333513657402</v>
      </c>
      <c r="B1152" s="1" t="s">
        <v>1121</v>
      </c>
      <c r="C1152" s="1" t="s">
        <v>145</v>
      </c>
      <c r="D1152" s="1" t="s">
        <v>146</v>
      </c>
      <c r="E1152" s="3">
        <v>150</v>
      </c>
      <c r="F1152" s="1" t="s">
        <v>31</v>
      </c>
      <c r="G1152" s="3">
        <v>1.03</v>
      </c>
      <c r="H1152" s="3">
        <v>154.5</v>
      </c>
      <c r="I1152" s="1" t="s">
        <v>32</v>
      </c>
      <c r="K1152" s="1" t="s">
        <v>33</v>
      </c>
      <c r="L1152" s="1" t="s">
        <v>147</v>
      </c>
      <c r="M1152" s="1" t="s">
        <v>35</v>
      </c>
      <c r="N1152" s="1" t="s">
        <v>684</v>
      </c>
      <c r="O1152" s="1" t="s">
        <v>37</v>
      </c>
      <c r="P1152" s="1" t="s">
        <v>38</v>
      </c>
      <c r="Q1152" s="1" t="s">
        <v>39</v>
      </c>
      <c r="R1152" s="1" t="s">
        <v>328</v>
      </c>
      <c r="T1152" s="1" t="s">
        <v>148</v>
      </c>
      <c r="X1152" s="1" t="s">
        <v>41</v>
      </c>
      <c r="Y1152" s="1" t="s">
        <v>42</v>
      </c>
      <c r="Z1152" s="3">
        <v>0</v>
      </c>
      <c r="AC1152" s="1">
        <f t="shared" si="34"/>
        <v>2018</v>
      </c>
      <c r="AD1152" s="1">
        <f t="shared" si="35"/>
        <v>8</v>
      </c>
    </row>
    <row r="1153" spans="1:30" ht="12.75" customHeight="1" x14ac:dyDescent="0.2">
      <c r="A1153" s="2">
        <v>43322.333513657402</v>
      </c>
      <c r="B1153" s="1" t="s">
        <v>1121</v>
      </c>
      <c r="C1153" s="1" t="s">
        <v>149</v>
      </c>
      <c r="D1153" s="1" t="s">
        <v>150</v>
      </c>
      <c r="E1153" s="3">
        <v>400</v>
      </c>
      <c r="F1153" s="1" t="s">
        <v>31</v>
      </c>
      <c r="G1153" s="3">
        <v>1.0900000000000001</v>
      </c>
      <c r="H1153" s="3">
        <v>436</v>
      </c>
      <c r="I1153" s="1" t="s">
        <v>32</v>
      </c>
      <c r="K1153" s="1" t="s">
        <v>33</v>
      </c>
      <c r="L1153" s="1" t="s">
        <v>151</v>
      </c>
      <c r="M1153" s="1" t="s">
        <v>35</v>
      </c>
      <c r="N1153" s="1" t="s">
        <v>684</v>
      </c>
      <c r="O1153" s="1" t="s">
        <v>37</v>
      </c>
      <c r="P1153" s="1" t="s">
        <v>120</v>
      </c>
      <c r="Q1153" s="1" t="s">
        <v>121</v>
      </c>
      <c r="R1153" s="1" t="s">
        <v>329</v>
      </c>
      <c r="T1153" s="1" t="s">
        <v>40</v>
      </c>
      <c r="X1153" s="1" t="s">
        <v>41</v>
      </c>
      <c r="Y1153" s="1" t="s">
        <v>42</v>
      </c>
      <c r="Z1153" s="3">
        <v>0</v>
      </c>
      <c r="AC1153" s="1">
        <f t="shared" si="34"/>
        <v>2018</v>
      </c>
      <c r="AD1153" s="1">
        <f t="shared" si="35"/>
        <v>8</v>
      </c>
    </row>
    <row r="1154" spans="1:30" ht="12.75" customHeight="1" x14ac:dyDescent="0.2">
      <c r="A1154" s="2">
        <v>43322.333513657402</v>
      </c>
      <c r="B1154" s="1" t="s">
        <v>1121</v>
      </c>
      <c r="C1154" s="1" t="s">
        <v>552</v>
      </c>
      <c r="D1154" s="1" t="s">
        <v>553</v>
      </c>
      <c r="E1154" s="3">
        <v>100</v>
      </c>
      <c r="F1154" s="1" t="s">
        <v>31</v>
      </c>
      <c r="G1154" s="3">
        <v>1.5</v>
      </c>
      <c r="H1154" s="3">
        <v>150</v>
      </c>
      <c r="I1154" s="1" t="s">
        <v>32</v>
      </c>
      <c r="K1154" s="1" t="s">
        <v>33</v>
      </c>
      <c r="L1154" s="1" t="s">
        <v>554</v>
      </c>
      <c r="M1154" s="1" t="s">
        <v>35</v>
      </c>
      <c r="N1154" s="1" t="s">
        <v>684</v>
      </c>
      <c r="O1154" s="1" t="s">
        <v>37</v>
      </c>
      <c r="P1154" s="1" t="s">
        <v>38</v>
      </c>
      <c r="Q1154" s="1" t="s">
        <v>39</v>
      </c>
      <c r="R1154" s="1" t="s">
        <v>538</v>
      </c>
      <c r="T1154" s="1" t="s">
        <v>226</v>
      </c>
      <c r="X1154" s="1" t="s">
        <v>41</v>
      </c>
      <c r="Y1154" s="1" t="s">
        <v>42</v>
      </c>
      <c r="Z1154" s="3">
        <v>0</v>
      </c>
      <c r="AC1154" s="1">
        <f t="shared" si="34"/>
        <v>2018</v>
      </c>
      <c r="AD1154" s="1">
        <f t="shared" si="35"/>
        <v>8</v>
      </c>
    </row>
    <row r="1155" spans="1:30" ht="12.75" customHeight="1" x14ac:dyDescent="0.2">
      <c r="A1155" s="2">
        <v>43322.333513657402</v>
      </c>
      <c r="B1155" s="1" t="s">
        <v>1121</v>
      </c>
      <c r="C1155" s="1" t="s">
        <v>152</v>
      </c>
      <c r="D1155" s="1" t="s">
        <v>153</v>
      </c>
      <c r="E1155" s="3">
        <v>50</v>
      </c>
      <c r="F1155" s="1" t="s">
        <v>31</v>
      </c>
      <c r="G1155" s="3">
        <v>1.52</v>
      </c>
      <c r="H1155" s="3">
        <v>76</v>
      </c>
      <c r="I1155" s="1" t="s">
        <v>32</v>
      </c>
      <c r="K1155" s="1" t="s">
        <v>33</v>
      </c>
      <c r="L1155" s="1" t="s">
        <v>154</v>
      </c>
      <c r="M1155" s="1" t="s">
        <v>35</v>
      </c>
      <c r="N1155" s="1" t="s">
        <v>684</v>
      </c>
      <c r="O1155" s="1" t="s">
        <v>37</v>
      </c>
      <c r="P1155" s="1" t="s">
        <v>89</v>
      </c>
      <c r="Q1155" s="1" t="s">
        <v>90</v>
      </c>
      <c r="R1155" s="1" t="s">
        <v>346</v>
      </c>
      <c r="T1155" s="1" t="s">
        <v>79</v>
      </c>
      <c r="X1155" s="1" t="s">
        <v>155</v>
      </c>
      <c r="Y1155" s="1" t="s">
        <v>74</v>
      </c>
      <c r="Z1155" s="3">
        <v>0</v>
      </c>
      <c r="AC1155" s="1">
        <f t="shared" ref="AC1155:AC1218" si="36">YEAR(A1155)</f>
        <v>2018</v>
      </c>
      <c r="AD1155" s="1">
        <f t="shared" ref="AD1155:AD1218" si="37">MONTH(A1155)</f>
        <v>8</v>
      </c>
    </row>
    <row r="1156" spans="1:30" ht="12.75" customHeight="1" x14ac:dyDescent="0.2">
      <c r="A1156" s="2">
        <v>43322.333513657402</v>
      </c>
      <c r="B1156" s="1" t="s">
        <v>1121</v>
      </c>
      <c r="C1156" s="1" t="s">
        <v>156</v>
      </c>
      <c r="D1156" s="1" t="s">
        <v>157</v>
      </c>
      <c r="E1156" s="3">
        <v>300</v>
      </c>
      <c r="F1156" s="1" t="s">
        <v>31</v>
      </c>
      <c r="G1156" s="3">
        <v>1.67</v>
      </c>
      <c r="H1156" s="3">
        <v>501</v>
      </c>
      <c r="I1156" s="1" t="s">
        <v>32</v>
      </c>
      <c r="K1156" s="1" t="s">
        <v>33</v>
      </c>
      <c r="L1156" s="1" t="s">
        <v>158</v>
      </c>
      <c r="M1156" s="1" t="s">
        <v>35</v>
      </c>
      <c r="N1156" s="1" t="s">
        <v>684</v>
      </c>
      <c r="O1156" s="1" t="s">
        <v>37</v>
      </c>
      <c r="P1156" s="1" t="s">
        <v>120</v>
      </c>
      <c r="Q1156" s="1" t="s">
        <v>121</v>
      </c>
      <c r="R1156" s="1" t="s">
        <v>319</v>
      </c>
      <c r="T1156" s="1" t="s">
        <v>40</v>
      </c>
      <c r="X1156" s="1" t="s">
        <v>41</v>
      </c>
      <c r="Y1156" s="1" t="s">
        <v>42</v>
      </c>
      <c r="Z1156" s="3">
        <v>0</v>
      </c>
      <c r="AC1156" s="1">
        <f t="shared" si="36"/>
        <v>2018</v>
      </c>
      <c r="AD1156" s="1">
        <f t="shared" si="37"/>
        <v>8</v>
      </c>
    </row>
    <row r="1157" spans="1:30" ht="12.75" customHeight="1" x14ac:dyDescent="0.2">
      <c r="A1157" s="2">
        <v>43322.333513657402</v>
      </c>
      <c r="B1157" s="1" t="s">
        <v>1121</v>
      </c>
      <c r="C1157" s="1" t="s">
        <v>159</v>
      </c>
      <c r="D1157" s="1" t="s">
        <v>160</v>
      </c>
      <c r="E1157" s="3">
        <v>400</v>
      </c>
      <c r="F1157" s="1" t="s">
        <v>31</v>
      </c>
      <c r="G1157" s="3">
        <v>1.8</v>
      </c>
      <c r="H1157" s="3">
        <v>720</v>
      </c>
      <c r="I1157" s="1" t="s">
        <v>32</v>
      </c>
      <c r="K1157" s="1" t="s">
        <v>33</v>
      </c>
      <c r="L1157" s="1" t="s">
        <v>161</v>
      </c>
      <c r="M1157" s="1" t="s">
        <v>35</v>
      </c>
      <c r="N1157" s="1" t="s">
        <v>684</v>
      </c>
      <c r="O1157" s="1" t="s">
        <v>37</v>
      </c>
      <c r="P1157" s="1" t="s">
        <v>104</v>
      </c>
      <c r="Q1157" s="1" t="s">
        <v>105</v>
      </c>
      <c r="R1157" s="1" t="s">
        <v>329</v>
      </c>
      <c r="T1157" s="1" t="s">
        <v>97</v>
      </c>
      <c r="X1157" s="1" t="s">
        <v>41</v>
      </c>
      <c r="Y1157" s="1" t="s">
        <v>106</v>
      </c>
      <c r="Z1157" s="3">
        <v>0</v>
      </c>
      <c r="AC1157" s="1">
        <f t="shared" si="36"/>
        <v>2018</v>
      </c>
      <c r="AD1157" s="1">
        <f t="shared" si="37"/>
        <v>8</v>
      </c>
    </row>
    <row r="1158" spans="1:30" ht="12.75" customHeight="1" x14ac:dyDescent="0.2">
      <c r="A1158" s="2">
        <v>43322.333513657402</v>
      </c>
      <c r="B1158" s="1" t="s">
        <v>1121</v>
      </c>
      <c r="C1158" s="1" t="s">
        <v>339</v>
      </c>
      <c r="D1158" s="1" t="s">
        <v>340</v>
      </c>
      <c r="E1158" s="3">
        <v>10</v>
      </c>
      <c r="F1158" s="1" t="s">
        <v>31</v>
      </c>
      <c r="G1158" s="3">
        <v>1.98</v>
      </c>
      <c r="H1158" s="3">
        <v>19.8</v>
      </c>
      <c r="I1158" s="1" t="s">
        <v>32</v>
      </c>
      <c r="K1158" s="1" t="s">
        <v>33</v>
      </c>
      <c r="L1158" s="1" t="s">
        <v>341</v>
      </c>
      <c r="M1158" s="1" t="s">
        <v>35</v>
      </c>
      <c r="N1158" s="1" t="s">
        <v>684</v>
      </c>
      <c r="O1158" s="1" t="s">
        <v>37</v>
      </c>
      <c r="P1158" s="1" t="s">
        <v>95</v>
      </c>
      <c r="Q1158" s="1" t="s">
        <v>96</v>
      </c>
      <c r="R1158" s="1" t="s">
        <v>342</v>
      </c>
      <c r="T1158" s="1" t="s">
        <v>97</v>
      </c>
      <c r="X1158" s="1" t="s">
        <v>41</v>
      </c>
      <c r="Y1158" s="1" t="s">
        <v>42</v>
      </c>
      <c r="Z1158" s="3">
        <v>0</v>
      </c>
      <c r="AC1158" s="1">
        <f t="shared" si="36"/>
        <v>2018</v>
      </c>
      <c r="AD1158" s="1">
        <f t="shared" si="37"/>
        <v>8</v>
      </c>
    </row>
    <row r="1159" spans="1:30" ht="12.75" customHeight="1" x14ac:dyDescent="0.2">
      <c r="A1159" s="2">
        <v>43322.333513657402</v>
      </c>
      <c r="B1159" s="1" t="s">
        <v>1121</v>
      </c>
      <c r="C1159" s="1" t="s">
        <v>168</v>
      </c>
      <c r="D1159" s="1" t="s">
        <v>169</v>
      </c>
      <c r="E1159" s="3">
        <v>20</v>
      </c>
      <c r="F1159" s="1" t="s">
        <v>31</v>
      </c>
      <c r="G1159" s="3">
        <v>2.06</v>
      </c>
      <c r="H1159" s="3">
        <v>41.2</v>
      </c>
      <c r="I1159" s="1" t="s">
        <v>32</v>
      </c>
      <c r="K1159" s="1" t="s">
        <v>33</v>
      </c>
      <c r="L1159" s="1" t="s">
        <v>170</v>
      </c>
      <c r="M1159" s="1" t="s">
        <v>35</v>
      </c>
      <c r="N1159" s="1" t="s">
        <v>684</v>
      </c>
      <c r="O1159" s="1" t="s">
        <v>37</v>
      </c>
      <c r="P1159" s="1" t="s">
        <v>95</v>
      </c>
      <c r="Q1159" s="1" t="s">
        <v>96</v>
      </c>
      <c r="R1159" s="1" t="s">
        <v>347</v>
      </c>
      <c r="T1159" s="1" t="s">
        <v>171</v>
      </c>
      <c r="X1159" s="1" t="s">
        <v>41</v>
      </c>
      <c r="Y1159" s="1" t="s">
        <v>42</v>
      </c>
      <c r="Z1159" s="3">
        <v>0</v>
      </c>
      <c r="AA1159" s="1" t="s">
        <v>172</v>
      </c>
      <c r="AB1159" s="1" t="s">
        <v>172</v>
      </c>
      <c r="AC1159" s="1">
        <f t="shared" si="36"/>
        <v>2018</v>
      </c>
      <c r="AD1159" s="1">
        <f t="shared" si="37"/>
        <v>8</v>
      </c>
    </row>
    <row r="1160" spans="1:30" ht="12.75" customHeight="1" x14ac:dyDescent="0.2">
      <c r="A1160" s="2">
        <v>43322.333513657402</v>
      </c>
      <c r="B1160" s="1" t="s">
        <v>1121</v>
      </c>
      <c r="C1160" s="1" t="s">
        <v>173</v>
      </c>
      <c r="D1160" s="1" t="s">
        <v>174</v>
      </c>
      <c r="E1160" s="3">
        <v>50</v>
      </c>
      <c r="F1160" s="1" t="s">
        <v>31</v>
      </c>
      <c r="G1160" s="3">
        <v>2.06</v>
      </c>
      <c r="H1160" s="3">
        <v>103</v>
      </c>
      <c r="I1160" s="1" t="s">
        <v>32</v>
      </c>
      <c r="K1160" s="1" t="s">
        <v>33</v>
      </c>
      <c r="L1160" s="1" t="s">
        <v>175</v>
      </c>
      <c r="M1160" s="1" t="s">
        <v>35</v>
      </c>
      <c r="N1160" s="1" t="s">
        <v>684</v>
      </c>
      <c r="O1160" s="1" t="s">
        <v>37</v>
      </c>
      <c r="P1160" s="1" t="s">
        <v>89</v>
      </c>
      <c r="Q1160" s="1" t="s">
        <v>90</v>
      </c>
      <c r="R1160" s="1" t="s">
        <v>346</v>
      </c>
      <c r="T1160" s="1" t="s">
        <v>79</v>
      </c>
      <c r="X1160" s="1" t="s">
        <v>176</v>
      </c>
      <c r="Y1160" s="1" t="s">
        <v>74</v>
      </c>
      <c r="Z1160" s="3">
        <v>0</v>
      </c>
      <c r="AC1160" s="1">
        <f t="shared" si="36"/>
        <v>2018</v>
      </c>
      <c r="AD1160" s="1">
        <f t="shared" si="37"/>
        <v>8</v>
      </c>
    </row>
    <row r="1161" spans="1:30" ht="12.75" customHeight="1" x14ac:dyDescent="0.2">
      <c r="A1161" s="2">
        <v>43322.333513657402</v>
      </c>
      <c r="B1161" s="1" t="s">
        <v>1121</v>
      </c>
      <c r="C1161" s="1" t="s">
        <v>177</v>
      </c>
      <c r="D1161" s="1" t="s">
        <v>178</v>
      </c>
      <c r="E1161" s="3">
        <v>100</v>
      </c>
      <c r="F1161" s="1" t="s">
        <v>31</v>
      </c>
      <c r="G1161" s="3">
        <v>2.16</v>
      </c>
      <c r="H1161" s="3">
        <v>216</v>
      </c>
      <c r="I1161" s="1" t="s">
        <v>32</v>
      </c>
      <c r="K1161" s="1" t="s">
        <v>33</v>
      </c>
      <c r="L1161" s="1" t="s">
        <v>179</v>
      </c>
      <c r="M1161" s="1" t="s">
        <v>35</v>
      </c>
      <c r="N1161" s="1" t="s">
        <v>684</v>
      </c>
      <c r="O1161" s="1" t="s">
        <v>37</v>
      </c>
      <c r="P1161" s="1" t="s">
        <v>95</v>
      </c>
      <c r="Q1161" s="1" t="s">
        <v>96</v>
      </c>
      <c r="R1161" s="1" t="s">
        <v>348</v>
      </c>
      <c r="T1161" s="1" t="s">
        <v>97</v>
      </c>
      <c r="X1161" s="1" t="s">
        <v>41</v>
      </c>
      <c r="Y1161" s="1" t="s">
        <v>42</v>
      </c>
      <c r="Z1161" s="3">
        <v>0</v>
      </c>
      <c r="AC1161" s="1">
        <f t="shared" si="36"/>
        <v>2018</v>
      </c>
      <c r="AD1161" s="1">
        <f t="shared" si="37"/>
        <v>8</v>
      </c>
    </row>
    <row r="1162" spans="1:30" ht="12.75" customHeight="1" x14ac:dyDescent="0.2">
      <c r="A1162" s="2">
        <v>43322.333513657402</v>
      </c>
      <c r="B1162" s="1" t="s">
        <v>1121</v>
      </c>
      <c r="C1162" s="1" t="s">
        <v>180</v>
      </c>
      <c r="D1162" s="1" t="s">
        <v>181</v>
      </c>
      <c r="E1162" s="3">
        <v>200</v>
      </c>
      <c r="F1162" s="1" t="s">
        <v>31</v>
      </c>
      <c r="G1162" s="3">
        <v>2.37</v>
      </c>
      <c r="H1162" s="3">
        <v>474</v>
      </c>
      <c r="I1162" s="1" t="s">
        <v>32</v>
      </c>
      <c r="K1162" s="1" t="s">
        <v>33</v>
      </c>
      <c r="L1162" s="1" t="s">
        <v>182</v>
      </c>
      <c r="M1162" s="1" t="s">
        <v>35</v>
      </c>
      <c r="N1162" s="1" t="s">
        <v>684</v>
      </c>
      <c r="O1162" s="1" t="s">
        <v>37</v>
      </c>
      <c r="P1162" s="1" t="s">
        <v>95</v>
      </c>
      <c r="Q1162" s="1" t="s">
        <v>96</v>
      </c>
      <c r="R1162" s="1" t="s">
        <v>326</v>
      </c>
      <c r="T1162" s="1" t="s">
        <v>97</v>
      </c>
      <c r="X1162" s="1" t="s">
        <v>41</v>
      </c>
      <c r="Y1162" s="1" t="s">
        <v>42</v>
      </c>
      <c r="Z1162" s="3">
        <v>0</v>
      </c>
      <c r="AC1162" s="1">
        <f t="shared" si="36"/>
        <v>2018</v>
      </c>
      <c r="AD1162" s="1">
        <f t="shared" si="37"/>
        <v>8</v>
      </c>
    </row>
    <row r="1163" spans="1:30" ht="12.75" customHeight="1" x14ac:dyDescent="0.2">
      <c r="A1163" s="2">
        <v>43322.333513657402</v>
      </c>
      <c r="B1163" s="1" t="s">
        <v>1121</v>
      </c>
      <c r="C1163" s="1" t="s">
        <v>936</v>
      </c>
      <c r="D1163" s="1" t="s">
        <v>937</v>
      </c>
      <c r="E1163" s="3">
        <v>200</v>
      </c>
      <c r="F1163" s="1" t="s">
        <v>31</v>
      </c>
      <c r="G1163" s="3">
        <v>2.41</v>
      </c>
      <c r="H1163" s="3">
        <v>482</v>
      </c>
      <c r="I1163" s="1" t="s">
        <v>32</v>
      </c>
      <c r="K1163" s="1" t="s">
        <v>33</v>
      </c>
      <c r="L1163" s="1" t="s">
        <v>938</v>
      </c>
      <c r="M1163" s="1" t="s">
        <v>35</v>
      </c>
      <c r="N1163" s="1" t="s">
        <v>684</v>
      </c>
      <c r="O1163" s="1" t="s">
        <v>37</v>
      </c>
      <c r="P1163" s="1" t="s">
        <v>204</v>
      </c>
      <c r="Q1163" s="1" t="s">
        <v>205</v>
      </c>
      <c r="R1163" s="1" t="s">
        <v>326</v>
      </c>
      <c r="T1163" s="1" t="s">
        <v>887</v>
      </c>
      <c r="X1163" s="1" t="s">
        <v>41</v>
      </c>
      <c r="Y1163" s="1" t="s">
        <v>74</v>
      </c>
      <c r="Z1163" s="3">
        <v>0</v>
      </c>
      <c r="AA1163" s="1" t="s">
        <v>774</v>
      </c>
      <c r="AB1163" s="1" t="s">
        <v>774</v>
      </c>
      <c r="AC1163" s="1">
        <f t="shared" si="36"/>
        <v>2018</v>
      </c>
      <c r="AD1163" s="1">
        <f t="shared" si="37"/>
        <v>8</v>
      </c>
    </row>
    <row r="1164" spans="1:30" ht="12.75" customHeight="1" x14ac:dyDescent="0.2">
      <c r="A1164" s="2">
        <v>43322.333513657402</v>
      </c>
      <c r="B1164" s="1" t="s">
        <v>1121</v>
      </c>
      <c r="C1164" s="1" t="s">
        <v>183</v>
      </c>
      <c r="D1164" s="1" t="s">
        <v>184</v>
      </c>
      <c r="E1164" s="3">
        <v>300</v>
      </c>
      <c r="F1164" s="1" t="s">
        <v>31</v>
      </c>
      <c r="G1164" s="3">
        <v>2.46</v>
      </c>
      <c r="H1164" s="3">
        <v>738</v>
      </c>
      <c r="I1164" s="1" t="s">
        <v>32</v>
      </c>
      <c r="K1164" s="1" t="s">
        <v>33</v>
      </c>
      <c r="L1164" s="1" t="s">
        <v>185</v>
      </c>
      <c r="M1164" s="1" t="s">
        <v>35</v>
      </c>
      <c r="N1164" s="1" t="s">
        <v>684</v>
      </c>
      <c r="O1164" s="1" t="s">
        <v>37</v>
      </c>
      <c r="P1164" s="1" t="s">
        <v>95</v>
      </c>
      <c r="Q1164" s="1" t="s">
        <v>96</v>
      </c>
      <c r="R1164" s="1" t="s">
        <v>812</v>
      </c>
      <c r="T1164" s="1" t="s">
        <v>48</v>
      </c>
      <c r="X1164" s="1" t="s">
        <v>41</v>
      </c>
      <c r="Y1164" s="1" t="s">
        <v>42</v>
      </c>
      <c r="Z1164" s="3">
        <v>0</v>
      </c>
      <c r="AC1164" s="1">
        <f t="shared" si="36"/>
        <v>2018</v>
      </c>
      <c r="AD1164" s="1">
        <f t="shared" si="37"/>
        <v>8</v>
      </c>
    </row>
    <row r="1165" spans="1:30" ht="12.75" customHeight="1" x14ac:dyDescent="0.2">
      <c r="A1165" s="2">
        <v>43322.333513657402</v>
      </c>
      <c r="B1165" s="1" t="s">
        <v>1121</v>
      </c>
      <c r="C1165" s="1" t="s">
        <v>186</v>
      </c>
      <c r="D1165" s="1" t="s">
        <v>187</v>
      </c>
      <c r="E1165" s="3">
        <v>100</v>
      </c>
      <c r="F1165" s="1" t="s">
        <v>31</v>
      </c>
      <c r="G1165" s="3">
        <v>2.52</v>
      </c>
      <c r="H1165" s="3">
        <v>252</v>
      </c>
      <c r="I1165" s="1" t="s">
        <v>32</v>
      </c>
      <c r="K1165" s="1" t="s">
        <v>33</v>
      </c>
      <c r="L1165" s="1" t="s">
        <v>188</v>
      </c>
      <c r="M1165" s="1" t="s">
        <v>35</v>
      </c>
      <c r="N1165" s="1" t="s">
        <v>684</v>
      </c>
      <c r="O1165" s="1" t="s">
        <v>37</v>
      </c>
      <c r="P1165" s="1" t="s">
        <v>95</v>
      </c>
      <c r="Q1165" s="1" t="s">
        <v>96</v>
      </c>
      <c r="R1165" s="1" t="s">
        <v>538</v>
      </c>
      <c r="T1165" s="1" t="s">
        <v>97</v>
      </c>
      <c r="X1165" s="1" t="s">
        <v>41</v>
      </c>
      <c r="Y1165" s="1" t="s">
        <v>42</v>
      </c>
      <c r="Z1165" s="3">
        <v>0</v>
      </c>
      <c r="AC1165" s="1">
        <f t="shared" si="36"/>
        <v>2018</v>
      </c>
      <c r="AD1165" s="1">
        <f t="shared" si="37"/>
        <v>8</v>
      </c>
    </row>
    <row r="1166" spans="1:30" ht="12.75" customHeight="1" x14ac:dyDescent="0.2">
      <c r="A1166" s="2">
        <v>43322.333513657402</v>
      </c>
      <c r="B1166" s="1" t="s">
        <v>1121</v>
      </c>
      <c r="C1166" s="1" t="s">
        <v>189</v>
      </c>
      <c r="D1166" s="1" t="s">
        <v>190</v>
      </c>
      <c r="E1166" s="3">
        <v>150</v>
      </c>
      <c r="F1166" s="1" t="s">
        <v>31</v>
      </c>
      <c r="G1166" s="3">
        <v>2.7</v>
      </c>
      <c r="H1166" s="3">
        <v>405</v>
      </c>
      <c r="I1166" s="1" t="s">
        <v>32</v>
      </c>
      <c r="K1166" s="1" t="s">
        <v>33</v>
      </c>
      <c r="L1166" s="1" t="s">
        <v>191</v>
      </c>
      <c r="M1166" s="1" t="s">
        <v>35</v>
      </c>
      <c r="N1166" s="1" t="s">
        <v>684</v>
      </c>
      <c r="O1166" s="1" t="s">
        <v>37</v>
      </c>
      <c r="P1166" s="1" t="s">
        <v>95</v>
      </c>
      <c r="Q1166" s="1" t="s">
        <v>96</v>
      </c>
      <c r="R1166" s="1" t="s">
        <v>1124</v>
      </c>
      <c r="T1166" s="1" t="s">
        <v>97</v>
      </c>
      <c r="X1166" s="1" t="s">
        <v>41</v>
      </c>
      <c r="Y1166" s="1" t="s">
        <v>42</v>
      </c>
      <c r="Z1166" s="3">
        <v>0</v>
      </c>
      <c r="AC1166" s="1">
        <f t="shared" si="36"/>
        <v>2018</v>
      </c>
      <c r="AD1166" s="1">
        <f t="shared" si="37"/>
        <v>8</v>
      </c>
    </row>
    <row r="1167" spans="1:30" ht="12.75" customHeight="1" x14ac:dyDescent="0.2">
      <c r="A1167" s="2">
        <v>43322.333513657402</v>
      </c>
      <c r="B1167" s="1" t="s">
        <v>1121</v>
      </c>
      <c r="C1167" s="1" t="s">
        <v>198</v>
      </c>
      <c r="D1167" s="1" t="s">
        <v>199</v>
      </c>
      <c r="E1167" s="3">
        <v>100</v>
      </c>
      <c r="F1167" s="1" t="s">
        <v>31</v>
      </c>
      <c r="G1167" s="3">
        <v>3.09</v>
      </c>
      <c r="H1167" s="3">
        <v>309</v>
      </c>
      <c r="I1167" s="1" t="s">
        <v>32</v>
      </c>
      <c r="K1167" s="1" t="s">
        <v>33</v>
      </c>
      <c r="L1167" s="1" t="s">
        <v>200</v>
      </c>
      <c r="M1167" s="1" t="s">
        <v>35</v>
      </c>
      <c r="N1167" s="1" t="s">
        <v>684</v>
      </c>
      <c r="O1167" s="1" t="s">
        <v>37</v>
      </c>
      <c r="P1167" s="1" t="s">
        <v>95</v>
      </c>
      <c r="Q1167" s="1" t="s">
        <v>96</v>
      </c>
      <c r="R1167" s="1" t="s">
        <v>348</v>
      </c>
      <c r="T1167" s="1" t="s">
        <v>97</v>
      </c>
      <c r="X1167" s="1" t="s">
        <v>41</v>
      </c>
      <c r="Y1167" s="1" t="s">
        <v>42</v>
      </c>
      <c r="Z1167" s="3">
        <v>0</v>
      </c>
      <c r="AC1167" s="1">
        <f t="shared" si="36"/>
        <v>2018</v>
      </c>
      <c r="AD1167" s="1">
        <f t="shared" si="37"/>
        <v>8</v>
      </c>
    </row>
    <row r="1168" spans="1:30" ht="12.75" customHeight="1" x14ac:dyDescent="0.2">
      <c r="A1168" s="2">
        <v>43322.333513657402</v>
      </c>
      <c r="B1168" s="1" t="s">
        <v>1121</v>
      </c>
      <c r="C1168" s="1" t="s">
        <v>352</v>
      </c>
      <c r="D1168" s="1" t="s">
        <v>353</v>
      </c>
      <c r="E1168" s="3">
        <v>50</v>
      </c>
      <c r="F1168" s="1" t="s">
        <v>31</v>
      </c>
      <c r="G1168" s="3">
        <v>3.14</v>
      </c>
      <c r="H1168" s="3">
        <v>157</v>
      </c>
      <c r="I1168" s="1" t="s">
        <v>32</v>
      </c>
      <c r="K1168" s="1" t="s">
        <v>33</v>
      </c>
      <c r="L1168" s="1" t="s">
        <v>354</v>
      </c>
      <c r="M1168" s="1" t="s">
        <v>35</v>
      </c>
      <c r="N1168" s="1" t="s">
        <v>684</v>
      </c>
      <c r="O1168" s="1" t="s">
        <v>37</v>
      </c>
      <c r="P1168" s="1" t="s">
        <v>38</v>
      </c>
      <c r="Q1168" s="1" t="s">
        <v>39</v>
      </c>
      <c r="R1168" s="1" t="s">
        <v>351</v>
      </c>
      <c r="T1168" s="1" t="s">
        <v>40</v>
      </c>
      <c r="X1168" s="1" t="s">
        <v>41</v>
      </c>
      <c r="Y1168" s="1" t="s">
        <v>42</v>
      </c>
      <c r="Z1168" s="3">
        <v>0</v>
      </c>
      <c r="AC1168" s="1">
        <f t="shared" si="36"/>
        <v>2018</v>
      </c>
      <c r="AD1168" s="1">
        <f t="shared" si="37"/>
        <v>8</v>
      </c>
    </row>
    <row r="1169" spans="1:30" ht="12.75" customHeight="1" x14ac:dyDescent="0.2">
      <c r="A1169" s="2">
        <v>43322.333513657402</v>
      </c>
      <c r="B1169" s="1" t="s">
        <v>1121</v>
      </c>
      <c r="C1169" s="1" t="s">
        <v>355</v>
      </c>
      <c r="D1169" s="1" t="s">
        <v>356</v>
      </c>
      <c r="E1169" s="3">
        <v>10</v>
      </c>
      <c r="F1169" s="1" t="s">
        <v>31</v>
      </c>
      <c r="G1169" s="3">
        <v>3.15</v>
      </c>
      <c r="H1169" s="3">
        <v>31.5</v>
      </c>
      <c r="I1169" s="1" t="s">
        <v>32</v>
      </c>
      <c r="K1169" s="1" t="s">
        <v>33</v>
      </c>
      <c r="L1169" s="1" t="s">
        <v>357</v>
      </c>
      <c r="M1169" s="1" t="s">
        <v>35</v>
      </c>
      <c r="N1169" s="1" t="s">
        <v>684</v>
      </c>
      <c r="O1169" s="1" t="s">
        <v>37</v>
      </c>
      <c r="P1169" s="1" t="s">
        <v>95</v>
      </c>
      <c r="Q1169" s="1" t="s">
        <v>96</v>
      </c>
      <c r="R1169" s="1" t="s">
        <v>380</v>
      </c>
      <c r="T1169" s="1" t="s">
        <v>358</v>
      </c>
      <c r="X1169" s="1" t="s">
        <v>41</v>
      </c>
      <c r="Y1169" s="1" t="s">
        <v>42</v>
      </c>
      <c r="Z1169" s="3">
        <v>0</v>
      </c>
      <c r="AC1169" s="1">
        <f t="shared" si="36"/>
        <v>2018</v>
      </c>
      <c r="AD1169" s="1">
        <f t="shared" si="37"/>
        <v>8</v>
      </c>
    </row>
    <row r="1170" spans="1:30" ht="12.75" customHeight="1" x14ac:dyDescent="0.2">
      <c r="A1170" s="2">
        <v>43322.333513657402</v>
      </c>
      <c r="B1170" s="1" t="s">
        <v>1121</v>
      </c>
      <c r="C1170" s="1" t="s">
        <v>207</v>
      </c>
      <c r="D1170" s="1" t="s">
        <v>208</v>
      </c>
      <c r="E1170" s="3">
        <v>100</v>
      </c>
      <c r="F1170" s="1" t="s">
        <v>31</v>
      </c>
      <c r="G1170" s="3">
        <v>3.26</v>
      </c>
      <c r="H1170" s="3">
        <v>326</v>
      </c>
      <c r="I1170" s="1" t="s">
        <v>32</v>
      </c>
      <c r="K1170" s="1" t="s">
        <v>33</v>
      </c>
      <c r="L1170" s="1" t="s">
        <v>209</v>
      </c>
      <c r="M1170" s="1" t="s">
        <v>35</v>
      </c>
      <c r="N1170" s="1" t="s">
        <v>684</v>
      </c>
      <c r="O1170" s="1" t="s">
        <v>37</v>
      </c>
      <c r="P1170" s="1" t="s">
        <v>71</v>
      </c>
      <c r="Q1170" s="1" t="s">
        <v>72</v>
      </c>
      <c r="R1170" s="1" t="s">
        <v>1125</v>
      </c>
      <c r="T1170" s="1" t="s">
        <v>73</v>
      </c>
      <c r="X1170" s="1" t="s">
        <v>41</v>
      </c>
      <c r="Y1170" s="1" t="s">
        <v>74</v>
      </c>
      <c r="Z1170" s="3">
        <v>0</v>
      </c>
      <c r="AC1170" s="1">
        <f t="shared" si="36"/>
        <v>2018</v>
      </c>
      <c r="AD1170" s="1">
        <f t="shared" si="37"/>
        <v>8</v>
      </c>
    </row>
    <row r="1171" spans="1:30" ht="12.75" customHeight="1" x14ac:dyDescent="0.2">
      <c r="A1171" s="2">
        <v>43322.333513657402</v>
      </c>
      <c r="B1171" s="1" t="s">
        <v>1121</v>
      </c>
      <c r="C1171" s="1" t="s">
        <v>877</v>
      </c>
      <c r="D1171" s="1" t="s">
        <v>878</v>
      </c>
      <c r="E1171" s="3">
        <v>120</v>
      </c>
      <c r="F1171" s="1" t="s">
        <v>31</v>
      </c>
      <c r="G1171" s="3">
        <v>3.39</v>
      </c>
      <c r="H1171" s="3">
        <v>406.8</v>
      </c>
      <c r="I1171" s="1" t="s">
        <v>32</v>
      </c>
      <c r="K1171" s="1" t="s">
        <v>33</v>
      </c>
      <c r="L1171" s="1" t="s">
        <v>879</v>
      </c>
      <c r="M1171" s="1" t="s">
        <v>35</v>
      </c>
      <c r="N1171" s="1" t="s">
        <v>684</v>
      </c>
      <c r="O1171" s="1" t="s">
        <v>37</v>
      </c>
      <c r="P1171" s="1" t="s">
        <v>213</v>
      </c>
      <c r="Q1171" s="1" t="s">
        <v>214</v>
      </c>
      <c r="R1171" s="1" t="s">
        <v>555</v>
      </c>
      <c r="T1171" s="1" t="s">
        <v>385</v>
      </c>
      <c r="X1171" s="1" t="s">
        <v>41</v>
      </c>
      <c r="Y1171" s="1" t="s">
        <v>42</v>
      </c>
      <c r="Z1171" s="3">
        <v>0</v>
      </c>
      <c r="AA1171" s="1" t="s">
        <v>880</v>
      </c>
      <c r="AB1171" s="1" t="s">
        <v>880</v>
      </c>
      <c r="AC1171" s="1">
        <f t="shared" si="36"/>
        <v>2018</v>
      </c>
      <c r="AD1171" s="1">
        <f t="shared" si="37"/>
        <v>8</v>
      </c>
    </row>
    <row r="1172" spans="1:30" ht="12.75" customHeight="1" x14ac:dyDescent="0.2">
      <c r="A1172" s="2">
        <v>43322.333513657402</v>
      </c>
      <c r="B1172" s="1" t="s">
        <v>1121</v>
      </c>
      <c r="C1172" s="1" t="s">
        <v>532</v>
      </c>
      <c r="D1172" s="1" t="s">
        <v>533</v>
      </c>
      <c r="E1172" s="3">
        <v>100</v>
      </c>
      <c r="F1172" s="1" t="s">
        <v>31</v>
      </c>
      <c r="G1172" s="3">
        <v>3.96</v>
      </c>
      <c r="H1172" s="3">
        <v>396</v>
      </c>
      <c r="I1172" s="1" t="s">
        <v>32</v>
      </c>
      <c r="K1172" s="1" t="s">
        <v>33</v>
      </c>
      <c r="L1172" s="1" t="s">
        <v>534</v>
      </c>
      <c r="M1172" s="1" t="s">
        <v>35</v>
      </c>
      <c r="N1172" s="1" t="s">
        <v>684</v>
      </c>
      <c r="O1172" s="1" t="s">
        <v>37</v>
      </c>
      <c r="P1172" s="1" t="s">
        <v>71</v>
      </c>
      <c r="Q1172" s="1" t="s">
        <v>72</v>
      </c>
      <c r="R1172" s="1" t="s">
        <v>1125</v>
      </c>
      <c r="T1172" s="1" t="s">
        <v>73</v>
      </c>
      <c r="X1172" s="1" t="s">
        <v>41</v>
      </c>
      <c r="Y1172" s="1" t="s">
        <v>74</v>
      </c>
      <c r="Z1172" s="3">
        <v>0</v>
      </c>
      <c r="AC1172" s="1">
        <f t="shared" si="36"/>
        <v>2018</v>
      </c>
      <c r="AD1172" s="1">
        <f t="shared" si="37"/>
        <v>8</v>
      </c>
    </row>
    <row r="1173" spans="1:30" ht="12.75" customHeight="1" x14ac:dyDescent="0.2">
      <c r="A1173" s="2">
        <v>43322.333513657402</v>
      </c>
      <c r="B1173" s="1" t="s">
        <v>1121</v>
      </c>
      <c r="C1173" s="1" t="s">
        <v>369</v>
      </c>
      <c r="D1173" s="1" t="s">
        <v>370</v>
      </c>
      <c r="E1173" s="3">
        <v>100</v>
      </c>
      <c r="F1173" s="1" t="s">
        <v>31</v>
      </c>
      <c r="G1173" s="3">
        <v>5</v>
      </c>
      <c r="H1173" s="3">
        <v>500</v>
      </c>
      <c r="I1173" s="1" t="s">
        <v>32</v>
      </c>
      <c r="K1173" s="1" t="s">
        <v>33</v>
      </c>
      <c r="L1173" s="1" t="s">
        <v>371</v>
      </c>
      <c r="M1173" s="1" t="s">
        <v>35</v>
      </c>
      <c r="N1173" s="1" t="s">
        <v>684</v>
      </c>
      <c r="O1173" s="1" t="s">
        <v>37</v>
      </c>
      <c r="P1173" s="1" t="s">
        <v>95</v>
      </c>
      <c r="Q1173" s="1" t="s">
        <v>96</v>
      </c>
      <c r="R1173" s="1" t="s">
        <v>320</v>
      </c>
      <c r="T1173" s="1" t="s">
        <v>372</v>
      </c>
      <c r="X1173" s="1" t="s">
        <v>41</v>
      </c>
      <c r="Y1173" s="1" t="s">
        <v>42</v>
      </c>
      <c r="Z1173" s="3">
        <v>0</v>
      </c>
      <c r="AC1173" s="1">
        <f t="shared" si="36"/>
        <v>2018</v>
      </c>
      <c r="AD1173" s="1">
        <f t="shared" si="37"/>
        <v>8</v>
      </c>
    </row>
    <row r="1174" spans="1:30" ht="12.75" customHeight="1" x14ac:dyDescent="0.2">
      <c r="A1174" s="2">
        <v>43322.333513657402</v>
      </c>
      <c r="B1174" s="1" t="s">
        <v>1121</v>
      </c>
      <c r="C1174" s="1" t="s">
        <v>373</v>
      </c>
      <c r="D1174" s="1" t="s">
        <v>374</v>
      </c>
      <c r="E1174" s="3">
        <v>80</v>
      </c>
      <c r="F1174" s="1" t="s">
        <v>31</v>
      </c>
      <c r="G1174" s="3">
        <v>5.27</v>
      </c>
      <c r="H1174" s="3">
        <v>421.6</v>
      </c>
      <c r="I1174" s="1" t="s">
        <v>32</v>
      </c>
      <c r="K1174" s="1" t="s">
        <v>33</v>
      </c>
      <c r="L1174" s="1" t="s">
        <v>375</v>
      </c>
      <c r="M1174" s="1" t="s">
        <v>35</v>
      </c>
      <c r="N1174" s="1" t="s">
        <v>684</v>
      </c>
      <c r="O1174" s="1" t="s">
        <v>37</v>
      </c>
      <c r="P1174" s="1" t="s">
        <v>131</v>
      </c>
      <c r="Q1174" s="1" t="s">
        <v>132</v>
      </c>
      <c r="R1174" s="1" t="s">
        <v>1007</v>
      </c>
      <c r="T1174" s="1" t="s">
        <v>377</v>
      </c>
      <c r="X1174" s="1" t="s">
        <v>378</v>
      </c>
      <c r="Y1174" s="1" t="s">
        <v>74</v>
      </c>
      <c r="Z1174" s="3">
        <v>0</v>
      </c>
      <c r="AC1174" s="1">
        <f t="shared" si="36"/>
        <v>2018</v>
      </c>
      <c r="AD1174" s="1">
        <f t="shared" si="37"/>
        <v>8</v>
      </c>
    </row>
    <row r="1175" spans="1:30" ht="12.75" customHeight="1" x14ac:dyDescent="0.2">
      <c r="A1175" s="2">
        <v>43322.333513657402</v>
      </c>
      <c r="B1175" s="1" t="s">
        <v>1121</v>
      </c>
      <c r="C1175" s="1" t="s">
        <v>881</v>
      </c>
      <c r="D1175" s="1" t="s">
        <v>882</v>
      </c>
      <c r="E1175" s="3">
        <v>40</v>
      </c>
      <c r="F1175" s="1" t="s">
        <v>31</v>
      </c>
      <c r="G1175" s="3">
        <v>5.45</v>
      </c>
      <c r="H1175" s="3">
        <v>218</v>
      </c>
      <c r="I1175" s="1" t="s">
        <v>32</v>
      </c>
      <c r="K1175" s="1" t="s">
        <v>33</v>
      </c>
      <c r="L1175" s="1" t="s">
        <v>883</v>
      </c>
      <c r="M1175" s="1" t="s">
        <v>35</v>
      </c>
      <c r="N1175" s="1" t="s">
        <v>684</v>
      </c>
      <c r="O1175" s="1" t="s">
        <v>37</v>
      </c>
      <c r="P1175" s="1" t="s">
        <v>213</v>
      </c>
      <c r="Q1175" s="1" t="s">
        <v>214</v>
      </c>
      <c r="R1175" s="1" t="s">
        <v>376</v>
      </c>
      <c r="T1175" s="1" t="s">
        <v>385</v>
      </c>
      <c r="X1175" s="1" t="s">
        <v>41</v>
      </c>
      <c r="Y1175" s="1" t="s">
        <v>42</v>
      </c>
      <c r="Z1175" s="3">
        <v>0</v>
      </c>
      <c r="AA1175" s="1" t="s">
        <v>880</v>
      </c>
      <c r="AB1175" s="1" t="s">
        <v>880</v>
      </c>
      <c r="AC1175" s="1">
        <f t="shared" si="36"/>
        <v>2018</v>
      </c>
      <c r="AD1175" s="1">
        <f t="shared" si="37"/>
        <v>8</v>
      </c>
    </row>
    <row r="1176" spans="1:30" ht="12.75" customHeight="1" x14ac:dyDescent="0.2">
      <c r="A1176" s="2">
        <v>43322.333513657402</v>
      </c>
      <c r="B1176" s="1" t="s">
        <v>1121</v>
      </c>
      <c r="C1176" s="1" t="s">
        <v>398</v>
      </c>
      <c r="D1176" s="1" t="s">
        <v>399</v>
      </c>
      <c r="E1176" s="3">
        <v>50</v>
      </c>
      <c r="F1176" s="1" t="s">
        <v>31</v>
      </c>
      <c r="G1176" s="3">
        <v>5.83</v>
      </c>
      <c r="H1176" s="3">
        <v>291.5</v>
      </c>
      <c r="I1176" s="1" t="s">
        <v>32</v>
      </c>
      <c r="K1176" s="1" t="s">
        <v>33</v>
      </c>
      <c r="L1176" s="1" t="s">
        <v>400</v>
      </c>
      <c r="M1176" s="1" t="s">
        <v>35</v>
      </c>
      <c r="N1176" s="1" t="s">
        <v>684</v>
      </c>
      <c r="O1176" s="1" t="s">
        <v>37</v>
      </c>
      <c r="P1176" s="1" t="s">
        <v>204</v>
      </c>
      <c r="Q1176" s="1" t="s">
        <v>205</v>
      </c>
      <c r="R1176" s="1" t="s">
        <v>346</v>
      </c>
      <c r="T1176" s="1" t="s">
        <v>206</v>
      </c>
      <c r="X1176" s="1" t="s">
        <v>41</v>
      </c>
      <c r="Y1176" s="1" t="s">
        <v>74</v>
      </c>
      <c r="Z1176" s="3">
        <v>0</v>
      </c>
      <c r="AC1176" s="1">
        <f t="shared" si="36"/>
        <v>2018</v>
      </c>
      <c r="AD1176" s="1">
        <f t="shared" si="37"/>
        <v>8</v>
      </c>
    </row>
    <row r="1177" spans="1:30" ht="12.75" customHeight="1" x14ac:dyDescent="0.2">
      <c r="A1177" s="2">
        <v>43322.333513657402</v>
      </c>
      <c r="B1177" s="1" t="s">
        <v>1121</v>
      </c>
      <c r="C1177" s="1" t="s">
        <v>215</v>
      </c>
      <c r="D1177" s="1" t="s">
        <v>216</v>
      </c>
      <c r="E1177" s="3">
        <v>20</v>
      </c>
      <c r="F1177" s="1" t="s">
        <v>31</v>
      </c>
      <c r="G1177" s="3">
        <v>6.05</v>
      </c>
      <c r="H1177" s="3">
        <v>121</v>
      </c>
      <c r="I1177" s="1" t="s">
        <v>32</v>
      </c>
      <c r="K1177" s="1" t="s">
        <v>33</v>
      </c>
      <c r="L1177" s="1" t="s">
        <v>217</v>
      </c>
      <c r="M1177" s="1" t="s">
        <v>35</v>
      </c>
      <c r="N1177" s="1" t="s">
        <v>684</v>
      </c>
      <c r="O1177" s="1" t="s">
        <v>37</v>
      </c>
      <c r="P1177" s="1" t="s">
        <v>38</v>
      </c>
      <c r="Q1177" s="1" t="s">
        <v>39</v>
      </c>
      <c r="R1177" s="1" t="s">
        <v>347</v>
      </c>
      <c r="T1177" s="1" t="s">
        <v>218</v>
      </c>
      <c r="X1177" s="1" t="s">
        <v>41</v>
      </c>
      <c r="Y1177" s="1" t="s">
        <v>42</v>
      </c>
      <c r="Z1177" s="3">
        <v>0</v>
      </c>
      <c r="AC1177" s="1">
        <f t="shared" si="36"/>
        <v>2018</v>
      </c>
      <c r="AD1177" s="1">
        <f t="shared" si="37"/>
        <v>8</v>
      </c>
    </row>
    <row r="1178" spans="1:30" ht="12.75" customHeight="1" x14ac:dyDescent="0.2">
      <c r="A1178" s="2">
        <v>43322.333513657402</v>
      </c>
      <c r="B1178" s="1" t="s">
        <v>1121</v>
      </c>
      <c r="C1178" s="1" t="s">
        <v>592</v>
      </c>
      <c r="D1178" s="1" t="s">
        <v>593</v>
      </c>
      <c r="E1178" s="3">
        <v>85</v>
      </c>
      <c r="F1178" s="1" t="s">
        <v>31</v>
      </c>
      <c r="G1178" s="3">
        <v>6.23</v>
      </c>
      <c r="H1178" s="3">
        <v>529.54999999999995</v>
      </c>
      <c r="I1178" s="1" t="s">
        <v>32</v>
      </c>
      <c r="K1178" s="1" t="s">
        <v>33</v>
      </c>
      <c r="L1178" s="1" t="s">
        <v>594</v>
      </c>
      <c r="M1178" s="1" t="s">
        <v>35</v>
      </c>
      <c r="N1178" s="1" t="s">
        <v>684</v>
      </c>
      <c r="O1178" s="1" t="s">
        <v>37</v>
      </c>
      <c r="P1178" s="1" t="s">
        <v>120</v>
      </c>
      <c r="Q1178" s="1" t="s">
        <v>121</v>
      </c>
      <c r="R1178" s="1" t="s">
        <v>1126</v>
      </c>
      <c r="T1178" s="1" t="s">
        <v>48</v>
      </c>
      <c r="X1178" s="1" t="s">
        <v>41</v>
      </c>
      <c r="Y1178" s="1" t="s">
        <v>42</v>
      </c>
      <c r="Z1178" s="3">
        <v>0</v>
      </c>
      <c r="AC1178" s="1">
        <f t="shared" si="36"/>
        <v>2018</v>
      </c>
      <c r="AD1178" s="1">
        <f t="shared" si="37"/>
        <v>8</v>
      </c>
    </row>
    <row r="1179" spans="1:30" ht="12.75" customHeight="1" x14ac:dyDescent="0.2">
      <c r="A1179" s="2">
        <v>43322.333513657402</v>
      </c>
      <c r="B1179" s="1" t="s">
        <v>1121</v>
      </c>
      <c r="C1179" s="1" t="s">
        <v>595</v>
      </c>
      <c r="D1179" s="1" t="s">
        <v>596</v>
      </c>
      <c r="E1179" s="3">
        <v>100</v>
      </c>
      <c r="F1179" s="1" t="s">
        <v>31</v>
      </c>
      <c r="G1179" s="3">
        <v>6.24</v>
      </c>
      <c r="H1179" s="3">
        <v>624</v>
      </c>
      <c r="I1179" s="1" t="s">
        <v>32</v>
      </c>
      <c r="K1179" s="1" t="s">
        <v>33</v>
      </c>
      <c r="L1179" s="1" t="s">
        <v>597</v>
      </c>
      <c r="M1179" s="1" t="s">
        <v>35</v>
      </c>
      <c r="N1179" s="1" t="s">
        <v>684</v>
      </c>
      <c r="O1179" s="1" t="s">
        <v>37</v>
      </c>
      <c r="P1179" s="1" t="s">
        <v>89</v>
      </c>
      <c r="Q1179" s="1" t="s">
        <v>90</v>
      </c>
      <c r="R1179" s="1" t="s">
        <v>320</v>
      </c>
      <c r="T1179" s="1" t="s">
        <v>73</v>
      </c>
      <c r="X1179" s="1" t="s">
        <v>41</v>
      </c>
      <c r="Y1179" s="1" t="s">
        <v>74</v>
      </c>
      <c r="Z1179" s="3">
        <v>0</v>
      </c>
      <c r="AC1179" s="1">
        <f t="shared" si="36"/>
        <v>2018</v>
      </c>
      <c r="AD1179" s="1">
        <f t="shared" si="37"/>
        <v>8</v>
      </c>
    </row>
    <row r="1180" spans="1:30" ht="12.75" customHeight="1" x14ac:dyDescent="0.2">
      <c r="A1180" s="2">
        <v>43322.333513657402</v>
      </c>
      <c r="B1180" s="1" t="s">
        <v>1121</v>
      </c>
      <c r="C1180" s="1" t="s">
        <v>223</v>
      </c>
      <c r="D1180" s="1" t="s">
        <v>224</v>
      </c>
      <c r="E1180" s="3">
        <v>20</v>
      </c>
      <c r="F1180" s="1" t="s">
        <v>31</v>
      </c>
      <c r="G1180" s="3">
        <v>6.29</v>
      </c>
      <c r="H1180" s="3">
        <v>125.8</v>
      </c>
      <c r="I1180" s="1" t="s">
        <v>32</v>
      </c>
      <c r="K1180" s="1" t="s">
        <v>33</v>
      </c>
      <c r="L1180" s="1" t="s">
        <v>225</v>
      </c>
      <c r="M1180" s="1" t="s">
        <v>35</v>
      </c>
      <c r="N1180" s="1" t="s">
        <v>684</v>
      </c>
      <c r="O1180" s="1" t="s">
        <v>37</v>
      </c>
      <c r="P1180" s="1" t="s">
        <v>38</v>
      </c>
      <c r="Q1180" s="1" t="s">
        <v>39</v>
      </c>
      <c r="R1180" s="1" t="s">
        <v>347</v>
      </c>
      <c r="T1180" s="1" t="s">
        <v>226</v>
      </c>
      <c r="X1180" s="1" t="s">
        <v>41</v>
      </c>
      <c r="Y1180" s="1" t="s">
        <v>42</v>
      </c>
      <c r="Z1180" s="3">
        <v>0</v>
      </c>
      <c r="AC1180" s="1">
        <f t="shared" si="36"/>
        <v>2018</v>
      </c>
      <c r="AD1180" s="1">
        <f t="shared" si="37"/>
        <v>8</v>
      </c>
    </row>
    <row r="1181" spans="1:30" ht="12.75" customHeight="1" x14ac:dyDescent="0.2">
      <c r="A1181" s="2">
        <v>43322.333513657402</v>
      </c>
      <c r="B1181" s="1" t="s">
        <v>1121</v>
      </c>
      <c r="C1181" s="1" t="s">
        <v>1045</v>
      </c>
      <c r="D1181" s="1" t="s">
        <v>1046</v>
      </c>
      <c r="E1181" s="3">
        <v>10</v>
      </c>
      <c r="F1181" s="1" t="s">
        <v>31</v>
      </c>
      <c r="G1181" s="3">
        <v>6.29</v>
      </c>
      <c r="H1181" s="3">
        <v>62.9</v>
      </c>
      <c r="I1181" s="1" t="s">
        <v>32</v>
      </c>
      <c r="K1181" s="1" t="s">
        <v>33</v>
      </c>
      <c r="L1181" s="1" t="s">
        <v>1047</v>
      </c>
      <c r="M1181" s="1" t="s">
        <v>35</v>
      </c>
      <c r="N1181" s="1" t="s">
        <v>684</v>
      </c>
      <c r="O1181" s="1" t="s">
        <v>37</v>
      </c>
      <c r="P1181" s="1" t="s">
        <v>38</v>
      </c>
      <c r="Q1181" s="1" t="s">
        <v>39</v>
      </c>
      <c r="R1181" s="1" t="s">
        <v>342</v>
      </c>
      <c r="T1181" s="1" t="s">
        <v>385</v>
      </c>
      <c r="X1181" s="1" t="s">
        <v>41</v>
      </c>
      <c r="Y1181" s="1" t="s">
        <v>42</v>
      </c>
      <c r="Z1181" s="3">
        <v>0</v>
      </c>
      <c r="AC1181" s="1">
        <f t="shared" si="36"/>
        <v>2018</v>
      </c>
      <c r="AD1181" s="1">
        <f t="shared" si="37"/>
        <v>8</v>
      </c>
    </row>
    <row r="1182" spans="1:30" ht="12.75" customHeight="1" x14ac:dyDescent="0.2">
      <c r="A1182" s="2">
        <v>43322.333513657402</v>
      </c>
      <c r="B1182" s="1" t="s">
        <v>1121</v>
      </c>
      <c r="C1182" s="1" t="s">
        <v>381</v>
      </c>
      <c r="D1182" s="1" t="s">
        <v>382</v>
      </c>
      <c r="E1182" s="3">
        <v>10</v>
      </c>
      <c r="F1182" s="1" t="s">
        <v>31</v>
      </c>
      <c r="G1182" s="3">
        <v>6.29</v>
      </c>
      <c r="H1182" s="3">
        <v>62.9</v>
      </c>
      <c r="I1182" s="1" t="s">
        <v>32</v>
      </c>
      <c r="K1182" s="1" t="s">
        <v>33</v>
      </c>
      <c r="L1182" s="1" t="s">
        <v>383</v>
      </c>
      <c r="M1182" s="1" t="s">
        <v>35</v>
      </c>
      <c r="N1182" s="1" t="s">
        <v>684</v>
      </c>
      <c r="O1182" s="1" t="s">
        <v>37</v>
      </c>
      <c r="P1182" s="1" t="s">
        <v>38</v>
      </c>
      <c r="Q1182" s="1" t="s">
        <v>39</v>
      </c>
      <c r="R1182" s="1" t="s">
        <v>342</v>
      </c>
      <c r="T1182" s="1" t="s">
        <v>385</v>
      </c>
      <c r="X1182" s="1" t="s">
        <v>41</v>
      </c>
      <c r="Y1182" s="1" t="s">
        <v>42</v>
      </c>
      <c r="Z1182" s="3">
        <v>0</v>
      </c>
      <c r="AC1182" s="1">
        <f t="shared" si="36"/>
        <v>2018</v>
      </c>
      <c r="AD1182" s="1">
        <f t="shared" si="37"/>
        <v>8</v>
      </c>
    </row>
    <row r="1183" spans="1:30" ht="12.75" customHeight="1" x14ac:dyDescent="0.2">
      <c r="A1183" s="2">
        <v>43322.333513657402</v>
      </c>
      <c r="B1183" s="1" t="s">
        <v>1121</v>
      </c>
      <c r="C1183" s="1" t="s">
        <v>43</v>
      </c>
      <c r="D1183" s="1" t="s">
        <v>44</v>
      </c>
      <c r="E1183" s="3">
        <v>10</v>
      </c>
      <c r="F1183" s="1" t="s">
        <v>31</v>
      </c>
      <c r="G1183" s="3">
        <v>7</v>
      </c>
      <c r="H1183" s="3">
        <v>70</v>
      </c>
      <c r="I1183" s="1" t="s">
        <v>32</v>
      </c>
      <c r="K1183" s="1" t="s">
        <v>33</v>
      </c>
      <c r="L1183" s="1" t="s">
        <v>45</v>
      </c>
      <c r="M1183" s="1" t="s">
        <v>35</v>
      </c>
      <c r="N1183" s="1" t="s">
        <v>684</v>
      </c>
      <c r="O1183" s="1" t="s">
        <v>37</v>
      </c>
      <c r="P1183" s="1" t="s">
        <v>46</v>
      </c>
      <c r="Q1183" s="1" t="s">
        <v>47</v>
      </c>
      <c r="R1183" s="1" t="s">
        <v>342</v>
      </c>
      <c r="T1183" s="1" t="s">
        <v>48</v>
      </c>
      <c r="X1183" s="1" t="s">
        <v>41</v>
      </c>
      <c r="Y1183" s="1" t="s">
        <v>49</v>
      </c>
      <c r="Z1183" s="3">
        <v>0</v>
      </c>
      <c r="AC1183" s="1">
        <f t="shared" si="36"/>
        <v>2018</v>
      </c>
      <c r="AD1183" s="1">
        <f t="shared" si="37"/>
        <v>8</v>
      </c>
    </row>
    <row r="1184" spans="1:30" ht="12.75" customHeight="1" x14ac:dyDescent="0.2">
      <c r="A1184" s="2">
        <v>43322.333513657402</v>
      </c>
      <c r="B1184" s="1" t="s">
        <v>1121</v>
      </c>
      <c r="C1184" s="1" t="s">
        <v>573</v>
      </c>
      <c r="D1184" s="1" t="s">
        <v>574</v>
      </c>
      <c r="E1184" s="3">
        <v>12</v>
      </c>
      <c r="F1184" s="1" t="s">
        <v>31</v>
      </c>
      <c r="G1184" s="3">
        <v>8.1199999999999992</v>
      </c>
      <c r="H1184" s="3">
        <v>97.44</v>
      </c>
      <c r="I1184" s="1" t="s">
        <v>32</v>
      </c>
      <c r="K1184" s="1" t="s">
        <v>33</v>
      </c>
      <c r="L1184" s="1" t="s">
        <v>575</v>
      </c>
      <c r="M1184" s="1" t="s">
        <v>35</v>
      </c>
      <c r="N1184" s="1" t="s">
        <v>684</v>
      </c>
      <c r="O1184" s="1" t="s">
        <v>37</v>
      </c>
      <c r="P1184" s="1" t="s">
        <v>204</v>
      </c>
      <c r="Q1184" s="1" t="s">
        <v>205</v>
      </c>
      <c r="R1184" s="1" t="s">
        <v>1127</v>
      </c>
      <c r="T1184" s="1" t="s">
        <v>206</v>
      </c>
      <c r="X1184" s="1" t="s">
        <v>41</v>
      </c>
      <c r="Y1184" s="1" t="s">
        <v>74</v>
      </c>
      <c r="Z1184" s="3">
        <v>0</v>
      </c>
      <c r="AC1184" s="1">
        <f t="shared" si="36"/>
        <v>2018</v>
      </c>
      <c r="AD1184" s="1">
        <f t="shared" si="37"/>
        <v>8</v>
      </c>
    </row>
    <row r="1185" spans="1:30" ht="12.75" customHeight="1" x14ac:dyDescent="0.2">
      <c r="A1185" s="2">
        <v>43322.333513657402</v>
      </c>
      <c r="B1185" s="1" t="s">
        <v>1121</v>
      </c>
      <c r="C1185" s="1" t="s">
        <v>227</v>
      </c>
      <c r="D1185" s="1" t="s">
        <v>228</v>
      </c>
      <c r="E1185" s="3">
        <v>960</v>
      </c>
      <c r="F1185" s="1" t="s">
        <v>31</v>
      </c>
      <c r="G1185" s="3">
        <v>8.4700000000000006</v>
      </c>
      <c r="H1185" s="3">
        <v>8131.2</v>
      </c>
      <c r="I1185" s="1" t="s">
        <v>32</v>
      </c>
      <c r="K1185" s="1" t="s">
        <v>33</v>
      </c>
      <c r="L1185" s="1" t="s">
        <v>229</v>
      </c>
      <c r="M1185" s="1" t="s">
        <v>35</v>
      </c>
      <c r="N1185" s="1" t="s">
        <v>684</v>
      </c>
      <c r="O1185" s="1" t="s">
        <v>37</v>
      </c>
      <c r="P1185" s="1" t="s">
        <v>230</v>
      </c>
      <c r="Q1185" s="1" t="s">
        <v>231</v>
      </c>
      <c r="R1185" s="1" t="s">
        <v>402</v>
      </c>
      <c r="T1185" s="1" t="s">
        <v>232</v>
      </c>
      <c r="X1185" s="1" t="s">
        <v>41</v>
      </c>
      <c r="Y1185" s="1" t="s">
        <v>42</v>
      </c>
      <c r="Z1185" s="3">
        <v>0</v>
      </c>
      <c r="AC1185" s="1">
        <f t="shared" si="36"/>
        <v>2018</v>
      </c>
      <c r="AD1185" s="1">
        <f t="shared" si="37"/>
        <v>8</v>
      </c>
    </row>
    <row r="1186" spans="1:30" ht="12.75" customHeight="1" x14ac:dyDescent="0.2">
      <c r="A1186" s="2">
        <v>43322.333513657402</v>
      </c>
      <c r="B1186" s="1" t="s">
        <v>1121</v>
      </c>
      <c r="C1186" s="1" t="s">
        <v>577</v>
      </c>
      <c r="D1186" s="1" t="s">
        <v>578</v>
      </c>
      <c r="E1186" s="3">
        <v>10</v>
      </c>
      <c r="F1186" s="1" t="s">
        <v>31</v>
      </c>
      <c r="G1186" s="3">
        <v>8.84</v>
      </c>
      <c r="H1186" s="3">
        <v>88.4</v>
      </c>
      <c r="I1186" s="1" t="s">
        <v>32</v>
      </c>
      <c r="K1186" s="1" t="s">
        <v>33</v>
      </c>
      <c r="L1186" s="1" t="s">
        <v>579</v>
      </c>
      <c r="M1186" s="1" t="s">
        <v>35</v>
      </c>
      <c r="N1186" s="1" t="s">
        <v>684</v>
      </c>
      <c r="O1186" s="1" t="s">
        <v>37</v>
      </c>
      <c r="P1186" s="1" t="s">
        <v>120</v>
      </c>
      <c r="Q1186" s="1" t="s">
        <v>121</v>
      </c>
      <c r="R1186" s="1" t="s">
        <v>342</v>
      </c>
      <c r="T1186" s="1" t="s">
        <v>580</v>
      </c>
      <c r="X1186" s="1" t="s">
        <v>41</v>
      </c>
      <c r="Y1186" s="1" t="s">
        <v>42</v>
      </c>
      <c r="Z1186" s="3">
        <v>0</v>
      </c>
      <c r="AA1186" s="1" t="s">
        <v>581</v>
      </c>
      <c r="AB1186" s="1" t="s">
        <v>581</v>
      </c>
      <c r="AC1186" s="1">
        <f t="shared" si="36"/>
        <v>2018</v>
      </c>
      <c r="AD1186" s="1">
        <f t="shared" si="37"/>
        <v>8</v>
      </c>
    </row>
    <row r="1187" spans="1:30" ht="12.75" customHeight="1" x14ac:dyDescent="0.2">
      <c r="A1187" s="2">
        <v>43322.333513657402</v>
      </c>
      <c r="B1187" s="1" t="s">
        <v>1121</v>
      </c>
      <c r="C1187" s="1" t="s">
        <v>233</v>
      </c>
      <c r="D1187" s="1" t="s">
        <v>234</v>
      </c>
      <c r="E1187" s="3">
        <v>200</v>
      </c>
      <c r="F1187" s="1" t="s">
        <v>31</v>
      </c>
      <c r="G1187" s="3">
        <v>9.1999999999999993</v>
      </c>
      <c r="H1187" s="3">
        <v>1840</v>
      </c>
      <c r="I1187" s="1" t="s">
        <v>32</v>
      </c>
      <c r="K1187" s="1" t="s">
        <v>33</v>
      </c>
      <c r="L1187" s="1" t="s">
        <v>235</v>
      </c>
      <c r="M1187" s="1" t="s">
        <v>35</v>
      </c>
      <c r="N1187" s="1" t="s">
        <v>684</v>
      </c>
      <c r="O1187" s="1" t="s">
        <v>37</v>
      </c>
      <c r="P1187" s="1" t="s">
        <v>236</v>
      </c>
      <c r="Q1187" s="1" t="s">
        <v>237</v>
      </c>
      <c r="R1187" s="1" t="s">
        <v>445</v>
      </c>
      <c r="T1187" s="1" t="s">
        <v>238</v>
      </c>
      <c r="X1187" s="1" t="s">
        <v>41</v>
      </c>
      <c r="Y1187" s="1" t="s">
        <v>42</v>
      </c>
      <c r="Z1187" s="3">
        <v>0</v>
      </c>
      <c r="AA1187" s="1" t="s">
        <v>239</v>
      </c>
      <c r="AB1187" s="1" t="s">
        <v>239</v>
      </c>
      <c r="AC1187" s="1">
        <f t="shared" si="36"/>
        <v>2018</v>
      </c>
      <c r="AD1187" s="1">
        <f t="shared" si="37"/>
        <v>8</v>
      </c>
    </row>
    <row r="1188" spans="1:30" ht="12.75" customHeight="1" x14ac:dyDescent="0.2">
      <c r="A1188" s="2">
        <v>43322.333513657402</v>
      </c>
      <c r="B1188" s="1" t="s">
        <v>1121</v>
      </c>
      <c r="C1188" s="1" t="s">
        <v>240</v>
      </c>
      <c r="D1188" s="1" t="s">
        <v>241</v>
      </c>
      <c r="E1188" s="3">
        <v>200</v>
      </c>
      <c r="F1188" s="1" t="s">
        <v>31</v>
      </c>
      <c r="G1188" s="3">
        <v>9.44</v>
      </c>
      <c r="H1188" s="3">
        <v>1888</v>
      </c>
      <c r="I1188" s="1" t="s">
        <v>32</v>
      </c>
      <c r="K1188" s="1" t="s">
        <v>33</v>
      </c>
      <c r="L1188" s="1" t="s">
        <v>242</v>
      </c>
      <c r="M1188" s="1" t="s">
        <v>35</v>
      </c>
      <c r="N1188" s="1" t="s">
        <v>684</v>
      </c>
      <c r="O1188" s="1" t="s">
        <v>37</v>
      </c>
      <c r="P1188" s="1" t="s">
        <v>243</v>
      </c>
      <c r="Q1188" s="1" t="s">
        <v>244</v>
      </c>
      <c r="R1188" s="1" t="s">
        <v>1128</v>
      </c>
      <c r="T1188" s="1" t="s">
        <v>245</v>
      </c>
      <c r="X1188" s="1" t="s">
        <v>41</v>
      </c>
      <c r="Y1188" s="1" t="s">
        <v>42</v>
      </c>
      <c r="Z1188" s="3">
        <v>0</v>
      </c>
      <c r="AA1188" s="1" t="s">
        <v>246</v>
      </c>
      <c r="AB1188" s="1" t="s">
        <v>246</v>
      </c>
      <c r="AC1188" s="1">
        <f t="shared" si="36"/>
        <v>2018</v>
      </c>
      <c r="AD1188" s="1">
        <f t="shared" si="37"/>
        <v>8</v>
      </c>
    </row>
    <row r="1189" spans="1:30" ht="12.75" customHeight="1" x14ac:dyDescent="0.2">
      <c r="A1189" s="2">
        <v>43322.333513657402</v>
      </c>
      <c r="B1189" s="1" t="s">
        <v>1121</v>
      </c>
      <c r="C1189" s="1" t="s">
        <v>247</v>
      </c>
      <c r="D1189" s="1" t="s">
        <v>248</v>
      </c>
      <c r="E1189" s="3">
        <v>500</v>
      </c>
      <c r="F1189" s="1" t="s">
        <v>31</v>
      </c>
      <c r="G1189" s="3">
        <v>10.16</v>
      </c>
      <c r="H1189" s="3">
        <v>5080</v>
      </c>
      <c r="I1189" s="1" t="s">
        <v>32</v>
      </c>
      <c r="K1189" s="1" t="s">
        <v>33</v>
      </c>
      <c r="L1189" s="1" t="s">
        <v>249</v>
      </c>
      <c r="M1189" s="1" t="s">
        <v>35</v>
      </c>
      <c r="N1189" s="1" t="s">
        <v>684</v>
      </c>
      <c r="O1189" s="1" t="s">
        <v>37</v>
      </c>
      <c r="P1189" s="1" t="s">
        <v>46</v>
      </c>
      <c r="Q1189" s="1" t="s">
        <v>47</v>
      </c>
      <c r="R1189" s="1" t="s">
        <v>692</v>
      </c>
      <c r="T1189" s="1" t="s">
        <v>250</v>
      </c>
      <c r="X1189" s="1" t="s">
        <v>41</v>
      </c>
      <c r="Y1189" s="1" t="s">
        <v>49</v>
      </c>
      <c r="Z1189" s="3">
        <v>0</v>
      </c>
      <c r="AA1189" s="1" t="s">
        <v>251</v>
      </c>
      <c r="AB1189" s="1" t="s">
        <v>251</v>
      </c>
      <c r="AC1189" s="1">
        <f t="shared" si="36"/>
        <v>2018</v>
      </c>
      <c r="AD1189" s="1">
        <f t="shared" si="37"/>
        <v>8</v>
      </c>
    </row>
    <row r="1190" spans="1:30" ht="12.75" customHeight="1" x14ac:dyDescent="0.2">
      <c r="A1190" s="2">
        <v>43322.333513657402</v>
      </c>
      <c r="B1190" s="1" t="s">
        <v>1121</v>
      </c>
      <c r="C1190" s="1" t="s">
        <v>252</v>
      </c>
      <c r="D1190" s="1" t="s">
        <v>253</v>
      </c>
      <c r="E1190" s="3">
        <v>40</v>
      </c>
      <c r="F1190" s="1" t="s">
        <v>31</v>
      </c>
      <c r="G1190" s="3">
        <v>10.52</v>
      </c>
      <c r="H1190" s="3">
        <v>420.8</v>
      </c>
      <c r="I1190" s="1" t="s">
        <v>32</v>
      </c>
      <c r="K1190" s="1" t="s">
        <v>33</v>
      </c>
      <c r="L1190" s="1" t="s">
        <v>254</v>
      </c>
      <c r="M1190" s="1" t="s">
        <v>35</v>
      </c>
      <c r="N1190" s="1" t="s">
        <v>684</v>
      </c>
      <c r="O1190" s="1" t="s">
        <v>37</v>
      </c>
      <c r="P1190" s="1" t="s">
        <v>71</v>
      </c>
      <c r="Q1190" s="1" t="s">
        <v>72</v>
      </c>
      <c r="R1190" s="1" t="s">
        <v>376</v>
      </c>
      <c r="T1190" s="1" t="s">
        <v>73</v>
      </c>
      <c r="X1190" s="1" t="s">
        <v>41</v>
      </c>
      <c r="Y1190" s="1" t="s">
        <v>74</v>
      </c>
      <c r="Z1190" s="3">
        <v>0</v>
      </c>
      <c r="AC1190" s="1">
        <f t="shared" si="36"/>
        <v>2018</v>
      </c>
      <c r="AD1190" s="1">
        <f t="shared" si="37"/>
        <v>8</v>
      </c>
    </row>
    <row r="1191" spans="1:30" ht="12.75" customHeight="1" x14ac:dyDescent="0.2">
      <c r="A1191" s="2">
        <v>43322.333513657402</v>
      </c>
      <c r="B1191" s="1" t="s">
        <v>1121</v>
      </c>
      <c r="C1191" s="1" t="s">
        <v>405</v>
      </c>
      <c r="D1191" s="1" t="s">
        <v>406</v>
      </c>
      <c r="E1191" s="3">
        <v>25</v>
      </c>
      <c r="F1191" s="1" t="s">
        <v>31</v>
      </c>
      <c r="G1191" s="3">
        <v>11.14</v>
      </c>
      <c r="H1191" s="3">
        <v>278.5</v>
      </c>
      <c r="I1191" s="1" t="s">
        <v>32</v>
      </c>
      <c r="K1191" s="1" t="s">
        <v>33</v>
      </c>
      <c r="L1191" s="1" t="s">
        <v>407</v>
      </c>
      <c r="M1191" s="1" t="s">
        <v>35</v>
      </c>
      <c r="N1191" s="1" t="s">
        <v>684</v>
      </c>
      <c r="O1191" s="1" t="s">
        <v>37</v>
      </c>
      <c r="P1191" s="1" t="s">
        <v>408</v>
      </c>
      <c r="Q1191" s="1" t="s">
        <v>409</v>
      </c>
      <c r="R1191" s="1" t="s">
        <v>347</v>
      </c>
      <c r="T1191" s="1" t="s">
        <v>40</v>
      </c>
      <c r="X1191" s="1" t="s">
        <v>41</v>
      </c>
      <c r="Y1191" s="1" t="s">
        <v>42</v>
      </c>
      <c r="Z1191" s="3">
        <v>0</v>
      </c>
      <c r="AC1191" s="1">
        <f t="shared" si="36"/>
        <v>2018</v>
      </c>
      <c r="AD1191" s="1">
        <f t="shared" si="37"/>
        <v>8</v>
      </c>
    </row>
    <row r="1192" spans="1:30" ht="12.75" customHeight="1" x14ac:dyDescent="0.2">
      <c r="A1192" s="2">
        <v>43322.333513657402</v>
      </c>
      <c r="B1192" s="1" t="s">
        <v>1121</v>
      </c>
      <c r="C1192" s="1" t="s">
        <v>584</v>
      </c>
      <c r="D1192" s="1" t="s">
        <v>585</v>
      </c>
      <c r="E1192" s="3">
        <v>1</v>
      </c>
      <c r="F1192" s="1" t="s">
        <v>31</v>
      </c>
      <c r="G1192" s="3">
        <v>13.02</v>
      </c>
      <c r="H1192" s="3">
        <v>13.02</v>
      </c>
      <c r="I1192" s="1" t="s">
        <v>32</v>
      </c>
      <c r="K1192" s="1" t="s">
        <v>33</v>
      </c>
      <c r="L1192" s="1" t="s">
        <v>586</v>
      </c>
      <c r="M1192" s="1" t="s">
        <v>35</v>
      </c>
      <c r="N1192" s="1" t="s">
        <v>684</v>
      </c>
      <c r="O1192" s="1" t="s">
        <v>37</v>
      </c>
      <c r="P1192" s="1" t="s">
        <v>204</v>
      </c>
      <c r="Q1192" s="1" t="s">
        <v>205</v>
      </c>
      <c r="R1192" s="1" t="s">
        <v>448</v>
      </c>
      <c r="T1192" s="1" t="s">
        <v>85</v>
      </c>
      <c r="X1192" s="1" t="s">
        <v>41</v>
      </c>
      <c r="Y1192" s="1" t="s">
        <v>74</v>
      </c>
      <c r="Z1192" s="3">
        <v>0</v>
      </c>
      <c r="AC1192" s="1">
        <f t="shared" si="36"/>
        <v>2018</v>
      </c>
      <c r="AD1192" s="1">
        <f t="shared" si="37"/>
        <v>8</v>
      </c>
    </row>
    <row r="1193" spans="1:30" ht="12.75" customHeight="1" x14ac:dyDescent="0.2">
      <c r="A1193" s="2">
        <v>43322.333513657402</v>
      </c>
      <c r="B1193" s="1" t="s">
        <v>1121</v>
      </c>
      <c r="C1193" s="1" t="s">
        <v>1129</v>
      </c>
      <c r="D1193" s="1" t="s">
        <v>1130</v>
      </c>
      <c r="E1193" s="3">
        <v>12</v>
      </c>
      <c r="F1193" s="1" t="s">
        <v>31</v>
      </c>
      <c r="G1193" s="3">
        <v>13.08</v>
      </c>
      <c r="H1193" s="3">
        <v>156.96</v>
      </c>
      <c r="I1193" s="1" t="s">
        <v>32</v>
      </c>
      <c r="K1193" s="1" t="s">
        <v>33</v>
      </c>
      <c r="L1193" s="1" t="s">
        <v>1131</v>
      </c>
      <c r="M1193" s="1" t="s">
        <v>35</v>
      </c>
      <c r="N1193" s="1" t="s">
        <v>684</v>
      </c>
      <c r="O1193" s="1" t="s">
        <v>37</v>
      </c>
      <c r="P1193" s="1" t="s">
        <v>89</v>
      </c>
      <c r="Q1193" s="1" t="s">
        <v>90</v>
      </c>
      <c r="R1193" s="1" t="s">
        <v>1127</v>
      </c>
      <c r="T1193" s="1" t="s">
        <v>206</v>
      </c>
      <c r="X1193" s="1" t="s">
        <v>1132</v>
      </c>
      <c r="Y1193" s="1" t="s">
        <v>74</v>
      </c>
      <c r="Z1193" s="3">
        <v>0</v>
      </c>
      <c r="AC1193" s="1">
        <f t="shared" si="36"/>
        <v>2018</v>
      </c>
      <c r="AD1193" s="1">
        <f t="shared" si="37"/>
        <v>8</v>
      </c>
    </row>
    <row r="1194" spans="1:30" ht="12.75" customHeight="1" x14ac:dyDescent="0.2">
      <c r="A1194" s="2">
        <v>43322.333513657402</v>
      </c>
      <c r="B1194" s="1" t="s">
        <v>1121</v>
      </c>
      <c r="C1194" s="1" t="s">
        <v>255</v>
      </c>
      <c r="D1194" s="1" t="s">
        <v>256</v>
      </c>
      <c r="E1194" s="3">
        <v>50</v>
      </c>
      <c r="F1194" s="1" t="s">
        <v>31</v>
      </c>
      <c r="G1194" s="3">
        <v>13.31</v>
      </c>
      <c r="H1194" s="3">
        <v>665.5</v>
      </c>
      <c r="I1194" s="1" t="s">
        <v>32</v>
      </c>
      <c r="K1194" s="1" t="s">
        <v>33</v>
      </c>
      <c r="L1194" s="1" t="s">
        <v>257</v>
      </c>
      <c r="M1194" s="1" t="s">
        <v>35</v>
      </c>
      <c r="N1194" s="1" t="s">
        <v>684</v>
      </c>
      <c r="O1194" s="1" t="s">
        <v>37</v>
      </c>
      <c r="P1194" s="1" t="s">
        <v>258</v>
      </c>
      <c r="Q1194" s="1" t="s">
        <v>259</v>
      </c>
      <c r="R1194" s="1" t="s">
        <v>410</v>
      </c>
      <c r="T1194" s="1" t="s">
        <v>260</v>
      </c>
      <c r="X1194" s="1" t="s">
        <v>41</v>
      </c>
      <c r="Y1194" s="1" t="s">
        <v>42</v>
      </c>
      <c r="Z1194" s="3">
        <v>0</v>
      </c>
      <c r="AC1194" s="1">
        <f t="shared" si="36"/>
        <v>2018</v>
      </c>
      <c r="AD1194" s="1">
        <f t="shared" si="37"/>
        <v>8</v>
      </c>
    </row>
    <row r="1195" spans="1:30" ht="12.75" customHeight="1" x14ac:dyDescent="0.2">
      <c r="A1195" s="2">
        <v>43322.333513657402</v>
      </c>
      <c r="B1195" s="1" t="s">
        <v>1121</v>
      </c>
      <c r="C1195" s="1" t="s">
        <v>804</v>
      </c>
      <c r="D1195" s="1" t="s">
        <v>805</v>
      </c>
      <c r="E1195" s="3">
        <v>50</v>
      </c>
      <c r="F1195" s="1" t="s">
        <v>31</v>
      </c>
      <c r="G1195" s="3">
        <v>15.04</v>
      </c>
      <c r="H1195" s="3">
        <v>752</v>
      </c>
      <c r="I1195" s="1" t="s">
        <v>32</v>
      </c>
      <c r="K1195" s="1" t="s">
        <v>33</v>
      </c>
      <c r="L1195" s="1" t="s">
        <v>806</v>
      </c>
      <c r="M1195" s="1" t="s">
        <v>35</v>
      </c>
      <c r="N1195" s="1" t="s">
        <v>684</v>
      </c>
      <c r="O1195" s="1" t="s">
        <v>37</v>
      </c>
      <c r="P1195" s="1" t="s">
        <v>120</v>
      </c>
      <c r="Q1195" s="1" t="s">
        <v>121</v>
      </c>
      <c r="R1195" s="1" t="s">
        <v>351</v>
      </c>
      <c r="T1195" s="1" t="s">
        <v>48</v>
      </c>
      <c r="X1195" s="1" t="s">
        <v>41</v>
      </c>
      <c r="Y1195" s="1" t="s">
        <v>42</v>
      </c>
      <c r="Z1195" s="3">
        <v>0</v>
      </c>
      <c r="AC1195" s="1">
        <f t="shared" si="36"/>
        <v>2018</v>
      </c>
      <c r="AD1195" s="1">
        <f t="shared" si="37"/>
        <v>8</v>
      </c>
    </row>
    <row r="1196" spans="1:30" ht="12.75" customHeight="1" x14ac:dyDescent="0.2">
      <c r="A1196" s="2">
        <v>43322.333513657402</v>
      </c>
      <c r="B1196" s="1" t="s">
        <v>1121</v>
      </c>
      <c r="C1196" s="1" t="s">
        <v>1133</v>
      </c>
      <c r="D1196" s="1" t="s">
        <v>1134</v>
      </c>
      <c r="E1196" s="3">
        <v>50</v>
      </c>
      <c r="F1196" s="1" t="s">
        <v>31</v>
      </c>
      <c r="G1196" s="3">
        <v>17.98</v>
      </c>
      <c r="H1196" s="3">
        <v>899</v>
      </c>
      <c r="I1196" s="1" t="s">
        <v>32</v>
      </c>
      <c r="K1196" s="1" t="s">
        <v>33</v>
      </c>
      <c r="L1196" s="1" t="s">
        <v>1135</v>
      </c>
      <c r="M1196" s="1" t="s">
        <v>35</v>
      </c>
      <c r="N1196" s="1" t="s">
        <v>684</v>
      </c>
      <c r="O1196" s="1" t="s">
        <v>37</v>
      </c>
      <c r="P1196" s="1" t="s">
        <v>53</v>
      </c>
      <c r="Q1196" s="1" t="s">
        <v>54</v>
      </c>
      <c r="R1196" s="1" t="s">
        <v>351</v>
      </c>
      <c r="T1196" s="1" t="s">
        <v>40</v>
      </c>
      <c r="X1196" s="1" t="s">
        <v>41</v>
      </c>
      <c r="Y1196" s="1" t="s">
        <v>42</v>
      </c>
      <c r="Z1196" s="3">
        <v>0</v>
      </c>
      <c r="AC1196" s="1">
        <f t="shared" si="36"/>
        <v>2018</v>
      </c>
      <c r="AD1196" s="1">
        <f t="shared" si="37"/>
        <v>8</v>
      </c>
    </row>
    <row r="1197" spans="1:30" ht="12.75" customHeight="1" x14ac:dyDescent="0.2">
      <c r="A1197" s="2">
        <v>43322.333513657402</v>
      </c>
      <c r="B1197" s="1" t="s">
        <v>1121</v>
      </c>
      <c r="C1197" s="1" t="s">
        <v>50</v>
      </c>
      <c r="D1197" s="1" t="s">
        <v>51</v>
      </c>
      <c r="E1197" s="3">
        <v>150</v>
      </c>
      <c r="F1197" s="1" t="s">
        <v>31</v>
      </c>
      <c r="G1197" s="3">
        <v>17.98</v>
      </c>
      <c r="H1197" s="3">
        <v>2697</v>
      </c>
      <c r="I1197" s="1" t="s">
        <v>32</v>
      </c>
      <c r="K1197" s="1" t="s">
        <v>33</v>
      </c>
      <c r="L1197" s="1" t="s">
        <v>52</v>
      </c>
      <c r="M1197" s="1" t="s">
        <v>35</v>
      </c>
      <c r="N1197" s="1" t="s">
        <v>684</v>
      </c>
      <c r="O1197" s="1" t="s">
        <v>37</v>
      </c>
      <c r="P1197" s="1" t="s">
        <v>53</v>
      </c>
      <c r="Q1197" s="1" t="s">
        <v>54</v>
      </c>
      <c r="R1197" s="1" t="s">
        <v>411</v>
      </c>
      <c r="T1197" s="1" t="s">
        <v>40</v>
      </c>
      <c r="X1197" s="1" t="s">
        <v>41</v>
      </c>
      <c r="Y1197" s="1" t="s">
        <v>42</v>
      </c>
      <c r="Z1197" s="3">
        <v>0</v>
      </c>
      <c r="AC1197" s="1">
        <f t="shared" si="36"/>
        <v>2018</v>
      </c>
      <c r="AD1197" s="1">
        <f t="shared" si="37"/>
        <v>8</v>
      </c>
    </row>
    <row r="1198" spans="1:30" ht="12.75" customHeight="1" x14ac:dyDescent="0.2">
      <c r="A1198" s="2">
        <v>43322.333513657402</v>
      </c>
      <c r="B1198" s="1" t="s">
        <v>1121</v>
      </c>
      <c r="C1198" s="1" t="s">
        <v>261</v>
      </c>
      <c r="D1198" s="1" t="s">
        <v>262</v>
      </c>
      <c r="E1198" s="3">
        <v>6</v>
      </c>
      <c r="F1198" s="1" t="s">
        <v>31</v>
      </c>
      <c r="G1198" s="3">
        <v>19.97</v>
      </c>
      <c r="H1198" s="3">
        <v>119.82</v>
      </c>
      <c r="I1198" s="1" t="s">
        <v>32</v>
      </c>
      <c r="K1198" s="1" t="s">
        <v>33</v>
      </c>
      <c r="L1198" s="1" t="s">
        <v>263</v>
      </c>
      <c r="M1198" s="1" t="s">
        <v>35</v>
      </c>
      <c r="N1198" s="1" t="s">
        <v>684</v>
      </c>
      <c r="O1198" s="1" t="s">
        <v>37</v>
      </c>
      <c r="P1198" s="1" t="s">
        <v>264</v>
      </c>
      <c r="Q1198" s="1" t="s">
        <v>265</v>
      </c>
      <c r="R1198" s="1" t="s">
        <v>686</v>
      </c>
      <c r="T1198" s="1" t="s">
        <v>226</v>
      </c>
      <c r="X1198" s="1" t="s">
        <v>41</v>
      </c>
      <c r="Y1198" s="1" t="s">
        <v>266</v>
      </c>
      <c r="Z1198" s="3">
        <v>0</v>
      </c>
      <c r="AC1198" s="1">
        <f t="shared" si="36"/>
        <v>2018</v>
      </c>
      <c r="AD1198" s="1">
        <f t="shared" si="37"/>
        <v>8</v>
      </c>
    </row>
    <row r="1199" spans="1:30" ht="12.75" customHeight="1" x14ac:dyDescent="0.2">
      <c r="A1199" s="2">
        <v>43322.333513657402</v>
      </c>
      <c r="B1199" s="1" t="s">
        <v>1121</v>
      </c>
      <c r="C1199" s="1" t="s">
        <v>273</v>
      </c>
      <c r="D1199" s="1" t="s">
        <v>274</v>
      </c>
      <c r="E1199" s="3">
        <v>20</v>
      </c>
      <c r="F1199" s="1" t="s">
        <v>31</v>
      </c>
      <c r="G1199" s="3">
        <v>21.23</v>
      </c>
      <c r="H1199" s="3">
        <v>424.6</v>
      </c>
      <c r="I1199" s="1" t="s">
        <v>32</v>
      </c>
      <c r="K1199" s="1" t="s">
        <v>33</v>
      </c>
      <c r="L1199" s="1" t="s">
        <v>275</v>
      </c>
      <c r="M1199" s="1" t="s">
        <v>35</v>
      </c>
      <c r="N1199" s="1" t="s">
        <v>684</v>
      </c>
      <c r="O1199" s="1" t="s">
        <v>37</v>
      </c>
      <c r="P1199" s="1" t="s">
        <v>270</v>
      </c>
      <c r="Q1199" s="1" t="s">
        <v>271</v>
      </c>
      <c r="R1199" s="1" t="s">
        <v>347</v>
      </c>
      <c r="T1199" s="1" t="s">
        <v>272</v>
      </c>
      <c r="X1199" s="1" t="s">
        <v>41</v>
      </c>
      <c r="Y1199" s="1" t="s">
        <v>42</v>
      </c>
      <c r="Z1199" s="3">
        <v>0</v>
      </c>
      <c r="AC1199" s="1">
        <f t="shared" si="36"/>
        <v>2018</v>
      </c>
      <c r="AD1199" s="1">
        <f t="shared" si="37"/>
        <v>8</v>
      </c>
    </row>
    <row r="1200" spans="1:30" ht="12.75" customHeight="1" x14ac:dyDescent="0.2">
      <c r="A1200" s="2">
        <v>43322.333513657402</v>
      </c>
      <c r="B1200" s="1" t="s">
        <v>1121</v>
      </c>
      <c r="C1200" s="1" t="s">
        <v>267</v>
      </c>
      <c r="D1200" s="1" t="s">
        <v>268</v>
      </c>
      <c r="E1200" s="3">
        <v>80</v>
      </c>
      <c r="F1200" s="1" t="s">
        <v>31</v>
      </c>
      <c r="G1200" s="3">
        <v>21.24</v>
      </c>
      <c r="H1200" s="3">
        <v>1699.2</v>
      </c>
      <c r="I1200" s="1" t="s">
        <v>32</v>
      </c>
      <c r="K1200" s="1" t="s">
        <v>33</v>
      </c>
      <c r="L1200" s="1" t="s">
        <v>269</v>
      </c>
      <c r="M1200" s="1" t="s">
        <v>35</v>
      </c>
      <c r="N1200" s="1" t="s">
        <v>684</v>
      </c>
      <c r="O1200" s="1" t="s">
        <v>37</v>
      </c>
      <c r="P1200" s="1" t="s">
        <v>270</v>
      </c>
      <c r="Q1200" s="1" t="s">
        <v>271</v>
      </c>
      <c r="R1200" s="1" t="s">
        <v>1007</v>
      </c>
      <c r="T1200" s="1" t="s">
        <v>272</v>
      </c>
      <c r="X1200" s="1" t="s">
        <v>41</v>
      </c>
      <c r="Y1200" s="1" t="s">
        <v>42</v>
      </c>
      <c r="Z1200" s="3">
        <v>0</v>
      </c>
      <c r="AC1200" s="1">
        <f t="shared" si="36"/>
        <v>2018</v>
      </c>
      <c r="AD1200" s="1">
        <f t="shared" si="37"/>
        <v>8</v>
      </c>
    </row>
    <row r="1201" spans="1:30" ht="12.75" customHeight="1" x14ac:dyDescent="0.2">
      <c r="A1201" s="2">
        <v>43322.333513657402</v>
      </c>
      <c r="B1201" s="1" t="s">
        <v>1121</v>
      </c>
      <c r="C1201" s="1" t="s">
        <v>413</v>
      </c>
      <c r="D1201" s="1" t="s">
        <v>414</v>
      </c>
      <c r="E1201" s="3">
        <v>5</v>
      </c>
      <c r="F1201" s="1" t="s">
        <v>31</v>
      </c>
      <c r="G1201" s="3">
        <v>24.88</v>
      </c>
      <c r="H1201" s="3">
        <v>124.4</v>
      </c>
      <c r="I1201" s="1" t="s">
        <v>32</v>
      </c>
      <c r="K1201" s="1" t="s">
        <v>33</v>
      </c>
      <c r="L1201" s="1" t="s">
        <v>415</v>
      </c>
      <c r="M1201" s="1" t="s">
        <v>35</v>
      </c>
      <c r="N1201" s="1" t="s">
        <v>684</v>
      </c>
      <c r="O1201" s="1" t="s">
        <v>37</v>
      </c>
      <c r="P1201" s="1" t="s">
        <v>38</v>
      </c>
      <c r="Q1201" s="1" t="s">
        <v>39</v>
      </c>
      <c r="R1201" s="1" t="s">
        <v>384</v>
      </c>
      <c r="T1201" s="1" t="s">
        <v>171</v>
      </c>
      <c r="X1201" s="1" t="s">
        <v>41</v>
      </c>
      <c r="Y1201" s="1" t="s">
        <v>42</v>
      </c>
      <c r="Z1201" s="3">
        <v>0</v>
      </c>
      <c r="AA1201" s="1" t="s">
        <v>172</v>
      </c>
      <c r="AB1201" s="1" t="s">
        <v>172</v>
      </c>
      <c r="AC1201" s="1">
        <f t="shared" si="36"/>
        <v>2018</v>
      </c>
      <c r="AD1201" s="1">
        <f t="shared" si="37"/>
        <v>8</v>
      </c>
    </row>
    <row r="1202" spans="1:30" ht="12.75" customHeight="1" x14ac:dyDescent="0.2">
      <c r="A1202" s="2">
        <v>43322.333513657402</v>
      </c>
      <c r="B1202" s="1" t="s">
        <v>1121</v>
      </c>
      <c r="C1202" s="1" t="s">
        <v>276</v>
      </c>
      <c r="D1202" s="1" t="s">
        <v>277</v>
      </c>
      <c r="E1202" s="3">
        <v>5</v>
      </c>
      <c r="F1202" s="1" t="s">
        <v>31</v>
      </c>
      <c r="G1202" s="3">
        <v>27.87</v>
      </c>
      <c r="H1202" s="3">
        <v>139.35</v>
      </c>
      <c r="I1202" s="1" t="s">
        <v>32</v>
      </c>
      <c r="K1202" s="1" t="s">
        <v>33</v>
      </c>
      <c r="L1202" s="1" t="s">
        <v>278</v>
      </c>
      <c r="M1202" s="1" t="s">
        <v>35</v>
      </c>
      <c r="N1202" s="1" t="s">
        <v>684</v>
      </c>
      <c r="O1202" s="1" t="s">
        <v>37</v>
      </c>
      <c r="P1202" s="1" t="s">
        <v>71</v>
      </c>
      <c r="Q1202" s="1" t="s">
        <v>72</v>
      </c>
      <c r="R1202" s="1" t="s">
        <v>417</v>
      </c>
      <c r="T1202" s="1" t="s">
        <v>245</v>
      </c>
      <c r="X1202" s="1" t="s">
        <v>41</v>
      </c>
      <c r="Y1202" s="1" t="s">
        <v>74</v>
      </c>
      <c r="Z1202" s="3">
        <v>0</v>
      </c>
      <c r="AC1202" s="1">
        <f t="shared" si="36"/>
        <v>2018</v>
      </c>
      <c r="AD1202" s="1">
        <f t="shared" si="37"/>
        <v>8</v>
      </c>
    </row>
    <row r="1203" spans="1:30" ht="12.75" customHeight="1" x14ac:dyDescent="0.2">
      <c r="A1203" s="2">
        <v>43322.333513657402</v>
      </c>
      <c r="B1203" s="1" t="s">
        <v>1121</v>
      </c>
      <c r="C1203" s="1" t="s">
        <v>279</v>
      </c>
      <c r="D1203" s="1" t="s">
        <v>280</v>
      </c>
      <c r="E1203" s="3">
        <v>10</v>
      </c>
      <c r="F1203" s="1" t="s">
        <v>31</v>
      </c>
      <c r="G1203" s="3">
        <v>28.73</v>
      </c>
      <c r="H1203" s="3">
        <v>287.3</v>
      </c>
      <c r="I1203" s="1" t="s">
        <v>32</v>
      </c>
      <c r="K1203" s="1" t="s">
        <v>33</v>
      </c>
      <c r="L1203" s="1" t="s">
        <v>281</v>
      </c>
      <c r="M1203" s="1" t="s">
        <v>35</v>
      </c>
      <c r="N1203" s="1" t="s">
        <v>684</v>
      </c>
      <c r="O1203" s="1" t="s">
        <v>37</v>
      </c>
      <c r="P1203" s="1" t="s">
        <v>71</v>
      </c>
      <c r="Q1203" s="1" t="s">
        <v>72</v>
      </c>
      <c r="R1203" s="1" t="s">
        <v>819</v>
      </c>
      <c r="T1203" s="1" t="s">
        <v>73</v>
      </c>
      <c r="X1203" s="1" t="s">
        <v>41</v>
      </c>
      <c r="Y1203" s="1" t="s">
        <v>74</v>
      </c>
      <c r="Z1203" s="3">
        <v>0</v>
      </c>
      <c r="AC1203" s="1">
        <f t="shared" si="36"/>
        <v>2018</v>
      </c>
      <c r="AD1203" s="1">
        <f t="shared" si="37"/>
        <v>8</v>
      </c>
    </row>
    <row r="1204" spans="1:30" ht="12.75" customHeight="1" x14ac:dyDescent="0.2">
      <c r="A1204" s="2">
        <v>43322.333513657402</v>
      </c>
      <c r="B1204" s="1" t="s">
        <v>1121</v>
      </c>
      <c r="C1204" s="1" t="s">
        <v>282</v>
      </c>
      <c r="D1204" s="1" t="s">
        <v>283</v>
      </c>
      <c r="E1204" s="3">
        <v>50</v>
      </c>
      <c r="F1204" s="1" t="s">
        <v>31</v>
      </c>
      <c r="G1204" s="3">
        <v>30.18</v>
      </c>
      <c r="H1204" s="3">
        <v>1509</v>
      </c>
      <c r="I1204" s="1" t="s">
        <v>32</v>
      </c>
      <c r="K1204" s="1" t="s">
        <v>33</v>
      </c>
      <c r="L1204" s="1" t="s">
        <v>284</v>
      </c>
      <c r="M1204" s="1" t="s">
        <v>35</v>
      </c>
      <c r="N1204" s="1" t="s">
        <v>684</v>
      </c>
      <c r="O1204" s="1" t="s">
        <v>37</v>
      </c>
      <c r="P1204" s="1" t="s">
        <v>131</v>
      </c>
      <c r="Q1204" s="1" t="s">
        <v>132</v>
      </c>
      <c r="R1204" s="1" t="s">
        <v>346</v>
      </c>
      <c r="T1204" s="1" t="s">
        <v>48</v>
      </c>
      <c r="X1204" s="1" t="s">
        <v>41</v>
      </c>
      <c r="Y1204" s="1" t="s">
        <v>74</v>
      </c>
      <c r="Z1204" s="3">
        <v>0</v>
      </c>
      <c r="AC1204" s="1">
        <f t="shared" si="36"/>
        <v>2018</v>
      </c>
      <c r="AD1204" s="1">
        <f t="shared" si="37"/>
        <v>8</v>
      </c>
    </row>
    <row r="1205" spans="1:30" ht="12.75" customHeight="1" x14ac:dyDescent="0.2">
      <c r="A1205" s="2">
        <v>43322.333513657402</v>
      </c>
      <c r="B1205" s="1" t="s">
        <v>1121</v>
      </c>
      <c r="C1205" s="1" t="s">
        <v>1136</v>
      </c>
      <c r="D1205" s="1" t="s">
        <v>1137</v>
      </c>
      <c r="E1205" s="3">
        <v>2</v>
      </c>
      <c r="F1205" s="1" t="s">
        <v>31</v>
      </c>
      <c r="G1205" s="3">
        <v>35.090000000000003</v>
      </c>
      <c r="H1205" s="3">
        <v>70.180000000000007</v>
      </c>
      <c r="I1205" s="1" t="s">
        <v>32</v>
      </c>
      <c r="K1205" s="1" t="s">
        <v>33</v>
      </c>
      <c r="L1205" s="1" t="s">
        <v>1138</v>
      </c>
      <c r="M1205" s="1" t="s">
        <v>35</v>
      </c>
      <c r="N1205" s="1" t="s">
        <v>684</v>
      </c>
      <c r="O1205" s="1" t="s">
        <v>37</v>
      </c>
      <c r="P1205" s="1" t="s">
        <v>38</v>
      </c>
      <c r="Q1205" s="1" t="s">
        <v>39</v>
      </c>
      <c r="R1205" s="1" t="s">
        <v>350</v>
      </c>
      <c r="T1205" s="1" t="s">
        <v>1139</v>
      </c>
      <c r="X1205" s="1" t="s">
        <v>41</v>
      </c>
      <c r="Y1205" s="1" t="s">
        <v>42</v>
      </c>
      <c r="Z1205" s="3">
        <v>0</v>
      </c>
      <c r="AC1205" s="1">
        <f t="shared" si="36"/>
        <v>2018</v>
      </c>
      <c r="AD1205" s="1">
        <f t="shared" si="37"/>
        <v>8</v>
      </c>
    </row>
    <row r="1206" spans="1:30" ht="12.75" customHeight="1" x14ac:dyDescent="0.2">
      <c r="A1206" s="2">
        <v>43322.333513657402</v>
      </c>
      <c r="B1206" s="1" t="s">
        <v>1121</v>
      </c>
      <c r="C1206" s="1" t="s">
        <v>1050</v>
      </c>
      <c r="D1206" s="1" t="s">
        <v>1051</v>
      </c>
      <c r="E1206" s="3">
        <v>3</v>
      </c>
      <c r="F1206" s="1" t="s">
        <v>31</v>
      </c>
      <c r="G1206" s="3">
        <v>64.150000000000006</v>
      </c>
      <c r="H1206" s="3">
        <v>192.45</v>
      </c>
      <c r="I1206" s="1" t="s">
        <v>32</v>
      </c>
      <c r="K1206" s="1" t="s">
        <v>33</v>
      </c>
      <c r="L1206" s="1" t="s">
        <v>1052</v>
      </c>
      <c r="M1206" s="1" t="s">
        <v>35</v>
      </c>
      <c r="N1206" s="1" t="s">
        <v>684</v>
      </c>
      <c r="O1206" s="1" t="s">
        <v>37</v>
      </c>
      <c r="P1206" s="1" t="s">
        <v>38</v>
      </c>
      <c r="Q1206" s="1" t="s">
        <v>39</v>
      </c>
      <c r="R1206" s="1" t="s">
        <v>333</v>
      </c>
      <c r="T1206" s="1" t="s">
        <v>148</v>
      </c>
      <c r="X1206" s="1" t="s">
        <v>41</v>
      </c>
      <c r="Y1206" s="1" t="s">
        <v>42</v>
      </c>
      <c r="Z1206" s="3">
        <v>0</v>
      </c>
      <c r="AC1206" s="1">
        <f t="shared" si="36"/>
        <v>2018</v>
      </c>
      <c r="AD1206" s="1">
        <f t="shared" si="37"/>
        <v>8</v>
      </c>
    </row>
    <row r="1207" spans="1:30" ht="12.75" customHeight="1" x14ac:dyDescent="0.2">
      <c r="A1207" s="2">
        <v>43322.333513657402</v>
      </c>
      <c r="B1207" s="1" t="s">
        <v>1121</v>
      </c>
      <c r="C1207" s="1" t="s">
        <v>501</v>
      </c>
      <c r="D1207" s="1" t="s">
        <v>502</v>
      </c>
      <c r="E1207" s="3">
        <v>3</v>
      </c>
      <c r="F1207" s="1" t="s">
        <v>31</v>
      </c>
      <c r="G1207" s="3">
        <v>197.57</v>
      </c>
      <c r="H1207" s="3">
        <v>592.71</v>
      </c>
      <c r="I1207" s="1" t="s">
        <v>32</v>
      </c>
      <c r="K1207" s="1" t="s">
        <v>33</v>
      </c>
      <c r="L1207" s="1" t="s">
        <v>503</v>
      </c>
      <c r="M1207" s="1" t="s">
        <v>35</v>
      </c>
      <c r="N1207" s="1" t="s">
        <v>684</v>
      </c>
      <c r="O1207" s="1" t="s">
        <v>37</v>
      </c>
      <c r="P1207" s="1" t="s">
        <v>38</v>
      </c>
      <c r="Q1207" s="1" t="s">
        <v>39</v>
      </c>
      <c r="R1207" s="1" t="s">
        <v>333</v>
      </c>
      <c r="T1207" s="1" t="s">
        <v>206</v>
      </c>
      <c r="X1207" s="1" t="s">
        <v>41</v>
      </c>
      <c r="Y1207" s="1" t="s">
        <v>42</v>
      </c>
      <c r="Z1207" s="3">
        <v>0</v>
      </c>
      <c r="AC1207" s="1">
        <f t="shared" si="36"/>
        <v>2018</v>
      </c>
      <c r="AD1207" s="1">
        <f t="shared" si="37"/>
        <v>8</v>
      </c>
    </row>
    <row r="1208" spans="1:30" ht="12.75" customHeight="1" x14ac:dyDescent="0.2">
      <c r="A1208" s="2">
        <v>43322.333513657402</v>
      </c>
      <c r="B1208" s="1" t="s">
        <v>1121</v>
      </c>
      <c r="C1208" s="1" t="s">
        <v>735</v>
      </c>
      <c r="D1208" s="1" t="s">
        <v>736</v>
      </c>
      <c r="E1208" s="3">
        <v>5</v>
      </c>
      <c r="F1208" s="1" t="s">
        <v>31</v>
      </c>
      <c r="G1208" s="3">
        <v>1550</v>
      </c>
      <c r="H1208" s="3">
        <v>7750</v>
      </c>
      <c r="I1208" s="1" t="s">
        <v>32</v>
      </c>
      <c r="K1208" s="1" t="s">
        <v>33</v>
      </c>
      <c r="L1208" s="1" t="s">
        <v>737</v>
      </c>
      <c r="M1208" s="1" t="s">
        <v>35</v>
      </c>
      <c r="N1208" s="1" t="s">
        <v>684</v>
      </c>
      <c r="O1208" s="1" t="s">
        <v>37</v>
      </c>
      <c r="P1208" s="1" t="s">
        <v>738</v>
      </c>
      <c r="Q1208" s="1" t="s">
        <v>739</v>
      </c>
      <c r="R1208" s="1" t="s">
        <v>384</v>
      </c>
      <c r="T1208" s="1" t="s">
        <v>476</v>
      </c>
      <c r="X1208" s="1" t="s">
        <v>740</v>
      </c>
      <c r="Y1208" s="1" t="s">
        <v>741</v>
      </c>
      <c r="Z1208" s="3">
        <v>0</v>
      </c>
      <c r="AC1208" s="1">
        <f t="shared" si="36"/>
        <v>2018</v>
      </c>
      <c r="AD1208" s="1">
        <f t="shared" si="37"/>
        <v>8</v>
      </c>
    </row>
    <row r="1209" spans="1:30" ht="12.75" customHeight="1" x14ac:dyDescent="0.2">
      <c r="A1209" s="2">
        <v>43325.402187696804</v>
      </c>
      <c r="B1209" s="1" t="s">
        <v>1140</v>
      </c>
      <c r="C1209" s="1" t="s">
        <v>299</v>
      </c>
      <c r="D1209" s="1" t="s">
        <v>300</v>
      </c>
      <c r="E1209" s="3">
        <v>10</v>
      </c>
      <c r="F1209" s="1" t="s">
        <v>31</v>
      </c>
      <c r="G1209" s="3">
        <v>124.41</v>
      </c>
      <c r="H1209" s="3">
        <v>1244.07</v>
      </c>
      <c r="I1209" s="1" t="s">
        <v>58</v>
      </c>
      <c r="K1209" s="1" t="s">
        <v>59</v>
      </c>
      <c r="L1209" s="1" t="s">
        <v>301</v>
      </c>
      <c r="M1209" s="1" t="s">
        <v>35</v>
      </c>
      <c r="N1209" s="1" t="s">
        <v>296</v>
      </c>
      <c r="O1209" s="1" t="s">
        <v>37</v>
      </c>
      <c r="P1209" s="1" t="s">
        <v>131</v>
      </c>
      <c r="Q1209" s="1" t="s">
        <v>132</v>
      </c>
      <c r="T1209" s="1" t="s">
        <v>297</v>
      </c>
      <c r="X1209" s="1" t="s">
        <v>302</v>
      </c>
      <c r="Y1209" s="1" t="s">
        <v>74</v>
      </c>
      <c r="Z1209" s="3">
        <v>0</v>
      </c>
      <c r="AC1209" s="1">
        <f t="shared" si="36"/>
        <v>2018</v>
      </c>
      <c r="AD1209" s="1">
        <f t="shared" si="37"/>
        <v>8</v>
      </c>
    </row>
    <row r="1210" spans="1:30" ht="12.75" customHeight="1" x14ac:dyDescent="0.2">
      <c r="A1210" s="2">
        <v>43325.402187696804</v>
      </c>
      <c r="B1210" s="1" t="s">
        <v>1140</v>
      </c>
      <c r="C1210" s="1" t="s">
        <v>303</v>
      </c>
      <c r="D1210" s="1" t="s">
        <v>304</v>
      </c>
      <c r="E1210" s="3">
        <v>15</v>
      </c>
      <c r="F1210" s="1" t="s">
        <v>31</v>
      </c>
      <c r="G1210" s="3">
        <v>129.26</v>
      </c>
      <c r="H1210" s="3">
        <v>1938.9</v>
      </c>
      <c r="I1210" s="1" t="s">
        <v>58</v>
      </c>
      <c r="K1210" s="1" t="s">
        <v>59</v>
      </c>
      <c r="L1210" s="1" t="s">
        <v>305</v>
      </c>
      <c r="M1210" s="1" t="s">
        <v>35</v>
      </c>
      <c r="N1210" s="1" t="s">
        <v>296</v>
      </c>
      <c r="O1210" s="1" t="s">
        <v>37</v>
      </c>
      <c r="P1210" s="1" t="s">
        <v>131</v>
      </c>
      <c r="Q1210" s="1" t="s">
        <v>132</v>
      </c>
      <c r="R1210" s="1" t="s">
        <v>1141</v>
      </c>
      <c r="T1210" s="1" t="s">
        <v>297</v>
      </c>
      <c r="X1210" s="1" t="s">
        <v>306</v>
      </c>
      <c r="Y1210" s="1" t="s">
        <v>74</v>
      </c>
      <c r="Z1210" s="3">
        <v>0</v>
      </c>
      <c r="AC1210" s="1">
        <f t="shared" si="36"/>
        <v>2018</v>
      </c>
      <c r="AD1210" s="1">
        <f t="shared" si="37"/>
        <v>8</v>
      </c>
    </row>
    <row r="1211" spans="1:30" ht="12.75" customHeight="1" x14ac:dyDescent="0.2">
      <c r="A1211" s="2">
        <v>43325.402187696804</v>
      </c>
      <c r="B1211" s="1" t="s">
        <v>1140</v>
      </c>
      <c r="C1211" s="1" t="s">
        <v>307</v>
      </c>
      <c r="D1211" s="1" t="s">
        <v>308</v>
      </c>
      <c r="E1211" s="3">
        <v>5</v>
      </c>
      <c r="F1211" s="1" t="s">
        <v>31</v>
      </c>
      <c r="G1211" s="3">
        <v>159.55000000000001</v>
      </c>
      <c r="H1211" s="3">
        <v>797.76</v>
      </c>
      <c r="I1211" s="1" t="s">
        <v>58</v>
      </c>
      <c r="K1211" s="1" t="s">
        <v>59</v>
      </c>
      <c r="L1211" s="1" t="s">
        <v>309</v>
      </c>
      <c r="M1211" s="1" t="s">
        <v>35</v>
      </c>
      <c r="N1211" s="1" t="s">
        <v>296</v>
      </c>
      <c r="O1211" s="1" t="s">
        <v>37</v>
      </c>
      <c r="P1211" s="1" t="s">
        <v>131</v>
      </c>
      <c r="Q1211" s="1" t="s">
        <v>132</v>
      </c>
      <c r="T1211" s="1" t="s">
        <v>297</v>
      </c>
      <c r="X1211" s="1" t="s">
        <v>310</v>
      </c>
      <c r="Y1211" s="1" t="s">
        <v>74</v>
      </c>
      <c r="Z1211" s="3">
        <v>0</v>
      </c>
      <c r="AC1211" s="1">
        <f t="shared" si="36"/>
        <v>2018</v>
      </c>
      <c r="AD1211" s="1">
        <f t="shared" si="37"/>
        <v>8</v>
      </c>
    </row>
    <row r="1212" spans="1:30" ht="12.75" customHeight="1" x14ac:dyDescent="0.2">
      <c r="A1212" s="2">
        <v>43325.402187696804</v>
      </c>
      <c r="B1212" s="1" t="s">
        <v>1140</v>
      </c>
      <c r="C1212" s="1" t="s">
        <v>311</v>
      </c>
      <c r="D1212" s="1" t="s">
        <v>312</v>
      </c>
      <c r="E1212" s="3">
        <v>15</v>
      </c>
      <c r="F1212" s="1" t="s">
        <v>31</v>
      </c>
      <c r="G1212" s="3">
        <v>233.8</v>
      </c>
      <c r="H1212" s="3">
        <v>3506.93</v>
      </c>
      <c r="I1212" s="1" t="s">
        <v>58</v>
      </c>
      <c r="K1212" s="1" t="s">
        <v>59</v>
      </c>
      <c r="L1212" s="1" t="s">
        <v>313</v>
      </c>
      <c r="M1212" s="1" t="s">
        <v>35</v>
      </c>
      <c r="N1212" s="1" t="s">
        <v>296</v>
      </c>
      <c r="O1212" s="1" t="s">
        <v>37</v>
      </c>
      <c r="P1212" s="1" t="s">
        <v>131</v>
      </c>
      <c r="Q1212" s="1" t="s">
        <v>132</v>
      </c>
      <c r="R1212" s="1" t="s">
        <v>812</v>
      </c>
      <c r="T1212" s="1" t="s">
        <v>297</v>
      </c>
      <c r="X1212" s="1" t="s">
        <v>41</v>
      </c>
      <c r="Y1212" s="1" t="s">
        <v>74</v>
      </c>
      <c r="Z1212" s="3">
        <v>0</v>
      </c>
      <c r="AC1212" s="1">
        <f t="shared" si="36"/>
        <v>2018</v>
      </c>
      <c r="AD1212" s="1">
        <f t="shared" si="37"/>
        <v>8</v>
      </c>
    </row>
    <row r="1213" spans="1:30" ht="12.75" customHeight="1" x14ac:dyDescent="0.2">
      <c r="A1213" s="2">
        <v>43325.402187696804</v>
      </c>
      <c r="B1213" s="1" t="s">
        <v>1140</v>
      </c>
      <c r="C1213" s="1" t="s">
        <v>314</v>
      </c>
      <c r="D1213" s="1" t="s">
        <v>315</v>
      </c>
      <c r="E1213" s="3">
        <v>10</v>
      </c>
      <c r="F1213" s="1" t="s">
        <v>31</v>
      </c>
      <c r="G1213" s="3">
        <v>283.02</v>
      </c>
      <c r="H1213" s="3">
        <v>2830.15</v>
      </c>
      <c r="I1213" s="1" t="s">
        <v>58</v>
      </c>
      <c r="K1213" s="1" t="s">
        <v>59</v>
      </c>
      <c r="L1213" s="1" t="s">
        <v>316</v>
      </c>
      <c r="M1213" s="1" t="s">
        <v>35</v>
      </c>
      <c r="N1213" s="1" t="s">
        <v>296</v>
      </c>
      <c r="O1213" s="1" t="s">
        <v>37</v>
      </c>
      <c r="P1213" s="1" t="s">
        <v>131</v>
      </c>
      <c r="Q1213" s="1" t="s">
        <v>132</v>
      </c>
      <c r="R1213" s="1" t="s">
        <v>342</v>
      </c>
      <c r="T1213" s="1" t="s">
        <v>297</v>
      </c>
      <c r="X1213" s="1" t="s">
        <v>41</v>
      </c>
      <c r="Y1213" s="1" t="s">
        <v>74</v>
      </c>
      <c r="Z1213" s="3">
        <v>0</v>
      </c>
      <c r="AC1213" s="1">
        <f t="shared" si="36"/>
        <v>2018</v>
      </c>
      <c r="AD1213" s="1">
        <f t="shared" si="37"/>
        <v>8</v>
      </c>
    </row>
    <row r="1214" spans="1:30" ht="12.75" customHeight="1" x14ac:dyDescent="0.2">
      <c r="A1214" s="2">
        <v>43326.383115393503</v>
      </c>
      <c r="B1214" s="1" t="s">
        <v>1142</v>
      </c>
      <c r="C1214" s="1" t="s">
        <v>81</v>
      </c>
      <c r="D1214" s="1" t="s">
        <v>82</v>
      </c>
      <c r="E1214" s="3">
        <v>20</v>
      </c>
      <c r="F1214" s="1" t="s">
        <v>31</v>
      </c>
      <c r="G1214" s="3">
        <v>12.16</v>
      </c>
      <c r="H1214" s="3">
        <v>243.23</v>
      </c>
      <c r="I1214" s="1" t="s">
        <v>32</v>
      </c>
      <c r="K1214" s="1" t="s">
        <v>33</v>
      </c>
      <c r="L1214" s="1" t="s">
        <v>83</v>
      </c>
      <c r="M1214" s="1" t="s">
        <v>35</v>
      </c>
      <c r="N1214" s="1" t="s">
        <v>433</v>
      </c>
      <c r="O1214" s="1" t="s">
        <v>37</v>
      </c>
      <c r="P1214" s="1" t="s">
        <v>71</v>
      </c>
      <c r="Q1214" s="1" t="s">
        <v>72</v>
      </c>
      <c r="R1214" s="1" t="s">
        <v>347</v>
      </c>
      <c r="T1214" s="1" t="s">
        <v>85</v>
      </c>
      <c r="X1214" s="1" t="s">
        <v>41</v>
      </c>
      <c r="Y1214" s="1" t="s">
        <v>74</v>
      </c>
      <c r="Z1214" s="3">
        <v>0</v>
      </c>
      <c r="AC1214" s="1">
        <f t="shared" si="36"/>
        <v>2018</v>
      </c>
      <c r="AD1214" s="1">
        <f t="shared" si="37"/>
        <v>8</v>
      </c>
    </row>
    <row r="1215" spans="1:30" ht="12.75" customHeight="1" x14ac:dyDescent="0.2">
      <c r="A1215" s="2">
        <v>43326.383115393503</v>
      </c>
      <c r="B1215" s="1" t="s">
        <v>1142</v>
      </c>
      <c r="C1215" s="1" t="s">
        <v>86</v>
      </c>
      <c r="D1215" s="1" t="s">
        <v>87</v>
      </c>
      <c r="E1215" s="3">
        <v>30</v>
      </c>
      <c r="F1215" s="1" t="s">
        <v>31</v>
      </c>
      <c r="G1215" s="3">
        <v>15.73</v>
      </c>
      <c r="H1215" s="3">
        <v>471.9</v>
      </c>
      <c r="I1215" s="1" t="s">
        <v>32</v>
      </c>
      <c r="K1215" s="1" t="s">
        <v>33</v>
      </c>
      <c r="L1215" s="1" t="s">
        <v>88</v>
      </c>
      <c r="M1215" s="1" t="s">
        <v>35</v>
      </c>
      <c r="N1215" s="1" t="s">
        <v>433</v>
      </c>
      <c r="O1215" s="1" t="s">
        <v>37</v>
      </c>
      <c r="P1215" s="1" t="s">
        <v>89</v>
      </c>
      <c r="Q1215" s="1" t="s">
        <v>90</v>
      </c>
      <c r="R1215" s="1" t="s">
        <v>921</v>
      </c>
      <c r="T1215" s="1" t="s">
        <v>85</v>
      </c>
      <c r="X1215" s="1" t="s">
        <v>41</v>
      </c>
      <c r="Y1215" s="1" t="s">
        <v>74</v>
      </c>
      <c r="Z1215" s="3">
        <v>0</v>
      </c>
      <c r="AC1215" s="1">
        <f t="shared" si="36"/>
        <v>2018</v>
      </c>
      <c r="AD1215" s="1">
        <f t="shared" si="37"/>
        <v>8</v>
      </c>
    </row>
    <row r="1216" spans="1:30" ht="12.75" customHeight="1" x14ac:dyDescent="0.2">
      <c r="A1216" s="2">
        <v>43326.383115393503</v>
      </c>
      <c r="B1216" s="1" t="s">
        <v>1142</v>
      </c>
      <c r="C1216" s="1" t="s">
        <v>463</v>
      </c>
      <c r="D1216" s="1" t="s">
        <v>464</v>
      </c>
      <c r="E1216" s="3">
        <v>10</v>
      </c>
      <c r="F1216" s="1" t="s">
        <v>31</v>
      </c>
      <c r="G1216" s="3">
        <v>73.209999999999994</v>
      </c>
      <c r="H1216" s="3">
        <v>732.09</v>
      </c>
      <c r="I1216" s="1" t="s">
        <v>32</v>
      </c>
      <c r="K1216" s="1" t="s">
        <v>33</v>
      </c>
      <c r="L1216" s="1" t="s">
        <v>465</v>
      </c>
      <c r="M1216" s="1" t="s">
        <v>35</v>
      </c>
      <c r="N1216" s="1" t="s">
        <v>433</v>
      </c>
      <c r="O1216" s="1" t="s">
        <v>37</v>
      </c>
      <c r="P1216" s="1" t="s">
        <v>131</v>
      </c>
      <c r="Q1216" s="1" t="s">
        <v>132</v>
      </c>
      <c r="R1216" s="1" t="s">
        <v>342</v>
      </c>
      <c r="T1216" s="1" t="s">
        <v>85</v>
      </c>
      <c r="X1216" s="1" t="s">
        <v>466</v>
      </c>
      <c r="Y1216" s="1" t="s">
        <v>74</v>
      </c>
      <c r="Z1216" s="3">
        <v>0</v>
      </c>
      <c r="AC1216" s="1">
        <f t="shared" si="36"/>
        <v>2018</v>
      </c>
      <c r="AD1216" s="1">
        <f t="shared" si="37"/>
        <v>8</v>
      </c>
    </row>
    <row r="1217" spans="1:30" ht="12.75" customHeight="1" x14ac:dyDescent="0.2">
      <c r="A1217" s="2">
        <v>43326.383115393503</v>
      </c>
      <c r="B1217" s="1" t="s">
        <v>1142</v>
      </c>
      <c r="C1217" s="1" t="s">
        <v>922</v>
      </c>
      <c r="D1217" s="1" t="s">
        <v>923</v>
      </c>
      <c r="E1217" s="3">
        <v>2</v>
      </c>
      <c r="F1217" s="1" t="s">
        <v>31</v>
      </c>
      <c r="G1217" s="3">
        <v>154.97</v>
      </c>
      <c r="H1217" s="3">
        <v>309.93</v>
      </c>
      <c r="I1217" s="1" t="s">
        <v>32</v>
      </c>
      <c r="K1217" s="1" t="s">
        <v>33</v>
      </c>
      <c r="L1217" s="1" t="s">
        <v>924</v>
      </c>
      <c r="M1217" s="1" t="s">
        <v>35</v>
      </c>
      <c r="N1217" s="1" t="s">
        <v>433</v>
      </c>
      <c r="O1217" s="1" t="s">
        <v>37</v>
      </c>
      <c r="P1217" s="1" t="s">
        <v>131</v>
      </c>
      <c r="Q1217" s="1" t="s">
        <v>132</v>
      </c>
      <c r="R1217" s="1" t="s">
        <v>350</v>
      </c>
      <c r="T1217" s="1" t="s">
        <v>85</v>
      </c>
      <c r="X1217" s="1" t="s">
        <v>925</v>
      </c>
      <c r="Y1217" s="1" t="s">
        <v>74</v>
      </c>
      <c r="Z1217" s="3">
        <v>0</v>
      </c>
      <c r="AC1217" s="1">
        <f t="shared" si="36"/>
        <v>2018</v>
      </c>
      <c r="AD1217" s="1">
        <f t="shared" si="37"/>
        <v>8</v>
      </c>
    </row>
    <row r="1218" spans="1:30" ht="12.75" customHeight="1" x14ac:dyDescent="0.2">
      <c r="A1218" s="2">
        <v>43326.494996030102</v>
      </c>
      <c r="B1218" s="1" t="s">
        <v>1143</v>
      </c>
      <c r="C1218" s="1" t="s">
        <v>1144</v>
      </c>
      <c r="D1218" s="1" t="s">
        <v>1145</v>
      </c>
      <c r="E1218" s="3">
        <v>5</v>
      </c>
      <c r="F1218" s="1" t="s">
        <v>31</v>
      </c>
      <c r="G1218" s="3">
        <v>128.71</v>
      </c>
      <c r="H1218" s="3">
        <v>643.54</v>
      </c>
      <c r="I1218" s="1" t="s">
        <v>32</v>
      </c>
      <c r="K1218" s="1" t="s">
        <v>33</v>
      </c>
      <c r="L1218" s="1" t="s">
        <v>1146</v>
      </c>
      <c r="M1218" s="1" t="s">
        <v>35</v>
      </c>
      <c r="N1218" s="1" t="s">
        <v>433</v>
      </c>
      <c r="O1218" s="1" t="s">
        <v>37</v>
      </c>
      <c r="P1218" s="1" t="s">
        <v>131</v>
      </c>
      <c r="Q1218" s="1" t="s">
        <v>132</v>
      </c>
      <c r="R1218" s="1" t="s">
        <v>384</v>
      </c>
      <c r="T1218" s="1" t="s">
        <v>79</v>
      </c>
      <c r="X1218" s="1" t="s">
        <v>1147</v>
      </c>
      <c r="Y1218" s="1" t="s">
        <v>74</v>
      </c>
      <c r="Z1218" s="3">
        <v>0</v>
      </c>
      <c r="AC1218" s="1">
        <f t="shared" si="36"/>
        <v>2018</v>
      </c>
      <c r="AD1218" s="1">
        <f t="shared" si="37"/>
        <v>8</v>
      </c>
    </row>
    <row r="1219" spans="1:30" ht="12.75" customHeight="1" x14ac:dyDescent="0.2">
      <c r="A1219" s="2">
        <v>43326.506738923599</v>
      </c>
      <c r="B1219" s="1" t="s">
        <v>1148</v>
      </c>
      <c r="C1219" s="1" t="s">
        <v>592</v>
      </c>
      <c r="D1219" s="1" t="s">
        <v>593</v>
      </c>
      <c r="E1219" s="3">
        <v>-85</v>
      </c>
      <c r="F1219" s="1" t="s">
        <v>31</v>
      </c>
      <c r="G1219" s="3">
        <v>6.23</v>
      </c>
      <c r="H1219" s="3">
        <v>-529.54999999999995</v>
      </c>
      <c r="I1219" s="1" t="s">
        <v>32</v>
      </c>
      <c r="K1219" s="1" t="s">
        <v>33</v>
      </c>
      <c r="L1219" s="1" t="s">
        <v>594</v>
      </c>
      <c r="M1219" s="1" t="s">
        <v>35</v>
      </c>
      <c r="N1219" s="1" t="s">
        <v>61</v>
      </c>
      <c r="O1219" s="1" t="s">
        <v>37</v>
      </c>
      <c r="P1219" s="1" t="s">
        <v>120</v>
      </c>
      <c r="Q1219" s="1" t="s">
        <v>121</v>
      </c>
      <c r="T1219" s="1" t="s">
        <v>48</v>
      </c>
      <c r="X1219" s="1" t="s">
        <v>41</v>
      </c>
      <c r="Y1219" s="1" t="s">
        <v>42</v>
      </c>
      <c r="Z1219" s="3">
        <v>0</v>
      </c>
      <c r="AC1219" s="1">
        <f t="shared" ref="AC1219:AC1282" si="38">YEAR(A1219)</f>
        <v>2018</v>
      </c>
      <c r="AD1219" s="1">
        <f t="shared" ref="AD1219:AD1282" si="39">MONTH(A1219)</f>
        <v>8</v>
      </c>
    </row>
    <row r="1220" spans="1:30" ht="12.75" customHeight="1" x14ac:dyDescent="0.2">
      <c r="A1220" s="2">
        <v>43326.535087418997</v>
      </c>
      <c r="B1220" s="1" t="s">
        <v>1149</v>
      </c>
      <c r="C1220" s="1" t="s">
        <v>592</v>
      </c>
      <c r="D1220" s="1" t="s">
        <v>593</v>
      </c>
      <c r="E1220" s="3">
        <v>34</v>
      </c>
      <c r="F1220" s="1" t="s">
        <v>31</v>
      </c>
      <c r="G1220" s="3">
        <v>6.25</v>
      </c>
      <c r="H1220" s="3">
        <v>212.65</v>
      </c>
      <c r="I1220" s="1" t="s">
        <v>32</v>
      </c>
      <c r="K1220" s="1" t="s">
        <v>33</v>
      </c>
      <c r="L1220" s="1" t="s">
        <v>594</v>
      </c>
      <c r="M1220" s="1" t="s">
        <v>35</v>
      </c>
      <c r="N1220" s="1" t="s">
        <v>61</v>
      </c>
      <c r="O1220" s="1" t="s">
        <v>37</v>
      </c>
      <c r="P1220" s="1" t="s">
        <v>120</v>
      </c>
      <c r="Q1220" s="1" t="s">
        <v>121</v>
      </c>
      <c r="R1220" s="1" t="s">
        <v>1126</v>
      </c>
      <c r="T1220" s="1" t="s">
        <v>48</v>
      </c>
      <c r="X1220" s="1" t="s">
        <v>41</v>
      </c>
      <c r="Y1220" s="1" t="s">
        <v>42</v>
      </c>
      <c r="Z1220" s="3">
        <v>0</v>
      </c>
      <c r="AC1220" s="1">
        <f t="shared" si="38"/>
        <v>2018</v>
      </c>
      <c r="AD1220" s="1">
        <f t="shared" si="39"/>
        <v>8</v>
      </c>
    </row>
    <row r="1221" spans="1:30" ht="12.75" customHeight="1" x14ac:dyDescent="0.2">
      <c r="A1221" s="2">
        <v>43326.535087418997</v>
      </c>
      <c r="B1221" s="1" t="s">
        <v>1149</v>
      </c>
      <c r="C1221" s="1" t="s">
        <v>456</v>
      </c>
      <c r="D1221" s="1" t="s">
        <v>457</v>
      </c>
      <c r="E1221" s="3">
        <v>20</v>
      </c>
      <c r="F1221" s="1" t="s">
        <v>31</v>
      </c>
      <c r="G1221" s="3">
        <v>34.5</v>
      </c>
      <c r="H1221" s="3">
        <v>690</v>
      </c>
      <c r="I1221" s="1" t="s">
        <v>32</v>
      </c>
      <c r="K1221" s="1" t="s">
        <v>33</v>
      </c>
      <c r="L1221" s="1" t="s">
        <v>458</v>
      </c>
      <c r="M1221" s="1" t="s">
        <v>35</v>
      </c>
      <c r="N1221" s="1" t="s">
        <v>61</v>
      </c>
      <c r="O1221" s="1" t="s">
        <v>37</v>
      </c>
      <c r="P1221" s="1" t="s">
        <v>89</v>
      </c>
      <c r="Q1221" s="1" t="s">
        <v>90</v>
      </c>
      <c r="R1221" s="1" t="s">
        <v>347</v>
      </c>
      <c r="T1221" s="1" t="s">
        <v>85</v>
      </c>
      <c r="X1221" s="1" t="s">
        <v>41</v>
      </c>
      <c r="Y1221" s="1" t="s">
        <v>74</v>
      </c>
      <c r="Z1221" s="3">
        <v>0</v>
      </c>
      <c r="AC1221" s="1">
        <f t="shared" si="38"/>
        <v>2018</v>
      </c>
      <c r="AD1221" s="1">
        <f t="shared" si="39"/>
        <v>8</v>
      </c>
    </row>
    <row r="1222" spans="1:30" ht="12.75" customHeight="1" x14ac:dyDescent="0.2">
      <c r="A1222" s="2">
        <v>43327.290634756901</v>
      </c>
      <c r="B1222" s="1" t="s">
        <v>1150</v>
      </c>
      <c r="C1222" s="1" t="s">
        <v>656</v>
      </c>
      <c r="D1222" s="1" t="s">
        <v>657</v>
      </c>
      <c r="E1222" s="3">
        <v>100</v>
      </c>
      <c r="F1222" s="1" t="s">
        <v>31</v>
      </c>
      <c r="G1222" s="3">
        <v>2.65</v>
      </c>
      <c r="H1222" s="3">
        <v>264.74</v>
      </c>
      <c r="I1222" s="1" t="s">
        <v>32</v>
      </c>
      <c r="K1222" s="1" t="s">
        <v>33</v>
      </c>
      <c r="L1222" s="1" t="s">
        <v>658</v>
      </c>
      <c r="M1222" s="1" t="s">
        <v>35</v>
      </c>
      <c r="N1222" s="1" t="s">
        <v>433</v>
      </c>
      <c r="O1222" s="1" t="s">
        <v>37</v>
      </c>
      <c r="P1222" s="1" t="s">
        <v>104</v>
      </c>
      <c r="Q1222" s="1" t="s">
        <v>105</v>
      </c>
      <c r="R1222" s="1" t="s">
        <v>320</v>
      </c>
      <c r="T1222" s="1" t="s">
        <v>659</v>
      </c>
      <c r="X1222" s="1" t="s">
        <v>660</v>
      </c>
      <c r="Y1222" s="1" t="s">
        <v>106</v>
      </c>
      <c r="Z1222" s="3">
        <v>0</v>
      </c>
      <c r="AC1222" s="1">
        <f t="shared" si="38"/>
        <v>2018</v>
      </c>
      <c r="AD1222" s="1">
        <f t="shared" si="39"/>
        <v>8</v>
      </c>
    </row>
    <row r="1223" spans="1:30" ht="12.75" customHeight="1" x14ac:dyDescent="0.2">
      <c r="A1223" s="2">
        <v>43327.312934108799</v>
      </c>
      <c r="B1223" s="1" t="s">
        <v>1151</v>
      </c>
      <c r="C1223" s="1" t="s">
        <v>478</v>
      </c>
      <c r="D1223" s="1" t="s">
        <v>479</v>
      </c>
      <c r="E1223" s="3">
        <v>10</v>
      </c>
      <c r="F1223" s="1" t="s">
        <v>31</v>
      </c>
      <c r="G1223" s="3">
        <v>22.99</v>
      </c>
      <c r="H1223" s="3">
        <v>229.9</v>
      </c>
      <c r="I1223" s="1" t="s">
        <v>58</v>
      </c>
      <c r="K1223" s="1" t="s">
        <v>59</v>
      </c>
      <c r="L1223" s="1" t="s">
        <v>480</v>
      </c>
      <c r="M1223" s="1" t="s">
        <v>35</v>
      </c>
      <c r="N1223" s="1" t="s">
        <v>296</v>
      </c>
      <c r="O1223" s="1" t="s">
        <v>37</v>
      </c>
      <c r="P1223" s="1" t="s">
        <v>38</v>
      </c>
      <c r="Q1223" s="1" t="s">
        <v>39</v>
      </c>
      <c r="T1223" s="1" t="s">
        <v>476</v>
      </c>
      <c r="X1223" s="1" t="s">
        <v>41</v>
      </c>
      <c r="Y1223" s="1" t="s">
        <v>42</v>
      </c>
      <c r="Z1223" s="3">
        <v>0</v>
      </c>
      <c r="AC1223" s="1">
        <f t="shared" si="38"/>
        <v>2018</v>
      </c>
      <c r="AD1223" s="1">
        <f t="shared" si="39"/>
        <v>8</v>
      </c>
    </row>
    <row r="1224" spans="1:30" ht="12.75" customHeight="1" x14ac:dyDescent="0.2">
      <c r="A1224" s="2">
        <v>43327.312934108799</v>
      </c>
      <c r="B1224" s="1" t="s">
        <v>1151</v>
      </c>
      <c r="C1224" s="1" t="s">
        <v>473</v>
      </c>
      <c r="D1224" s="1" t="s">
        <v>474</v>
      </c>
      <c r="E1224" s="3">
        <v>10</v>
      </c>
      <c r="F1224" s="1" t="s">
        <v>31</v>
      </c>
      <c r="G1224" s="3">
        <v>22.99</v>
      </c>
      <c r="H1224" s="3">
        <v>229.9</v>
      </c>
      <c r="I1224" s="1" t="s">
        <v>58</v>
      </c>
      <c r="K1224" s="1" t="s">
        <v>59</v>
      </c>
      <c r="L1224" s="1" t="s">
        <v>475</v>
      </c>
      <c r="M1224" s="1" t="s">
        <v>35</v>
      </c>
      <c r="N1224" s="1" t="s">
        <v>296</v>
      </c>
      <c r="O1224" s="1" t="s">
        <v>37</v>
      </c>
      <c r="P1224" s="1" t="s">
        <v>38</v>
      </c>
      <c r="Q1224" s="1" t="s">
        <v>39</v>
      </c>
      <c r="T1224" s="1" t="s">
        <v>476</v>
      </c>
      <c r="X1224" s="1" t="s">
        <v>41</v>
      </c>
      <c r="Y1224" s="1" t="s">
        <v>42</v>
      </c>
      <c r="Z1224" s="3">
        <v>0</v>
      </c>
      <c r="AC1224" s="1">
        <f t="shared" si="38"/>
        <v>2018</v>
      </c>
      <c r="AD1224" s="1">
        <f t="shared" si="39"/>
        <v>8</v>
      </c>
    </row>
    <row r="1225" spans="1:30" ht="12.75" customHeight="1" x14ac:dyDescent="0.2">
      <c r="A1225" s="2">
        <v>43327.453025381903</v>
      </c>
      <c r="B1225" s="1" t="s">
        <v>1152</v>
      </c>
      <c r="C1225" s="1" t="s">
        <v>1153</v>
      </c>
      <c r="D1225" s="1" t="s">
        <v>1154</v>
      </c>
      <c r="E1225" s="3">
        <v>1</v>
      </c>
      <c r="F1225" s="1" t="s">
        <v>31</v>
      </c>
      <c r="G1225" s="3">
        <v>272.25</v>
      </c>
      <c r="H1225" s="3">
        <v>272.25</v>
      </c>
      <c r="I1225" s="1" t="s">
        <v>421</v>
      </c>
      <c r="K1225" s="1" t="s">
        <v>422</v>
      </c>
      <c r="L1225" s="1" t="s">
        <v>1155</v>
      </c>
      <c r="M1225" s="1" t="s">
        <v>35</v>
      </c>
      <c r="N1225" s="1" t="s">
        <v>296</v>
      </c>
      <c r="O1225" s="1" t="s">
        <v>37</v>
      </c>
      <c r="P1225" s="1" t="s">
        <v>38</v>
      </c>
      <c r="Q1225" s="1" t="s">
        <v>39</v>
      </c>
      <c r="R1225" s="1" t="s">
        <v>1156</v>
      </c>
      <c r="T1225" s="1" t="s">
        <v>514</v>
      </c>
      <c r="X1225" s="1" t="s">
        <v>41</v>
      </c>
      <c r="Y1225" s="1" t="s">
        <v>42</v>
      </c>
      <c r="Z1225" s="3">
        <v>0</v>
      </c>
      <c r="AC1225" s="1">
        <f t="shared" si="38"/>
        <v>2018</v>
      </c>
      <c r="AD1225" s="1">
        <f t="shared" si="39"/>
        <v>8</v>
      </c>
    </row>
    <row r="1226" spans="1:30" ht="12.75" customHeight="1" x14ac:dyDescent="0.2">
      <c r="A1226" s="2">
        <v>43327.530584722197</v>
      </c>
      <c r="B1226" s="1" t="s">
        <v>1157</v>
      </c>
      <c r="C1226" s="1" t="s">
        <v>451</v>
      </c>
      <c r="D1226" s="1" t="s">
        <v>452</v>
      </c>
      <c r="E1226" s="3">
        <v>2</v>
      </c>
      <c r="F1226" s="1" t="s">
        <v>31</v>
      </c>
      <c r="G1226" s="3">
        <v>164.22</v>
      </c>
      <c r="H1226" s="3">
        <v>328.44</v>
      </c>
      <c r="I1226" s="1" t="s">
        <v>32</v>
      </c>
      <c r="K1226" s="1" t="s">
        <v>33</v>
      </c>
      <c r="L1226" s="1" t="s">
        <v>453</v>
      </c>
      <c r="M1226" s="1" t="s">
        <v>35</v>
      </c>
      <c r="N1226" s="1" t="s">
        <v>296</v>
      </c>
      <c r="O1226" s="1" t="s">
        <v>37</v>
      </c>
      <c r="P1226" s="1" t="s">
        <v>131</v>
      </c>
      <c r="Q1226" s="1" t="s">
        <v>132</v>
      </c>
      <c r="R1226" s="1" t="s">
        <v>587</v>
      </c>
      <c r="T1226" s="1" t="s">
        <v>291</v>
      </c>
      <c r="X1226" s="1" t="s">
        <v>41</v>
      </c>
      <c r="Y1226" s="1" t="s">
        <v>74</v>
      </c>
      <c r="Z1226" s="3">
        <v>0</v>
      </c>
      <c r="AC1226" s="1">
        <f t="shared" si="38"/>
        <v>2018</v>
      </c>
      <c r="AD1226" s="1">
        <f t="shared" si="39"/>
        <v>8</v>
      </c>
    </row>
    <row r="1227" spans="1:30" ht="12.75" customHeight="1" x14ac:dyDescent="0.2">
      <c r="A1227" s="2">
        <v>43328.297556331003</v>
      </c>
      <c r="B1227" s="1" t="s">
        <v>1158</v>
      </c>
      <c r="C1227" s="1" t="s">
        <v>440</v>
      </c>
      <c r="D1227" s="1" t="s">
        <v>441</v>
      </c>
      <c r="E1227" s="3">
        <v>4</v>
      </c>
      <c r="F1227" s="1" t="s">
        <v>31</v>
      </c>
      <c r="G1227" s="3">
        <v>53.85</v>
      </c>
      <c r="H1227" s="3">
        <v>215.38</v>
      </c>
      <c r="I1227" s="1" t="s">
        <v>32</v>
      </c>
      <c r="K1227" s="1" t="s">
        <v>33</v>
      </c>
      <c r="L1227" s="1" t="s">
        <v>442</v>
      </c>
      <c r="M1227" s="1" t="s">
        <v>35</v>
      </c>
      <c r="N1227" s="1" t="s">
        <v>433</v>
      </c>
      <c r="O1227" s="1" t="s">
        <v>37</v>
      </c>
      <c r="P1227" s="1" t="s">
        <v>443</v>
      </c>
      <c r="Q1227" s="1" t="s">
        <v>444</v>
      </c>
      <c r="R1227" s="1" t="s">
        <v>1159</v>
      </c>
      <c r="T1227" s="1" t="s">
        <v>171</v>
      </c>
      <c r="X1227" s="1" t="s">
        <v>41</v>
      </c>
      <c r="Y1227" s="1" t="s">
        <v>446</v>
      </c>
      <c r="Z1227" s="3">
        <v>0</v>
      </c>
      <c r="AA1227" s="1" t="s">
        <v>172</v>
      </c>
      <c r="AB1227" s="1" t="s">
        <v>172</v>
      </c>
      <c r="AC1227" s="1">
        <f t="shared" si="38"/>
        <v>2018</v>
      </c>
      <c r="AD1227" s="1">
        <f t="shared" si="39"/>
        <v>8</v>
      </c>
    </row>
    <row r="1228" spans="1:30" ht="12.75" customHeight="1" x14ac:dyDescent="0.2">
      <c r="A1228" s="2">
        <v>43328.297556331003</v>
      </c>
      <c r="B1228" s="1" t="s">
        <v>1158</v>
      </c>
      <c r="C1228" s="1" t="s">
        <v>833</v>
      </c>
      <c r="D1228" s="1" t="s">
        <v>834</v>
      </c>
      <c r="E1228" s="3">
        <v>2</v>
      </c>
      <c r="F1228" s="1" t="s">
        <v>31</v>
      </c>
      <c r="G1228" s="3">
        <v>91.84</v>
      </c>
      <c r="H1228" s="3">
        <v>183.68</v>
      </c>
      <c r="I1228" s="1" t="s">
        <v>32</v>
      </c>
      <c r="K1228" s="1" t="s">
        <v>33</v>
      </c>
      <c r="L1228" s="1" t="s">
        <v>835</v>
      </c>
      <c r="M1228" s="1" t="s">
        <v>35</v>
      </c>
      <c r="N1228" s="1" t="s">
        <v>433</v>
      </c>
      <c r="O1228" s="1" t="s">
        <v>37</v>
      </c>
      <c r="P1228" s="1" t="s">
        <v>443</v>
      </c>
      <c r="Q1228" s="1" t="s">
        <v>444</v>
      </c>
      <c r="R1228" s="1" t="s">
        <v>1160</v>
      </c>
      <c r="T1228" s="1" t="s">
        <v>171</v>
      </c>
      <c r="X1228" s="1" t="s">
        <v>41</v>
      </c>
      <c r="Y1228" s="1" t="s">
        <v>446</v>
      </c>
      <c r="Z1228" s="3">
        <v>0</v>
      </c>
      <c r="AA1228" s="1" t="s">
        <v>172</v>
      </c>
      <c r="AB1228" s="1" t="s">
        <v>172</v>
      </c>
      <c r="AC1228" s="1">
        <f t="shared" si="38"/>
        <v>2018</v>
      </c>
      <c r="AD1228" s="1">
        <f t="shared" si="39"/>
        <v>8</v>
      </c>
    </row>
    <row r="1229" spans="1:30" ht="12.75" customHeight="1" x14ac:dyDescent="0.2">
      <c r="A1229" s="2">
        <v>43328.477300381899</v>
      </c>
      <c r="B1229" s="1" t="s">
        <v>1161</v>
      </c>
      <c r="C1229" s="1" t="s">
        <v>1072</v>
      </c>
      <c r="D1229" s="1" t="s">
        <v>1073</v>
      </c>
      <c r="E1229" s="3">
        <v>100</v>
      </c>
      <c r="F1229" s="1" t="s">
        <v>31</v>
      </c>
      <c r="G1229" s="3">
        <v>7.5</v>
      </c>
      <c r="H1229" s="3">
        <v>750.2</v>
      </c>
      <c r="I1229" s="1" t="s">
        <v>32</v>
      </c>
      <c r="K1229" s="1" t="s">
        <v>33</v>
      </c>
      <c r="L1229" s="1" t="s">
        <v>1074</v>
      </c>
      <c r="M1229" s="1" t="s">
        <v>35</v>
      </c>
      <c r="N1229" s="1" t="s">
        <v>433</v>
      </c>
      <c r="O1229" s="1" t="s">
        <v>37</v>
      </c>
      <c r="P1229" s="1" t="s">
        <v>38</v>
      </c>
      <c r="Q1229" s="1" t="s">
        <v>39</v>
      </c>
      <c r="R1229" s="1" t="s">
        <v>351</v>
      </c>
      <c r="T1229" s="1" t="s">
        <v>48</v>
      </c>
      <c r="X1229" s="1" t="s">
        <v>41</v>
      </c>
      <c r="Y1229" s="1" t="s">
        <v>42</v>
      </c>
      <c r="Z1229" s="3">
        <v>0</v>
      </c>
      <c r="AA1229" s="1" t="s">
        <v>222</v>
      </c>
      <c r="AB1229" s="1" t="s">
        <v>222</v>
      </c>
      <c r="AC1229" s="1">
        <f t="shared" si="38"/>
        <v>2018</v>
      </c>
      <c r="AD1229" s="1">
        <f t="shared" si="39"/>
        <v>8</v>
      </c>
    </row>
    <row r="1230" spans="1:30" ht="12.75" customHeight="1" x14ac:dyDescent="0.2">
      <c r="A1230" s="2">
        <v>43328.550755057899</v>
      </c>
      <c r="B1230" s="1" t="s">
        <v>1162</v>
      </c>
      <c r="C1230" s="1" t="s">
        <v>478</v>
      </c>
      <c r="D1230" s="1" t="s">
        <v>479</v>
      </c>
      <c r="E1230" s="3">
        <v>10</v>
      </c>
      <c r="F1230" s="1" t="s">
        <v>31</v>
      </c>
      <c r="G1230" s="3">
        <v>22.99</v>
      </c>
      <c r="H1230" s="3">
        <v>229.9</v>
      </c>
      <c r="I1230" s="1" t="s">
        <v>32</v>
      </c>
      <c r="K1230" s="1" t="s">
        <v>33</v>
      </c>
      <c r="L1230" s="1" t="s">
        <v>480</v>
      </c>
      <c r="M1230" s="1" t="s">
        <v>35</v>
      </c>
      <c r="N1230" s="1" t="s">
        <v>433</v>
      </c>
      <c r="O1230" s="1" t="s">
        <v>37</v>
      </c>
      <c r="P1230" s="1" t="s">
        <v>38</v>
      </c>
      <c r="Q1230" s="1" t="s">
        <v>39</v>
      </c>
      <c r="R1230" s="1" t="s">
        <v>342</v>
      </c>
      <c r="T1230" s="1" t="s">
        <v>476</v>
      </c>
      <c r="X1230" s="1" t="s">
        <v>41</v>
      </c>
      <c r="Y1230" s="1" t="s">
        <v>42</v>
      </c>
      <c r="Z1230" s="3">
        <v>0</v>
      </c>
      <c r="AC1230" s="1">
        <f t="shared" si="38"/>
        <v>2018</v>
      </c>
      <c r="AD1230" s="1">
        <f t="shared" si="39"/>
        <v>8</v>
      </c>
    </row>
    <row r="1231" spans="1:30" ht="12.75" customHeight="1" x14ac:dyDescent="0.2">
      <c r="A1231" s="2">
        <v>43328.550755057899</v>
      </c>
      <c r="B1231" s="1" t="s">
        <v>1162</v>
      </c>
      <c r="C1231" s="1" t="s">
        <v>473</v>
      </c>
      <c r="D1231" s="1" t="s">
        <v>474</v>
      </c>
      <c r="E1231" s="3">
        <v>10</v>
      </c>
      <c r="F1231" s="1" t="s">
        <v>31</v>
      </c>
      <c r="G1231" s="3">
        <v>22.99</v>
      </c>
      <c r="H1231" s="3">
        <v>229.9</v>
      </c>
      <c r="I1231" s="1" t="s">
        <v>32</v>
      </c>
      <c r="K1231" s="1" t="s">
        <v>33</v>
      </c>
      <c r="L1231" s="1" t="s">
        <v>475</v>
      </c>
      <c r="M1231" s="1" t="s">
        <v>35</v>
      </c>
      <c r="N1231" s="1" t="s">
        <v>433</v>
      </c>
      <c r="O1231" s="1" t="s">
        <v>37</v>
      </c>
      <c r="P1231" s="1" t="s">
        <v>38</v>
      </c>
      <c r="Q1231" s="1" t="s">
        <v>39</v>
      </c>
      <c r="R1231" s="1" t="s">
        <v>812</v>
      </c>
      <c r="T1231" s="1" t="s">
        <v>476</v>
      </c>
      <c r="X1231" s="1" t="s">
        <v>41</v>
      </c>
      <c r="Y1231" s="1" t="s">
        <v>42</v>
      </c>
      <c r="Z1231" s="3">
        <v>0</v>
      </c>
      <c r="AC1231" s="1">
        <f t="shared" si="38"/>
        <v>2018</v>
      </c>
      <c r="AD1231" s="1">
        <f t="shared" si="39"/>
        <v>8</v>
      </c>
    </row>
    <row r="1232" spans="1:30" ht="12.75" customHeight="1" x14ac:dyDescent="0.2">
      <c r="A1232" s="2">
        <v>43329.548381516201</v>
      </c>
      <c r="B1232" s="1" t="s">
        <v>1163</v>
      </c>
      <c r="C1232" s="1" t="s">
        <v>1164</v>
      </c>
      <c r="D1232" s="1" t="s">
        <v>1165</v>
      </c>
      <c r="E1232" s="3">
        <v>100</v>
      </c>
      <c r="F1232" s="1" t="s">
        <v>31</v>
      </c>
      <c r="G1232" s="3">
        <v>9.15</v>
      </c>
      <c r="H1232" s="3">
        <v>914.65</v>
      </c>
      <c r="I1232" s="1" t="s">
        <v>32</v>
      </c>
      <c r="K1232" s="1" t="s">
        <v>33</v>
      </c>
      <c r="L1232" s="1" t="s">
        <v>1166</v>
      </c>
      <c r="M1232" s="1" t="s">
        <v>35</v>
      </c>
      <c r="N1232" s="1" t="s">
        <v>433</v>
      </c>
      <c r="O1232" s="1" t="s">
        <v>37</v>
      </c>
      <c r="P1232" s="1" t="s">
        <v>120</v>
      </c>
      <c r="Q1232" s="1" t="s">
        <v>121</v>
      </c>
      <c r="R1232" s="1" t="s">
        <v>351</v>
      </c>
      <c r="T1232" s="1" t="s">
        <v>40</v>
      </c>
      <c r="X1232" s="1" t="s">
        <v>41</v>
      </c>
      <c r="Y1232" s="1" t="s">
        <v>42</v>
      </c>
      <c r="Z1232" s="3">
        <v>0</v>
      </c>
      <c r="AC1232" s="1">
        <f t="shared" si="38"/>
        <v>2018</v>
      </c>
      <c r="AD1232" s="1">
        <f t="shared" si="39"/>
        <v>8</v>
      </c>
    </row>
    <row r="1233" spans="1:30" ht="12.75" customHeight="1" x14ac:dyDescent="0.2">
      <c r="A1233" s="2">
        <v>43332.247881215299</v>
      </c>
      <c r="B1233" s="1" t="s">
        <v>1167</v>
      </c>
      <c r="C1233" s="1" t="s">
        <v>640</v>
      </c>
      <c r="D1233" s="1" t="s">
        <v>641</v>
      </c>
      <c r="E1233" s="3">
        <v>50</v>
      </c>
      <c r="F1233" s="1" t="s">
        <v>31</v>
      </c>
      <c r="G1233" s="3">
        <v>15.29</v>
      </c>
      <c r="H1233" s="3">
        <v>764.72</v>
      </c>
      <c r="I1233" s="1" t="s">
        <v>32</v>
      </c>
      <c r="K1233" s="1" t="s">
        <v>33</v>
      </c>
      <c r="L1233" s="1" t="s">
        <v>642</v>
      </c>
      <c r="M1233" s="1" t="s">
        <v>35</v>
      </c>
      <c r="N1233" s="1" t="s">
        <v>296</v>
      </c>
      <c r="O1233" s="1" t="s">
        <v>37</v>
      </c>
      <c r="P1233" s="1" t="s">
        <v>53</v>
      </c>
      <c r="Q1233" s="1" t="s">
        <v>54</v>
      </c>
      <c r="R1233" s="1" t="s">
        <v>351</v>
      </c>
      <c r="T1233" s="1" t="s">
        <v>40</v>
      </c>
      <c r="X1233" s="1" t="s">
        <v>41</v>
      </c>
      <c r="Y1233" s="1" t="s">
        <v>42</v>
      </c>
      <c r="Z1233" s="3">
        <v>0</v>
      </c>
      <c r="AC1233" s="1">
        <f t="shared" si="38"/>
        <v>2018</v>
      </c>
      <c r="AD1233" s="1">
        <f t="shared" si="39"/>
        <v>8</v>
      </c>
    </row>
    <row r="1234" spans="1:30" ht="12.75" customHeight="1" x14ac:dyDescent="0.2">
      <c r="A1234" s="2">
        <v>43332.537694756902</v>
      </c>
      <c r="B1234" s="1" t="s">
        <v>1168</v>
      </c>
      <c r="C1234" s="1" t="s">
        <v>1169</v>
      </c>
      <c r="D1234" s="1" t="s">
        <v>1170</v>
      </c>
      <c r="E1234" s="3">
        <v>1</v>
      </c>
      <c r="F1234" s="1" t="s">
        <v>31</v>
      </c>
      <c r="G1234" s="3">
        <v>18.91</v>
      </c>
      <c r="H1234" s="3">
        <v>18.91</v>
      </c>
      <c r="I1234" s="1" t="s">
        <v>32</v>
      </c>
      <c r="K1234" s="1" t="s">
        <v>33</v>
      </c>
      <c r="L1234" s="1" t="s">
        <v>1171</v>
      </c>
      <c r="M1234" s="1" t="s">
        <v>35</v>
      </c>
      <c r="N1234" s="1" t="s">
        <v>61</v>
      </c>
      <c r="O1234" s="1" t="s">
        <v>37</v>
      </c>
      <c r="P1234" s="1" t="s">
        <v>71</v>
      </c>
      <c r="Q1234" s="1" t="s">
        <v>72</v>
      </c>
      <c r="R1234" s="1" t="s">
        <v>448</v>
      </c>
      <c r="T1234" s="1" t="s">
        <v>73</v>
      </c>
      <c r="X1234" s="1" t="s">
        <v>41</v>
      </c>
      <c r="Y1234" s="1" t="s">
        <v>74</v>
      </c>
      <c r="Z1234" s="3">
        <v>0</v>
      </c>
      <c r="AC1234" s="1">
        <f t="shared" si="38"/>
        <v>2018</v>
      </c>
      <c r="AD1234" s="1">
        <f t="shared" si="39"/>
        <v>8</v>
      </c>
    </row>
    <row r="1235" spans="1:30" ht="12.75" customHeight="1" x14ac:dyDescent="0.2">
      <c r="A1235" s="2">
        <v>43333.410146215298</v>
      </c>
      <c r="B1235" s="1" t="s">
        <v>1172</v>
      </c>
      <c r="C1235" s="1" t="s">
        <v>373</v>
      </c>
      <c r="D1235" s="1" t="s">
        <v>374</v>
      </c>
      <c r="E1235" s="3">
        <v>100</v>
      </c>
      <c r="F1235" s="1" t="s">
        <v>31</v>
      </c>
      <c r="G1235" s="3">
        <v>5.28</v>
      </c>
      <c r="H1235" s="3">
        <v>528</v>
      </c>
      <c r="I1235" s="1" t="s">
        <v>32</v>
      </c>
      <c r="K1235" s="1" t="s">
        <v>33</v>
      </c>
      <c r="L1235" s="1" t="s">
        <v>375</v>
      </c>
      <c r="M1235" s="1" t="s">
        <v>35</v>
      </c>
      <c r="N1235" s="1" t="s">
        <v>684</v>
      </c>
      <c r="O1235" s="1" t="s">
        <v>37</v>
      </c>
      <c r="P1235" s="1" t="s">
        <v>131</v>
      </c>
      <c r="Q1235" s="1" t="s">
        <v>132</v>
      </c>
      <c r="T1235" s="1" t="s">
        <v>377</v>
      </c>
      <c r="X1235" s="1" t="s">
        <v>378</v>
      </c>
      <c r="Y1235" s="1" t="s">
        <v>74</v>
      </c>
      <c r="Z1235" s="3">
        <v>0</v>
      </c>
      <c r="AC1235" s="1">
        <f t="shared" si="38"/>
        <v>2018</v>
      </c>
      <c r="AD1235" s="1">
        <f t="shared" si="39"/>
        <v>8</v>
      </c>
    </row>
    <row r="1236" spans="1:30" ht="12.75" customHeight="1" x14ac:dyDescent="0.2">
      <c r="A1236" s="2">
        <v>43333.410146215298</v>
      </c>
      <c r="B1236" s="1" t="s">
        <v>1172</v>
      </c>
      <c r="C1236" s="1" t="s">
        <v>824</v>
      </c>
      <c r="D1236" s="1" t="s">
        <v>825</v>
      </c>
      <c r="E1236" s="3">
        <v>1</v>
      </c>
      <c r="F1236" s="1" t="s">
        <v>31</v>
      </c>
      <c r="G1236" s="3">
        <v>139.16999999999999</v>
      </c>
      <c r="H1236" s="3">
        <v>139.16999999999999</v>
      </c>
      <c r="I1236" s="1" t="s">
        <v>32</v>
      </c>
      <c r="K1236" s="1" t="s">
        <v>33</v>
      </c>
      <c r="L1236" s="1" t="s">
        <v>826</v>
      </c>
      <c r="M1236" s="1" t="s">
        <v>35</v>
      </c>
      <c r="N1236" s="1" t="s">
        <v>684</v>
      </c>
      <c r="O1236" s="1" t="s">
        <v>37</v>
      </c>
      <c r="P1236" s="1" t="s">
        <v>131</v>
      </c>
      <c r="Q1236" s="1" t="s">
        <v>132</v>
      </c>
      <c r="T1236" s="1" t="s">
        <v>40</v>
      </c>
      <c r="X1236" s="1" t="s">
        <v>827</v>
      </c>
      <c r="Y1236" s="1" t="s">
        <v>74</v>
      </c>
      <c r="Z1236" s="3">
        <v>0</v>
      </c>
      <c r="AC1236" s="1">
        <f t="shared" si="38"/>
        <v>2018</v>
      </c>
      <c r="AD1236" s="1">
        <f t="shared" si="39"/>
        <v>8</v>
      </c>
    </row>
    <row r="1237" spans="1:30" ht="12.75" customHeight="1" x14ac:dyDescent="0.2">
      <c r="A1237" s="2">
        <v>43333.410146215298</v>
      </c>
      <c r="B1237" s="1" t="s">
        <v>1172</v>
      </c>
      <c r="C1237" s="1" t="s">
        <v>288</v>
      </c>
      <c r="D1237" s="1" t="s">
        <v>289</v>
      </c>
      <c r="E1237" s="3">
        <v>1</v>
      </c>
      <c r="F1237" s="1" t="s">
        <v>31</v>
      </c>
      <c r="G1237" s="3">
        <v>790.88</v>
      </c>
      <c r="H1237" s="3">
        <v>790.88</v>
      </c>
      <c r="I1237" s="1" t="s">
        <v>32</v>
      </c>
      <c r="K1237" s="1" t="s">
        <v>33</v>
      </c>
      <c r="L1237" s="1" t="s">
        <v>290</v>
      </c>
      <c r="M1237" s="1" t="s">
        <v>35</v>
      </c>
      <c r="N1237" s="1" t="s">
        <v>684</v>
      </c>
      <c r="O1237" s="1" t="s">
        <v>37</v>
      </c>
      <c r="P1237" s="1" t="s">
        <v>89</v>
      </c>
      <c r="Q1237" s="1" t="s">
        <v>90</v>
      </c>
      <c r="T1237" s="1" t="s">
        <v>291</v>
      </c>
      <c r="X1237" s="1" t="s">
        <v>41</v>
      </c>
      <c r="Y1237" s="1" t="s">
        <v>74</v>
      </c>
      <c r="Z1237" s="3">
        <v>0</v>
      </c>
      <c r="AC1237" s="1">
        <f t="shared" si="38"/>
        <v>2018</v>
      </c>
      <c r="AD1237" s="1">
        <f t="shared" si="39"/>
        <v>8</v>
      </c>
    </row>
    <row r="1238" spans="1:30" ht="12.75" customHeight="1" x14ac:dyDescent="0.2">
      <c r="A1238" s="2">
        <v>43334.508035335602</v>
      </c>
      <c r="B1238" s="1" t="s">
        <v>1173</v>
      </c>
      <c r="C1238" s="1" t="s">
        <v>592</v>
      </c>
      <c r="D1238" s="1" t="s">
        <v>593</v>
      </c>
      <c r="E1238" s="3">
        <v>51</v>
      </c>
      <c r="F1238" s="1" t="s">
        <v>31</v>
      </c>
      <c r="G1238" s="3">
        <v>6.23</v>
      </c>
      <c r="H1238" s="3">
        <v>317.73</v>
      </c>
      <c r="I1238" s="1" t="s">
        <v>32</v>
      </c>
      <c r="K1238" s="1" t="s">
        <v>33</v>
      </c>
      <c r="L1238" s="1" t="s">
        <v>594</v>
      </c>
      <c r="M1238" s="1" t="s">
        <v>35</v>
      </c>
      <c r="N1238" s="1" t="s">
        <v>61</v>
      </c>
      <c r="O1238" s="1" t="s">
        <v>37</v>
      </c>
      <c r="P1238" s="1" t="s">
        <v>120</v>
      </c>
      <c r="Q1238" s="1" t="s">
        <v>121</v>
      </c>
      <c r="R1238" s="1" t="s">
        <v>1126</v>
      </c>
      <c r="T1238" s="1" t="s">
        <v>48</v>
      </c>
      <c r="X1238" s="1" t="s">
        <v>41</v>
      </c>
      <c r="Y1238" s="1" t="s">
        <v>42</v>
      </c>
      <c r="Z1238" s="3">
        <v>0</v>
      </c>
      <c r="AC1238" s="1">
        <f t="shared" si="38"/>
        <v>2018</v>
      </c>
      <c r="AD1238" s="1">
        <f t="shared" si="39"/>
        <v>8</v>
      </c>
    </row>
    <row r="1239" spans="1:30" ht="12.75" customHeight="1" x14ac:dyDescent="0.2">
      <c r="A1239" s="2">
        <v>43334.510251076397</v>
      </c>
      <c r="B1239" s="1" t="s">
        <v>1174</v>
      </c>
      <c r="C1239" s="1" t="s">
        <v>183</v>
      </c>
      <c r="D1239" s="1" t="s">
        <v>184</v>
      </c>
      <c r="E1239" s="3">
        <v>100</v>
      </c>
      <c r="F1239" s="1" t="s">
        <v>31</v>
      </c>
      <c r="G1239" s="3">
        <v>2.4700000000000002</v>
      </c>
      <c r="H1239" s="3">
        <v>247</v>
      </c>
      <c r="I1239" s="1" t="s">
        <v>32</v>
      </c>
      <c r="K1239" s="1" t="s">
        <v>33</v>
      </c>
      <c r="L1239" s="1" t="s">
        <v>185</v>
      </c>
      <c r="M1239" s="1" t="s">
        <v>35</v>
      </c>
      <c r="N1239" s="1" t="s">
        <v>61</v>
      </c>
      <c r="O1239" s="1" t="s">
        <v>37</v>
      </c>
      <c r="P1239" s="1" t="s">
        <v>95</v>
      </c>
      <c r="Q1239" s="1" t="s">
        <v>96</v>
      </c>
      <c r="R1239" s="1" t="s">
        <v>48</v>
      </c>
      <c r="T1239" s="1" t="s">
        <v>48</v>
      </c>
      <c r="X1239" s="1" t="s">
        <v>41</v>
      </c>
      <c r="Y1239" s="1" t="s">
        <v>42</v>
      </c>
      <c r="Z1239" s="3">
        <v>0</v>
      </c>
      <c r="AC1239" s="1">
        <f t="shared" si="38"/>
        <v>2018</v>
      </c>
      <c r="AD1239" s="1">
        <f t="shared" si="39"/>
        <v>8</v>
      </c>
    </row>
    <row r="1240" spans="1:30" ht="12.75" customHeight="1" x14ac:dyDescent="0.2">
      <c r="A1240" s="2">
        <v>43334.545343715297</v>
      </c>
      <c r="B1240" s="1" t="s">
        <v>1175</v>
      </c>
      <c r="C1240" s="1" t="s">
        <v>299</v>
      </c>
      <c r="D1240" s="1" t="s">
        <v>300</v>
      </c>
      <c r="E1240" s="3">
        <v>10</v>
      </c>
      <c r="F1240" s="1" t="s">
        <v>31</v>
      </c>
      <c r="G1240" s="3">
        <v>124.41</v>
      </c>
      <c r="H1240" s="3">
        <v>1244.07</v>
      </c>
      <c r="I1240" s="1" t="s">
        <v>32</v>
      </c>
      <c r="K1240" s="1" t="s">
        <v>33</v>
      </c>
      <c r="L1240" s="1" t="s">
        <v>301</v>
      </c>
      <c r="M1240" s="1" t="s">
        <v>35</v>
      </c>
      <c r="N1240" s="1" t="s">
        <v>296</v>
      </c>
      <c r="O1240" s="1" t="s">
        <v>37</v>
      </c>
      <c r="P1240" s="1" t="s">
        <v>131</v>
      </c>
      <c r="Q1240" s="1" t="s">
        <v>132</v>
      </c>
      <c r="R1240" s="1" t="s">
        <v>412</v>
      </c>
      <c r="T1240" s="1" t="s">
        <v>297</v>
      </c>
      <c r="X1240" s="1" t="s">
        <v>302</v>
      </c>
      <c r="Y1240" s="1" t="s">
        <v>74</v>
      </c>
      <c r="Z1240" s="3">
        <v>0</v>
      </c>
      <c r="AC1240" s="1">
        <f t="shared" si="38"/>
        <v>2018</v>
      </c>
      <c r="AD1240" s="1">
        <f t="shared" si="39"/>
        <v>8</v>
      </c>
    </row>
    <row r="1241" spans="1:30" ht="12.75" customHeight="1" x14ac:dyDescent="0.2">
      <c r="A1241" s="2">
        <v>43334.545343715297</v>
      </c>
      <c r="B1241" s="1" t="s">
        <v>1175</v>
      </c>
      <c r="C1241" s="1" t="s">
        <v>307</v>
      </c>
      <c r="D1241" s="1" t="s">
        <v>308</v>
      </c>
      <c r="E1241" s="3">
        <v>5</v>
      </c>
      <c r="F1241" s="1" t="s">
        <v>31</v>
      </c>
      <c r="G1241" s="3">
        <v>159.55000000000001</v>
      </c>
      <c r="H1241" s="3">
        <v>797.76</v>
      </c>
      <c r="I1241" s="1" t="s">
        <v>32</v>
      </c>
      <c r="K1241" s="1" t="s">
        <v>33</v>
      </c>
      <c r="L1241" s="1" t="s">
        <v>309</v>
      </c>
      <c r="M1241" s="1" t="s">
        <v>35</v>
      </c>
      <c r="N1241" s="1" t="s">
        <v>296</v>
      </c>
      <c r="O1241" s="1" t="s">
        <v>37</v>
      </c>
      <c r="P1241" s="1" t="s">
        <v>131</v>
      </c>
      <c r="Q1241" s="1" t="s">
        <v>132</v>
      </c>
      <c r="R1241" s="1" t="s">
        <v>384</v>
      </c>
      <c r="T1241" s="1" t="s">
        <v>297</v>
      </c>
      <c r="X1241" s="1" t="s">
        <v>310</v>
      </c>
      <c r="Y1241" s="1" t="s">
        <v>74</v>
      </c>
      <c r="Z1241" s="3">
        <v>0</v>
      </c>
      <c r="AC1241" s="1">
        <f t="shared" si="38"/>
        <v>2018</v>
      </c>
      <c r="AD1241" s="1">
        <f t="shared" si="39"/>
        <v>8</v>
      </c>
    </row>
    <row r="1242" spans="1:30" ht="12.75" customHeight="1" x14ac:dyDescent="0.2">
      <c r="A1242" s="2">
        <v>43335.517279664396</v>
      </c>
      <c r="B1242" s="1" t="s">
        <v>1176</v>
      </c>
      <c r="C1242" s="1" t="s">
        <v>451</v>
      </c>
      <c r="D1242" s="1" t="s">
        <v>452</v>
      </c>
      <c r="E1242" s="3">
        <v>2</v>
      </c>
      <c r="F1242" s="1" t="s">
        <v>31</v>
      </c>
      <c r="G1242" s="3">
        <v>164.22</v>
      </c>
      <c r="H1242" s="3">
        <v>328.44</v>
      </c>
      <c r="I1242" s="1" t="s">
        <v>32</v>
      </c>
      <c r="K1242" s="1" t="s">
        <v>33</v>
      </c>
      <c r="L1242" s="1" t="s">
        <v>453</v>
      </c>
      <c r="M1242" s="1" t="s">
        <v>35</v>
      </c>
      <c r="N1242" s="1" t="s">
        <v>296</v>
      </c>
      <c r="O1242" s="1" t="s">
        <v>37</v>
      </c>
      <c r="P1242" s="1" t="s">
        <v>131</v>
      </c>
      <c r="Q1242" s="1" t="s">
        <v>132</v>
      </c>
      <c r="T1242" s="1" t="s">
        <v>291</v>
      </c>
      <c r="X1242" s="1" t="s">
        <v>41</v>
      </c>
      <c r="Y1242" s="1" t="s">
        <v>74</v>
      </c>
      <c r="Z1242" s="3">
        <v>0</v>
      </c>
      <c r="AC1242" s="1">
        <f t="shared" si="38"/>
        <v>2018</v>
      </c>
      <c r="AD1242" s="1">
        <f t="shared" si="39"/>
        <v>8</v>
      </c>
    </row>
    <row r="1243" spans="1:30" ht="12.75" customHeight="1" x14ac:dyDescent="0.2">
      <c r="A1243" s="2">
        <v>43342.286813425897</v>
      </c>
      <c r="B1243" s="1" t="s">
        <v>1177</v>
      </c>
      <c r="C1243" s="1" t="s">
        <v>516</v>
      </c>
      <c r="D1243" s="1" t="s">
        <v>517</v>
      </c>
      <c r="E1243" s="3">
        <v>170</v>
      </c>
      <c r="F1243" s="1" t="s">
        <v>31</v>
      </c>
      <c r="G1243" s="3">
        <v>0.63</v>
      </c>
      <c r="H1243" s="3">
        <v>107.1</v>
      </c>
      <c r="I1243" s="1" t="s">
        <v>58</v>
      </c>
      <c r="K1243" s="1" t="s">
        <v>59</v>
      </c>
      <c r="L1243" s="1" t="s">
        <v>518</v>
      </c>
      <c r="M1243" s="1" t="s">
        <v>35</v>
      </c>
      <c r="N1243" s="1" t="s">
        <v>61</v>
      </c>
      <c r="O1243" s="1" t="s">
        <v>37</v>
      </c>
      <c r="P1243" s="1" t="s">
        <v>62</v>
      </c>
      <c r="Q1243" s="1" t="s">
        <v>63</v>
      </c>
      <c r="R1243" s="1" t="s">
        <v>64</v>
      </c>
      <c r="T1243" s="1" t="s">
        <v>65</v>
      </c>
      <c r="X1243" s="1" t="s">
        <v>41</v>
      </c>
      <c r="Y1243" s="1" t="s">
        <v>66</v>
      </c>
      <c r="Z1243" s="3">
        <v>0</v>
      </c>
      <c r="AA1243" s="1" t="s">
        <v>67</v>
      </c>
      <c r="AB1243" s="1" t="s">
        <v>67</v>
      </c>
      <c r="AC1243" s="1">
        <f t="shared" si="38"/>
        <v>2018</v>
      </c>
      <c r="AD1243" s="1">
        <f t="shared" si="39"/>
        <v>8</v>
      </c>
    </row>
    <row r="1244" spans="1:30" ht="12.75" customHeight="1" x14ac:dyDescent="0.2">
      <c r="A1244" s="2">
        <v>43343.344778240702</v>
      </c>
      <c r="B1244" s="1" t="s">
        <v>1178</v>
      </c>
      <c r="C1244" s="1" t="s">
        <v>1179</v>
      </c>
      <c r="D1244" s="1" t="s">
        <v>1180</v>
      </c>
      <c r="E1244" s="3">
        <v>85</v>
      </c>
      <c r="F1244" s="1" t="s">
        <v>31</v>
      </c>
      <c r="G1244" s="3">
        <v>5.2</v>
      </c>
      <c r="H1244" s="3">
        <v>442</v>
      </c>
      <c r="I1244" s="1" t="s">
        <v>32</v>
      </c>
      <c r="K1244" s="1" t="s">
        <v>33</v>
      </c>
      <c r="L1244" s="1" t="s">
        <v>1181</v>
      </c>
      <c r="M1244" s="1" t="s">
        <v>35</v>
      </c>
      <c r="N1244" s="1" t="s">
        <v>61</v>
      </c>
      <c r="O1244" s="1" t="s">
        <v>37</v>
      </c>
      <c r="P1244" s="1" t="s">
        <v>120</v>
      </c>
      <c r="Q1244" s="1" t="s">
        <v>121</v>
      </c>
      <c r="R1244" s="1" t="s">
        <v>48</v>
      </c>
      <c r="T1244" s="1" t="s">
        <v>48</v>
      </c>
      <c r="X1244" s="1" t="s">
        <v>41</v>
      </c>
      <c r="Y1244" s="1" t="s">
        <v>42</v>
      </c>
      <c r="Z1244" s="3">
        <v>0</v>
      </c>
      <c r="AC1244" s="1">
        <f t="shared" si="38"/>
        <v>2018</v>
      </c>
      <c r="AD1244" s="1">
        <f t="shared" si="39"/>
        <v>8</v>
      </c>
    </row>
    <row r="1245" spans="1:30" ht="12.75" customHeight="1" x14ac:dyDescent="0.2">
      <c r="A1245" s="2">
        <v>43343.382129629601</v>
      </c>
      <c r="B1245" s="1" t="s">
        <v>1182</v>
      </c>
      <c r="C1245" s="1" t="s">
        <v>763</v>
      </c>
      <c r="D1245" s="1" t="s">
        <v>764</v>
      </c>
      <c r="E1245" s="3">
        <v>50</v>
      </c>
      <c r="F1245" s="1" t="s">
        <v>31</v>
      </c>
      <c r="G1245" s="3">
        <v>14.8</v>
      </c>
      <c r="H1245" s="3">
        <v>740</v>
      </c>
      <c r="I1245" s="1" t="s">
        <v>32</v>
      </c>
      <c r="K1245" s="1" t="s">
        <v>33</v>
      </c>
      <c r="L1245" s="1" t="s">
        <v>765</v>
      </c>
      <c r="M1245" s="1" t="s">
        <v>35</v>
      </c>
      <c r="N1245" s="1" t="s">
        <v>433</v>
      </c>
      <c r="O1245" s="1" t="s">
        <v>37</v>
      </c>
      <c r="P1245" s="1" t="s">
        <v>89</v>
      </c>
      <c r="Q1245" s="1" t="s">
        <v>90</v>
      </c>
      <c r="R1245" s="1" t="s">
        <v>448</v>
      </c>
      <c r="T1245" s="1" t="s">
        <v>206</v>
      </c>
      <c r="X1245" s="1" t="s">
        <v>41</v>
      </c>
      <c r="Y1245" s="1" t="s">
        <v>74</v>
      </c>
      <c r="Z1245" s="3">
        <v>0</v>
      </c>
      <c r="AC1245" s="1">
        <f t="shared" si="38"/>
        <v>2018</v>
      </c>
      <c r="AD1245" s="1">
        <f t="shared" si="39"/>
        <v>8</v>
      </c>
    </row>
    <row r="1246" spans="1:30" ht="12.75" customHeight="1" x14ac:dyDescent="0.2">
      <c r="A1246" s="2">
        <v>43343.382129629601</v>
      </c>
      <c r="B1246" s="1" t="s">
        <v>1182</v>
      </c>
      <c r="C1246" s="1" t="s">
        <v>759</v>
      </c>
      <c r="D1246" s="1" t="s">
        <v>760</v>
      </c>
      <c r="E1246" s="3">
        <v>25</v>
      </c>
      <c r="F1246" s="1" t="s">
        <v>31</v>
      </c>
      <c r="G1246" s="3">
        <v>227.37</v>
      </c>
      <c r="H1246" s="3">
        <v>5684.25</v>
      </c>
      <c r="I1246" s="1" t="s">
        <v>32</v>
      </c>
      <c r="K1246" s="1" t="s">
        <v>33</v>
      </c>
      <c r="L1246" s="1" t="s">
        <v>761</v>
      </c>
      <c r="M1246" s="1" t="s">
        <v>35</v>
      </c>
      <c r="N1246" s="1" t="s">
        <v>433</v>
      </c>
      <c r="O1246" s="1" t="s">
        <v>37</v>
      </c>
      <c r="P1246" s="1" t="s">
        <v>89</v>
      </c>
      <c r="Q1246" s="1" t="s">
        <v>90</v>
      </c>
      <c r="T1246" s="1" t="s">
        <v>206</v>
      </c>
      <c r="X1246" s="1" t="s">
        <v>41</v>
      </c>
      <c r="Y1246" s="1" t="s">
        <v>74</v>
      </c>
      <c r="Z1246" s="3">
        <v>0</v>
      </c>
      <c r="AC1246" s="1">
        <f t="shared" si="38"/>
        <v>2018</v>
      </c>
      <c r="AD1246" s="1">
        <f t="shared" si="39"/>
        <v>8</v>
      </c>
    </row>
    <row r="1247" spans="1:30" ht="12.75" customHeight="1" x14ac:dyDescent="0.2">
      <c r="A1247" s="2">
        <v>43343.4448148148</v>
      </c>
      <c r="B1247" s="1" t="s">
        <v>1183</v>
      </c>
      <c r="C1247" s="1" t="s">
        <v>647</v>
      </c>
      <c r="D1247" s="1" t="s">
        <v>648</v>
      </c>
      <c r="E1247" s="3">
        <v>1</v>
      </c>
      <c r="F1247" s="1" t="s">
        <v>31</v>
      </c>
      <c r="G1247" s="3">
        <v>789.57</v>
      </c>
      <c r="H1247" s="3">
        <v>789.57</v>
      </c>
      <c r="I1247" s="1" t="s">
        <v>58</v>
      </c>
      <c r="K1247" s="1" t="s">
        <v>59</v>
      </c>
      <c r="L1247" s="1" t="s">
        <v>649</v>
      </c>
      <c r="M1247" s="1" t="s">
        <v>35</v>
      </c>
      <c r="N1247" s="1" t="s">
        <v>433</v>
      </c>
      <c r="O1247" s="1" t="s">
        <v>37</v>
      </c>
      <c r="P1247" s="1" t="s">
        <v>131</v>
      </c>
      <c r="Q1247" s="1" t="s">
        <v>132</v>
      </c>
      <c r="R1247" s="1" t="s">
        <v>1106</v>
      </c>
      <c r="T1247" s="1" t="s">
        <v>206</v>
      </c>
      <c r="X1247" s="1" t="s">
        <v>41</v>
      </c>
      <c r="Y1247" s="1" t="s">
        <v>74</v>
      </c>
      <c r="Z1247" s="3">
        <v>0</v>
      </c>
      <c r="AC1247" s="1">
        <f t="shared" si="38"/>
        <v>2018</v>
      </c>
      <c r="AD1247" s="1">
        <f t="shared" si="39"/>
        <v>8</v>
      </c>
    </row>
    <row r="1248" spans="1:30" ht="12.75" customHeight="1" x14ac:dyDescent="0.2">
      <c r="A1248" s="2">
        <v>43347.302531330999</v>
      </c>
      <c r="B1248" s="1" t="s">
        <v>1184</v>
      </c>
      <c r="C1248" s="1" t="s">
        <v>361</v>
      </c>
      <c r="D1248" s="1" t="s">
        <v>362</v>
      </c>
      <c r="E1248" s="3">
        <v>48</v>
      </c>
      <c r="F1248" s="1" t="s">
        <v>31</v>
      </c>
      <c r="G1248" s="3">
        <v>7.63</v>
      </c>
      <c r="H1248" s="3">
        <v>366.24</v>
      </c>
      <c r="I1248" s="1" t="s">
        <v>32</v>
      </c>
      <c r="K1248" s="1" t="s">
        <v>33</v>
      </c>
      <c r="L1248" s="1" t="s">
        <v>363</v>
      </c>
      <c r="M1248" s="1" t="s">
        <v>35</v>
      </c>
      <c r="N1248" s="1" t="s">
        <v>61</v>
      </c>
      <c r="O1248" s="1" t="s">
        <v>37</v>
      </c>
      <c r="P1248" s="1" t="s">
        <v>89</v>
      </c>
      <c r="Q1248" s="1" t="s">
        <v>90</v>
      </c>
      <c r="R1248" s="1" t="s">
        <v>401</v>
      </c>
      <c r="T1248" s="1" t="s">
        <v>206</v>
      </c>
      <c r="X1248" s="1" t="s">
        <v>365</v>
      </c>
      <c r="Y1248" s="1" t="s">
        <v>74</v>
      </c>
      <c r="Z1248" s="3">
        <v>0</v>
      </c>
      <c r="AC1248" s="1">
        <f t="shared" si="38"/>
        <v>2018</v>
      </c>
      <c r="AD1248" s="1">
        <f t="shared" si="39"/>
        <v>9</v>
      </c>
    </row>
    <row r="1249" spans="1:30" ht="12.75" customHeight="1" x14ac:dyDescent="0.2">
      <c r="A1249" s="2">
        <v>43353.324560185203</v>
      </c>
      <c r="B1249" s="1" t="s">
        <v>1185</v>
      </c>
      <c r="C1249" s="1" t="s">
        <v>92</v>
      </c>
      <c r="D1249" s="1" t="s">
        <v>93</v>
      </c>
      <c r="E1249" s="3">
        <v>100</v>
      </c>
      <c r="F1249" s="1" t="s">
        <v>31</v>
      </c>
      <c r="G1249" s="3">
        <v>0.01</v>
      </c>
      <c r="H1249" s="3">
        <v>1</v>
      </c>
      <c r="I1249" s="1" t="s">
        <v>32</v>
      </c>
      <c r="K1249" s="1" t="s">
        <v>33</v>
      </c>
      <c r="L1249" s="1" t="s">
        <v>94</v>
      </c>
      <c r="M1249" s="1" t="s">
        <v>35</v>
      </c>
      <c r="N1249" s="1" t="s">
        <v>36</v>
      </c>
      <c r="O1249" s="1" t="s">
        <v>37</v>
      </c>
      <c r="P1249" s="1" t="s">
        <v>95</v>
      </c>
      <c r="Q1249" s="1" t="s">
        <v>96</v>
      </c>
      <c r="T1249" s="1" t="s">
        <v>97</v>
      </c>
      <c r="X1249" s="1" t="s">
        <v>41</v>
      </c>
      <c r="Y1249" s="1" t="s">
        <v>42</v>
      </c>
      <c r="Z1249" s="3">
        <v>0</v>
      </c>
      <c r="AC1249" s="1">
        <f t="shared" si="38"/>
        <v>2018</v>
      </c>
      <c r="AD1249" s="1">
        <f t="shared" si="39"/>
        <v>9</v>
      </c>
    </row>
    <row r="1250" spans="1:30" ht="12.75" customHeight="1" x14ac:dyDescent="0.2">
      <c r="A1250" s="2">
        <v>43353.324560185203</v>
      </c>
      <c r="B1250" s="1" t="s">
        <v>1185</v>
      </c>
      <c r="C1250" s="1" t="s">
        <v>98</v>
      </c>
      <c r="D1250" s="1" t="s">
        <v>99</v>
      </c>
      <c r="E1250" s="3">
        <v>100</v>
      </c>
      <c r="F1250" s="1" t="s">
        <v>31</v>
      </c>
      <c r="G1250" s="3">
        <v>0.25</v>
      </c>
      <c r="H1250" s="3">
        <v>25</v>
      </c>
      <c r="I1250" s="1" t="s">
        <v>32</v>
      </c>
      <c r="K1250" s="1" t="s">
        <v>33</v>
      </c>
      <c r="L1250" s="1" t="s">
        <v>100</v>
      </c>
      <c r="M1250" s="1" t="s">
        <v>35</v>
      </c>
      <c r="N1250" s="1" t="s">
        <v>36</v>
      </c>
      <c r="O1250" s="1" t="s">
        <v>37</v>
      </c>
      <c r="P1250" s="1" t="s">
        <v>38</v>
      </c>
      <c r="Q1250" s="1" t="s">
        <v>39</v>
      </c>
      <c r="T1250" s="1" t="s">
        <v>73</v>
      </c>
      <c r="X1250" s="1" t="s">
        <v>41</v>
      </c>
      <c r="Y1250" s="1" t="s">
        <v>42</v>
      </c>
      <c r="Z1250" s="3">
        <v>0</v>
      </c>
      <c r="AC1250" s="1">
        <f t="shared" si="38"/>
        <v>2018</v>
      </c>
      <c r="AD1250" s="1">
        <f t="shared" si="39"/>
        <v>9</v>
      </c>
    </row>
    <row r="1251" spans="1:30" ht="12.75" customHeight="1" x14ac:dyDescent="0.2">
      <c r="A1251" s="2">
        <v>43353.324560185203</v>
      </c>
      <c r="B1251" s="1" t="s">
        <v>1185</v>
      </c>
      <c r="C1251" s="1" t="s">
        <v>113</v>
      </c>
      <c r="D1251" s="1" t="s">
        <v>114</v>
      </c>
      <c r="E1251" s="3">
        <v>500</v>
      </c>
      <c r="F1251" s="1" t="s">
        <v>31</v>
      </c>
      <c r="G1251" s="3">
        <v>0.43</v>
      </c>
      <c r="H1251" s="3">
        <v>215</v>
      </c>
      <c r="I1251" s="1" t="s">
        <v>32</v>
      </c>
      <c r="K1251" s="1" t="s">
        <v>33</v>
      </c>
      <c r="L1251" s="1" t="s">
        <v>115</v>
      </c>
      <c r="M1251" s="1" t="s">
        <v>35</v>
      </c>
      <c r="N1251" s="1" t="s">
        <v>36</v>
      </c>
      <c r="O1251" s="1" t="s">
        <v>37</v>
      </c>
      <c r="P1251" s="1" t="s">
        <v>89</v>
      </c>
      <c r="Q1251" s="1" t="s">
        <v>90</v>
      </c>
      <c r="T1251" s="1" t="s">
        <v>116</v>
      </c>
      <c r="X1251" s="1" t="s">
        <v>41</v>
      </c>
      <c r="Y1251" s="1" t="s">
        <v>74</v>
      </c>
      <c r="Z1251" s="3">
        <v>0</v>
      </c>
      <c r="AC1251" s="1">
        <f t="shared" si="38"/>
        <v>2018</v>
      </c>
      <c r="AD1251" s="1">
        <f t="shared" si="39"/>
        <v>9</v>
      </c>
    </row>
    <row r="1252" spans="1:30" ht="12.75" customHeight="1" x14ac:dyDescent="0.2">
      <c r="A1252" s="2">
        <v>43353.324560185203</v>
      </c>
      <c r="B1252" s="1" t="s">
        <v>1185</v>
      </c>
      <c r="C1252" s="1" t="s">
        <v>117</v>
      </c>
      <c r="D1252" s="1" t="s">
        <v>118</v>
      </c>
      <c r="E1252" s="3">
        <v>100</v>
      </c>
      <c r="F1252" s="1" t="s">
        <v>31</v>
      </c>
      <c r="G1252" s="3">
        <v>0.47</v>
      </c>
      <c r="H1252" s="3">
        <v>47</v>
      </c>
      <c r="I1252" s="1" t="s">
        <v>32</v>
      </c>
      <c r="K1252" s="1" t="s">
        <v>33</v>
      </c>
      <c r="L1252" s="1" t="s">
        <v>119</v>
      </c>
      <c r="M1252" s="1" t="s">
        <v>35</v>
      </c>
      <c r="N1252" s="1" t="s">
        <v>36</v>
      </c>
      <c r="O1252" s="1" t="s">
        <v>37</v>
      </c>
      <c r="P1252" s="1" t="s">
        <v>120</v>
      </c>
      <c r="Q1252" s="1" t="s">
        <v>121</v>
      </c>
      <c r="T1252" s="1" t="s">
        <v>40</v>
      </c>
      <c r="X1252" s="1" t="s">
        <v>41</v>
      </c>
      <c r="Y1252" s="1" t="s">
        <v>42</v>
      </c>
      <c r="Z1252" s="3">
        <v>0</v>
      </c>
      <c r="AC1252" s="1">
        <f t="shared" si="38"/>
        <v>2018</v>
      </c>
      <c r="AD1252" s="1">
        <f t="shared" si="39"/>
        <v>9</v>
      </c>
    </row>
    <row r="1253" spans="1:30" ht="12.75" customHeight="1" x14ac:dyDescent="0.2">
      <c r="A1253" s="2">
        <v>43353.324560185203</v>
      </c>
      <c r="B1253" s="1" t="s">
        <v>1185</v>
      </c>
      <c r="C1253" s="1" t="s">
        <v>125</v>
      </c>
      <c r="D1253" s="1" t="s">
        <v>126</v>
      </c>
      <c r="E1253" s="3">
        <v>200</v>
      </c>
      <c r="F1253" s="1" t="s">
        <v>31</v>
      </c>
      <c r="G1253" s="3">
        <v>0.54</v>
      </c>
      <c r="H1253" s="3">
        <v>108</v>
      </c>
      <c r="I1253" s="1" t="s">
        <v>32</v>
      </c>
      <c r="K1253" s="1" t="s">
        <v>33</v>
      </c>
      <c r="L1253" s="1" t="s">
        <v>127</v>
      </c>
      <c r="M1253" s="1" t="s">
        <v>35</v>
      </c>
      <c r="N1253" s="1" t="s">
        <v>36</v>
      </c>
      <c r="O1253" s="1" t="s">
        <v>37</v>
      </c>
      <c r="P1253" s="1" t="s">
        <v>104</v>
      </c>
      <c r="Q1253" s="1" t="s">
        <v>105</v>
      </c>
      <c r="T1253" s="1" t="s">
        <v>40</v>
      </c>
      <c r="X1253" s="1" t="s">
        <v>41</v>
      </c>
      <c r="Y1253" s="1" t="s">
        <v>106</v>
      </c>
      <c r="Z1253" s="3">
        <v>0</v>
      </c>
      <c r="AC1253" s="1">
        <f t="shared" si="38"/>
        <v>2018</v>
      </c>
      <c r="AD1253" s="1">
        <f t="shared" si="39"/>
        <v>9</v>
      </c>
    </row>
    <row r="1254" spans="1:30" ht="12.75" customHeight="1" x14ac:dyDescent="0.2">
      <c r="A1254" s="2">
        <v>43353.324560185203</v>
      </c>
      <c r="B1254" s="1" t="s">
        <v>1185</v>
      </c>
      <c r="C1254" s="1" t="s">
        <v>136</v>
      </c>
      <c r="D1254" s="1" t="s">
        <v>137</v>
      </c>
      <c r="E1254" s="3">
        <v>6000</v>
      </c>
      <c r="F1254" s="1" t="s">
        <v>31</v>
      </c>
      <c r="G1254" s="3">
        <v>0.63</v>
      </c>
      <c r="H1254" s="3">
        <v>3780</v>
      </c>
      <c r="I1254" s="1" t="s">
        <v>32</v>
      </c>
      <c r="K1254" s="1" t="s">
        <v>33</v>
      </c>
      <c r="L1254" s="1" t="s">
        <v>138</v>
      </c>
      <c r="M1254" s="1" t="s">
        <v>35</v>
      </c>
      <c r="N1254" s="1" t="s">
        <v>36</v>
      </c>
      <c r="O1254" s="1" t="s">
        <v>37</v>
      </c>
      <c r="P1254" s="1" t="s">
        <v>62</v>
      </c>
      <c r="Q1254" s="1" t="s">
        <v>63</v>
      </c>
      <c r="T1254" s="1" t="s">
        <v>65</v>
      </c>
      <c r="X1254" s="1" t="s">
        <v>41</v>
      </c>
      <c r="Y1254" s="1" t="s">
        <v>66</v>
      </c>
      <c r="Z1254" s="3">
        <v>0</v>
      </c>
      <c r="AA1254" s="1" t="s">
        <v>67</v>
      </c>
      <c r="AB1254" s="1" t="s">
        <v>67</v>
      </c>
      <c r="AC1254" s="1">
        <f t="shared" si="38"/>
        <v>2018</v>
      </c>
      <c r="AD1254" s="1">
        <f t="shared" si="39"/>
        <v>9</v>
      </c>
    </row>
    <row r="1255" spans="1:30" ht="12.75" customHeight="1" x14ac:dyDescent="0.2">
      <c r="A1255" s="2">
        <v>43353.324560185203</v>
      </c>
      <c r="B1255" s="1" t="s">
        <v>1185</v>
      </c>
      <c r="C1255" s="1" t="s">
        <v>56</v>
      </c>
      <c r="D1255" s="1" t="s">
        <v>57</v>
      </c>
      <c r="E1255" s="3">
        <v>2000</v>
      </c>
      <c r="F1255" s="1" t="s">
        <v>31</v>
      </c>
      <c r="G1255" s="3">
        <v>0.63</v>
      </c>
      <c r="H1255" s="3">
        <v>1260</v>
      </c>
      <c r="I1255" s="1" t="s">
        <v>32</v>
      </c>
      <c r="K1255" s="1" t="s">
        <v>33</v>
      </c>
      <c r="L1255" s="1" t="s">
        <v>60</v>
      </c>
      <c r="M1255" s="1" t="s">
        <v>35</v>
      </c>
      <c r="N1255" s="1" t="s">
        <v>36</v>
      </c>
      <c r="O1255" s="1" t="s">
        <v>37</v>
      </c>
      <c r="P1255" s="1" t="s">
        <v>62</v>
      </c>
      <c r="Q1255" s="1" t="s">
        <v>63</v>
      </c>
      <c r="T1255" s="1" t="s">
        <v>65</v>
      </c>
      <c r="X1255" s="1" t="s">
        <v>41</v>
      </c>
      <c r="Y1255" s="1" t="s">
        <v>66</v>
      </c>
      <c r="Z1255" s="3">
        <v>0</v>
      </c>
      <c r="AA1255" s="1" t="s">
        <v>67</v>
      </c>
      <c r="AB1255" s="1" t="s">
        <v>67</v>
      </c>
      <c r="AC1255" s="1">
        <f t="shared" si="38"/>
        <v>2018</v>
      </c>
      <c r="AD1255" s="1">
        <f t="shared" si="39"/>
        <v>9</v>
      </c>
    </row>
    <row r="1256" spans="1:30" ht="12.75" customHeight="1" x14ac:dyDescent="0.2">
      <c r="A1256" s="2">
        <v>43353.324560185203</v>
      </c>
      <c r="B1256" s="1" t="s">
        <v>1185</v>
      </c>
      <c r="C1256" s="1" t="s">
        <v>145</v>
      </c>
      <c r="D1256" s="1" t="s">
        <v>146</v>
      </c>
      <c r="E1256" s="3">
        <v>75</v>
      </c>
      <c r="F1256" s="1" t="s">
        <v>31</v>
      </c>
      <c r="G1256" s="3">
        <v>1.03</v>
      </c>
      <c r="H1256" s="3">
        <v>77.25</v>
      </c>
      <c r="I1256" s="1" t="s">
        <v>32</v>
      </c>
      <c r="K1256" s="1" t="s">
        <v>33</v>
      </c>
      <c r="L1256" s="1" t="s">
        <v>147</v>
      </c>
      <c r="M1256" s="1" t="s">
        <v>35</v>
      </c>
      <c r="N1256" s="1" t="s">
        <v>36</v>
      </c>
      <c r="O1256" s="1" t="s">
        <v>37</v>
      </c>
      <c r="P1256" s="1" t="s">
        <v>38</v>
      </c>
      <c r="Q1256" s="1" t="s">
        <v>39</v>
      </c>
      <c r="T1256" s="1" t="s">
        <v>148</v>
      </c>
      <c r="X1256" s="1" t="s">
        <v>41</v>
      </c>
      <c r="Y1256" s="1" t="s">
        <v>42</v>
      </c>
      <c r="Z1256" s="3">
        <v>0</v>
      </c>
      <c r="AC1256" s="1">
        <f t="shared" si="38"/>
        <v>2018</v>
      </c>
      <c r="AD1256" s="1">
        <f t="shared" si="39"/>
        <v>9</v>
      </c>
    </row>
    <row r="1257" spans="1:30" ht="12.75" customHeight="1" x14ac:dyDescent="0.2">
      <c r="A1257" s="2">
        <v>43353.324560185203</v>
      </c>
      <c r="B1257" s="1" t="s">
        <v>1185</v>
      </c>
      <c r="C1257" s="1" t="s">
        <v>152</v>
      </c>
      <c r="D1257" s="1" t="s">
        <v>153</v>
      </c>
      <c r="E1257" s="3">
        <v>50</v>
      </c>
      <c r="F1257" s="1" t="s">
        <v>31</v>
      </c>
      <c r="G1257" s="3">
        <v>1.52</v>
      </c>
      <c r="H1257" s="3">
        <v>76</v>
      </c>
      <c r="I1257" s="1" t="s">
        <v>32</v>
      </c>
      <c r="K1257" s="1" t="s">
        <v>33</v>
      </c>
      <c r="L1257" s="1" t="s">
        <v>154</v>
      </c>
      <c r="M1257" s="1" t="s">
        <v>35</v>
      </c>
      <c r="N1257" s="1" t="s">
        <v>36</v>
      </c>
      <c r="O1257" s="1" t="s">
        <v>37</v>
      </c>
      <c r="P1257" s="1" t="s">
        <v>89</v>
      </c>
      <c r="Q1257" s="1" t="s">
        <v>90</v>
      </c>
      <c r="T1257" s="1" t="s">
        <v>79</v>
      </c>
      <c r="X1257" s="1" t="s">
        <v>155</v>
      </c>
      <c r="Y1257" s="1" t="s">
        <v>74</v>
      </c>
      <c r="Z1257" s="3">
        <v>0</v>
      </c>
      <c r="AC1257" s="1">
        <f t="shared" si="38"/>
        <v>2018</v>
      </c>
      <c r="AD1257" s="1">
        <f t="shared" si="39"/>
        <v>9</v>
      </c>
    </row>
    <row r="1258" spans="1:30" ht="12.75" customHeight="1" x14ac:dyDescent="0.2">
      <c r="A1258" s="2">
        <v>43353.324560185203</v>
      </c>
      <c r="B1258" s="1" t="s">
        <v>1185</v>
      </c>
      <c r="C1258" s="1" t="s">
        <v>159</v>
      </c>
      <c r="D1258" s="1" t="s">
        <v>160</v>
      </c>
      <c r="E1258" s="3">
        <v>100</v>
      </c>
      <c r="F1258" s="1" t="s">
        <v>31</v>
      </c>
      <c r="G1258" s="3">
        <v>1.8</v>
      </c>
      <c r="H1258" s="3">
        <v>180</v>
      </c>
      <c r="I1258" s="1" t="s">
        <v>32</v>
      </c>
      <c r="K1258" s="1" t="s">
        <v>33</v>
      </c>
      <c r="L1258" s="1" t="s">
        <v>161</v>
      </c>
      <c r="M1258" s="1" t="s">
        <v>35</v>
      </c>
      <c r="N1258" s="1" t="s">
        <v>36</v>
      </c>
      <c r="O1258" s="1" t="s">
        <v>37</v>
      </c>
      <c r="P1258" s="1" t="s">
        <v>104</v>
      </c>
      <c r="Q1258" s="1" t="s">
        <v>105</v>
      </c>
      <c r="T1258" s="1" t="s">
        <v>97</v>
      </c>
      <c r="X1258" s="1" t="s">
        <v>41</v>
      </c>
      <c r="Y1258" s="1" t="s">
        <v>106</v>
      </c>
      <c r="Z1258" s="3">
        <v>0</v>
      </c>
      <c r="AC1258" s="1">
        <f t="shared" si="38"/>
        <v>2018</v>
      </c>
      <c r="AD1258" s="1">
        <f t="shared" si="39"/>
        <v>9</v>
      </c>
    </row>
    <row r="1259" spans="1:30" ht="12.75" customHeight="1" x14ac:dyDescent="0.2">
      <c r="A1259" s="2">
        <v>43353.324560185203</v>
      </c>
      <c r="B1259" s="1" t="s">
        <v>1185</v>
      </c>
      <c r="C1259" s="1" t="s">
        <v>173</v>
      </c>
      <c r="D1259" s="1" t="s">
        <v>174</v>
      </c>
      <c r="E1259" s="3">
        <v>25</v>
      </c>
      <c r="F1259" s="1" t="s">
        <v>31</v>
      </c>
      <c r="G1259" s="3">
        <v>2.0699999999999998</v>
      </c>
      <c r="H1259" s="3">
        <v>51.75</v>
      </c>
      <c r="I1259" s="1" t="s">
        <v>32</v>
      </c>
      <c r="K1259" s="1" t="s">
        <v>33</v>
      </c>
      <c r="L1259" s="1" t="s">
        <v>175</v>
      </c>
      <c r="M1259" s="1" t="s">
        <v>35</v>
      </c>
      <c r="N1259" s="1" t="s">
        <v>36</v>
      </c>
      <c r="O1259" s="1" t="s">
        <v>37</v>
      </c>
      <c r="P1259" s="1" t="s">
        <v>89</v>
      </c>
      <c r="Q1259" s="1" t="s">
        <v>90</v>
      </c>
      <c r="T1259" s="1" t="s">
        <v>79</v>
      </c>
      <c r="X1259" s="1" t="s">
        <v>176</v>
      </c>
      <c r="Y1259" s="1" t="s">
        <v>74</v>
      </c>
      <c r="Z1259" s="3">
        <v>0</v>
      </c>
      <c r="AC1259" s="1">
        <f t="shared" si="38"/>
        <v>2018</v>
      </c>
      <c r="AD1259" s="1">
        <f t="shared" si="39"/>
        <v>9</v>
      </c>
    </row>
    <row r="1260" spans="1:30" ht="12.75" customHeight="1" x14ac:dyDescent="0.2">
      <c r="A1260" s="2">
        <v>43353.324560185203</v>
      </c>
      <c r="B1260" s="1" t="s">
        <v>1185</v>
      </c>
      <c r="C1260" s="1" t="s">
        <v>549</v>
      </c>
      <c r="D1260" s="1" t="s">
        <v>550</v>
      </c>
      <c r="E1260" s="3">
        <v>100</v>
      </c>
      <c r="F1260" s="1" t="s">
        <v>31</v>
      </c>
      <c r="G1260" s="3">
        <v>2.1800000000000002</v>
      </c>
      <c r="H1260" s="3">
        <v>218</v>
      </c>
      <c r="I1260" s="1" t="s">
        <v>32</v>
      </c>
      <c r="K1260" s="1" t="s">
        <v>33</v>
      </c>
      <c r="L1260" s="1" t="s">
        <v>551</v>
      </c>
      <c r="M1260" s="1" t="s">
        <v>35</v>
      </c>
      <c r="N1260" s="1" t="s">
        <v>36</v>
      </c>
      <c r="O1260" s="1" t="s">
        <v>37</v>
      </c>
      <c r="P1260" s="1" t="s">
        <v>120</v>
      </c>
      <c r="Q1260" s="1" t="s">
        <v>121</v>
      </c>
      <c r="T1260" s="1" t="s">
        <v>40</v>
      </c>
      <c r="X1260" s="1" t="s">
        <v>41</v>
      </c>
      <c r="Y1260" s="1" t="s">
        <v>42</v>
      </c>
      <c r="Z1260" s="3">
        <v>0</v>
      </c>
      <c r="AC1260" s="1">
        <f t="shared" si="38"/>
        <v>2018</v>
      </c>
      <c r="AD1260" s="1">
        <f t="shared" si="39"/>
        <v>9</v>
      </c>
    </row>
    <row r="1261" spans="1:30" ht="12.75" customHeight="1" x14ac:dyDescent="0.2">
      <c r="A1261" s="2">
        <v>43353.324560185203</v>
      </c>
      <c r="B1261" s="1" t="s">
        <v>1185</v>
      </c>
      <c r="C1261" s="1" t="s">
        <v>192</v>
      </c>
      <c r="D1261" s="1" t="s">
        <v>193</v>
      </c>
      <c r="E1261" s="3">
        <v>10</v>
      </c>
      <c r="F1261" s="1" t="s">
        <v>31</v>
      </c>
      <c r="G1261" s="3">
        <v>2.38</v>
      </c>
      <c r="H1261" s="3">
        <v>23.8</v>
      </c>
      <c r="I1261" s="1" t="s">
        <v>32</v>
      </c>
      <c r="K1261" s="1" t="s">
        <v>33</v>
      </c>
      <c r="L1261" s="1" t="s">
        <v>194</v>
      </c>
      <c r="M1261" s="1" t="s">
        <v>35</v>
      </c>
      <c r="N1261" s="1" t="s">
        <v>36</v>
      </c>
      <c r="O1261" s="1" t="s">
        <v>37</v>
      </c>
      <c r="P1261" s="1" t="s">
        <v>195</v>
      </c>
      <c r="Q1261" s="1" t="s">
        <v>196</v>
      </c>
      <c r="T1261" s="1" t="s">
        <v>197</v>
      </c>
      <c r="X1261" s="1" t="s">
        <v>41</v>
      </c>
      <c r="Y1261" s="1" t="s">
        <v>42</v>
      </c>
      <c r="Z1261" s="3">
        <v>0</v>
      </c>
      <c r="AC1261" s="1">
        <f t="shared" si="38"/>
        <v>2018</v>
      </c>
      <c r="AD1261" s="1">
        <f t="shared" si="39"/>
        <v>9</v>
      </c>
    </row>
    <row r="1262" spans="1:30" ht="12.75" customHeight="1" x14ac:dyDescent="0.2">
      <c r="A1262" s="2">
        <v>43353.324560185203</v>
      </c>
      <c r="B1262" s="1" t="s">
        <v>1185</v>
      </c>
      <c r="C1262" s="1" t="s">
        <v>180</v>
      </c>
      <c r="D1262" s="1" t="s">
        <v>181</v>
      </c>
      <c r="E1262" s="3">
        <v>50</v>
      </c>
      <c r="F1262" s="1" t="s">
        <v>31</v>
      </c>
      <c r="G1262" s="3">
        <v>2.38</v>
      </c>
      <c r="H1262" s="3">
        <v>119</v>
      </c>
      <c r="I1262" s="1" t="s">
        <v>32</v>
      </c>
      <c r="K1262" s="1" t="s">
        <v>33</v>
      </c>
      <c r="L1262" s="1" t="s">
        <v>182</v>
      </c>
      <c r="M1262" s="1" t="s">
        <v>35</v>
      </c>
      <c r="N1262" s="1" t="s">
        <v>36</v>
      </c>
      <c r="O1262" s="1" t="s">
        <v>37</v>
      </c>
      <c r="P1262" s="1" t="s">
        <v>95</v>
      </c>
      <c r="Q1262" s="1" t="s">
        <v>96</v>
      </c>
      <c r="T1262" s="1" t="s">
        <v>97</v>
      </c>
      <c r="X1262" s="1" t="s">
        <v>41</v>
      </c>
      <c r="Y1262" s="1" t="s">
        <v>42</v>
      </c>
      <c r="Z1262" s="3">
        <v>0</v>
      </c>
      <c r="AC1262" s="1">
        <f t="shared" si="38"/>
        <v>2018</v>
      </c>
      <c r="AD1262" s="1">
        <f t="shared" si="39"/>
        <v>9</v>
      </c>
    </row>
    <row r="1263" spans="1:30" ht="12.75" customHeight="1" x14ac:dyDescent="0.2">
      <c r="A1263" s="2">
        <v>43353.324560185203</v>
      </c>
      <c r="B1263" s="1" t="s">
        <v>1185</v>
      </c>
      <c r="C1263" s="1" t="s">
        <v>589</v>
      </c>
      <c r="D1263" s="1" t="s">
        <v>590</v>
      </c>
      <c r="E1263" s="3">
        <v>10</v>
      </c>
      <c r="F1263" s="1" t="s">
        <v>31</v>
      </c>
      <c r="G1263" s="3">
        <v>2.4500000000000002</v>
      </c>
      <c r="H1263" s="3">
        <v>24.5</v>
      </c>
      <c r="I1263" s="1" t="s">
        <v>32</v>
      </c>
      <c r="K1263" s="1" t="s">
        <v>33</v>
      </c>
      <c r="L1263" s="1" t="s">
        <v>591</v>
      </c>
      <c r="M1263" s="1" t="s">
        <v>35</v>
      </c>
      <c r="N1263" s="1" t="s">
        <v>36</v>
      </c>
      <c r="O1263" s="1" t="s">
        <v>37</v>
      </c>
      <c r="P1263" s="1" t="s">
        <v>195</v>
      </c>
      <c r="Q1263" s="1" t="s">
        <v>196</v>
      </c>
      <c r="T1263" s="1" t="s">
        <v>197</v>
      </c>
      <c r="X1263" s="1" t="s">
        <v>41</v>
      </c>
      <c r="Y1263" s="1" t="s">
        <v>42</v>
      </c>
      <c r="Z1263" s="3">
        <v>0</v>
      </c>
      <c r="AC1263" s="1">
        <f t="shared" si="38"/>
        <v>2018</v>
      </c>
      <c r="AD1263" s="1">
        <f t="shared" si="39"/>
        <v>9</v>
      </c>
    </row>
    <row r="1264" spans="1:30" ht="12.75" customHeight="1" x14ac:dyDescent="0.2">
      <c r="A1264" s="2">
        <v>43353.324560185203</v>
      </c>
      <c r="B1264" s="1" t="s">
        <v>1185</v>
      </c>
      <c r="C1264" s="1" t="s">
        <v>186</v>
      </c>
      <c r="D1264" s="1" t="s">
        <v>187</v>
      </c>
      <c r="E1264" s="3">
        <v>50</v>
      </c>
      <c r="F1264" s="1" t="s">
        <v>31</v>
      </c>
      <c r="G1264" s="3">
        <v>2.5099999999999998</v>
      </c>
      <c r="H1264" s="3">
        <v>125.5</v>
      </c>
      <c r="I1264" s="1" t="s">
        <v>32</v>
      </c>
      <c r="K1264" s="1" t="s">
        <v>33</v>
      </c>
      <c r="L1264" s="1" t="s">
        <v>188</v>
      </c>
      <c r="M1264" s="1" t="s">
        <v>35</v>
      </c>
      <c r="N1264" s="1" t="s">
        <v>36</v>
      </c>
      <c r="O1264" s="1" t="s">
        <v>37</v>
      </c>
      <c r="P1264" s="1" t="s">
        <v>95</v>
      </c>
      <c r="Q1264" s="1" t="s">
        <v>96</v>
      </c>
      <c r="T1264" s="1" t="s">
        <v>97</v>
      </c>
      <c r="X1264" s="1" t="s">
        <v>41</v>
      </c>
      <c r="Y1264" s="1" t="s">
        <v>42</v>
      </c>
      <c r="Z1264" s="3">
        <v>0</v>
      </c>
      <c r="AC1264" s="1">
        <f t="shared" si="38"/>
        <v>2018</v>
      </c>
      <c r="AD1264" s="1">
        <f t="shared" si="39"/>
        <v>9</v>
      </c>
    </row>
    <row r="1265" spans="1:30" ht="12.75" customHeight="1" x14ac:dyDescent="0.2">
      <c r="A1265" s="2">
        <v>43353.324560185203</v>
      </c>
      <c r="B1265" s="1" t="s">
        <v>1185</v>
      </c>
      <c r="C1265" s="1" t="s">
        <v>189</v>
      </c>
      <c r="D1265" s="1" t="s">
        <v>190</v>
      </c>
      <c r="E1265" s="3">
        <v>50</v>
      </c>
      <c r="F1265" s="1" t="s">
        <v>31</v>
      </c>
      <c r="G1265" s="3">
        <v>2.7</v>
      </c>
      <c r="H1265" s="3">
        <v>135</v>
      </c>
      <c r="I1265" s="1" t="s">
        <v>32</v>
      </c>
      <c r="K1265" s="1" t="s">
        <v>33</v>
      </c>
      <c r="L1265" s="1" t="s">
        <v>191</v>
      </c>
      <c r="M1265" s="1" t="s">
        <v>35</v>
      </c>
      <c r="N1265" s="1" t="s">
        <v>36</v>
      </c>
      <c r="O1265" s="1" t="s">
        <v>37</v>
      </c>
      <c r="P1265" s="1" t="s">
        <v>95</v>
      </c>
      <c r="Q1265" s="1" t="s">
        <v>96</v>
      </c>
      <c r="T1265" s="1" t="s">
        <v>97</v>
      </c>
      <c r="X1265" s="1" t="s">
        <v>41</v>
      </c>
      <c r="Y1265" s="1" t="s">
        <v>42</v>
      </c>
      <c r="Z1265" s="3">
        <v>0</v>
      </c>
      <c r="AC1265" s="1">
        <f t="shared" si="38"/>
        <v>2018</v>
      </c>
      <c r="AD1265" s="1">
        <f t="shared" si="39"/>
        <v>9</v>
      </c>
    </row>
    <row r="1266" spans="1:30" ht="12.75" customHeight="1" x14ac:dyDescent="0.2">
      <c r="A1266" s="2">
        <v>43353.324560185203</v>
      </c>
      <c r="B1266" s="1" t="s">
        <v>1185</v>
      </c>
      <c r="C1266" s="1" t="s">
        <v>207</v>
      </c>
      <c r="D1266" s="1" t="s">
        <v>208</v>
      </c>
      <c r="E1266" s="3">
        <v>40</v>
      </c>
      <c r="F1266" s="1" t="s">
        <v>31</v>
      </c>
      <c r="G1266" s="3">
        <v>3.26</v>
      </c>
      <c r="H1266" s="3">
        <v>130.4</v>
      </c>
      <c r="I1266" s="1" t="s">
        <v>32</v>
      </c>
      <c r="K1266" s="1" t="s">
        <v>33</v>
      </c>
      <c r="L1266" s="1" t="s">
        <v>209</v>
      </c>
      <c r="M1266" s="1" t="s">
        <v>35</v>
      </c>
      <c r="N1266" s="1" t="s">
        <v>36</v>
      </c>
      <c r="O1266" s="1" t="s">
        <v>37</v>
      </c>
      <c r="P1266" s="1" t="s">
        <v>71</v>
      </c>
      <c r="Q1266" s="1" t="s">
        <v>72</v>
      </c>
      <c r="T1266" s="1" t="s">
        <v>73</v>
      </c>
      <c r="X1266" s="1" t="s">
        <v>41</v>
      </c>
      <c r="Y1266" s="1" t="s">
        <v>74</v>
      </c>
      <c r="Z1266" s="3">
        <v>0</v>
      </c>
      <c r="AC1266" s="1">
        <f t="shared" si="38"/>
        <v>2018</v>
      </c>
      <c r="AD1266" s="1">
        <f t="shared" si="39"/>
        <v>9</v>
      </c>
    </row>
    <row r="1267" spans="1:30" ht="12.75" customHeight="1" x14ac:dyDescent="0.2">
      <c r="A1267" s="2">
        <v>43353.324560185203</v>
      </c>
      <c r="B1267" s="1" t="s">
        <v>1185</v>
      </c>
      <c r="C1267" s="1" t="s">
        <v>532</v>
      </c>
      <c r="D1267" s="1" t="s">
        <v>533</v>
      </c>
      <c r="E1267" s="3">
        <v>40</v>
      </c>
      <c r="F1267" s="1" t="s">
        <v>31</v>
      </c>
      <c r="G1267" s="3">
        <v>3.96</v>
      </c>
      <c r="H1267" s="3">
        <v>158.4</v>
      </c>
      <c r="I1267" s="1" t="s">
        <v>32</v>
      </c>
      <c r="K1267" s="1" t="s">
        <v>33</v>
      </c>
      <c r="L1267" s="1" t="s">
        <v>534</v>
      </c>
      <c r="M1267" s="1" t="s">
        <v>35</v>
      </c>
      <c r="N1267" s="1" t="s">
        <v>36</v>
      </c>
      <c r="O1267" s="1" t="s">
        <v>37</v>
      </c>
      <c r="P1267" s="1" t="s">
        <v>71</v>
      </c>
      <c r="Q1267" s="1" t="s">
        <v>72</v>
      </c>
      <c r="T1267" s="1" t="s">
        <v>73</v>
      </c>
      <c r="X1267" s="1" t="s">
        <v>41</v>
      </c>
      <c r="Y1267" s="1" t="s">
        <v>74</v>
      </c>
      <c r="Z1267" s="3">
        <v>0</v>
      </c>
      <c r="AC1267" s="1">
        <f t="shared" si="38"/>
        <v>2018</v>
      </c>
      <c r="AD1267" s="1">
        <f t="shared" si="39"/>
        <v>9</v>
      </c>
    </row>
    <row r="1268" spans="1:30" ht="12.75" customHeight="1" x14ac:dyDescent="0.2">
      <c r="A1268" s="2">
        <v>43353.324560185203</v>
      </c>
      <c r="B1268" s="1" t="s">
        <v>1185</v>
      </c>
      <c r="C1268" s="1" t="s">
        <v>373</v>
      </c>
      <c r="D1268" s="1" t="s">
        <v>374</v>
      </c>
      <c r="E1268" s="3">
        <v>100</v>
      </c>
      <c r="F1268" s="1" t="s">
        <v>31</v>
      </c>
      <c r="G1268" s="3">
        <v>5.28</v>
      </c>
      <c r="H1268" s="3">
        <v>528</v>
      </c>
      <c r="I1268" s="1" t="s">
        <v>32</v>
      </c>
      <c r="K1268" s="1" t="s">
        <v>33</v>
      </c>
      <c r="L1268" s="1" t="s">
        <v>375</v>
      </c>
      <c r="M1268" s="1" t="s">
        <v>35</v>
      </c>
      <c r="N1268" s="1" t="s">
        <v>36</v>
      </c>
      <c r="O1268" s="1" t="s">
        <v>37</v>
      </c>
      <c r="P1268" s="1" t="s">
        <v>131</v>
      </c>
      <c r="Q1268" s="1" t="s">
        <v>132</v>
      </c>
      <c r="T1268" s="1" t="s">
        <v>377</v>
      </c>
      <c r="X1268" s="1" t="s">
        <v>378</v>
      </c>
      <c r="Y1268" s="1" t="s">
        <v>74</v>
      </c>
      <c r="Z1268" s="3">
        <v>0</v>
      </c>
      <c r="AC1268" s="1">
        <f t="shared" si="38"/>
        <v>2018</v>
      </c>
      <c r="AD1268" s="1">
        <f t="shared" si="39"/>
        <v>9</v>
      </c>
    </row>
    <row r="1269" spans="1:30" ht="12.75" customHeight="1" x14ac:dyDescent="0.2">
      <c r="A1269" s="2">
        <v>43353.324560185203</v>
      </c>
      <c r="B1269" s="1" t="s">
        <v>1185</v>
      </c>
      <c r="C1269" s="1" t="s">
        <v>398</v>
      </c>
      <c r="D1269" s="1" t="s">
        <v>399</v>
      </c>
      <c r="E1269" s="3">
        <v>24</v>
      </c>
      <c r="F1269" s="1" t="s">
        <v>31</v>
      </c>
      <c r="G1269" s="3">
        <v>5.82</v>
      </c>
      <c r="H1269" s="3">
        <v>139.68</v>
      </c>
      <c r="I1269" s="1" t="s">
        <v>32</v>
      </c>
      <c r="K1269" s="1" t="s">
        <v>33</v>
      </c>
      <c r="L1269" s="1" t="s">
        <v>400</v>
      </c>
      <c r="M1269" s="1" t="s">
        <v>35</v>
      </c>
      <c r="N1269" s="1" t="s">
        <v>36</v>
      </c>
      <c r="O1269" s="1" t="s">
        <v>37</v>
      </c>
      <c r="P1269" s="1" t="s">
        <v>204</v>
      </c>
      <c r="Q1269" s="1" t="s">
        <v>205</v>
      </c>
      <c r="T1269" s="1" t="s">
        <v>206</v>
      </c>
      <c r="X1269" s="1" t="s">
        <v>41</v>
      </c>
      <c r="Y1269" s="1" t="s">
        <v>74</v>
      </c>
      <c r="Z1269" s="3">
        <v>0</v>
      </c>
      <c r="AC1269" s="1">
        <f t="shared" si="38"/>
        <v>2018</v>
      </c>
      <c r="AD1269" s="1">
        <f t="shared" si="39"/>
        <v>9</v>
      </c>
    </row>
    <row r="1270" spans="1:30" ht="12.75" customHeight="1" x14ac:dyDescent="0.2">
      <c r="A1270" s="2">
        <v>43353.324560185203</v>
      </c>
      <c r="B1270" s="1" t="s">
        <v>1185</v>
      </c>
      <c r="C1270" s="1" t="s">
        <v>361</v>
      </c>
      <c r="D1270" s="1" t="s">
        <v>362</v>
      </c>
      <c r="E1270" s="3">
        <v>20</v>
      </c>
      <c r="F1270" s="1" t="s">
        <v>31</v>
      </c>
      <c r="G1270" s="3">
        <v>7.63</v>
      </c>
      <c r="H1270" s="3">
        <v>152.6</v>
      </c>
      <c r="I1270" s="1" t="s">
        <v>32</v>
      </c>
      <c r="K1270" s="1" t="s">
        <v>33</v>
      </c>
      <c r="L1270" s="1" t="s">
        <v>363</v>
      </c>
      <c r="M1270" s="1" t="s">
        <v>35</v>
      </c>
      <c r="N1270" s="1" t="s">
        <v>36</v>
      </c>
      <c r="O1270" s="1" t="s">
        <v>37</v>
      </c>
      <c r="P1270" s="1" t="s">
        <v>89</v>
      </c>
      <c r="Q1270" s="1" t="s">
        <v>90</v>
      </c>
      <c r="T1270" s="1" t="s">
        <v>206</v>
      </c>
      <c r="X1270" s="1" t="s">
        <v>365</v>
      </c>
      <c r="Y1270" s="1" t="s">
        <v>74</v>
      </c>
      <c r="Z1270" s="3">
        <v>0</v>
      </c>
      <c r="AC1270" s="1">
        <f t="shared" si="38"/>
        <v>2018</v>
      </c>
      <c r="AD1270" s="1">
        <f t="shared" si="39"/>
        <v>9</v>
      </c>
    </row>
    <row r="1271" spans="1:30" ht="12.75" customHeight="1" x14ac:dyDescent="0.2">
      <c r="A1271" s="2">
        <v>43353.324560185203</v>
      </c>
      <c r="B1271" s="1" t="s">
        <v>1185</v>
      </c>
      <c r="C1271" s="1" t="s">
        <v>227</v>
      </c>
      <c r="D1271" s="1" t="s">
        <v>228</v>
      </c>
      <c r="E1271" s="3">
        <v>480</v>
      </c>
      <c r="F1271" s="1" t="s">
        <v>31</v>
      </c>
      <c r="G1271" s="3">
        <v>8.4700000000000006</v>
      </c>
      <c r="H1271" s="3">
        <v>4065.6</v>
      </c>
      <c r="I1271" s="1" t="s">
        <v>32</v>
      </c>
      <c r="K1271" s="1" t="s">
        <v>33</v>
      </c>
      <c r="L1271" s="1" t="s">
        <v>229</v>
      </c>
      <c r="M1271" s="1" t="s">
        <v>35</v>
      </c>
      <c r="N1271" s="1" t="s">
        <v>36</v>
      </c>
      <c r="O1271" s="1" t="s">
        <v>37</v>
      </c>
      <c r="P1271" s="1" t="s">
        <v>230</v>
      </c>
      <c r="Q1271" s="1" t="s">
        <v>231</v>
      </c>
      <c r="T1271" s="1" t="s">
        <v>232</v>
      </c>
      <c r="X1271" s="1" t="s">
        <v>41</v>
      </c>
      <c r="Y1271" s="1" t="s">
        <v>42</v>
      </c>
      <c r="Z1271" s="3">
        <v>0</v>
      </c>
      <c r="AC1271" s="1">
        <f t="shared" si="38"/>
        <v>2018</v>
      </c>
      <c r="AD1271" s="1">
        <f t="shared" si="39"/>
        <v>9</v>
      </c>
    </row>
    <row r="1272" spans="1:30" ht="12.75" customHeight="1" x14ac:dyDescent="0.2">
      <c r="A1272" s="2">
        <v>43353.324560185203</v>
      </c>
      <c r="B1272" s="1" t="s">
        <v>1185</v>
      </c>
      <c r="C1272" s="1" t="s">
        <v>233</v>
      </c>
      <c r="D1272" s="1" t="s">
        <v>234</v>
      </c>
      <c r="E1272" s="3">
        <v>300</v>
      </c>
      <c r="F1272" s="1" t="s">
        <v>31</v>
      </c>
      <c r="G1272" s="3">
        <v>9.1999999999999993</v>
      </c>
      <c r="H1272" s="3">
        <v>2760</v>
      </c>
      <c r="I1272" s="1" t="s">
        <v>32</v>
      </c>
      <c r="K1272" s="1" t="s">
        <v>33</v>
      </c>
      <c r="L1272" s="1" t="s">
        <v>235</v>
      </c>
      <c r="M1272" s="1" t="s">
        <v>35</v>
      </c>
      <c r="N1272" s="1" t="s">
        <v>36</v>
      </c>
      <c r="O1272" s="1" t="s">
        <v>37</v>
      </c>
      <c r="P1272" s="1" t="s">
        <v>236</v>
      </c>
      <c r="Q1272" s="1" t="s">
        <v>237</v>
      </c>
      <c r="T1272" s="1" t="s">
        <v>238</v>
      </c>
      <c r="X1272" s="1" t="s">
        <v>41</v>
      </c>
      <c r="Y1272" s="1" t="s">
        <v>42</v>
      </c>
      <c r="Z1272" s="3">
        <v>0</v>
      </c>
      <c r="AA1272" s="1" t="s">
        <v>239</v>
      </c>
      <c r="AB1272" s="1" t="s">
        <v>239</v>
      </c>
      <c r="AC1272" s="1">
        <f t="shared" si="38"/>
        <v>2018</v>
      </c>
      <c r="AD1272" s="1">
        <f t="shared" si="39"/>
        <v>9</v>
      </c>
    </row>
    <row r="1273" spans="1:30" ht="12.75" customHeight="1" x14ac:dyDescent="0.2">
      <c r="A1273" s="2">
        <v>43353.324560185203</v>
      </c>
      <c r="B1273" s="1" t="s">
        <v>1185</v>
      </c>
      <c r="C1273" s="1" t="s">
        <v>240</v>
      </c>
      <c r="D1273" s="1" t="s">
        <v>241</v>
      </c>
      <c r="E1273" s="3">
        <v>50</v>
      </c>
      <c r="F1273" s="1" t="s">
        <v>31</v>
      </c>
      <c r="G1273" s="3">
        <v>9.44</v>
      </c>
      <c r="H1273" s="3">
        <v>472</v>
      </c>
      <c r="I1273" s="1" t="s">
        <v>32</v>
      </c>
      <c r="K1273" s="1" t="s">
        <v>33</v>
      </c>
      <c r="L1273" s="1" t="s">
        <v>242</v>
      </c>
      <c r="M1273" s="1" t="s">
        <v>35</v>
      </c>
      <c r="N1273" s="1" t="s">
        <v>36</v>
      </c>
      <c r="O1273" s="1" t="s">
        <v>37</v>
      </c>
      <c r="P1273" s="1" t="s">
        <v>243</v>
      </c>
      <c r="Q1273" s="1" t="s">
        <v>244</v>
      </c>
      <c r="T1273" s="1" t="s">
        <v>245</v>
      </c>
      <c r="X1273" s="1" t="s">
        <v>41</v>
      </c>
      <c r="Y1273" s="1" t="s">
        <v>42</v>
      </c>
      <c r="Z1273" s="3">
        <v>0</v>
      </c>
      <c r="AA1273" s="1" t="s">
        <v>246</v>
      </c>
      <c r="AB1273" s="1" t="s">
        <v>246</v>
      </c>
      <c r="AC1273" s="1">
        <f t="shared" si="38"/>
        <v>2018</v>
      </c>
      <c r="AD1273" s="1">
        <f t="shared" si="39"/>
        <v>9</v>
      </c>
    </row>
    <row r="1274" spans="1:30" ht="12.75" customHeight="1" x14ac:dyDescent="0.2">
      <c r="A1274" s="2">
        <v>43353.324560185203</v>
      </c>
      <c r="B1274" s="1" t="s">
        <v>1185</v>
      </c>
      <c r="C1274" s="1" t="s">
        <v>240</v>
      </c>
      <c r="D1274" s="1" t="s">
        <v>241</v>
      </c>
      <c r="E1274" s="3">
        <v>50</v>
      </c>
      <c r="F1274" s="1" t="s">
        <v>31</v>
      </c>
      <c r="G1274" s="3">
        <v>9.44</v>
      </c>
      <c r="H1274" s="3">
        <v>472</v>
      </c>
      <c r="I1274" s="1" t="s">
        <v>32</v>
      </c>
      <c r="K1274" s="1" t="s">
        <v>33</v>
      </c>
      <c r="L1274" s="1" t="s">
        <v>242</v>
      </c>
      <c r="M1274" s="1" t="s">
        <v>35</v>
      </c>
      <c r="N1274" s="1" t="s">
        <v>36</v>
      </c>
      <c r="O1274" s="1" t="s">
        <v>37</v>
      </c>
      <c r="P1274" s="1" t="s">
        <v>243</v>
      </c>
      <c r="Q1274" s="1" t="s">
        <v>244</v>
      </c>
      <c r="T1274" s="1" t="s">
        <v>245</v>
      </c>
      <c r="X1274" s="1" t="s">
        <v>41</v>
      </c>
      <c r="Y1274" s="1" t="s">
        <v>42</v>
      </c>
      <c r="Z1274" s="3">
        <v>0</v>
      </c>
      <c r="AA1274" s="1" t="s">
        <v>246</v>
      </c>
      <c r="AB1274" s="1" t="s">
        <v>246</v>
      </c>
      <c r="AC1274" s="1">
        <f t="shared" si="38"/>
        <v>2018</v>
      </c>
      <c r="AD1274" s="1">
        <f t="shared" si="39"/>
        <v>9</v>
      </c>
    </row>
    <row r="1275" spans="1:30" ht="12.75" customHeight="1" x14ac:dyDescent="0.2">
      <c r="A1275" s="2">
        <v>43353.324560185203</v>
      </c>
      <c r="B1275" s="1" t="s">
        <v>1185</v>
      </c>
      <c r="C1275" s="1" t="s">
        <v>247</v>
      </c>
      <c r="D1275" s="1" t="s">
        <v>248</v>
      </c>
      <c r="E1275" s="3">
        <v>200</v>
      </c>
      <c r="F1275" s="1" t="s">
        <v>31</v>
      </c>
      <c r="G1275" s="3">
        <v>10.17</v>
      </c>
      <c r="H1275" s="3">
        <v>2034</v>
      </c>
      <c r="I1275" s="1" t="s">
        <v>32</v>
      </c>
      <c r="K1275" s="1" t="s">
        <v>33</v>
      </c>
      <c r="L1275" s="1" t="s">
        <v>249</v>
      </c>
      <c r="M1275" s="1" t="s">
        <v>35</v>
      </c>
      <c r="N1275" s="1" t="s">
        <v>36</v>
      </c>
      <c r="O1275" s="1" t="s">
        <v>37</v>
      </c>
      <c r="P1275" s="1" t="s">
        <v>46</v>
      </c>
      <c r="Q1275" s="1" t="s">
        <v>47</v>
      </c>
      <c r="T1275" s="1" t="s">
        <v>250</v>
      </c>
      <c r="X1275" s="1" t="s">
        <v>41</v>
      </c>
      <c r="Y1275" s="1" t="s">
        <v>49</v>
      </c>
      <c r="Z1275" s="3">
        <v>0</v>
      </c>
      <c r="AA1275" s="1" t="s">
        <v>251</v>
      </c>
      <c r="AB1275" s="1" t="s">
        <v>251</v>
      </c>
      <c r="AC1275" s="1">
        <f t="shared" si="38"/>
        <v>2018</v>
      </c>
      <c r="AD1275" s="1">
        <f t="shared" si="39"/>
        <v>9</v>
      </c>
    </row>
    <row r="1276" spans="1:30" ht="12.75" customHeight="1" x14ac:dyDescent="0.2">
      <c r="A1276" s="2">
        <v>43353.324560185203</v>
      </c>
      <c r="B1276" s="1" t="s">
        <v>1185</v>
      </c>
      <c r="C1276" s="1" t="s">
        <v>255</v>
      </c>
      <c r="D1276" s="1" t="s">
        <v>256</v>
      </c>
      <c r="E1276" s="3">
        <v>10</v>
      </c>
      <c r="F1276" s="1" t="s">
        <v>31</v>
      </c>
      <c r="G1276" s="3">
        <v>13.31</v>
      </c>
      <c r="H1276" s="3">
        <v>133.1</v>
      </c>
      <c r="I1276" s="1" t="s">
        <v>32</v>
      </c>
      <c r="K1276" s="1" t="s">
        <v>33</v>
      </c>
      <c r="L1276" s="1" t="s">
        <v>257</v>
      </c>
      <c r="M1276" s="1" t="s">
        <v>35</v>
      </c>
      <c r="N1276" s="1" t="s">
        <v>36</v>
      </c>
      <c r="O1276" s="1" t="s">
        <v>37</v>
      </c>
      <c r="P1276" s="1" t="s">
        <v>258</v>
      </c>
      <c r="Q1276" s="1" t="s">
        <v>259</v>
      </c>
      <c r="T1276" s="1" t="s">
        <v>260</v>
      </c>
      <c r="X1276" s="1" t="s">
        <v>41</v>
      </c>
      <c r="Y1276" s="1" t="s">
        <v>42</v>
      </c>
      <c r="Z1276" s="3">
        <v>0</v>
      </c>
      <c r="AC1276" s="1">
        <f t="shared" si="38"/>
        <v>2018</v>
      </c>
      <c r="AD1276" s="1">
        <f t="shared" si="39"/>
        <v>9</v>
      </c>
    </row>
    <row r="1277" spans="1:30" ht="12.75" customHeight="1" x14ac:dyDescent="0.2">
      <c r="A1277" s="2">
        <v>43353.324560185203</v>
      </c>
      <c r="B1277" s="1" t="s">
        <v>1185</v>
      </c>
      <c r="C1277" s="1" t="s">
        <v>50</v>
      </c>
      <c r="D1277" s="1" t="s">
        <v>51</v>
      </c>
      <c r="E1277" s="3">
        <v>50</v>
      </c>
      <c r="F1277" s="1" t="s">
        <v>31</v>
      </c>
      <c r="G1277" s="3">
        <v>17.98</v>
      </c>
      <c r="H1277" s="3">
        <v>899</v>
      </c>
      <c r="I1277" s="1" t="s">
        <v>32</v>
      </c>
      <c r="K1277" s="1" t="s">
        <v>33</v>
      </c>
      <c r="L1277" s="1" t="s">
        <v>52</v>
      </c>
      <c r="M1277" s="1" t="s">
        <v>35</v>
      </c>
      <c r="N1277" s="1" t="s">
        <v>36</v>
      </c>
      <c r="O1277" s="1" t="s">
        <v>37</v>
      </c>
      <c r="P1277" s="1" t="s">
        <v>53</v>
      </c>
      <c r="Q1277" s="1" t="s">
        <v>54</v>
      </c>
      <c r="T1277" s="1" t="s">
        <v>40</v>
      </c>
      <c r="X1277" s="1" t="s">
        <v>41</v>
      </c>
      <c r="Y1277" s="1" t="s">
        <v>42</v>
      </c>
      <c r="Z1277" s="3">
        <v>0</v>
      </c>
      <c r="AC1277" s="1">
        <f t="shared" si="38"/>
        <v>2018</v>
      </c>
      <c r="AD1277" s="1">
        <f t="shared" si="39"/>
        <v>9</v>
      </c>
    </row>
    <row r="1278" spans="1:30" ht="12.75" customHeight="1" x14ac:dyDescent="0.2">
      <c r="A1278" s="2">
        <v>43353.324560185203</v>
      </c>
      <c r="B1278" s="1" t="s">
        <v>1185</v>
      </c>
      <c r="C1278" s="1" t="s">
        <v>267</v>
      </c>
      <c r="D1278" s="1" t="s">
        <v>268</v>
      </c>
      <c r="E1278" s="3">
        <v>50</v>
      </c>
      <c r="F1278" s="1" t="s">
        <v>31</v>
      </c>
      <c r="G1278" s="3">
        <v>21.23</v>
      </c>
      <c r="H1278" s="3">
        <v>1061.5</v>
      </c>
      <c r="I1278" s="1" t="s">
        <v>32</v>
      </c>
      <c r="K1278" s="1" t="s">
        <v>33</v>
      </c>
      <c r="L1278" s="1" t="s">
        <v>269</v>
      </c>
      <c r="M1278" s="1" t="s">
        <v>35</v>
      </c>
      <c r="N1278" s="1" t="s">
        <v>36</v>
      </c>
      <c r="O1278" s="1" t="s">
        <v>37</v>
      </c>
      <c r="P1278" s="1" t="s">
        <v>270</v>
      </c>
      <c r="Q1278" s="1" t="s">
        <v>271</v>
      </c>
      <c r="T1278" s="1" t="s">
        <v>272</v>
      </c>
      <c r="X1278" s="1" t="s">
        <v>41</v>
      </c>
      <c r="Y1278" s="1" t="s">
        <v>42</v>
      </c>
      <c r="Z1278" s="3">
        <v>0</v>
      </c>
      <c r="AC1278" s="1">
        <f t="shared" si="38"/>
        <v>2018</v>
      </c>
      <c r="AD1278" s="1">
        <f t="shared" si="39"/>
        <v>9</v>
      </c>
    </row>
    <row r="1279" spans="1:30" ht="12.75" customHeight="1" x14ac:dyDescent="0.2">
      <c r="A1279" s="2">
        <v>43353.324560185203</v>
      </c>
      <c r="B1279" s="1" t="s">
        <v>1185</v>
      </c>
      <c r="C1279" s="1" t="s">
        <v>273</v>
      </c>
      <c r="D1279" s="1" t="s">
        <v>274</v>
      </c>
      <c r="E1279" s="3">
        <v>20</v>
      </c>
      <c r="F1279" s="1" t="s">
        <v>31</v>
      </c>
      <c r="G1279" s="3">
        <v>21.24</v>
      </c>
      <c r="H1279" s="3">
        <v>424.8</v>
      </c>
      <c r="I1279" s="1" t="s">
        <v>32</v>
      </c>
      <c r="K1279" s="1" t="s">
        <v>33</v>
      </c>
      <c r="L1279" s="1" t="s">
        <v>275</v>
      </c>
      <c r="M1279" s="1" t="s">
        <v>35</v>
      </c>
      <c r="N1279" s="1" t="s">
        <v>36</v>
      </c>
      <c r="O1279" s="1" t="s">
        <v>37</v>
      </c>
      <c r="P1279" s="1" t="s">
        <v>270</v>
      </c>
      <c r="Q1279" s="1" t="s">
        <v>271</v>
      </c>
      <c r="T1279" s="1" t="s">
        <v>272</v>
      </c>
      <c r="X1279" s="1" t="s">
        <v>41</v>
      </c>
      <c r="Y1279" s="1" t="s">
        <v>42</v>
      </c>
      <c r="Z1279" s="3">
        <v>0</v>
      </c>
      <c r="AC1279" s="1">
        <f t="shared" si="38"/>
        <v>2018</v>
      </c>
      <c r="AD1279" s="1">
        <f t="shared" si="39"/>
        <v>9</v>
      </c>
    </row>
    <row r="1280" spans="1:30" ht="12.75" customHeight="1" x14ac:dyDescent="0.2">
      <c r="A1280" s="2">
        <v>43353.324560185203</v>
      </c>
      <c r="B1280" s="1" t="s">
        <v>1185</v>
      </c>
      <c r="C1280" s="1" t="s">
        <v>276</v>
      </c>
      <c r="D1280" s="1" t="s">
        <v>277</v>
      </c>
      <c r="E1280" s="3">
        <v>4</v>
      </c>
      <c r="F1280" s="1" t="s">
        <v>31</v>
      </c>
      <c r="G1280" s="3">
        <v>27.88</v>
      </c>
      <c r="H1280" s="3">
        <v>111.52</v>
      </c>
      <c r="I1280" s="1" t="s">
        <v>32</v>
      </c>
      <c r="K1280" s="1" t="s">
        <v>33</v>
      </c>
      <c r="L1280" s="1" t="s">
        <v>278</v>
      </c>
      <c r="M1280" s="1" t="s">
        <v>35</v>
      </c>
      <c r="N1280" s="1" t="s">
        <v>36</v>
      </c>
      <c r="O1280" s="1" t="s">
        <v>37</v>
      </c>
      <c r="P1280" s="1" t="s">
        <v>71</v>
      </c>
      <c r="Q1280" s="1" t="s">
        <v>72</v>
      </c>
      <c r="T1280" s="1" t="s">
        <v>245</v>
      </c>
      <c r="X1280" s="1" t="s">
        <v>41</v>
      </c>
      <c r="Y1280" s="1" t="s">
        <v>74</v>
      </c>
      <c r="Z1280" s="3">
        <v>0</v>
      </c>
      <c r="AC1280" s="1">
        <f t="shared" si="38"/>
        <v>2018</v>
      </c>
      <c r="AD1280" s="1">
        <f t="shared" si="39"/>
        <v>9</v>
      </c>
    </row>
    <row r="1281" spans="1:30" ht="12.75" customHeight="1" x14ac:dyDescent="0.2">
      <c r="A1281" s="2">
        <v>43353.324560185203</v>
      </c>
      <c r="B1281" s="1" t="s">
        <v>1185</v>
      </c>
      <c r="C1281" s="1" t="s">
        <v>276</v>
      </c>
      <c r="D1281" s="1" t="s">
        <v>277</v>
      </c>
      <c r="E1281" s="3">
        <v>2</v>
      </c>
      <c r="F1281" s="1" t="s">
        <v>31</v>
      </c>
      <c r="G1281" s="3">
        <v>27.88</v>
      </c>
      <c r="H1281" s="3">
        <v>55.76</v>
      </c>
      <c r="I1281" s="1" t="s">
        <v>32</v>
      </c>
      <c r="K1281" s="1" t="s">
        <v>33</v>
      </c>
      <c r="L1281" s="1" t="s">
        <v>278</v>
      </c>
      <c r="M1281" s="1" t="s">
        <v>35</v>
      </c>
      <c r="N1281" s="1" t="s">
        <v>36</v>
      </c>
      <c r="O1281" s="1" t="s">
        <v>37</v>
      </c>
      <c r="P1281" s="1" t="s">
        <v>71</v>
      </c>
      <c r="Q1281" s="1" t="s">
        <v>72</v>
      </c>
      <c r="T1281" s="1" t="s">
        <v>245</v>
      </c>
      <c r="X1281" s="1" t="s">
        <v>41</v>
      </c>
      <c r="Y1281" s="1" t="s">
        <v>74</v>
      </c>
      <c r="Z1281" s="3">
        <v>0</v>
      </c>
      <c r="AC1281" s="1">
        <f t="shared" si="38"/>
        <v>2018</v>
      </c>
      <c r="AD1281" s="1">
        <f t="shared" si="39"/>
        <v>9</v>
      </c>
    </row>
    <row r="1282" spans="1:30" ht="12.75" customHeight="1" x14ac:dyDescent="0.2">
      <c r="A1282" s="2">
        <v>43353.324560185203</v>
      </c>
      <c r="B1282" s="1" t="s">
        <v>1185</v>
      </c>
      <c r="C1282" s="1" t="s">
        <v>279</v>
      </c>
      <c r="D1282" s="1" t="s">
        <v>280</v>
      </c>
      <c r="E1282" s="3">
        <v>4</v>
      </c>
      <c r="F1282" s="1" t="s">
        <v>31</v>
      </c>
      <c r="G1282" s="3">
        <v>28.73</v>
      </c>
      <c r="H1282" s="3">
        <v>114.92</v>
      </c>
      <c r="I1282" s="1" t="s">
        <v>32</v>
      </c>
      <c r="K1282" s="1" t="s">
        <v>33</v>
      </c>
      <c r="L1282" s="1" t="s">
        <v>281</v>
      </c>
      <c r="M1282" s="1" t="s">
        <v>35</v>
      </c>
      <c r="N1282" s="1" t="s">
        <v>36</v>
      </c>
      <c r="O1282" s="1" t="s">
        <v>37</v>
      </c>
      <c r="P1282" s="1" t="s">
        <v>71</v>
      </c>
      <c r="Q1282" s="1" t="s">
        <v>72</v>
      </c>
      <c r="T1282" s="1" t="s">
        <v>73</v>
      </c>
      <c r="X1282" s="1" t="s">
        <v>41</v>
      </c>
      <c r="Y1282" s="1" t="s">
        <v>74</v>
      </c>
      <c r="Z1282" s="3">
        <v>0</v>
      </c>
      <c r="AC1282" s="1">
        <f t="shared" si="38"/>
        <v>2018</v>
      </c>
      <c r="AD1282" s="1">
        <f t="shared" si="39"/>
        <v>9</v>
      </c>
    </row>
    <row r="1283" spans="1:30" ht="12.75" customHeight="1" x14ac:dyDescent="0.2">
      <c r="A1283" s="2">
        <v>43353.324560185203</v>
      </c>
      <c r="B1283" s="1" t="s">
        <v>1185</v>
      </c>
      <c r="C1283" s="1" t="s">
        <v>282</v>
      </c>
      <c r="D1283" s="1" t="s">
        <v>283</v>
      </c>
      <c r="E1283" s="3">
        <v>50</v>
      </c>
      <c r="F1283" s="1" t="s">
        <v>31</v>
      </c>
      <c r="G1283" s="3">
        <v>30.18</v>
      </c>
      <c r="H1283" s="3">
        <v>1509</v>
      </c>
      <c r="I1283" s="1" t="s">
        <v>32</v>
      </c>
      <c r="K1283" s="1" t="s">
        <v>33</v>
      </c>
      <c r="L1283" s="1" t="s">
        <v>284</v>
      </c>
      <c r="M1283" s="1" t="s">
        <v>35</v>
      </c>
      <c r="N1283" s="1" t="s">
        <v>36</v>
      </c>
      <c r="O1283" s="1" t="s">
        <v>37</v>
      </c>
      <c r="P1283" s="1" t="s">
        <v>131</v>
      </c>
      <c r="Q1283" s="1" t="s">
        <v>132</v>
      </c>
      <c r="T1283" s="1" t="s">
        <v>48</v>
      </c>
      <c r="X1283" s="1" t="s">
        <v>41</v>
      </c>
      <c r="Y1283" s="1" t="s">
        <v>74</v>
      </c>
      <c r="Z1283" s="3">
        <v>0</v>
      </c>
      <c r="AC1283" s="1">
        <f t="shared" ref="AC1283:AC1346" si="40">YEAR(A1283)</f>
        <v>2018</v>
      </c>
      <c r="AD1283" s="1">
        <f t="shared" ref="AD1283:AD1346" si="41">MONTH(A1283)</f>
        <v>9</v>
      </c>
    </row>
    <row r="1284" spans="1:30" ht="12.75" customHeight="1" x14ac:dyDescent="0.2">
      <c r="A1284" s="2">
        <v>43353.324560185203</v>
      </c>
      <c r="B1284" s="1" t="s">
        <v>1185</v>
      </c>
      <c r="C1284" s="1" t="s">
        <v>456</v>
      </c>
      <c r="D1284" s="1" t="s">
        <v>457</v>
      </c>
      <c r="E1284" s="3">
        <v>140</v>
      </c>
      <c r="F1284" s="1" t="s">
        <v>31</v>
      </c>
      <c r="G1284" s="3">
        <v>34.5</v>
      </c>
      <c r="H1284" s="3">
        <v>4830</v>
      </c>
      <c r="I1284" s="1" t="s">
        <v>32</v>
      </c>
      <c r="K1284" s="1" t="s">
        <v>33</v>
      </c>
      <c r="L1284" s="1" t="s">
        <v>458</v>
      </c>
      <c r="M1284" s="1" t="s">
        <v>35</v>
      </c>
      <c r="N1284" s="1" t="s">
        <v>36</v>
      </c>
      <c r="O1284" s="1" t="s">
        <v>37</v>
      </c>
      <c r="P1284" s="1" t="s">
        <v>89</v>
      </c>
      <c r="Q1284" s="1" t="s">
        <v>90</v>
      </c>
      <c r="T1284" s="1" t="s">
        <v>85</v>
      </c>
      <c r="X1284" s="1" t="s">
        <v>41</v>
      </c>
      <c r="Y1284" s="1" t="s">
        <v>74</v>
      </c>
      <c r="Z1284" s="3">
        <v>0</v>
      </c>
      <c r="AC1284" s="1">
        <f t="shared" si="40"/>
        <v>2018</v>
      </c>
      <c r="AD1284" s="1">
        <f t="shared" si="41"/>
        <v>9</v>
      </c>
    </row>
    <row r="1285" spans="1:30" ht="12.75" customHeight="1" x14ac:dyDescent="0.2">
      <c r="A1285" s="2">
        <v>43353.324560185203</v>
      </c>
      <c r="B1285" s="1" t="s">
        <v>1185</v>
      </c>
      <c r="C1285" s="1" t="s">
        <v>1136</v>
      </c>
      <c r="D1285" s="1" t="s">
        <v>1137</v>
      </c>
      <c r="E1285" s="3">
        <v>2</v>
      </c>
      <c r="F1285" s="1" t="s">
        <v>31</v>
      </c>
      <c r="G1285" s="3">
        <v>35.090000000000003</v>
      </c>
      <c r="H1285" s="3">
        <v>70.180000000000007</v>
      </c>
      <c r="I1285" s="1" t="s">
        <v>32</v>
      </c>
      <c r="K1285" s="1" t="s">
        <v>33</v>
      </c>
      <c r="L1285" s="1" t="s">
        <v>1138</v>
      </c>
      <c r="M1285" s="1" t="s">
        <v>35</v>
      </c>
      <c r="N1285" s="1" t="s">
        <v>36</v>
      </c>
      <c r="O1285" s="1" t="s">
        <v>37</v>
      </c>
      <c r="P1285" s="1" t="s">
        <v>38</v>
      </c>
      <c r="Q1285" s="1" t="s">
        <v>39</v>
      </c>
      <c r="T1285" s="1" t="s">
        <v>1139</v>
      </c>
      <c r="X1285" s="1" t="s">
        <v>41</v>
      </c>
      <c r="Y1285" s="1" t="s">
        <v>42</v>
      </c>
      <c r="Z1285" s="3">
        <v>0</v>
      </c>
      <c r="AC1285" s="1">
        <f t="shared" si="40"/>
        <v>2018</v>
      </c>
      <c r="AD1285" s="1">
        <f t="shared" si="41"/>
        <v>9</v>
      </c>
    </row>
    <row r="1286" spans="1:30" ht="12.75" customHeight="1" x14ac:dyDescent="0.2">
      <c r="A1286" s="2">
        <v>43353.324560185203</v>
      </c>
      <c r="B1286" s="1" t="s">
        <v>1185</v>
      </c>
      <c r="C1286" s="1" t="s">
        <v>501</v>
      </c>
      <c r="D1286" s="1" t="s">
        <v>502</v>
      </c>
      <c r="E1286" s="3">
        <v>4</v>
      </c>
      <c r="F1286" s="1" t="s">
        <v>31</v>
      </c>
      <c r="G1286" s="3">
        <v>197.57</v>
      </c>
      <c r="H1286" s="3">
        <v>790.28</v>
      </c>
      <c r="I1286" s="1" t="s">
        <v>32</v>
      </c>
      <c r="K1286" s="1" t="s">
        <v>33</v>
      </c>
      <c r="L1286" s="1" t="s">
        <v>503</v>
      </c>
      <c r="M1286" s="1" t="s">
        <v>35</v>
      </c>
      <c r="N1286" s="1" t="s">
        <v>36</v>
      </c>
      <c r="O1286" s="1" t="s">
        <v>37</v>
      </c>
      <c r="P1286" s="1" t="s">
        <v>38</v>
      </c>
      <c r="Q1286" s="1" t="s">
        <v>39</v>
      </c>
      <c r="T1286" s="1" t="s">
        <v>206</v>
      </c>
      <c r="X1286" s="1" t="s">
        <v>41</v>
      </c>
      <c r="Y1286" s="1" t="s">
        <v>42</v>
      </c>
      <c r="Z1286" s="3">
        <v>0</v>
      </c>
      <c r="AC1286" s="1">
        <f t="shared" si="40"/>
        <v>2018</v>
      </c>
      <c r="AD1286" s="1">
        <f t="shared" si="41"/>
        <v>9</v>
      </c>
    </row>
    <row r="1287" spans="1:30" ht="12.75" customHeight="1" x14ac:dyDescent="0.2">
      <c r="A1287" s="2">
        <v>43353.324560185203</v>
      </c>
      <c r="B1287" s="1" t="s">
        <v>1185</v>
      </c>
      <c r="C1287" s="1" t="s">
        <v>288</v>
      </c>
      <c r="D1287" s="1" t="s">
        <v>289</v>
      </c>
      <c r="E1287" s="3">
        <v>1</v>
      </c>
      <c r="F1287" s="1" t="s">
        <v>31</v>
      </c>
      <c r="G1287" s="3">
        <v>790.88</v>
      </c>
      <c r="H1287" s="3">
        <v>790.88</v>
      </c>
      <c r="I1287" s="1" t="s">
        <v>32</v>
      </c>
      <c r="K1287" s="1" t="s">
        <v>33</v>
      </c>
      <c r="L1287" s="1" t="s">
        <v>290</v>
      </c>
      <c r="M1287" s="1" t="s">
        <v>35</v>
      </c>
      <c r="N1287" s="1" t="s">
        <v>36</v>
      </c>
      <c r="O1287" s="1" t="s">
        <v>37</v>
      </c>
      <c r="P1287" s="1" t="s">
        <v>89</v>
      </c>
      <c r="Q1287" s="1" t="s">
        <v>90</v>
      </c>
      <c r="T1287" s="1" t="s">
        <v>291</v>
      </c>
      <c r="X1287" s="1" t="s">
        <v>41</v>
      </c>
      <c r="Y1287" s="1" t="s">
        <v>74</v>
      </c>
      <c r="Z1287" s="3">
        <v>0</v>
      </c>
      <c r="AC1287" s="1">
        <f t="shared" si="40"/>
        <v>2018</v>
      </c>
      <c r="AD1287" s="1">
        <f t="shared" si="41"/>
        <v>9</v>
      </c>
    </row>
    <row r="1288" spans="1:30" ht="12.75" customHeight="1" x14ac:dyDescent="0.2">
      <c r="A1288" s="2">
        <v>43353.5412756597</v>
      </c>
      <c r="B1288" s="1" t="s">
        <v>1186</v>
      </c>
      <c r="C1288" s="1" t="s">
        <v>451</v>
      </c>
      <c r="D1288" s="1" t="s">
        <v>452</v>
      </c>
      <c r="E1288" s="3">
        <v>4</v>
      </c>
      <c r="F1288" s="1" t="s">
        <v>31</v>
      </c>
      <c r="G1288" s="3">
        <v>164.22</v>
      </c>
      <c r="H1288" s="3">
        <v>656.88</v>
      </c>
      <c r="I1288" s="1" t="s">
        <v>32</v>
      </c>
      <c r="K1288" s="1" t="s">
        <v>33</v>
      </c>
      <c r="L1288" s="1" t="s">
        <v>453</v>
      </c>
      <c r="M1288" s="1" t="s">
        <v>35</v>
      </c>
      <c r="N1288" s="1" t="s">
        <v>84</v>
      </c>
      <c r="O1288" s="1" t="s">
        <v>37</v>
      </c>
      <c r="P1288" s="1" t="s">
        <v>131</v>
      </c>
      <c r="Q1288" s="1" t="s">
        <v>132</v>
      </c>
      <c r="T1288" s="1" t="s">
        <v>291</v>
      </c>
      <c r="X1288" s="1" t="s">
        <v>41</v>
      </c>
      <c r="Y1288" s="1" t="s">
        <v>74</v>
      </c>
      <c r="Z1288" s="3">
        <v>0</v>
      </c>
      <c r="AC1288" s="1">
        <f t="shared" si="40"/>
        <v>2018</v>
      </c>
      <c r="AD1288" s="1">
        <f t="shared" si="41"/>
        <v>9</v>
      </c>
    </row>
    <row r="1289" spans="1:30" ht="12.75" customHeight="1" x14ac:dyDescent="0.2">
      <c r="A1289" s="2">
        <v>43354.521227164398</v>
      </c>
      <c r="B1289" s="1" t="s">
        <v>1187</v>
      </c>
      <c r="C1289" s="1" t="s">
        <v>463</v>
      </c>
      <c r="D1289" s="1" t="s">
        <v>464</v>
      </c>
      <c r="E1289" s="3">
        <v>20</v>
      </c>
      <c r="F1289" s="1" t="s">
        <v>31</v>
      </c>
      <c r="G1289" s="3">
        <v>73.209999999999994</v>
      </c>
      <c r="H1289" s="3">
        <v>1464.27</v>
      </c>
      <c r="I1289" s="1" t="s">
        <v>32</v>
      </c>
      <c r="K1289" s="1" t="s">
        <v>33</v>
      </c>
      <c r="L1289" s="1" t="s">
        <v>465</v>
      </c>
      <c r="M1289" s="1" t="s">
        <v>35</v>
      </c>
      <c r="N1289" s="1" t="s">
        <v>84</v>
      </c>
      <c r="O1289" s="1" t="s">
        <v>37</v>
      </c>
      <c r="P1289" s="1" t="s">
        <v>131</v>
      </c>
      <c r="Q1289" s="1" t="s">
        <v>132</v>
      </c>
      <c r="T1289" s="1" t="s">
        <v>85</v>
      </c>
      <c r="X1289" s="1" t="s">
        <v>466</v>
      </c>
      <c r="Y1289" s="1" t="s">
        <v>74</v>
      </c>
      <c r="Z1289" s="3">
        <v>0</v>
      </c>
      <c r="AC1289" s="1">
        <f t="shared" si="40"/>
        <v>2018</v>
      </c>
      <c r="AD1289" s="1">
        <f t="shared" si="41"/>
        <v>9</v>
      </c>
    </row>
    <row r="1290" spans="1:30" ht="12.75" customHeight="1" x14ac:dyDescent="0.2">
      <c r="A1290" s="2">
        <v>43354.521227164398</v>
      </c>
      <c r="B1290" s="1" t="s">
        <v>1187</v>
      </c>
      <c r="C1290" s="1" t="s">
        <v>922</v>
      </c>
      <c r="D1290" s="1" t="s">
        <v>923</v>
      </c>
      <c r="E1290" s="3">
        <v>2</v>
      </c>
      <c r="F1290" s="1" t="s">
        <v>31</v>
      </c>
      <c r="G1290" s="3">
        <v>154.97</v>
      </c>
      <c r="H1290" s="3">
        <v>309.94</v>
      </c>
      <c r="I1290" s="1" t="s">
        <v>32</v>
      </c>
      <c r="K1290" s="1" t="s">
        <v>33</v>
      </c>
      <c r="L1290" s="1" t="s">
        <v>924</v>
      </c>
      <c r="M1290" s="1" t="s">
        <v>35</v>
      </c>
      <c r="N1290" s="1" t="s">
        <v>84</v>
      </c>
      <c r="O1290" s="1" t="s">
        <v>37</v>
      </c>
      <c r="P1290" s="1" t="s">
        <v>131</v>
      </c>
      <c r="Q1290" s="1" t="s">
        <v>132</v>
      </c>
      <c r="T1290" s="1" t="s">
        <v>85</v>
      </c>
      <c r="X1290" s="1" t="s">
        <v>925</v>
      </c>
      <c r="Y1290" s="1" t="s">
        <v>74</v>
      </c>
      <c r="Z1290" s="3">
        <v>0</v>
      </c>
      <c r="AC1290" s="1">
        <f t="shared" si="40"/>
        <v>2018</v>
      </c>
      <c r="AD1290" s="1">
        <f t="shared" si="41"/>
        <v>9</v>
      </c>
    </row>
    <row r="1291" spans="1:30" ht="12.75" customHeight="1" x14ac:dyDescent="0.2">
      <c r="A1291" s="2">
        <v>43354.555469131898</v>
      </c>
      <c r="B1291" s="1" t="s">
        <v>1188</v>
      </c>
      <c r="C1291" s="1" t="s">
        <v>299</v>
      </c>
      <c r="D1291" s="1" t="s">
        <v>300</v>
      </c>
      <c r="E1291" s="3">
        <v>10</v>
      </c>
      <c r="F1291" s="1" t="s">
        <v>31</v>
      </c>
      <c r="G1291" s="3">
        <v>124.41</v>
      </c>
      <c r="H1291" s="3">
        <v>1244.07</v>
      </c>
      <c r="I1291" s="1" t="s">
        <v>32</v>
      </c>
      <c r="K1291" s="1" t="s">
        <v>33</v>
      </c>
      <c r="L1291" s="1" t="s">
        <v>301</v>
      </c>
      <c r="M1291" s="1" t="s">
        <v>35</v>
      </c>
      <c r="N1291" s="1" t="s">
        <v>296</v>
      </c>
      <c r="O1291" s="1" t="s">
        <v>37</v>
      </c>
      <c r="P1291" s="1" t="s">
        <v>131</v>
      </c>
      <c r="Q1291" s="1" t="s">
        <v>132</v>
      </c>
      <c r="T1291" s="1" t="s">
        <v>297</v>
      </c>
      <c r="X1291" s="1" t="s">
        <v>302</v>
      </c>
      <c r="Y1291" s="1" t="s">
        <v>74</v>
      </c>
      <c r="Z1291" s="3">
        <v>0</v>
      </c>
      <c r="AC1291" s="1">
        <f t="shared" si="40"/>
        <v>2018</v>
      </c>
      <c r="AD1291" s="1">
        <f t="shared" si="41"/>
        <v>9</v>
      </c>
    </row>
    <row r="1292" spans="1:30" ht="12.75" customHeight="1" x14ac:dyDescent="0.2">
      <c r="A1292" s="2">
        <v>43354.555469131898</v>
      </c>
      <c r="B1292" s="1" t="s">
        <v>1188</v>
      </c>
      <c r="C1292" s="1" t="s">
        <v>303</v>
      </c>
      <c r="D1292" s="1" t="s">
        <v>304</v>
      </c>
      <c r="E1292" s="3">
        <v>10</v>
      </c>
      <c r="F1292" s="1" t="s">
        <v>31</v>
      </c>
      <c r="G1292" s="3">
        <v>129.26</v>
      </c>
      <c r="H1292" s="3">
        <v>1292.5999999999999</v>
      </c>
      <c r="I1292" s="1" t="s">
        <v>32</v>
      </c>
      <c r="K1292" s="1" t="s">
        <v>33</v>
      </c>
      <c r="L1292" s="1" t="s">
        <v>305</v>
      </c>
      <c r="M1292" s="1" t="s">
        <v>35</v>
      </c>
      <c r="N1292" s="1" t="s">
        <v>296</v>
      </c>
      <c r="O1292" s="1" t="s">
        <v>37</v>
      </c>
      <c r="P1292" s="1" t="s">
        <v>131</v>
      </c>
      <c r="Q1292" s="1" t="s">
        <v>132</v>
      </c>
      <c r="T1292" s="1" t="s">
        <v>297</v>
      </c>
      <c r="X1292" s="1" t="s">
        <v>306</v>
      </c>
      <c r="Y1292" s="1" t="s">
        <v>74</v>
      </c>
      <c r="Z1292" s="3">
        <v>0</v>
      </c>
      <c r="AC1292" s="1">
        <f t="shared" si="40"/>
        <v>2018</v>
      </c>
      <c r="AD1292" s="1">
        <f t="shared" si="41"/>
        <v>9</v>
      </c>
    </row>
    <row r="1293" spans="1:30" ht="12.75" customHeight="1" x14ac:dyDescent="0.2">
      <c r="A1293" s="2">
        <v>43354.555469131898</v>
      </c>
      <c r="B1293" s="1" t="s">
        <v>1188</v>
      </c>
      <c r="C1293" s="1" t="s">
        <v>307</v>
      </c>
      <c r="D1293" s="1" t="s">
        <v>308</v>
      </c>
      <c r="E1293" s="3">
        <v>10</v>
      </c>
      <c r="F1293" s="1" t="s">
        <v>31</v>
      </c>
      <c r="G1293" s="3">
        <v>159.55000000000001</v>
      </c>
      <c r="H1293" s="3">
        <v>1595.5</v>
      </c>
      <c r="I1293" s="1" t="s">
        <v>32</v>
      </c>
      <c r="K1293" s="1" t="s">
        <v>33</v>
      </c>
      <c r="L1293" s="1" t="s">
        <v>309</v>
      </c>
      <c r="M1293" s="1" t="s">
        <v>35</v>
      </c>
      <c r="N1293" s="1" t="s">
        <v>296</v>
      </c>
      <c r="O1293" s="1" t="s">
        <v>37</v>
      </c>
      <c r="P1293" s="1" t="s">
        <v>131</v>
      </c>
      <c r="Q1293" s="1" t="s">
        <v>132</v>
      </c>
      <c r="T1293" s="1" t="s">
        <v>297</v>
      </c>
      <c r="X1293" s="1" t="s">
        <v>310</v>
      </c>
      <c r="Y1293" s="1" t="s">
        <v>74</v>
      </c>
      <c r="Z1293" s="3">
        <v>0</v>
      </c>
      <c r="AC1293" s="1">
        <f t="shared" si="40"/>
        <v>2018</v>
      </c>
      <c r="AD1293" s="1">
        <f t="shared" si="41"/>
        <v>9</v>
      </c>
    </row>
    <row r="1294" spans="1:30" ht="12.75" customHeight="1" x14ac:dyDescent="0.2">
      <c r="A1294" s="2">
        <v>43354.555469131898</v>
      </c>
      <c r="B1294" s="1" t="s">
        <v>1188</v>
      </c>
      <c r="C1294" s="1" t="s">
        <v>311</v>
      </c>
      <c r="D1294" s="1" t="s">
        <v>312</v>
      </c>
      <c r="E1294" s="3">
        <v>10</v>
      </c>
      <c r="F1294" s="1" t="s">
        <v>31</v>
      </c>
      <c r="G1294" s="3">
        <v>233.8</v>
      </c>
      <c r="H1294" s="3">
        <v>2338</v>
      </c>
      <c r="I1294" s="1" t="s">
        <v>32</v>
      </c>
      <c r="K1294" s="1" t="s">
        <v>33</v>
      </c>
      <c r="L1294" s="1" t="s">
        <v>313</v>
      </c>
      <c r="M1294" s="1" t="s">
        <v>35</v>
      </c>
      <c r="N1294" s="1" t="s">
        <v>296</v>
      </c>
      <c r="O1294" s="1" t="s">
        <v>37</v>
      </c>
      <c r="P1294" s="1" t="s">
        <v>131</v>
      </c>
      <c r="Q1294" s="1" t="s">
        <v>132</v>
      </c>
      <c r="T1294" s="1" t="s">
        <v>297</v>
      </c>
      <c r="X1294" s="1" t="s">
        <v>41</v>
      </c>
      <c r="Y1294" s="1" t="s">
        <v>74</v>
      </c>
      <c r="Z1294" s="3">
        <v>0</v>
      </c>
      <c r="AC1294" s="1">
        <f t="shared" si="40"/>
        <v>2018</v>
      </c>
      <c r="AD1294" s="1">
        <f t="shared" si="41"/>
        <v>9</v>
      </c>
    </row>
    <row r="1295" spans="1:30" ht="12.75" customHeight="1" x14ac:dyDescent="0.2">
      <c r="A1295" s="2">
        <v>43354.555469131898</v>
      </c>
      <c r="B1295" s="1" t="s">
        <v>1188</v>
      </c>
      <c r="C1295" s="1" t="s">
        <v>844</v>
      </c>
      <c r="D1295" s="1" t="s">
        <v>845</v>
      </c>
      <c r="E1295" s="3">
        <v>2</v>
      </c>
      <c r="F1295" s="1" t="s">
        <v>31</v>
      </c>
      <c r="G1295" s="3">
        <v>259.89999999999998</v>
      </c>
      <c r="H1295" s="3">
        <v>519.79999999999995</v>
      </c>
      <c r="I1295" s="1" t="s">
        <v>32</v>
      </c>
      <c r="K1295" s="1" t="s">
        <v>33</v>
      </c>
      <c r="L1295" s="1" t="s">
        <v>846</v>
      </c>
      <c r="M1295" s="1" t="s">
        <v>35</v>
      </c>
      <c r="N1295" s="1" t="s">
        <v>296</v>
      </c>
      <c r="O1295" s="1" t="s">
        <v>37</v>
      </c>
      <c r="P1295" s="1" t="s">
        <v>131</v>
      </c>
      <c r="Q1295" s="1" t="s">
        <v>132</v>
      </c>
      <c r="T1295" s="1" t="s">
        <v>297</v>
      </c>
      <c r="X1295" s="1" t="s">
        <v>847</v>
      </c>
      <c r="Y1295" s="1" t="s">
        <v>74</v>
      </c>
      <c r="Z1295" s="3">
        <v>0</v>
      </c>
      <c r="AC1295" s="1">
        <f t="shared" si="40"/>
        <v>2018</v>
      </c>
      <c r="AD1295" s="1">
        <f t="shared" si="41"/>
        <v>9</v>
      </c>
    </row>
    <row r="1296" spans="1:30" ht="12.75" customHeight="1" x14ac:dyDescent="0.2">
      <c r="A1296" s="2">
        <v>43354.555469131898</v>
      </c>
      <c r="B1296" s="1" t="s">
        <v>1188</v>
      </c>
      <c r="C1296" s="1" t="s">
        <v>314</v>
      </c>
      <c r="D1296" s="1" t="s">
        <v>315</v>
      </c>
      <c r="E1296" s="3">
        <v>10</v>
      </c>
      <c r="F1296" s="1" t="s">
        <v>31</v>
      </c>
      <c r="G1296" s="3">
        <v>283.02</v>
      </c>
      <c r="H1296" s="3">
        <v>2830.15</v>
      </c>
      <c r="I1296" s="1" t="s">
        <v>32</v>
      </c>
      <c r="K1296" s="1" t="s">
        <v>33</v>
      </c>
      <c r="L1296" s="1" t="s">
        <v>316</v>
      </c>
      <c r="M1296" s="1" t="s">
        <v>35</v>
      </c>
      <c r="N1296" s="1" t="s">
        <v>296</v>
      </c>
      <c r="O1296" s="1" t="s">
        <v>37</v>
      </c>
      <c r="P1296" s="1" t="s">
        <v>131</v>
      </c>
      <c r="Q1296" s="1" t="s">
        <v>132</v>
      </c>
      <c r="T1296" s="1" t="s">
        <v>297</v>
      </c>
      <c r="X1296" s="1" t="s">
        <v>41</v>
      </c>
      <c r="Y1296" s="1" t="s">
        <v>74</v>
      </c>
      <c r="Z1296" s="3">
        <v>0</v>
      </c>
      <c r="AC1296" s="1">
        <f t="shared" si="40"/>
        <v>2018</v>
      </c>
      <c r="AD1296" s="1">
        <f t="shared" si="41"/>
        <v>9</v>
      </c>
    </row>
    <row r="1297" spans="1:30" ht="12.75" customHeight="1" x14ac:dyDescent="0.2">
      <c r="A1297" s="2">
        <v>43355.279997372701</v>
      </c>
      <c r="B1297" s="1" t="s">
        <v>1189</v>
      </c>
      <c r="C1297" s="1" t="s">
        <v>183</v>
      </c>
      <c r="D1297" s="1" t="s">
        <v>184</v>
      </c>
      <c r="E1297" s="3">
        <v>200</v>
      </c>
      <c r="F1297" s="1" t="s">
        <v>31</v>
      </c>
      <c r="G1297" s="3">
        <v>2.46</v>
      </c>
      <c r="H1297" s="3">
        <v>492</v>
      </c>
      <c r="I1297" s="1" t="s">
        <v>32</v>
      </c>
      <c r="K1297" s="1" t="s">
        <v>33</v>
      </c>
      <c r="L1297" s="1" t="s">
        <v>185</v>
      </c>
      <c r="M1297" s="1" t="s">
        <v>35</v>
      </c>
      <c r="N1297" s="1" t="s">
        <v>61</v>
      </c>
      <c r="O1297" s="1" t="s">
        <v>37</v>
      </c>
      <c r="P1297" s="1" t="s">
        <v>95</v>
      </c>
      <c r="Q1297" s="1" t="s">
        <v>96</v>
      </c>
      <c r="T1297" s="1" t="s">
        <v>48</v>
      </c>
      <c r="X1297" s="1" t="s">
        <v>41</v>
      </c>
      <c r="Y1297" s="1" t="s">
        <v>42</v>
      </c>
      <c r="Z1297" s="3">
        <v>0</v>
      </c>
      <c r="AC1297" s="1">
        <f t="shared" si="40"/>
        <v>2018</v>
      </c>
      <c r="AD1297" s="1">
        <f t="shared" si="41"/>
        <v>9</v>
      </c>
    </row>
    <row r="1298" spans="1:30" ht="12.75" customHeight="1" x14ac:dyDescent="0.2">
      <c r="A1298" s="2">
        <v>43355.279997372701</v>
      </c>
      <c r="B1298" s="1" t="s">
        <v>1189</v>
      </c>
      <c r="C1298" s="1" t="s">
        <v>219</v>
      </c>
      <c r="D1298" s="1" t="s">
        <v>220</v>
      </c>
      <c r="E1298" s="3">
        <v>50</v>
      </c>
      <c r="F1298" s="1" t="s">
        <v>31</v>
      </c>
      <c r="G1298" s="3">
        <v>6.17</v>
      </c>
      <c r="H1298" s="3">
        <v>308.5</v>
      </c>
      <c r="I1298" s="1" t="s">
        <v>32</v>
      </c>
      <c r="K1298" s="1" t="s">
        <v>33</v>
      </c>
      <c r="L1298" s="1" t="s">
        <v>221</v>
      </c>
      <c r="M1298" s="1" t="s">
        <v>35</v>
      </c>
      <c r="N1298" s="1" t="s">
        <v>61</v>
      </c>
      <c r="O1298" s="1" t="s">
        <v>37</v>
      </c>
      <c r="P1298" s="1" t="s">
        <v>38</v>
      </c>
      <c r="Q1298" s="1" t="s">
        <v>39</v>
      </c>
      <c r="T1298" s="1" t="s">
        <v>48</v>
      </c>
      <c r="X1298" s="1" t="s">
        <v>41</v>
      </c>
      <c r="Y1298" s="1" t="s">
        <v>42</v>
      </c>
      <c r="Z1298" s="3">
        <v>0</v>
      </c>
      <c r="AA1298" s="1" t="s">
        <v>222</v>
      </c>
      <c r="AB1298" s="1" t="s">
        <v>222</v>
      </c>
      <c r="AC1298" s="1">
        <f t="shared" si="40"/>
        <v>2018</v>
      </c>
      <c r="AD1298" s="1">
        <f t="shared" si="41"/>
        <v>9</v>
      </c>
    </row>
    <row r="1299" spans="1:30" ht="12.75" customHeight="1" x14ac:dyDescent="0.2">
      <c r="A1299" s="2">
        <v>43355.279997372701</v>
      </c>
      <c r="B1299" s="1" t="s">
        <v>1189</v>
      </c>
      <c r="C1299" s="1" t="s">
        <v>361</v>
      </c>
      <c r="D1299" s="1" t="s">
        <v>362</v>
      </c>
      <c r="E1299" s="3">
        <v>4</v>
      </c>
      <c r="F1299" s="1" t="s">
        <v>31</v>
      </c>
      <c r="G1299" s="3">
        <v>7.63</v>
      </c>
      <c r="H1299" s="3">
        <v>30.52</v>
      </c>
      <c r="I1299" s="1" t="s">
        <v>32</v>
      </c>
      <c r="K1299" s="1" t="s">
        <v>33</v>
      </c>
      <c r="L1299" s="1" t="s">
        <v>363</v>
      </c>
      <c r="M1299" s="1" t="s">
        <v>35</v>
      </c>
      <c r="N1299" s="1" t="s">
        <v>61</v>
      </c>
      <c r="O1299" s="1" t="s">
        <v>37</v>
      </c>
      <c r="P1299" s="1" t="s">
        <v>89</v>
      </c>
      <c r="Q1299" s="1" t="s">
        <v>90</v>
      </c>
      <c r="T1299" s="1" t="s">
        <v>206</v>
      </c>
      <c r="X1299" s="1" t="s">
        <v>365</v>
      </c>
      <c r="Y1299" s="1" t="s">
        <v>74</v>
      </c>
      <c r="Z1299" s="3">
        <v>0</v>
      </c>
      <c r="AC1299" s="1">
        <f t="shared" si="40"/>
        <v>2018</v>
      </c>
      <c r="AD1299" s="1">
        <f t="shared" si="41"/>
        <v>9</v>
      </c>
    </row>
    <row r="1300" spans="1:30" ht="12.75" customHeight="1" x14ac:dyDescent="0.2">
      <c r="A1300" s="2">
        <v>43356.574023726898</v>
      </c>
      <c r="B1300" s="1" t="s">
        <v>1190</v>
      </c>
      <c r="C1300" s="1" t="s">
        <v>473</v>
      </c>
      <c r="D1300" s="1" t="s">
        <v>474</v>
      </c>
      <c r="E1300" s="3">
        <v>10</v>
      </c>
      <c r="F1300" s="1" t="s">
        <v>31</v>
      </c>
      <c r="G1300" s="3">
        <v>22.99</v>
      </c>
      <c r="H1300" s="3">
        <v>229.9</v>
      </c>
      <c r="I1300" s="1" t="s">
        <v>32</v>
      </c>
      <c r="K1300" s="1" t="s">
        <v>33</v>
      </c>
      <c r="L1300" s="1" t="s">
        <v>475</v>
      </c>
      <c r="M1300" s="1" t="s">
        <v>35</v>
      </c>
      <c r="N1300" s="1" t="s">
        <v>84</v>
      </c>
      <c r="O1300" s="1" t="s">
        <v>37</v>
      </c>
      <c r="P1300" s="1" t="s">
        <v>38</v>
      </c>
      <c r="Q1300" s="1" t="s">
        <v>39</v>
      </c>
      <c r="T1300" s="1" t="s">
        <v>476</v>
      </c>
      <c r="X1300" s="1" t="s">
        <v>41</v>
      </c>
      <c r="Y1300" s="1" t="s">
        <v>42</v>
      </c>
      <c r="Z1300" s="3">
        <v>0</v>
      </c>
      <c r="AC1300" s="1">
        <f t="shared" si="40"/>
        <v>2018</v>
      </c>
      <c r="AD1300" s="1">
        <f t="shared" si="41"/>
        <v>9</v>
      </c>
    </row>
    <row r="1301" spans="1:30" ht="12.75" customHeight="1" x14ac:dyDescent="0.2">
      <c r="A1301" s="2">
        <v>43364.594674455999</v>
      </c>
      <c r="B1301" s="1" t="s">
        <v>1191</v>
      </c>
      <c r="C1301" s="1" t="s">
        <v>423</v>
      </c>
      <c r="D1301" s="1" t="s">
        <v>424</v>
      </c>
      <c r="E1301" s="3">
        <v>10</v>
      </c>
      <c r="F1301" s="1" t="s">
        <v>31</v>
      </c>
      <c r="G1301" s="3">
        <v>1.9</v>
      </c>
      <c r="H1301" s="3">
        <v>19</v>
      </c>
      <c r="I1301" s="1" t="s">
        <v>32</v>
      </c>
      <c r="K1301" s="1" t="s">
        <v>33</v>
      </c>
      <c r="L1301" s="1" t="s">
        <v>425</v>
      </c>
      <c r="M1301" s="1" t="s">
        <v>35</v>
      </c>
      <c r="N1301" s="1" t="s">
        <v>36</v>
      </c>
      <c r="O1301" s="1" t="s">
        <v>37</v>
      </c>
      <c r="P1301" s="1" t="s">
        <v>95</v>
      </c>
      <c r="Q1301" s="1" t="s">
        <v>96</v>
      </c>
      <c r="T1301" s="1" t="s">
        <v>97</v>
      </c>
      <c r="X1301" s="1" t="s">
        <v>41</v>
      </c>
      <c r="Y1301" s="1" t="s">
        <v>42</v>
      </c>
      <c r="Z1301" s="3">
        <v>0</v>
      </c>
      <c r="AC1301" s="1">
        <f t="shared" si="40"/>
        <v>2018</v>
      </c>
      <c r="AD1301" s="1">
        <f t="shared" si="41"/>
        <v>9</v>
      </c>
    </row>
    <row r="1302" spans="1:30" ht="12.75" customHeight="1" x14ac:dyDescent="0.2">
      <c r="A1302" s="2">
        <v>43368.561230405103</v>
      </c>
      <c r="B1302" s="1" t="s">
        <v>1192</v>
      </c>
      <c r="C1302" s="1" t="s">
        <v>975</v>
      </c>
      <c r="D1302" s="1" t="s">
        <v>976</v>
      </c>
      <c r="E1302" s="3">
        <v>11</v>
      </c>
      <c r="F1302" s="1" t="s">
        <v>31</v>
      </c>
      <c r="G1302" s="3">
        <v>138.02000000000001</v>
      </c>
      <c r="H1302" s="3">
        <v>1518.2</v>
      </c>
      <c r="I1302" s="1" t="s">
        <v>32</v>
      </c>
      <c r="K1302" s="1" t="s">
        <v>33</v>
      </c>
      <c r="L1302" s="1" t="s">
        <v>977</v>
      </c>
      <c r="M1302" s="1" t="s">
        <v>35</v>
      </c>
      <c r="N1302" s="1" t="s">
        <v>84</v>
      </c>
      <c r="O1302" s="1" t="s">
        <v>37</v>
      </c>
      <c r="P1302" s="1" t="s">
        <v>38</v>
      </c>
      <c r="Q1302" s="1" t="s">
        <v>39</v>
      </c>
      <c r="T1302" s="1" t="s">
        <v>85</v>
      </c>
      <c r="X1302" s="1" t="s">
        <v>41</v>
      </c>
      <c r="Y1302" s="1" t="s">
        <v>42</v>
      </c>
      <c r="Z1302" s="3">
        <v>0</v>
      </c>
      <c r="AC1302" s="1">
        <f t="shared" si="40"/>
        <v>2018</v>
      </c>
      <c r="AD1302" s="1">
        <f t="shared" si="41"/>
        <v>9</v>
      </c>
    </row>
    <row r="1303" spans="1:30" ht="12.75" customHeight="1" x14ac:dyDescent="0.2">
      <c r="A1303" s="2">
        <v>43376.539744062502</v>
      </c>
      <c r="B1303" s="1" t="s">
        <v>1193</v>
      </c>
      <c r="C1303" s="1" t="s">
        <v>516</v>
      </c>
      <c r="D1303" s="1" t="s">
        <v>517</v>
      </c>
      <c r="E1303" s="3">
        <v>1020</v>
      </c>
      <c r="F1303" s="1" t="s">
        <v>31</v>
      </c>
      <c r="G1303" s="3">
        <v>0.63</v>
      </c>
      <c r="H1303" s="3">
        <v>642.6</v>
      </c>
      <c r="I1303" s="1" t="s">
        <v>58</v>
      </c>
      <c r="K1303" s="1" t="s">
        <v>59</v>
      </c>
      <c r="L1303" s="1" t="s">
        <v>518</v>
      </c>
      <c r="M1303" s="1" t="s">
        <v>35</v>
      </c>
      <c r="N1303" s="1" t="s">
        <v>61</v>
      </c>
      <c r="O1303" s="1" t="s">
        <v>37</v>
      </c>
      <c r="P1303" s="1" t="s">
        <v>62</v>
      </c>
      <c r="Q1303" s="1" t="s">
        <v>63</v>
      </c>
      <c r="T1303" s="1" t="s">
        <v>65</v>
      </c>
      <c r="X1303" s="1" t="s">
        <v>41</v>
      </c>
      <c r="Y1303" s="1" t="s">
        <v>66</v>
      </c>
      <c r="Z1303" s="3">
        <v>0</v>
      </c>
      <c r="AA1303" s="1" t="s">
        <v>67</v>
      </c>
      <c r="AB1303" s="1" t="s">
        <v>67</v>
      </c>
      <c r="AC1303" s="1">
        <f t="shared" si="40"/>
        <v>2018</v>
      </c>
      <c r="AD1303" s="1">
        <f t="shared" si="41"/>
        <v>10</v>
      </c>
    </row>
    <row r="1304" spans="1:30" ht="12.75" customHeight="1" x14ac:dyDescent="0.2">
      <c r="A1304" s="2">
        <v>43376.539744062502</v>
      </c>
      <c r="B1304" s="1" t="s">
        <v>1193</v>
      </c>
      <c r="C1304" s="1" t="s">
        <v>285</v>
      </c>
      <c r="D1304" s="1" t="s">
        <v>286</v>
      </c>
      <c r="E1304" s="3">
        <v>1</v>
      </c>
      <c r="F1304" s="1" t="s">
        <v>31</v>
      </c>
      <c r="G1304" s="3">
        <v>172.5</v>
      </c>
      <c r="H1304" s="3">
        <v>172.5</v>
      </c>
      <c r="I1304" s="1" t="s">
        <v>58</v>
      </c>
      <c r="K1304" s="1" t="s">
        <v>59</v>
      </c>
      <c r="L1304" s="1" t="s">
        <v>287</v>
      </c>
      <c r="M1304" s="1" t="s">
        <v>35</v>
      </c>
      <c r="N1304" s="1" t="s">
        <v>61</v>
      </c>
      <c r="O1304" s="1" t="s">
        <v>37</v>
      </c>
      <c r="P1304" s="1" t="s">
        <v>236</v>
      </c>
      <c r="Q1304" s="1" t="s">
        <v>237</v>
      </c>
      <c r="T1304" s="1" t="s">
        <v>238</v>
      </c>
      <c r="X1304" s="1" t="s">
        <v>41</v>
      </c>
      <c r="Y1304" s="1" t="s">
        <v>42</v>
      </c>
      <c r="Z1304" s="3">
        <v>0</v>
      </c>
      <c r="AA1304" s="1" t="s">
        <v>239</v>
      </c>
      <c r="AB1304" s="1" t="s">
        <v>239</v>
      </c>
      <c r="AC1304" s="1">
        <f t="shared" si="40"/>
        <v>2018</v>
      </c>
      <c r="AD1304" s="1">
        <f t="shared" si="41"/>
        <v>10</v>
      </c>
    </row>
    <row r="1305" spans="1:30" ht="12.75" customHeight="1" x14ac:dyDescent="0.2">
      <c r="A1305" s="2">
        <v>43377.3981089468</v>
      </c>
      <c r="B1305" s="1" t="s">
        <v>1194</v>
      </c>
      <c r="C1305" s="1" t="s">
        <v>451</v>
      </c>
      <c r="D1305" s="1" t="s">
        <v>452</v>
      </c>
      <c r="E1305" s="3">
        <v>3</v>
      </c>
      <c r="F1305" s="1" t="s">
        <v>31</v>
      </c>
      <c r="G1305" s="3">
        <v>164.22</v>
      </c>
      <c r="H1305" s="3">
        <v>492.66</v>
      </c>
      <c r="I1305" s="1" t="s">
        <v>58</v>
      </c>
      <c r="K1305" s="1" t="s">
        <v>59</v>
      </c>
      <c r="L1305" s="1" t="s">
        <v>453</v>
      </c>
      <c r="M1305" s="1" t="s">
        <v>35</v>
      </c>
      <c r="N1305" s="1" t="s">
        <v>433</v>
      </c>
      <c r="O1305" s="1" t="s">
        <v>37</v>
      </c>
      <c r="P1305" s="1" t="s">
        <v>131</v>
      </c>
      <c r="Q1305" s="1" t="s">
        <v>132</v>
      </c>
      <c r="T1305" s="1" t="s">
        <v>291</v>
      </c>
      <c r="X1305" s="1" t="s">
        <v>41</v>
      </c>
      <c r="Y1305" s="1" t="s">
        <v>74</v>
      </c>
      <c r="Z1305" s="3">
        <v>0</v>
      </c>
      <c r="AC1305" s="1">
        <f t="shared" si="40"/>
        <v>2018</v>
      </c>
      <c r="AD1305" s="1">
        <f t="shared" si="41"/>
        <v>10</v>
      </c>
    </row>
    <row r="1306" spans="1:30" ht="12.75" customHeight="1" x14ac:dyDescent="0.2">
      <c r="A1306" s="2">
        <v>43377.5282870023</v>
      </c>
      <c r="B1306" s="1" t="s">
        <v>1195</v>
      </c>
      <c r="C1306" s="1" t="s">
        <v>81</v>
      </c>
      <c r="D1306" s="1" t="s">
        <v>82</v>
      </c>
      <c r="E1306" s="3">
        <v>20</v>
      </c>
      <c r="F1306" s="1" t="s">
        <v>31</v>
      </c>
      <c r="G1306" s="3">
        <v>12.16</v>
      </c>
      <c r="H1306" s="3">
        <v>243.28</v>
      </c>
      <c r="I1306" s="1" t="s">
        <v>58</v>
      </c>
      <c r="K1306" s="1" t="s">
        <v>59</v>
      </c>
      <c r="L1306" s="1" t="s">
        <v>83</v>
      </c>
      <c r="M1306" s="1" t="s">
        <v>35</v>
      </c>
      <c r="N1306" s="1" t="s">
        <v>296</v>
      </c>
      <c r="O1306" s="1" t="s">
        <v>37</v>
      </c>
      <c r="P1306" s="1" t="s">
        <v>71</v>
      </c>
      <c r="Q1306" s="1" t="s">
        <v>72</v>
      </c>
      <c r="T1306" s="1" t="s">
        <v>85</v>
      </c>
      <c r="X1306" s="1" t="s">
        <v>41</v>
      </c>
      <c r="Y1306" s="1" t="s">
        <v>74</v>
      </c>
      <c r="Z1306" s="3">
        <v>0</v>
      </c>
      <c r="AC1306" s="1">
        <f t="shared" si="40"/>
        <v>2018</v>
      </c>
      <c r="AD1306" s="1">
        <f t="shared" si="41"/>
        <v>10</v>
      </c>
    </row>
    <row r="1307" spans="1:30" ht="12.75" customHeight="1" x14ac:dyDescent="0.2">
      <c r="A1307" s="2">
        <v>43377.5282870023</v>
      </c>
      <c r="B1307" s="1" t="s">
        <v>1195</v>
      </c>
      <c r="C1307" s="1" t="s">
        <v>463</v>
      </c>
      <c r="D1307" s="1" t="s">
        <v>464</v>
      </c>
      <c r="E1307" s="3">
        <v>10</v>
      </c>
      <c r="F1307" s="1" t="s">
        <v>31</v>
      </c>
      <c r="G1307" s="3">
        <v>73.209999999999994</v>
      </c>
      <c r="H1307" s="3">
        <v>732.14</v>
      </c>
      <c r="I1307" s="1" t="s">
        <v>58</v>
      </c>
      <c r="K1307" s="1" t="s">
        <v>59</v>
      </c>
      <c r="L1307" s="1" t="s">
        <v>465</v>
      </c>
      <c r="M1307" s="1" t="s">
        <v>35</v>
      </c>
      <c r="N1307" s="1" t="s">
        <v>296</v>
      </c>
      <c r="O1307" s="1" t="s">
        <v>37</v>
      </c>
      <c r="P1307" s="1" t="s">
        <v>131</v>
      </c>
      <c r="Q1307" s="1" t="s">
        <v>132</v>
      </c>
      <c r="T1307" s="1" t="s">
        <v>85</v>
      </c>
      <c r="X1307" s="1" t="s">
        <v>466</v>
      </c>
      <c r="Y1307" s="1" t="s">
        <v>74</v>
      </c>
      <c r="Z1307" s="3">
        <v>0</v>
      </c>
      <c r="AC1307" s="1">
        <f t="shared" si="40"/>
        <v>2018</v>
      </c>
      <c r="AD1307" s="1">
        <f t="shared" si="41"/>
        <v>10</v>
      </c>
    </row>
    <row r="1308" spans="1:30" ht="12.75" customHeight="1" x14ac:dyDescent="0.2">
      <c r="A1308" s="2">
        <v>43378.292644178196</v>
      </c>
      <c r="B1308" s="1" t="s">
        <v>1196</v>
      </c>
      <c r="C1308" s="1" t="s">
        <v>405</v>
      </c>
      <c r="D1308" s="1" t="s">
        <v>406</v>
      </c>
      <c r="E1308" s="3">
        <v>20</v>
      </c>
      <c r="F1308" s="1" t="s">
        <v>31</v>
      </c>
      <c r="G1308" s="3">
        <v>11.14</v>
      </c>
      <c r="H1308" s="3">
        <v>222.8</v>
      </c>
      <c r="I1308" s="1" t="s">
        <v>58</v>
      </c>
      <c r="K1308" s="1" t="s">
        <v>59</v>
      </c>
      <c r="L1308" s="1" t="s">
        <v>407</v>
      </c>
      <c r="M1308" s="1" t="s">
        <v>35</v>
      </c>
      <c r="N1308" s="1" t="s">
        <v>61</v>
      </c>
      <c r="O1308" s="1" t="s">
        <v>37</v>
      </c>
      <c r="P1308" s="1" t="s">
        <v>408</v>
      </c>
      <c r="Q1308" s="1" t="s">
        <v>409</v>
      </c>
      <c r="T1308" s="1" t="s">
        <v>40</v>
      </c>
      <c r="X1308" s="1" t="s">
        <v>41</v>
      </c>
      <c r="Y1308" s="1" t="s">
        <v>42</v>
      </c>
      <c r="Z1308" s="3">
        <v>0</v>
      </c>
      <c r="AC1308" s="1">
        <f t="shared" si="40"/>
        <v>2018</v>
      </c>
      <c r="AD1308" s="1">
        <f t="shared" si="41"/>
        <v>10</v>
      </c>
    </row>
    <row r="1309" spans="1:30" ht="12.75" customHeight="1" x14ac:dyDescent="0.2">
      <c r="A1309" s="2">
        <v>43378.2950257755</v>
      </c>
      <c r="B1309" s="1" t="s">
        <v>1197</v>
      </c>
      <c r="C1309" s="1" t="s">
        <v>405</v>
      </c>
      <c r="D1309" s="1" t="s">
        <v>406</v>
      </c>
      <c r="E1309" s="3">
        <v>10</v>
      </c>
      <c r="F1309" s="1" t="s">
        <v>31</v>
      </c>
      <c r="G1309" s="3">
        <v>11.14</v>
      </c>
      <c r="H1309" s="3">
        <v>111.4</v>
      </c>
      <c r="I1309" s="1" t="s">
        <v>32</v>
      </c>
      <c r="K1309" s="1" t="s">
        <v>33</v>
      </c>
      <c r="L1309" s="1" t="s">
        <v>407</v>
      </c>
      <c r="M1309" s="1" t="s">
        <v>35</v>
      </c>
      <c r="N1309" s="1" t="s">
        <v>61</v>
      </c>
      <c r="O1309" s="1" t="s">
        <v>37</v>
      </c>
      <c r="P1309" s="1" t="s">
        <v>408</v>
      </c>
      <c r="Q1309" s="1" t="s">
        <v>409</v>
      </c>
      <c r="T1309" s="1" t="s">
        <v>40</v>
      </c>
      <c r="X1309" s="1" t="s">
        <v>41</v>
      </c>
      <c r="Y1309" s="1" t="s">
        <v>42</v>
      </c>
      <c r="Z1309" s="3">
        <v>0</v>
      </c>
      <c r="AC1309" s="1">
        <f t="shared" si="40"/>
        <v>2018</v>
      </c>
      <c r="AD1309" s="1">
        <f t="shared" si="41"/>
        <v>10</v>
      </c>
    </row>
    <row r="1310" spans="1:30" ht="12.75" customHeight="1" x14ac:dyDescent="0.2">
      <c r="A1310" s="2">
        <v>43378.442870104198</v>
      </c>
      <c r="B1310" s="1" t="s">
        <v>1198</v>
      </c>
      <c r="C1310" s="1" t="s">
        <v>626</v>
      </c>
      <c r="D1310" s="1" t="s">
        <v>627</v>
      </c>
      <c r="E1310" s="3">
        <v>50</v>
      </c>
      <c r="F1310" s="1" t="s">
        <v>31</v>
      </c>
      <c r="G1310" s="3">
        <v>0.57999999999999996</v>
      </c>
      <c r="H1310" s="3">
        <v>29.12</v>
      </c>
      <c r="I1310" s="1" t="s">
        <v>58</v>
      </c>
      <c r="K1310" s="1" t="s">
        <v>59</v>
      </c>
      <c r="M1310" s="1" t="s">
        <v>35</v>
      </c>
      <c r="N1310" s="1" t="s">
        <v>628</v>
      </c>
      <c r="O1310" s="1" t="s">
        <v>37</v>
      </c>
      <c r="P1310" s="1" t="s">
        <v>629</v>
      </c>
      <c r="Q1310" s="1" t="s">
        <v>630</v>
      </c>
      <c r="T1310" s="1" t="s">
        <v>631</v>
      </c>
      <c r="Y1310" s="1" t="s">
        <v>632</v>
      </c>
      <c r="Z1310" s="3">
        <v>0</v>
      </c>
      <c r="AC1310" s="1">
        <f t="shared" si="40"/>
        <v>2018</v>
      </c>
      <c r="AD1310" s="1">
        <f t="shared" si="41"/>
        <v>10</v>
      </c>
    </row>
    <row r="1311" spans="1:30" ht="12.75" customHeight="1" x14ac:dyDescent="0.2">
      <c r="A1311" s="2">
        <v>43381.309699074103</v>
      </c>
      <c r="B1311" s="1" t="s">
        <v>1199</v>
      </c>
      <c r="C1311" s="1" t="s">
        <v>92</v>
      </c>
      <c r="D1311" s="1" t="s">
        <v>93</v>
      </c>
      <c r="E1311" s="3">
        <v>50</v>
      </c>
      <c r="F1311" s="1" t="s">
        <v>31</v>
      </c>
      <c r="G1311" s="3">
        <v>0.01</v>
      </c>
      <c r="H1311" s="3">
        <v>0.5</v>
      </c>
      <c r="I1311" s="1" t="s">
        <v>58</v>
      </c>
      <c r="K1311" s="1" t="s">
        <v>59</v>
      </c>
      <c r="L1311" s="1" t="s">
        <v>94</v>
      </c>
      <c r="M1311" s="1" t="s">
        <v>35</v>
      </c>
      <c r="N1311" s="1" t="s">
        <v>36</v>
      </c>
      <c r="O1311" s="1" t="s">
        <v>37</v>
      </c>
      <c r="P1311" s="1" t="s">
        <v>95</v>
      </c>
      <c r="Q1311" s="1" t="s">
        <v>96</v>
      </c>
      <c r="T1311" s="1" t="s">
        <v>97</v>
      </c>
      <c r="X1311" s="1" t="s">
        <v>41</v>
      </c>
      <c r="Y1311" s="1" t="s">
        <v>42</v>
      </c>
      <c r="Z1311" s="3">
        <v>0</v>
      </c>
      <c r="AC1311" s="1">
        <f t="shared" si="40"/>
        <v>2018</v>
      </c>
      <c r="AD1311" s="1">
        <f t="shared" si="41"/>
        <v>10</v>
      </c>
    </row>
    <row r="1312" spans="1:30" ht="12.75" customHeight="1" x14ac:dyDescent="0.2">
      <c r="A1312" s="2">
        <v>43381.309699074103</v>
      </c>
      <c r="B1312" s="1" t="s">
        <v>1199</v>
      </c>
      <c r="C1312" s="1" t="s">
        <v>98</v>
      </c>
      <c r="D1312" s="1" t="s">
        <v>99</v>
      </c>
      <c r="E1312" s="3">
        <v>400</v>
      </c>
      <c r="F1312" s="1" t="s">
        <v>31</v>
      </c>
      <c r="G1312" s="3">
        <v>0.25</v>
      </c>
      <c r="H1312" s="3">
        <v>100</v>
      </c>
      <c r="I1312" s="1" t="s">
        <v>58</v>
      </c>
      <c r="K1312" s="1" t="s">
        <v>59</v>
      </c>
      <c r="L1312" s="1" t="s">
        <v>100</v>
      </c>
      <c r="M1312" s="1" t="s">
        <v>35</v>
      </c>
      <c r="N1312" s="1" t="s">
        <v>36</v>
      </c>
      <c r="O1312" s="1" t="s">
        <v>37</v>
      </c>
      <c r="P1312" s="1" t="s">
        <v>38</v>
      </c>
      <c r="Q1312" s="1" t="s">
        <v>39</v>
      </c>
      <c r="T1312" s="1" t="s">
        <v>73</v>
      </c>
      <c r="X1312" s="1" t="s">
        <v>41</v>
      </c>
      <c r="Y1312" s="1" t="s">
        <v>42</v>
      </c>
      <c r="Z1312" s="3">
        <v>0</v>
      </c>
      <c r="AC1312" s="1">
        <f t="shared" si="40"/>
        <v>2018</v>
      </c>
      <c r="AD1312" s="1">
        <f t="shared" si="41"/>
        <v>10</v>
      </c>
    </row>
    <row r="1313" spans="1:30" ht="12.75" customHeight="1" x14ac:dyDescent="0.2">
      <c r="A1313" s="2">
        <v>43381.309699074103</v>
      </c>
      <c r="B1313" s="1" t="s">
        <v>1199</v>
      </c>
      <c r="C1313" s="1" t="s">
        <v>539</v>
      </c>
      <c r="D1313" s="1" t="s">
        <v>540</v>
      </c>
      <c r="E1313" s="3">
        <v>100</v>
      </c>
      <c r="F1313" s="1" t="s">
        <v>31</v>
      </c>
      <c r="G1313" s="3">
        <v>0.3</v>
      </c>
      <c r="H1313" s="3">
        <v>30</v>
      </c>
      <c r="I1313" s="1" t="s">
        <v>58</v>
      </c>
      <c r="K1313" s="1" t="s">
        <v>59</v>
      </c>
      <c r="L1313" s="1" t="s">
        <v>541</v>
      </c>
      <c r="M1313" s="1" t="s">
        <v>35</v>
      </c>
      <c r="N1313" s="1" t="s">
        <v>36</v>
      </c>
      <c r="O1313" s="1" t="s">
        <v>37</v>
      </c>
      <c r="P1313" s="1" t="s">
        <v>104</v>
      </c>
      <c r="Q1313" s="1" t="s">
        <v>105</v>
      </c>
      <c r="T1313" s="1" t="s">
        <v>40</v>
      </c>
      <c r="X1313" s="1" t="s">
        <v>41</v>
      </c>
      <c r="Y1313" s="1" t="s">
        <v>106</v>
      </c>
      <c r="Z1313" s="3">
        <v>0</v>
      </c>
      <c r="AC1313" s="1">
        <f t="shared" si="40"/>
        <v>2018</v>
      </c>
      <c r="AD1313" s="1">
        <f t="shared" si="41"/>
        <v>10</v>
      </c>
    </row>
    <row r="1314" spans="1:30" ht="12.75" customHeight="1" x14ac:dyDescent="0.2">
      <c r="A1314" s="2">
        <v>43381.309699074103</v>
      </c>
      <c r="B1314" s="1" t="s">
        <v>1199</v>
      </c>
      <c r="C1314" s="1" t="s">
        <v>122</v>
      </c>
      <c r="D1314" s="1" t="s">
        <v>123</v>
      </c>
      <c r="E1314" s="3">
        <v>100</v>
      </c>
      <c r="F1314" s="1" t="s">
        <v>31</v>
      </c>
      <c r="G1314" s="3">
        <v>0.47</v>
      </c>
      <c r="H1314" s="3">
        <v>47</v>
      </c>
      <c r="I1314" s="1" t="s">
        <v>58</v>
      </c>
      <c r="K1314" s="1" t="s">
        <v>59</v>
      </c>
      <c r="L1314" s="1" t="s">
        <v>124</v>
      </c>
      <c r="M1314" s="1" t="s">
        <v>35</v>
      </c>
      <c r="N1314" s="1" t="s">
        <v>36</v>
      </c>
      <c r="O1314" s="1" t="s">
        <v>37</v>
      </c>
      <c r="P1314" s="1" t="s">
        <v>38</v>
      </c>
      <c r="Q1314" s="1" t="s">
        <v>39</v>
      </c>
      <c r="T1314" s="1" t="s">
        <v>40</v>
      </c>
      <c r="X1314" s="1" t="s">
        <v>41</v>
      </c>
      <c r="Y1314" s="1" t="s">
        <v>42</v>
      </c>
      <c r="Z1314" s="3">
        <v>0</v>
      </c>
      <c r="AC1314" s="1">
        <f t="shared" si="40"/>
        <v>2018</v>
      </c>
      <c r="AD1314" s="1">
        <f t="shared" si="41"/>
        <v>10</v>
      </c>
    </row>
    <row r="1315" spans="1:30" ht="12.75" customHeight="1" x14ac:dyDescent="0.2">
      <c r="A1315" s="2">
        <v>43381.309699074103</v>
      </c>
      <c r="B1315" s="1" t="s">
        <v>1199</v>
      </c>
      <c r="C1315" s="1" t="s">
        <v>117</v>
      </c>
      <c r="D1315" s="1" t="s">
        <v>118</v>
      </c>
      <c r="E1315" s="3">
        <v>100</v>
      </c>
      <c r="F1315" s="1" t="s">
        <v>31</v>
      </c>
      <c r="G1315" s="3">
        <v>0.48</v>
      </c>
      <c r="H1315" s="3">
        <v>48</v>
      </c>
      <c r="I1315" s="1" t="s">
        <v>58</v>
      </c>
      <c r="K1315" s="1" t="s">
        <v>59</v>
      </c>
      <c r="L1315" s="1" t="s">
        <v>119</v>
      </c>
      <c r="M1315" s="1" t="s">
        <v>35</v>
      </c>
      <c r="N1315" s="1" t="s">
        <v>36</v>
      </c>
      <c r="O1315" s="1" t="s">
        <v>37</v>
      </c>
      <c r="P1315" s="1" t="s">
        <v>120</v>
      </c>
      <c r="Q1315" s="1" t="s">
        <v>121</v>
      </c>
      <c r="T1315" s="1" t="s">
        <v>40</v>
      </c>
      <c r="X1315" s="1" t="s">
        <v>41</v>
      </c>
      <c r="Y1315" s="1" t="s">
        <v>42</v>
      </c>
      <c r="Z1315" s="3">
        <v>0</v>
      </c>
      <c r="AC1315" s="1">
        <f t="shared" si="40"/>
        <v>2018</v>
      </c>
      <c r="AD1315" s="1">
        <f t="shared" si="41"/>
        <v>10</v>
      </c>
    </row>
    <row r="1316" spans="1:30" ht="12.75" customHeight="1" x14ac:dyDescent="0.2">
      <c r="A1316" s="2">
        <v>43381.309699074103</v>
      </c>
      <c r="B1316" s="1" t="s">
        <v>1199</v>
      </c>
      <c r="C1316" s="1" t="s">
        <v>125</v>
      </c>
      <c r="D1316" s="1" t="s">
        <v>126</v>
      </c>
      <c r="E1316" s="3">
        <v>200</v>
      </c>
      <c r="F1316" s="1" t="s">
        <v>31</v>
      </c>
      <c r="G1316" s="3">
        <v>0.55000000000000004</v>
      </c>
      <c r="H1316" s="3">
        <v>110</v>
      </c>
      <c r="I1316" s="1" t="s">
        <v>58</v>
      </c>
      <c r="K1316" s="1" t="s">
        <v>59</v>
      </c>
      <c r="L1316" s="1" t="s">
        <v>127</v>
      </c>
      <c r="M1316" s="1" t="s">
        <v>35</v>
      </c>
      <c r="N1316" s="1" t="s">
        <v>36</v>
      </c>
      <c r="O1316" s="1" t="s">
        <v>37</v>
      </c>
      <c r="P1316" s="1" t="s">
        <v>104</v>
      </c>
      <c r="Q1316" s="1" t="s">
        <v>105</v>
      </c>
      <c r="T1316" s="1" t="s">
        <v>40</v>
      </c>
      <c r="X1316" s="1" t="s">
        <v>41</v>
      </c>
      <c r="Y1316" s="1" t="s">
        <v>106</v>
      </c>
      <c r="Z1316" s="3">
        <v>0</v>
      </c>
      <c r="AC1316" s="1">
        <f t="shared" si="40"/>
        <v>2018</v>
      </c>
      <c r="AD1316" s="1">
        <f t="shared" si="41"/>
        <v>10</v>
      </c>
    </row>
    <row r="1317" spans="1:30" ht="12.75" customHeight="1" x14ac:dyDescent="0.2">
      <c r="A1317" s="2">
        <v>43381.309699074103</v>
      </c>
      <c r="B1317" s="1" t="s">
        <v>1199</v>
      </c>
      <c r="C1317" s="1" t="s">
        <v>133</v>
      </c>
      <c r="D1317" s="1" t="s">
        <v>134</v>
      </c>
      <c r="E1317" s="3">
        <v>2000</v>
      </c>
      <c r="F1317" s="1" t="s">
        <v>31</v>
      </c>
      <c r="G1317" s="3">
        <v>0.63</v>
      </c>
      <c r="H1317" s="3">
        <v>1260</v>
      </c>
      <c r="I1317" s="1" t="s">
        <v>58</v>
      </c>
      <c r="K1317" s="1" t="s">
        <v>59</v>
      </c>
      <c r="L1317" s="1" t="s">
        <v>135</v>
      </c>
      <c r="M1317" s="1" t="s">
        <v>35</v>
      </c>
      <c r="N1317" s="1" t="s">
        <v>36</v>
      </c>
      <c r="O1317" s="1" t="s">
        <v>37</v>
      </c>
      <c r="P1317" s="1" t="s">
        <v>62</v>
      </c>
      <c r="Q1317" s="1" t="s">
        <v>63</v>
      </c>
      <c r="T1317" s="1" t="s">
        <v>65</v>
      </c>
      <c r="X1317" s="1" t="s">
        <v>41</v>
      </c>
      <c r="Y1317" s="1" t="s">
        <v>66</v>
      </c>
      <c r="Z1317" s="3">
        <v>0</v>
      </c>
      <c r="AA1317" s="1" t="s">
        <v>67</v>
      </c>
      <c r="AB1317" s="1" t="s">
        <v>67</v>
      </c>
      <c r="AC1317" s="1">
        <f t="shared" si="40"/>
        <v>2018</v>
      </c>
      <c r="AD1317" s="1">
        <f t="shared" si="41"/>
        <v>10</v>
      </c>
    </row>
    <row r="1318" spans="1:30" ht="12.75" customHeight="1" x14ac:dyDescent="0.2">
      <c r="A1318" s="2">
        <v>43381.309699074103</v>
      </c>
      <c r="B1318" s="1" t="s">
        <v>1199</v>
      </c>
      <c r="C1318" s="1" t="s">
        <v>136</v>
      </c>
      <c r="D1318" s="1" t="s">
        <v>137</v>
      </c>
      <c r="E1318" s="3">
        <v>4000</v>
      </c>
      <c r="F1318" s="1" t="s">
        <v>31</v>
      </c>
      <c r="G1318" s="3">
        <v>0.63</v>
      </c>
      <c r="H1318" s="3">
        <v>2520</v>
      </c>
      <c r="I1318" s="1" t="s">
        <v>58</v>
      </c>
      <c r="K1318" s="1" t="s">
        <v>59</v>
      </c>
      <c r="L1318" s="1" t="s">
        <v>138</v>
      </c>
      <c r="M1318" s="1" t="s">
        <v>35</v>
      </c>
      <c r="N1318" s="1" t="s">
        <v>36</v>
      </c>
      <c r="O1318" s="1" t="s">
        <v>37</v>
      </c>
      <c r="P1318" s="1" t="s">
        <v>62</v>
      </c>
      <c r="Q1318" s="1" t="s">
        <v>63</v>
      </c>
      <c r="T1318" s="1" t="s">
        <v>65</v>
      </c>
      <c r="X1318" s="1" t="s">
        <v>41</v>
      </c>
      <c r="Y1318" s="1" t="s">
        <v>66</v>
      </c>
      <c r="Z1318" s="3">
        <v>0</v>
      </c>
      <c r="AA1318" s="1" t="s">
        <v>67</v>
      </c>
      <c r="AB1318" s="1" t="s">
        <v>67</v>
      </c>
      <c r="AC1318" s="1">
        <f t="shared" si="40"/>
        <v>2018</v>
      </c>
      <c r="AD1318" s="1">
        <f t="shared" si="41"/>
        <v>10</v>
      </c>
    </row>
    <row r="1319" spans="1:30" ht="12.75" customHeight="1" x14ac:dyDescent="0.2">
      <c r="A1319" s="2">
        <v>43381.309699074103</v>
      </c>
      <c r="B1319" s="1" t="s">
        <v>1199</v>
      </c>
      <c r="C1319" s="1" t="s">
        <v>56</v>
      </c>
      <c r="D1319" s="1" t="s">
        <v>57</v>
      </c>
      <c r="E1319" s="3">
        <v>1000</v>
      </c>
      <c r="F1319" s="1" t="s">
        <v>31</v>
      </c>
      <c r="G1319" s="3">
        <v>0.63</v>
      </c>
      <c r="H1319" s="3">
        <v>630</v>
      </c>
      <c r="I1319" s="1" t="s">
        <v>58</v>
      </c>
      <c r="K1319" s="1" t="s">
        <v>59</v>
      </c>
      <c r="L1319" s="1" t="s">
        <v>60</v>
      </c>
      <c r="M1319" s="1" t="s">
        <v>35</v>
      </c>
      <c r="N1319" s="1" t="s">
        <v>36</v>
      </c>
      <c r="O1319" s="1" t="s">
        <v>37</v>
      </c>
      <c r="P1319" s="1" t="s">
        <v>62</v>
      </c>
      <c r="Q1319" s="1" t="s">
        <v>63</v>
      </c>
      <c r="T1319" s="1" t="s">
        <v>65</v>
      </c>
      <c r="X1319" s="1" t="s">
        <v>41</v>
      </c>
      <c r="Y1319" s="1" t="s">
        <v>66</v>
      </c>
      <c r="Z1319" s="3">
        <v>0</v>
      </c>
      <c r="AA1319" s="1" t="s">
        <v>67</v>
      </c>
      <c r="AB1319" s="1" t="s">
        <v>67</v>
      </c>
      <c r="AC1319" s="1">
        <f t="shared" si="40"/>
        <v>2018</v>
      </c>
      <c r="AD1319" s="1">
        <f t="shared" si="41"/>
        <v>10</v>
      </c>
    </row>
    <row r="1320" spans="1:30" ht="12.75" customHeight="1" x14ac:dyDescent="0.2">
      <c r="A1320" s="2">
        <v>43381.309699074103</v>
      </c>
      <c r="B1320" s="1" t="s">
        <v>1199</v>
      </c>
      <c r="C1320" s="1" t="s">
        <v>516</v>
      </c>
      <c r="D1320" s="1" t="s">
        <v>517</v>
      </c>
      <c r="E1320" s="3">
        <v>680</v>
      </c>
      <c r="F1320" s="1" t="s">
        <v>31</v>
      </c>
      <c r="G1320" s="3">
        <v>0.63</v>
      </c>
      <c r="H1320" s="3">
        <v>428.4</v>
      </c>
      <c r="I1320" s="1" t="s">
        <v>58</v>
      </c>
      <c r="K1320" s="1" t="s">
        <v>59</v>
      </c>
      <c r="L1320" s="1" t="s">
        <v>518</v>
      </c>
      <c r="M1320" s="1" t="s">
        <v>35</v>
      </c>
      <c r="N1320" s="1" t="s">
        <v>36</v>
      </c>
      <c r="O1320" s="1" t="s">
        <v>37</v>
      </c>
      <c r="P1320" s="1" t="s">
        <v>62</v>
      </c>
      <c r="Q1320" s="1" t="s">
        <v>63</v>
      </c>
      <c r="T1320" s="1" t="s">
        <v>65</v>
      </c>
      <c r="X1320" s="1" t="s">
        <v>41</v>
      </c>
      <c r="Y1320" s="1" t="s">
        <v>66</v>
      </c>
      <c r="Z1320" s="3">
        <v>0</v>
      </c>
      <c r="AA1320" s="1" t="s">
        <v>67</v>
      </c>
      <c r="AB1320" s="1" t="s">
        <v>67</v>
      </c>
      <c r="AC1320" s="1">
        <f t="shared" si="40"/>
        <v>2018</v>
      </c>
      <c r="AD1320" s="1">
        <f t="shared" si="41"/>
        <v>10</v>
      </c>
    </row>
    <row r="1321" spans="1:30" ht="12.75" customHeight="1" x14ac:dyDescent="0.2">
      <c r="A1321" s="2">
        <v>43381.309699074103</v>
      </c>
      <c r="B1321" s="1" t="s">
        <v>1199</v>
      </c>
      <c r="C1321" s="1" t="s">
        <v>139</v>
      </c>
      <c r="D1321" s="1" t="s">
        <v>140</v>
      </c>
      <c r="E1321" s="3">
        <v>100</v>
      </c>
      <c r="F1321" s="1" t="s">
        <v>31</v>
      </c>
      <c r="G1321" s="3">
        <v>0.67</v>
      </c>
      <c r="H1321" s="3">
        <v>67</v>
      </c>
      <c r="I1321" s="1" t="s">
        <v>58</v>
      </c>
      <c r="K1321" s="1" t="s">
        <v>59</v>
      </c>
      <c r="L1321" s="1" t="s">
        <v>141</v>
      </c>
      <c r="M1321" s="1" t="s">
        <v>35</v>
      </c>
      <c r="N1321" s="1" t="s">
        <v>36</v>
      </c>
      <c r="O1321" s="1" t="s">
        <v>37</v>
      </c>
      <c r="P1321" s="1" t="s">
        <v>120</v>
      </c>
      <c r="Q1321" s="1" t="s">
        <v>121</v>
      </c>
      <c r="T1321" s="1" t="s">
        <v>40</v>
      </c>
      <c r="X1321" s="1" t="s">
        <v>41</v>
      </c>
      <c r="Y1321" s="1" t="s">
        <v>42</v>
      </c>
      <c r="Z1321" s="3">
        <v>0</v>
      </c>
      <c r="AC1321" s="1">
        <f t="shared" si="40"/>
        <v>2018</v>
      </c>
      <c r="AD1321" s="1">
        <f t="shared" si="41"/>
        <v>10</v>
      </c>
    </row>
    <row r="1322" spans="1:30" ht="12.75" customHeight="1" x14ac:dyDescent="0.2">
      <c r="A1322" s="2">
        <v>43381.309699074103</v>
      </c>
      <c r="B1322" s="1" t="s">
        <v>1199</v>
      </c>
      <c r="C1322" s="1" t="s">
        <v>145</v>
      </c>
      <c r="D1322" s="1" t="s">
        <v>146</v>
      </c>
      <c r="E1322" s="3">
        <v>75</v>
      </c>
      <c r="F1322" s="1" t="s">
        <v>31</v>
      </c>
      <c r="G1322" s="3">
        <v>1.03</v>
      </c>
      <c r="H1322" s="3">
        <v>77.25</v>
      </c>
      <c r="I1322" s="1" t="s">
        <v>58</v>
      </c>
      <c r="K1322" s="1" t="s">
        <v>59</v>
      </c>
      <c r="L1322" s="1" t="s">
        <v>147</v>
      </c>
      <c r="M1322" s="1" t="s">
        <v>35</v>
      </c>
      <c r="N1322" s="1" t="s">
        <v>36</v>
      </c>
      <c r="O1322" s="1" t="s">
        <v>37</v>
      </c>
      <c r="P1322" s="1" t="s">
        <v>38</v>
      </c>
      <c r="Q1322" s="1" t="s">
        <v>39</v>
      </c>
      <c r="T1322" s="1" t="s">
        <v>148</v>
      </c>
      <c r="X1322" s="1" t="s">
        <v>41</v>
      </c>
      <c r="Y1322" s="1" t="s">
        <v>42</v>
      </c>
      <c r="Z1322" s="3">
        <v>0</v>
      </c>
      <c r="AC1322" s="1">
        <f t="shared" si="40"/>
        <v>2018</v>
      </c>
      <c r="AD1322" s="1">
        <f t="shared" si="41"/>
        <v>10</v>
      </c>
    </row>
    <row r="1323" spans="1:30" ht="12.75" customHeight="1" x14ac:dyDescent="0.2">
      <c r="A1323" s="2">
        <v>43381.309699074103</v>
      </c>
      <c r="B1323" s="1" t="s">
        <v>1199</v>
      </c>
      <c r="C1323" s="1" t="s">
        <v>152</v>
      </c>
      <c r="D1323" s="1" t="s">
        <v>153</v>
      </c>
      <c r="E1323" s="3">
        <v>50</v>
      </c>
      <c r="F1323" s="1" t="s">
        <v>31</v>
      </c>
      <c r="G1323" s="3">
        <v>1.52</v>
      </c>
      <c r="H1323" s="3">
        <v>76</v>
      </c>
      <c r="I1323" s="1" t="s">
        <v>58</v>
      </c>
      <c r="K1323" s="1" t="s">
        <v>59</v>
      </c>
      <c r="L1323" s="1" t="s">
        <v>154</v>
      </c>
      <c r="M1323" s="1" t="s">
        <v>35</v>
      </c>
      <c r="N1323" s="1" t="s">
        <v>36</v>
      </c>
      <c r="O1323" s="1" t="s">
        <v>37</v>
      </c>
      <c r="P1323" s="1" t="s">
        <v>89</v>
      </c>
      <c r="Q1323" s="1" t="s">
        <v>90</v>
      </c>
      <c r="T1323" s="1" t="s">
        <v>79</v>
      </c>
      <c r="X1323" s="1" t="s">
        <v>155</v>
      </c>
      <c r="Y1323" s="1" t="s">
        <v>74</v>
      </c>
      <c r="Z1323" s="3">
        <v>0</v>
      </c>
      <c r="AC1323" s="1">
        <f t="shared" si="40"/>
        <v>2018</v>
      </c>
      <c r="AD1323" s="1">
        <f t="shared" si="41"/>
        <v>10</v>
      </c>
    </row>
    <row r="1324" spans="1:30" ht="12.75" customHeight="1" x14ac:dyDescent="0.2">
      <c r="A1324" s="2">
        <v>43381.309699074103</v>
      </c>
      <c r="B1324" s="1" t="s">
        <v>1199</v>
      </c>
      <c r="C1324" s="1" t="s">
        <v>168</v>
      </c>
      <c r="D1324" s="1" t="s">
        <v>169</v>
      </c>
      <c r="E1324" s="3">
        <v>10</v>
      </c>
      <c r="F1324" s="1" t="s">
        <v>31</v>
      </c>
      <c r="G1324" s="3">
        <v>2.0499999999999998</v>
      </c>
      <c r="H1324" s="3">
        <v>20.5</v>
      </c>
      <c r="I1324" s="1" t="s">
        <v>58</v>
      </c>
      <c r="K1324" s="1" t="s">
        <v>59</v>
      </c>
      <c r="L1324" s="1" t="s">
        <v>170</v>
      </c>
      <c r="M1324" s="1" t="s">
        <v>35</v>
      </c>
      <c r="N1324" s="1" t="s">
        <v>36</v>
      </c>
      <c r="O1324" s="1" t="s">
        <v>37</v>
      </c>
      <c r="P1324" s="1" t="s">
        <v>95</v>
      </c>
      <c r="Q1324" s="1" t="s">
        <v>96</v>
      </c>
      <c r="T1324" s="1" t="s">
        <v>171</v>
      </c>
      <c r="X1324" s="1" t="s">
        <v>41</v>
      </c>
      <c r="Y1324" s="1" t="s">
        <v>42</v>
      </c>
      <c r="Z1324" s="3">
        <v>0</v>
      </c>
      <c r="AA1324" s="1" t="s">
        <v>172</v>
      </c>
      <c r="AB1324" s="1" t="s">
        <v>172</v>
      </c>
      <c r="AC1324" s="1">
        <f t="shared" si="40"/>
        <v>2018</v>
      </c>
      <c r="AD1324" s="1">
        <f t="shared" si="41"/>
        <v>10</v>
      </c>
    </row>
    <row r="1325" spans="1:30" ht="12.75" customHeight="1" x14ac:dyDescent="0.2">
      <c r="A1325" s="2">
        <v>43381.309699074103</v>
      </c>
      <c r="B1325" s="1" t="s">
        <v>1199</v>
      </c>
      <c r="C1325" s="1" t="s">
        <v>173</v>
      </c>
      <c r="D1325" s="1" t="s">
        <v>174</v>
      </c>
      <c r="E1325" s="3">
        <v>25</v>
      </c>
      <c r="F1325" s="1" t="s">
        <v>31</v>
      </c>
      <c r="G1325" s="3">
        <v>2.0699999999999998</v>
      </c>
      <c r="H1325" s="3">
        <v>51.75</v>
      </c>
      <c r="I1325" s="1" t="s">
        <v>58</v>
      </c>
      <c r="K1325" s="1" t="s">
        <v>59</v>
      </c>
      <c r="L1325" s="1" t="s">
        <v>175</v>
      </c>
      <c r="M1325" s="1" t="s">
        <v>35</v>
      </c>
      <c r="N1325" s="1" t="s">
        <v>36</v>
      </c>
      <c r="O1325" s="1" t="s">
        <v>37</v>
      </c>
      <c r="P1325" s="1" t="s">
        <v>89</v>
      </c>
      <c r="Q1325" s="1" t="s">
        <v>90</v>
      </c>
      <c r="T1325" s="1" t="s">
        <v>79</v>
      </c>
      <c r="X1325" s="1" t="s">
        <v>176</v>
      </c>
      <c r="Y1325" s="1" t="s">
        <v>74</v>
      </c>
      <c r="Z1325" s="3">
        <v>0</v>
      </c>
      <c r="AC1325" s="1">
        <f t="shared" si="40"/>
        <v>2018</v>
      </c>
      <c r="AD1325" s="1">
        <f t="shared" si="41"/>
        <v>10</v>
      </c>
    </row>
    <row r="1326" spans="1:30" ht="12.75" customHeight="1" x14ac:dyDescent="0.2">
      <c r="A1326" s="2">
        <v>43381.309699074103</v>
      </c>
      <c r="B1326" s="1" t="s">
        <v>1199</v>
      </c>
      <c r="C1326" s="1" t="s">
        <v>180</v>
      </c>
      <c r="D1326" s="1" t="s">
        <v>181</v>
      </c>
      <c r="E1326" s="3">
        <v>50</v>
      </c>
      <c r="F1326" s="1" t="s">
        <v>31</v>
      </c>
      <c r="G1326" s="3">
        <v>2.37</v>
      </c>
      <c r="H1326" s="3">
        <v>118.5</v>
      </c>
      <c r="I1326" s="1" t="s">
        <v>58</v>
      </c>
      <c r="K1326" s="1" t="s">
        <v>59</v>
      </c>
      <c r="L1326" s="1" t="s">
        <v>182</v>
      </c>
      <c r="M1326" s="1" t="s">
        <v>35</v>
      </c>
      <c r="N1326" s="1" t="s">
        <v>36</v>
      </c>
      <c r="O1326" s="1" t="s">
        <v>37</v>
      </c>
      <c r="P1326" s="1" t="s">
        <v>95</v>
      </c>
      <c r="Q1326" s="1" t="s">
        <v>96</v>
      </c>
      <c r="T1326" s="1" t="s">
        <v>97</v>
      </c>
      <c r="X1326" s="1" t="s">
        <v>41</v>
      </c>
      <c r="Y1326" s="1" t="s">
        <v>42</v>
      </c>
      <c r="Z1326" s="3">
        <v>0</v>
      </c>
      <c r="AC1326" s="1">
        <f t="shared" si="40"/>
        <v>2018</v>
      </c>
      <c r="AD1326" s="1">
        <f t="shared" si="41"/>
        <v>10</v>
      </c>
    </row>
    <row r="1327" spans="1:30" ht="12.75" customHeight="1" x14ac:dyDescent="0.2">
      <c r="A1327" s="2">
        <v>43381.309699074103</v>
      </c>
      <c r="B1327" s="1" t="s">
        <v>1199</v>
      </c>
      <c r="C1327" s="1" t="s">
        <v>936</v>
      </c>
      <c r="D1327" s="1" t="s">
        <v>937</v>
      </c>
      <c r="E1327" s="3">
        <v>100</v>
      </c>
      <c r="F1327" s="1" t="s">
        <v>31</v>
      </c>
      <c r="G1327" s="3">
        <v>2.41</v>
      </c>
      <c r="H1327" s="3">
        <v>241</v>
      </c>
      <c r="I1327" s="1" t="s">
        <v>58</v>
      </c>
      <c r="K1327" s="1" t="s">
        <v>59</v>
      </c>
      <c r="L1327" s="1" t="s">
        <v>938</v>
      </c>
      <c r="M1327" s="1" t="s">
        <v>35</v>
      </c>
      <c r="N1327" s="1" t="s">
        <v>36</v>
      </c>
      <c r="O1327" s="1" t="s">
        <v>37</v>
      </c>
      <c r="P1327" s="1" t="s">
        <v>204</v>
      </c>
      <c r="Q1327" s="1" t="s">
        <v>205</v>
      </c>
      <c r="T1327" s="1" t="s">
        <v>887</v>
      </c>
      <c r="X1327" s="1" t="s">
        <v>41</v>
      </c>
      <c r="Y1327" s="1" t="s">
        <v>74</v>
      </c>
      <c r="Z1327" s="3">
        <v>0</v>
      </c>
      <c r="AA1327" s="1" t="s">
        <v>774</v>
      </c>
      <c r="AB1327" s="1" t="s">
        <v>774</v>
      </c>
      <c r="AC1327" s="1">
        <f t="shared" si="40"/>
        <v>2018</v>
      </c>
      <c r="AD1327" s="1">
        <f t="shared" si="41"/>
        <v>10</v>
      </c>
    </row>
    <row r="1328" spans="1:30" ht="12.75" customHeight="1" x14ac:dyDescent="0.2">
      <c r="A1328" s="2">
        <v>43381.309699074103</v>
      </c>
      <c r="B1328" s="1" t="s">
        <v>1199</v>
      </c>
      <c r="C1328" s="1" t="s">
        <v>183</v>
      </c>
      <c r="D1328" s="1" t="s">
        <v>184</v>
      </c>
      <c r="E1328" s="3">
        <v>200</v>
      </c>
      <c r="F1328" s="1" t="s">
        <v>31</v>
      </c>
      <c r="G1328" s="3">
        <v>2.46</v>
      </c>
      <c r="H1328" s="3">
        <v>492</v>
      </c>
      <c r="I1328" s="1" t="s">
        <v>58</v>
      </c>
      <c r="K1328" s="1" t="s">
        <v>59</v>
      </c>
      <c r="L1328" s="1" t="s">
        <v>185</v>
      </c>
      <c r="M1328" s="1" t="s">
        <v>35</v>
      </c>
      <c r="N1328" s="1" t="s">
        <v>36</v>
      </c>
      <c r="O1328" s="1" t="s">
        <v>37</v>
      </c>
      <c r="P1328" s="1" t="s">
        <v>95</v>
      </c>
      <c r="Q1328" s="1" t="s">
        <v>96</v>
      </c>
      <c r="T1328" s="1" t="s">
        <v>48</v>
      </c>
      <c r="X1328" s="1" t="s">
        <v>41</v>
      </c>
      <c r="Y1328" s="1" t="s">
        <v>42</v>
      </c>
      <c r="Z1328" s="3">
        <v>0</v>
      </c>
      <c r="AC1328" s="1">
        <f t="shared" si="40"/>
        <v>2018</v>
      </c>
      <c r="AD1328" s="1">
        <f t="shared" si="41"/>
        <v>10</v>
      </c>
    </row>
    <row r="1329" spans="1:30" ht="12.75" customHeight="1" x14ac:dyDescent="0.2">
      <c r="A1329" s="2">
        <v>43381.309699074103</v>
      </c>
      <c r="B1329" s="1" t="s">
        <v>1199</v>
      </c>
      <c r="C1329" s="1" t="s">
        <v>352</v>
      </c>
      <c r="D1329" s="1" t="s">
        <v>353</v>
      </c>
      <c r="E1329" s="3">
        <v>50</v>
      </c>
      <c r="F1329" s="1" t="s">
        <v>31</v>
      </c>
      <c r="G1329" s="3">
        <v>3.13</v>
      </c>
      <c r="H1329" s="3">
        <v>156.5</v>
      </c>
      <c r="I1329" s="1" t="s">
        <v>58</v>
      </c>
      <c r="K1329" s="1" t="s">
        <v>59</v>
      </c>
      <c r="L1329" s="1" t="s">
        <v>354</v>
      </c>
      <c r="M1329" s="1" t="s">
        <v>35</v>
      </c>
      <c r="N1329" s="1" t="s">
        <v>36</v>
      </c>
      <c r="O1329" s="1" t="s">
        <v>37</v>
      </c>
      <c r="P1329" s="1" t="s">
        <v>38</v>
      </c>
      <c r="Q1329" s="1" t="s">
        <v>39</v>
      </c>
      <c r="T1329" s="1" t="s">
        <v>40</v>
      </c>
      <c r="X1329" s="1" t="s">
        <v>41</v>
      </c>
      <c r="Y1329" s="1" t="s">
        <v>42</v>
      </c>
      <c r="Z1329" s="3">
        <v>0</v>
      </c>
      <c r="AC1329" s="1">
        <f t="shared" si="40"/>
        <v>2018</v>
      </c>
      <c r="AD1329" s="1">
        <f t="shared" si="41"/>
        <v>10</v>
      </c>
    </row>
    <row r="1330" spans="1:30" ht="12.75" customHeight="1" x14ac:dyDescent="0.2">
      <c r="A1330" s="2">
        <v>43381.309699074103</v>
      </c>
      <c r="B1330" s="1" t="s">
        <v>1199</v>
      </c>
      <c r="C1330" s="1" t="s">
        <v>207</v>
      </c>
      <c r="D1330" s="1" t="s">
        <v>208</v>
      </c>
      <c r="E1330" s="3">
        <v>20</v>
      </c>
      <c r="F1330" s="1" t="s">
        <v>31</v>
      </c>
      <c r="G1330" s="3">
        <v>3.26</v>
      </c>
      <c r="H1330" s="3">
        <v>65.2</v>
      </c>
      <c r="I1330" s="1" t="s">
        <v>58</v>
      </c>
      <c r="K1330" s="1" t="s">
        <v>59</v>
      </c>
      <c r="L1330" s="1" t="s">
        <v>209</v>
      </c>
      <c r="M1330" s="1" t="s">
        <v>35</v>
      </c>
      <c r="N1330" s="1" t="s">
        <v>36</v>
      </c>
      <c r="O1330" s="1" t="s">
        <v>37</v>
      </c>
      <c r="P1330" s="1" t="s">
        <v>71</v>
      </c>
      <c r="Q1330" s="1" t="s">
        <v>72</v>
      </c>
      <c r="T1330" s="1" t="s">
        <v>73</v>
      </c>
      <c r="X1330" s="1" t="s">
        <v>41</v>
      </c>
      <c r="Y1330" s="1" t="s">
        <v>74</v>
      </c>
      <c r="Z1330" s="3">
        <v>0</v>
      </c>
      <c r="AC1330" s="1">
        <f t="shared" si="40"/>
        <v>2018</v>
      </c>
      <c r="AD1330" s="1">
        <f t="shared" si="41"/>
        <v>10</v>
      </c>
    </row>
    <row r="1331" spans="1:30" ht="12.75" customHeight="1" x14ac:dyDescent="0.2">
      <c r="A1331" s="2">
        <v>43381.309699074103</v>
      </c>
      <c r="B1331" s="1" t="s">
        <v>1199</v>
      </c>
      <c r="C1331" s="1" t="s">
        <v>877</v>
      </c>
      <c r="D1331" s="1" t="s">
        <v>878</v>
      </c>
      <c r="E1331" s="3">
        <v>80</v>
      </c>
      <c r="F1331" s="1" t="s">
        <v>31</v>
      </c>
      <c r="G1331" s="3">
        <v>3.39</v>
      </c>
      <c r="H1331" s="3">
        <v>271.2</v>
      </c>
      <c r="I1331" s="1" t="s">
        <v>58</v>
      </c>
      <c r="K1331" s="1" t="s">
        <v>59</v>
      </c>
      <c r="L1331" s="1" t="s">
        <v>879</v>
      </c>
      <c r="M1331" s="1" t="s">
        <v>35</v>
      </c>
      <c r="N1331" s="1" t="s">
        <v>36</v>
      </c>
      <c r="O1331" s="1" t="s">
        <v>37</v>
      </c>
      <c r="P1331" s="1" t="s">
        <v>213</v>
      </c>
      <c r="Q1331" s="1" t="s">
        <v>214</v>
      </c>
      <c r="T1331" s="1" t="s">
        <v>385</v>
      </c>
      <c r="X1331" s="1" t="s">
        <v>41</v>
      </c>
      <c r="Y1331" s="1" t="s">
        <v>42</v>
      </c>
      <c r="Z1331" s="3">
        <v>0</v>
      </c>
      <c r="AA1331" s="1" t="s">
        <v>880</v>
      </c>
      <c r="AB1331" s="1" t="s">
        <v>880</v>
      </c>
      <c r="AC1331" s="1">
        <f t="shared" si="40"/>
        <v>2018</v>
      </c>
      <c r="AD1331" s="1">
        <f t="shared" si="41"/>
        <v>10</v>
      </c>
    </row>
    <row r="1332" spans="1:30" ht="12.75" customHeight="1" x14ac:dyDescent="0.2">
      <c r="A1332" s="2">
        <v>43381.309699074103</v>
      </c>
      <c r="B1332" s="1" t="s">
        <v>1199</v>
      </c>
      <c r="C1332" s="1" t="s">
        <v>532</v>
      </c>
      <c r="D1332" s="1" t="s">
        <v>533</v>
      </c>
      <c r="E1332" s="3">
        <v>20</v>
      </c>
      <c r="F1332" s="1" t="s">
        <v>31</v>
      </c>
      <c r="G1332" s="3">
        <v>3.97</v>
      </c>
      <c r="H1332" s="3">
        <v>79.400000000000006</v>
      </c>
      <c r="I1332" s="1" t="s">
        <v>58</v>
      </c>
      <c r="K1332" s="1" t="s">
        <v>59</v>
      </c>
      <c r="L1332" s="1" t="s">
        <v>534</v>
      </c>
      <c r="M1332" s="1" t="s">
        <v>35</v>
      </c>
      <c r="N1332" s="1" t="s">
        <v>36</v>
      </c>
      <c r="O1332" s="1" t="s">
        <v>37</v>
      </c>
      <c r="P1332" s="1" t="s">
        <v>71</v>
      </c>
      <c r="Q1332" s="1" t="s">
        <v>72</v>
      </c>
      <c r="T1332" s="1" t="s">
        <v>73</v>
      </c>
      <c r="X1332" s="1" t="s">
        <v>41</v>
      </c>
      <c r="Y1332" s="1" t="s">
        <v>74</v>
      </c>
      <c r="Z1332" s="3">
        <v>0</v>
      </c>
      <c r="AC1332" s="1">
        <f t="shared" si="40"/>
        <v>2018</v>
      </c>
      <c r="AD1332" s="1">
        <f t="shared" si="41"/>
        <v>10</v>
      </c>
    </row>
    <row r="1333" spans="1:30" ht="12.75" customHeight="1" x14ac:dyDescent="0.2">
      <c r="A1333" s="2">
        <v>43381.309699074103</v>
      </c>
      <c r="B1333" s="1" t="s">
        <v>1199</v>
      </c>
      <c r="C1333" s="1" t="s">
        <v>366</v>
      </c>
      <c r="D1333" s="1" t="s">
        <v>367</v>
      </c>
      <c r="E1333" s="3">
        <v>30</v>
      </c>
      <c r="F1333" s="1" t="s">
        <v>31</v>
      </c>
      <c r="G1333" s="3">
        <v>4.8099999999999996</v>
      </c>
      <c r="H1333" s="3">
        <v>144.30000000000001</v>
      </c>
      <c r="I1333" s="1" t="s">
        <v>58</v>
      </c>
      <c r="K1333" s="1" t="s">
        <v>59</v>
      </c>
      <c r="L1333" s="1" t="s">
        <v>368</v>
      </c>
      <c r="M1333" s="1" t="s">
        <v>35</v>
      </c>
      <c r="N1333" s="1" t="s">
        <v>36</v>
      </c>
      <c r="O1333" s="1" t="s">
        <v>37</v>
      </c>
      <c r="P1333" s="1" t="s">
        <v>95</v>
      </c>
      <c r="Q1333" s="1" t="s">
        <v>96</v>
      </c>
      <c r="T1333" s="1" t="s">
        <v>97</v>
      </c>
      <c r="X1333" s="1" t="s">
        <v>41</v>
      </c>
      <c r="Y1333" s="1" t="s">
        <v>42</v>
      </c>
      <c r="Z1333" s="3">
        <v>0</v>
      </c>
      <c r="AC1333" s="1">
        <f t="shared" si="40"/>
        <v>2018</v>
      </c>
      <c r="AD1333" s="1">
        <f t="shared" si="41"/>
        <v>10</v>
      </c>
    </row>
    <row r="1334" spans="1:30" ht="12.75" customHeight="1" x14ac:dyDescent="0.2">
      <c r="A1334" s="2">
        <v>43381.309699074103</v>
      </c>
      <c r="B1334" s="1" t="s">
        <v>1199</v>
      </c>
      <c r="C1334" s="1" t="s">
        <v>369</v>
      </c>
      <c r="D1334" s="1" t="s">
        <v>370</v>
      </c>
      <c r="E1334" s="3">
        <v>50</v>
      </c>
      <c r="F1334" s="1" t="s">
        <v>31</v>
      </c>
      <c r="G1334" s="3">
        <v>5</v>
      </c>
      <c r="H1334" s="3">
        <v>250</v>
      </c>
      <c r="I1334" s="1" t="s">
        <v>58</v>
      </c>
      <c r="K1334" s="1" t="s">
        <v>59</v>
      </c>
      <c r="L1334" s="1" t="s">
        <v>371</v>
      </c>
      <c r="M1334" s="1" t="s">
        <v>35</v>
      </c>
      <c r="N1334" s="1" t="s">
        <v>36</v>
      </c>
      <c r="O1334" s="1" t="s">
        <v>37</v>
      </c>
      <c r="P1334" s="1" t="s">
        <v>95</v>
      </c>
      <c r="Q1334" s="1" t="s">
        <v>96</v>
      </c>
      <c r="T1334" s="1" t="s">
        <v>372</v>
      </c>
      <c r="X1334" s="1" t="s">
        <v>41</v>
      </c>
      <c r="Y1334" s="1" t="s">
        <v>42</v>
      </c>
      <c r="Z1334" s="3">
        <v>0</v>
      </c>
      <c r="AC1334" s="1">
        <f t="shared" si="40"/>
        <v>2018</v>
      </c>
      <c r="AD1334" s="1">
        <f t="shared" si="41"/>
        <v>10</v>
      </c>
    </row>
    <row r="1335" spans="1:30" ht="12.75" customHeight="1" x14ac:dyDescent="0.2">
      <c r="A1335" s="2">
        <v>43381.309699074103</v>
      </c>
      <c r="B1335" s="1" t="s">
        <v>1199</v>
      </c>
      <c r="C1335" s="1" t="s">
        <v>373</v>
      </c>
      <c r="D1335" s="1" t="s">
        <v>374</v>
      </c>
      <c r="E1335" s="3">
        <v>30</v>
      </c>
      <c r="F1335" s="1" t="s">
        <v>31</v>
      </c>
      <c r="G1335" s="3">
        <v>5.27</v>
      </c>
      <c r="H1335" s="3">
        <v>158.1</v>
      </c>
      <c r="I1335" s="1" t="s">
        <v>58</v>
      </c>
      <c r="K1335" s="1" t="s">
        <v>59</v>
      </c>
      <c r="L1335" s="1" t="s">
        <v>375</v>
      </c>
      <c r="M1335" s="1" t="s">
        <v>35</v>
      </c>
      <c r="N1335" s="1" t="s">
        <v>36</v>
      </c>
      <c r="O1335" s="1" t="s">
        <v>37</v>
      </c>
      <c r="P1335" s="1" t="s">
        <v>131</v>
      </c>
      <c r="Q1335" s="1" t="s">
        <v>132</v>
      </c>
      <c r="T1335" s="1" t="s">
        <v>377</v>
      </c>
      <c r="X1335" s="1" t="s">
        <v>378</v>
      </c>
      <c r="Y1335" s="1" t="s">
        <v>74</v>
      </c>
      <c r="Z1335" s="3">
        <v>0</v>
      </c>
      <c r="AC1335" s="1">
        <f t="shared" si="40"/>
        <v>2018</v>
      </c>
      <c r="AD1335" s="1">
        <f t="shared" si="41"/>
        <v>10</v>
      </c>
    </row>
    <row r="1336" spans="1:30" ht="12.75" customHeight="1" x14ac:dyDescent="0.2">
      <c r="A1336" s="2">
        <v>43381.309699074103</v>
      </c>
      <c r="B1336" s="1" t="s">
        <v>1199</v>
      </c>
      <c r="C1336" s="1" t="s">
        <v>771</v>
      </c>
      <c r="D1336" s="1" t="s">
        <v>772</v>
      </c>
      <c r="E1336" s="3">
        <v>250</v>
      </c>
      <c r="F1336" s="1" t="s">
        <v>31</v>
      </c>
      <c r="G1336" s="3">
        <v>5.29</v>
      </c>
      <c r="H1336" s="3">
        <v>1322.5</v>
      </c>
      <c r="I1336" s="1" t="s">
        <v>58</v>
      </c>
      <c r="K1336" s="1" t="s">
        <v>59</v>
      </c>
      <c r="L1336" s="1" t="s">
        <v>773</v>
      </c>
      <c r="M1336" s="1" t="s">
        <v>35</v>
      </c>
      <c r="N1336" s="1" t="s">
        <v>36</v>
      </c>
      <c r="O1336" s="1" t="s">
        <v>37</v>
      </c>
      <c r="P1336" s="1" t="s">
        <v>230</v>
      </c>
      <c r="Q1336" s="1" t="s">
        <v>231</v>
      </c>
      <c r="T1336" s="1" t="s">
        <v>206</v>
      </c>
      <c r="X1336" s="1" t="s">
        <v>41</v>
      </c>
      <c r="Y1336" s="1" t="s">
        <v>42</v>
      </c>
      <c r="Z1336" s="3">
        <v>0</v>
      </c>
      <c r="AA1336" s="1" t="s">
        <v>774</v>
      </c>
      <c r="AB1336" s="1" t="s">
        <v>774</v>
      </c>
      <c r="AC1336" s="1">
        <f t="shared" si="40"/>
        <v>2018</v>
      </c>
      <c r="AD1336" s="1">
        <f t="shared" si="41"/>
        <v>10</v>
      </c>
    </row>
    <row r="1337" spans="1:30" ht="12.75" customHeight="1" x14ac:dyDescent="0.2">
      <c r="A1337" s="2">
        <v>43381.309699074103</v>
      </c>
      <c r="B1337" s="1" t="s">
        <v>1199</v>
      </c>
      <c r="C1337" s="1" t="s">
        <v>881</v>
      </c>
      <c r="D1337" s="1" t="s">
        <v>882</v>
      </c>
      <c r="E1337" s="3">
        <v>20</v>
      </c>
      <c r="F1337" s="1" t="s">
        <v>31</v>
      </c>
      <c r="G1337" s="3">
        <v>5.45</v>
      </c>
      <c r="H1337" s="3">
        <v>109</v>
      </c>
      <c r="I1337" s="1" t="s">
        <v>58</v>
      </c>
      <c r="K1337" s="1" t="s">
        <v>59</v>
      </c>
      <c r="L1337" s="1" t="s">
        <v>883</v>
      </c>
      <c r="M1337" s="1" t="s">
        <v>35</v>
      </c>
      <c r="N1337" s="1" t="s">
        <v>36</v>
      </c>
      <c r="O1337" s="1" t="s">
        <v>37</v>
      </c>
      <c r="P1337" s="1" t="s">
        <v>213</v>
      </c>
      <c r="Q1337" s="1" t="s">
        <v>214</v>
      </c>
      <c r="T1337" s="1" t="s">
        <v>385</v>
      </c>
      <c r="X1337" s="1" t="s">
        <v>41</v>
      </c>
      <c r="Y1337" s="1" t="s">
        <v>42</v>
      </c>
      <c r="Z1337" s="3">
        <v>0</v>
      </c>
      <c r="AA1337" s="1" t="s">
        <v>880</v>
      </c>
      <c r="AB1337" s="1" t="s">
        <v>880</v>
      </c>
      <c r="AC1337" s="1">
        <f t="shared" si="40"/>
        <v>2018</v>
      </c>
      <c r="AD1337" s="1">
        <f t="shared" si="41"/>
        <v>10</v>
      </c>
    </row>
    <row r="1338" spans="1:30" ht="12.75" customHeight="1" x14ac:dyDescent="0.2">
      <c r="A1338" s="2">
        <v>43381.309699074103</v>
      </c>
      <c r="B1338" s="1" t="s">
        <v>1199</v>
      </c>
      <c r="C1338" s="1" t="s">
        <v>398</v>
      </c>
      <c r="D1338" s="1" t="s">
        <v>399</v>
      </c>
      <c r="E1338" s="3">
        <v>24</v>
      </c>
      <c r="F1338" s="1" t="s">
        <v>31</v>
      </c>
      <c r="G1338" s="3">
        <v>5.83</v>
      </c>
      <c r="H1338" s="3">
        <v>139.91999999999999</v>
      </c>
      <c r="I1338" s="1" t="s">
        <v>58</v>
      </c>
      <c r="K1338" s="1" t="s">
        <v>59</v>
      </c>
      <c r="L1338" s="1" t="s">
        <v>400</v>
      </c>
      <c r="M1338" s="1" t="s">
        <v>35</v>
      </c>
      <c r="N1338" s="1" t="s">
        <v>36</v>
      </c>
      <c r="O1338" s="1" t="s">
        <v>37</v>
      </c>
      <c r="P1338" s="1" t="s">
        <v>204</v>
      </c>
      <c r="Q1338" s="1" t="s">
        <v>205</v>
      </c>
      <c r="T1338" s="1" t="s">
        <v>206</v>
      </c>
      <c r="X1338" s="1" t="s">
        <v>41</v>
      </c>
      <c r="Y1338" s="1" t="s">
        <v>74</v>
      </c>
      <c r="Z1338" s="3">
        <v>0</v>
      </c>
      <c r="AC1338" s="1">
        <f t="shared" si="40"/>
        <v>2018</v>
      </c>
      <c r="AD1338" s="1">
        <f t="shared" si="41"/>
        <v>10</v>
      </c>
    </row>
    <row r="1339" spans="1:30" ht="12.75" customHeight="1" x14ac:dyDescent="0.2">
      <c r="A1339" s="2">
        <v>43381.309699074103</v>
      </c>
      <c r="B1339" s="1" t="s">
        <v>1199</v>
      </c>
      <c r="C1339" s="1" t="s">
        <v>223</v>
      </c>
      <c r="D1339" s="1" t="s">
        <v>224</v>
      </c>
      <c r="E1339" s="3">
        <v>10</v>
      </c>
      <c r="F1339" s="1" t="s">
        <v>31</v>
      </c>
      <c r="G1339" s="3">
        <v>6.29</v>
      </c>
      <c r="H1339" s="3">
        <v>62.9</v>
      </c>
      <c r="I1339" s="1" t="s">
        <v>58</v>
      </c>
      <c r="K1339" s="1" t="s">
        <v>59</v>
      </c>
      <c r="L1339" s="1" t="s">
        <v>225</v>
      </c>
      <c r="M1339" s="1" t="s">
        <v>35</v>
      </c>
      <c r="N1339" s="1" t="s">
        <v>36</v>
      </c>
      <c r="O1339" s="1" t="s">
        <v>37</v>
      </c>
      <c r="P1339" s="1" t="s">
        <v>38</v>
      </c>
      <c r="Q1339" s="1" t="s">
        <v>39</v>
      </c>
      <c r="T1339" s="1" t="s">
        <v>226</v>
      </c>
      <c r="X1339" s="1" t="s">
        <v>41</v>
      </c>
      <c r="Y1339" s="1" t="s">
        <v>42</v>
      </c>
      <c r="Z1339" s="3">
        <v>0</v>
      </c>
      <c r="AC1339" s="1">
        <f t="shared" si="40"/>
        <v>2018</v>
      </c>
      <c r="AD1339" s="1">
        <f t="shared" si="41"/>
        <v>10</v>
      </c>
    </row>
    <row r="1340" spans="1:30" ht="12.75" customHeight="1" x14ac:dyDescent="0.2">
      <c r="A1340" s="2">
        <v>43381.309699074103</v>
      </c>
      <c r="B1340" s="1" t="s">
        <v>1199</v>
      </c>
      <c r="C1340" s="1" t="s">
        <v>361</v>
      </c>
      <c r="D1340" s="1" t="s">
        <v>362</v>
      </c>
      <c r="E1340" s="3">
        <v>24</v>
      </c>
      <c r="F1340" s="1" t="s">
        <v>31</v>
      </c>
      <c r="G1340" s="3">
        <v>7.63</v>
      </c>
      <c r="H1340" s="3">
        <v>183.12</v>
      </c>
      <c r="I1340" s="1" t="s">
        <v>58</v>
      </c>
      <c r="K1340" s="1" t="s">
        <v>59</v>
      </c>
      <c r="L1340" s="1" t="s">
        <v>363</v>
      </c>
      <c r="M1340" s="1" t="s">
        <v>35</v>
      </c>
      <c r="N1340" s="1" t="s">
        <v>36</v>
      </c>
      <c r="O1340" s="1" t="s">
        <v>37</v>
      </c>
      <c r="P1340" s="1" t="s">
        <v>89</v>
      </c>
      <c r="Q1340" s="1" t="s">
        <v>90</v>
      </c>
      <c r="T1340" s="1" t="s">
        <v>206</v>
      </c>
      <c r="X1340" s="1" t="s">
        <v>365</v>
      </c>
      <c r="Y1340" s="1" t="s">
        <v>74</v>
      </c>
      <c r="Z1340" s="3">
        <v>0</v>
      </c>
      <c r="AC1340" s="1">
        <f t="shared" si="40"/>
        <v>2018</v>
      </c>
      <c r="AD1340" s="1">
        <f t="shared" si="41"/>
        <v>10</v>
      </c>
    </row>
    <row r="1341" spans="1:30" ht="12.75" customHeight="1" x14ac:dyDescent="0.2">
      <c r="A1341" s="2">
        <v>43381.309699074103</v>
      </c>
      <c r="B1341" s="1" t="s">
        <v>1199</v>
      </c>
      <c r="C1341" s="1" t="s">
        <v>573</v>
      </c>
      <c r="D1341" s="1" t="s">
        <v>574</v>
      </c>
      <c r="E1341" s="3">
        <v>12</v>
      </c>
      <c r="F1341" s="1" t="s">
        <v>31</v>
      </c>
      <c r="G1341" s="3">
        <v>8.1199999999999992</v>
      </c>
      <c r="H1341" s="3">
        <v>97.44</v>
      </c>
      <c r="I1341" s="1" t="s">
        <v>58</v>
      </c>
      <c r="K1341" s="1" t="s">
        <v>59</v>
      </c>
      <c r="L1341" s="1" t="s">
        <v>575</v>
      </c>
      <c r="M1341" s="1" t="s">
        <v>35</v>
      </c>
      <c r="N1341" s="1" t="s">
        <v>36</v>
      </c>
      <c r="O1341" s="1" t="s">
        <v>37</v>
      </c>
      <c r="P1341" s="1" t="s">
        <v>204</v>
      </c>
      <c r="Q1341" s="1" t="s">
        <v>205</v>
      </c>
      <c r="T1341" s="1" t="s">
        <v>206</v>
      </c>
      <c r="X1341" s="1" t="s">
        <v>41</v>
      </c>
      <c r="Y1341" s="1" t="s">
        <v>74</v>
      </c>
      <c r="Z1341" s="3">
        <v>0</v>
      </c>
      <c r="AC1341" s="1">
        <f t="shared" si="40"/>
        <v>2018</v>
      </c>
      <c r="AD1341" s="1">
        <f t="shared" si="41"/>
        <v>10</v>
      </c>
    </row>
    <row r="1342" spans="1:30" ht="12.75" customHeight="1" x14ac:dyDescent="0.2">
      <c r="A1342" s="2">
        <v>43381.309699074103</v>
      </c>
      <c r="B1342" s="1" t="s">
        <v>1199</v>
      </c>
      <c r="C1342" s="1" t="s">
        <v>227</v>
      </c>
      <c r="D1342" s="1" t="s">
        <v>228</v>
      </c>
      <c r="E1342" s="3">
        <v>480</v>
      </c>
      <c r="F1342" s="1" t="s">
        <v>31</v>
      </c>
      <c r="G1342" s="3">
        <v>8.4700000000000006</v>
      </c>
      <c r="H1342" s="3">
        <v>4065.6</v>
      </c>
      <c r="I1342" s="1" t="s">
        <v>58</v>
      </c>
      <c r="K1342" s="1" t="s">
        <v>59</v>
      </c>
      <c r="L1342" s="1" t="s">
        <v>229</v>
      </c>
      <c r="M1342" s="1" t="s">
        <v>35</v>
      </c>
      <c r="N1342" s="1" t="s">
        <v>36</v>
      </c>
      <c r="O1342" s="1" t="s">
        <v>37</v>
      </c>
      <c r="P1342" s="1" t="s">
        <v>230</v>
      </c>
      <c r="Q1342" s="1" t="s">
        <v>231</v>
      </c>
      <c r="T1342" s="1" t="s">
        <v>232</v>
      </c>
      <c r="X1342" s="1" t="s">
        <v>41</v>
      </c>
      <c r="Y1342" s="1" t="s">
        <v>42</v>
      </c>
      <c r="Z1342" s="3">
        <v>0</v>
      </c>
      <c r="AC1342" s="1">
        <f t="shared" si="40"/>
        <v>2018</v>
      </c>
      <c r="AD1342" s="1">
        <f t="shared" si="41"/>
        <v>10</v>
      </c>
    </row>
    <row r="1343" spans="1:30" ht="12.75" customHeight="1" x14ac:dyDescent="0.2">
      <c r="A1343" s="2">
        <v>43381.309699074103</v>
      </c>
      <c r="B1343" s="1" t="s">
        <v>1199</v>
      </c>
      <c r="C1343" s="1" t="s">
        <v>233</v>
      </c>
      <c r="D1343" s="1" t="s">
        <v>234</v>
      </c>
      <c r="E1343" s="3">
        <v>200</v>
      </c>
      <c r="F1343" s="1" t="s">
        <v>31</v>
      </c>
      <c r="G1343" s="3">
        <v>9.1999999999999993</v>
      </c>
      <c r="H1343" s="3">
        <v>1840</v>
      </c>
      <c r="I1343" s="1" t="s">
        <v>58</v>
      </c>
      <c r="K1343" s="1" t="s">
        <v>59</v>
      </c>
      <c r="L1343" s="1" t="s">
        <v>235</v>
      </c>
      <c r="M1343" s="1" t="s">
        <v>35</v>
      </c>
      <c r="N1343" s="1" t="s">
        <v>36</v>
      </c>
      <c r="O1343" s="1" t="s">
        <v>37</v>
      </c>
      <c r="P1343" s="1" t="s">
        <v>236</v>
      </c>
      <c r="Q1343" s="1" t="s">
        <v>237</v>
      </c>
      <c r="T1343" s="1" t="s">
        <v>238</v>
      </c>
      <c r="X1343" s="1" t="s">
        <v>41</v>
      </c>
      <c r="Y1343" s="1" t="s">
        <v>42</v>
      </c>
      <c r="Z1343" s="3">
        <v>0</v>
      </c>
      <c r="AA1343" s="1" t="s">
        <v>239</v>
      </c>
      <c r="AB1343" s="1" t="s">
        <v>239</v>
      </c>
      <c r="AC1343" s="1">
        <f t="shared" si="40"/>
        <v>2018</v>
      </c>
      <c r="AD1343" s="1">
        <f t="shared" si="41"/>
        <v>10</v>
      </c>
    </row>
    <row r="1344" spans="1:30" ht="12.75" customHeight="1" x14ac:dyDescent="0.2">
      <c r="A1344" s="2">
        <v>43381.309699074103</v>
      </c>
      <c r="B1344" s="1" t="s">
        <v>1199</v>
      </c>
      <c r="C1344" s="1" t="s">
        <v>240</v>
      </c>
      <c r="D1344" s="1" t="s">
        <v>241</v>
      </c>
      <c r="E1344" s="3">
        <v>40</v>
      </c>
      <c r="F1344" s="1" t="s">
        <v>31</v>
      </c>
      <c r="G1344" s="3">
        <v>9.44</v>
      </c>
      <c r="H1344" s="3">
        <v>377.6</v>
      </c>
      <c r="I1344" s="1" t="s">
        <v>58</v>
      </c>
      <c r="K1344" s="1" t="s">
        <v>59</v>
      </c>
      <c r="L1344" s="1" t="s">
        <v>242</v>
      </c>
      <c r="M1344" s="1" t="s">
        <v>35</v>
      </c>
      <c r="N1344" s="1" t="s">
        <v>36</v>
      </c>
      <c r="O1344" s="1" t="s">
        <v>37</v>
      </c>
      <c r="P1344" s="1" t="s">
        <v>243</v>
      </c>
      <c r="Q1344" s="1" t="s">
        <v>244</v>
      </c>
      <c r="T1344" s="1" t="s">
        <v>245</v>
      </c>
      <c r="X1344" s="1" t="s">
        <v>41</v>
      </c>
      <c r="Y1344" s="1" t="s">
        <v>42</v>
      </c>
      <c r="Z1344" s="3">
        <v>0</v>
      </c>
      <c r="AA1344" s="1" t="s">
        <v>246</v>
      </c>
      <c r="AB1344" s="1" t="s">
        <v>246</v>
      </c>
      <c r="AC1344" s="1">
        <f t="shared" si="40"/>
        <v>2018</v>
      </c>
      <c r="AD1344" s="1">
        <f t="shared" si="41"/>
        <v>10</v>
      </c>
    </row>
    <row r="1345" spans="1:30" ht="12.75" customHeight="1" x14ac:dyDescent="0.2">
      <c r="A1345" s="2">
        <v>43381.309699074103</v>
      </c>
      <c r="B1345" s="1" t="s">
        <v>1199</v>
      </c>
      <c r="C1345" s="1" t="s">
        <v>247</v>
      </c>
      <c r="D1345" s="1" t="s">
        <v>248</v>
      </c>
      <c r="E1345" s="3">
        <v>200</v>
      </c>
      <c r="F1345" s="1" t="s">
        <v>31</v>
      </c>
      <c r="G1345" s="3">
        <v>10.16</v>
      </c>
      <c r="H1345" s="3">
        <v>2032</v>
      </c>
      <c r="I1345" s="1" t="s">
        <v>58</v>
      </c>
      <c r="K1345" s="1" t="s">
        <v>59</v>
      </c>
      <c r="L1345" s="1" t="s">
        <v>249</v>
      </c>
      <c r="M1345" s="1" t="s">
        <v>35</v>
      </c>
      <c r="N1345" s="1" t="s">
        <v>36</v>
      </c>
      <c r="O1345" s="1" t="s">
        <v>37</v>
      </c>
      <c r="P1345" s="1" t="s">
        <v>46</v>
      </c>
      <c r="Q1345" s="1" t="s">
        <v>47</v>
      </c>
      <c r="T1345" s="1" t="s">
        <v>250</v>
      </c>
      <c r="X1345" s="1" t="s">
        <v>41</v>
      </c>
      <c r="Y1345" s="1" t="s">
        <v>49</v>
      </c>
      <c r="Z1345" s="3">
        <v>0</v>
      </c>
      <c r="AA1345" s="1" t="s">
        <v>251</v>
      </c>
      <c r="AB1345" s="1" t="s">
        <v>251</v>
      </c>
      <c r="AC1345" s="1">
        <f t="shared" si="40"/>
        <v>2018</v>
      </c>
      <c r="AD1345" s="1">
        <f t="shared" si="41"/>
        <v>10</v>
      </c>
    </row>
    <row r="1346" spans="1:30" ht="12.75" customHeight="1" x14ac:dyDescent="0.2">
      <c r="A1346" s="2">
        <v>43381.309699074103</v>
      </c>
      <c r="B1346" s="1" t="s">
        <v>1199</v>
      </c>
      <c r="C1346" s="1" t="s">
        <v>252</v>
      </c>
      <c r="D1346" s="1" t="s">
        <v>253</v>
      </c>
      <c r="E1346" s="3">
        <v>10</v>
      </c>
      <c r="F1346" s="1" t="s">
        <v>31</v>
      </c>
      <c r="G1346" s="3">
        <v>10.52</v>
      </c>
      <c r="H1346" s="3">
        <v>105.2</v>
      </c>
      <c r="I1346" s="1" t="s">
        <v>58</v>
      </c>
      <c r="K1346" s="1" t="s">
        <v>59</v>
      </c>
      <c r="L1346" s="1" t="s">
        <v>254</v>
      </c>
      <c r="M1346" s="1" t="s">
        <v>35</v>
      </c>
      <c r="N1346" s="1" t="s">
        <v>36</v>
      </c>
      <c r="O1346" s="1" t="s">
        <v>37</v>
      </c>
      <c r="P1346" s="1" t="s">
        <v>71</v>
      </c>
      <c r="Q1346" s="1" t="s">
        <v>72</v>
      </c>
      <c r="T1346" s="1" t="s">
        <v>73</v>
      </c>
      <c r="X1346" s="1" t="s">
        <v>41</v>
      </c>
      <c r="Y1346" s="1" t="s">
        <v>74</v>
      </c>
      <c r="Z1346" s="3">
        <v>0</v>
      </c>
      <c r="AC1346" s="1">
        <f t="shared" si="40"/>
        <v>2018</v>
      </c>
      <c r="AD1346" s="1">
        <f t="shared" si="41"/>
        <v>10</v>
      </c>
    </row>
    <row r="1347" spans="1:30" ht="12.75" customHeight="1" x14ac:dyDescent="0.2">
      <c r="A1347" s="2">
        <v>43381.309699074103</v>
      </c>
      <c r="B1347" s="1" t="s">
        <v>1199</v>
      </c>
      <c r="C1347" s="1" t="s">
        <v>1129</v>
      </c>
      <c r="D1347" s="1" t="s">
        <v>1130</v>
      </c>
      <c r="E1347" s="3">
        <v>12</v>
      </c>
      <c r="F1347" s="1" t="s">
        <v>31</v>
      </c>
      <c r="G1347" s="3">
        <v>13.08</v>
      </c>
      <c r="H1347" s="3">
        <v>156.96</v>
      </c>
      <c r="I1347" s="1" t="s">
        <v>58</v>
      </c>
      <c r="K1347" s="1" t="s">
        <v>59</v>
      </c>
      <c r="L1347" s="1" t="s">
        <v>1131</v>
      </c>
      <c r="M1347" s="1" t="s">
        <v>35</v>
      </c>
      <c r="N1347" s="1" t="s">
        <v>36</v>
      </c>
      <c r="O1347" s="1" t="s">
        <v>37</v>
      </c>
      <c r="P1347" s="1" t="s">
        <v>89</v>
      </c>
      <c r="Q1347" s="1" t="s">
        <v>90</v>
      </c>
      <c r="T1347" s="1" t="s">
        <v>206</v>
      </c>
      <c r="X1347" s="1" t="s">
        <v>1132</v>
      </c>
      <c r="Y1347" s="1" t="s">
        <v>74</v>
      </c>
      <c r="Z1347" s="3">
        <v>0</v>
      </c>
      <c r="AC1347" s="1">
        <f t="shared" ref="AC1347:AC1410" si="42">YEAR(A1347)</f>
        <v>2018</v>
      </c>
      <c r="AD1347" s="1">
        <f t="shared" ref="AD1347:AD1410" si="43">MONTH(A1347)</f>
        <v>10</v>
      </c>
    </row>
    <row r="1348" spans="1:30" ht="12.75" customHeight="1" x14ac:dyDescent="0.2">
      <c r="A1348" s="2">
        <v>43381.309699074103</v>
      </c>
      <c r="B1348" s="1" t="s">
        <v>1199</v>
      </c>
      <c r="C1348" s="1" t="s">
        <v>729</v>
      </c>
      <c r="D1348" s="1" t="s">
        <v>730</v>
      </c>
      <c r="E1348" s="3">
        <v>10</v>
      </c>
      <c r="F1348" s="1" t="s">
        <v>31</v>
      </c>
      <c r="G1348" s="3">
        <v>13.23</v>
      </c>
      <c r="H1348" s="3">
        <v>132.30000000000001</v>
      </c>
      <c r="I1348" s="1" t="s">
        <v>58</v>
      </c>
      <c r="K1348" s="1" t="s">
        <v>59</v>
      </c>
      <c r="L1348" s="1" t="s">
        <v>731</v>
      </c>
      <c r="M1348" s="1" t="s">
        <v>35</v>
      </c>
      <c r="N1348" s="1" t="s">
        <v>36</v>
      </c>
      <c r="O1348" s="1" t="s">
        <v>37</v>
      </c>
      <c r="P1348" s="1" t="s">
        <v>71</v>
      </c>
      <c r="Q1348" s="1" t="s">
        <v>72</v>
      </c>
      <c r="T1348" s="1" t="s">
        <v>73</v>
      </c>
      <c r="X1348" s="1" t="s">
        <v>41</v>
      </c>
      <c r="Y1348" s="1" t="s">
        <v>74</v>
      </c>
      <c r="Z1348" s="3">
        <v>0</v>
      </c>
      <c r="AC1348" s="1">
        <f t="shared" si="42"/>
        <v>2018</v>
      </c>
      <c r="AD1348" s="1">
        <f t="shared" si="43"/>
        <v>10</v>
      </c>
    </row>
    <row r="1349" spans="1:30" ht="12.75" customHeight="1" x14ac:dyDescent="0.2">
      <c r="A1349" s="2">
        <v>43381.309699074103</v>
      </c>
      <c r="B1349" s="1" t="s">
        <v>1199</v>
      </c>
      <c r="C1349" s="1" t="s">
        <v>255</v>
      </c>
      <c r="D1349" s="1" t="s">
        <v>256</v>
      </c>
      <c r="E1349" s="3">
        <v>20</v>
      </c>
      <c r="F1349" s="1" t="s">
        <v>31</v>
      </c>
      <c r="G1349" s="3">
        <v>13.31</v>
      </c>
      <c r="H1349" s="3">
        <v>266.2</v>
      </c>
      <c r="I1349" s="1" t="s">
        <v>58</v>
      </c>
      <c r="K1349" s="1" t="s">
        <v>59</v>
      </c>
      <c r="L1349" s="1" t="s">
        <v>257</v>
      </c>
      <c r="M1349" s="1" t="s">
        <v>35</v>
      </c>
      <c r="N1349" s="1" t="s">
        <v>36</v>
      </c>
      <c r="O1349" s="1" t="s">
        <v>37</v>
      </c>
      <c r="P1349" s="1" t="s">
        <v>258</v>
      </c>
      <c r="Q1349" s="1" t="s">
        <v>259</v>
      </c>
      <c r="T1349" s="1" t="s">
        <v>260</v>
      </c>
      <c r="X1349" s="1" t="s">
        <v>41</v>
      </c>
      <c r="Y1349" s="1" t="s">
        <v>42</v>
      </c>
      <c r="Z1349" s="3">
        <v>0</v>
      </c>
      <c r="AC1349" s="1">
        <f t="shared" si="42"/>
        <v>2018</v>
      </c>
      <c r="AD1349" s="1">
        <f t="shared" si="43"/>
        <v>10</v>
      </c>
    </row>
    <row r="1350" spans="1:30" ht="12.75" customHeight="1" x14ac:dyDescent="0.2">
      <c r="A1350" s="2">
        <v>43381.309699074103</v>
      </c>
      <c r="B1350" s="1" t="s">
        <v>1199</v>
      </c>
      <c r="C1350" s="1" t="s">
        <v>261</v>
      </c>
      <c r="D1350" s="1" t="s">
        <v>262</v>
      </c>
      <c r="E1350" s="3">
        <v>5</v>
      </c>
      <c r="F1350" s="1" t="s">
        <v>31</v>
      </c>
      <c r="G1350" s="3">
        <v>19.97</v>
      </c>
      <c r="H1350" s="3">
        <v>99.85</v>
      </c>
      <c r="I1350" s="1" t="s">
        <v>58</v>
      </c>
      <c r="K1350" s="1" t="s">
        <v>59</v>
      </c>
      <c r="L1350" s="1" t="s">
        <v>263</v>
      </c>
      <c r="M1350" s="1" t="s">
        <v>35</v>
      </c>
      <c r="N1350" s="1" t="s">
        <v>36</v>
      </c>
      <c r="O1350" s="1" t="s">
        <v>37</v>
      </c>
      <c r="P1350" s="1" t="s">
        <v>264</v>
      </c>
      <c r="Q1350" s="1" t="s">
        <v>265</v>
      </c>
      <c r="T1350" s="1" t="s">
        <v>226</v>
      </c>
      <c r="X1350" s="1" t="s">
        <v>41</v>
      </c>
      <c r="Y1350" s="1" t="s">
        <v>266</v>
      </c>
      <c r="Z1350" s="3">
        <v>0</v>
      </c>
      <c r="AC1350" s="1">
        <f t="shared" si="42"/>
        <v>2018</v>
      </c>
      <c r="AD1350" s="1">
        <f t="shared" si="43"/>
        <v>10</v>
      </c>
    </row>
    <row r="1351" spans="1:30" ht="12.75" customHeight="1" x14ac:dyDescent="0.2">
      <c r="A1351" s="2">
        <v>43381.309699074103</v>
      </c>
      <c r="B1351" s="1" t="s">
        <v>1199</v>
      </c>
      <c r="C1351" s="1" t="s">
        <v>273</v>
      </c>
      <c r="D1351" s="1" t="s">
        <v>274</v>
      </c>
      <c r="E1351" s="3">
        <v>5</v>
      </c>
      <c r="F1351" s="1" t="s">
        <v>31</v>
      </c>
      <c r="G1351" s="3">
        <v>21.23</v>
      </c>
      <c r="H1351" s="3">
        <v>106.15</v>
      </c>
      <c r="I1351" s="1" t="s">
        <v>58</v>
      </c>
      <c r="K1351" s="1" t="s">
        <v>59</v>
      </c>
      <c r="L1351" s="1" t="s">
        <v>275</v>
      </c>
      <c r="M1351" s="1" t="s">
        <v>35</v>
      </c>
      <c r="N1351" s="1" t="s">
        <v>36</v>
      </c>
      <c r="O1351" s="1" t="s">
        <v>37</v>
      </c>
      <c r="P1351" s="1" t="s">
        <v>270</v>
      </c>
      <c r="Q1351" s="1" t="s">
        <v>271</v>
      </c>
      <c r="T1351" s="1" t="s">
        <v>272</v>
      </c>
      <c r="X1351" s="1" t="s">
        <v>41</v>
      </c>
      <c r="Y1351" s="1" t="s">
        <v>42</v>
      </c>
      <c r="Z1351" s="3">
        <v>0</v>
      </c>
      <c r="AC1351" s="1">
        <f t="shared" si="42"/>
        <v>2018</v>
      </c>
      <c r="AD1351" s="1">
        <f t="shared" si="43"/>
        <v>10</v>
      </c>
    </row>
    <row r="1352" spans="1:30" ht="12.75" customHeight="1" x14ac:dyDescent="0.2">
      <c r="A1352" s="2">
        <v>43381.309699074103</v>
      </c>
      <c r="B1352" s="1" t="s">
        <v>1199</v>
      </c>
      <c r="C1352" s="1" t="s">
        <v>276</v>
      </c>
      <c r="D1352" s="1" t="s">
        <v>277</v>
      </c>
      <c r="E1352" s="3">
        <v>2</v>
      </c>
      <c r="F1352" s="1" t="s">
        <v>31</v>
      </c>
      <c r="G1352" s="3">
        <v>27.88</v>
      </c>
      <c r="H1352" s="3">
        <v>55.76</v>
      </c>
      <c r="I1352" s="1" t="s">
        <v>58</v>
      </c>
      <c r="K1352" s="1" t="s">
        <v>59</v>
      </c>
      <c r="L1352" s="1" t="s">
        <v>278</v>
      </c>
      <c r="M1352" s="1" t="s">
        <v>35</v>
      </c>
      <c r="N1352" s="1" t="s">
        <v>36</v>
      </c>
      <c r="O1352" s="1" t="s">
        <v>37</v>
      </c>
      <c r="P1352" s="1" t="s">
        <v>71</v>
      </c>
      <c r="Q1352" s="1" t="s">
        <v>72</v>
      </c>
      <c r="T1352" s="1" t="s">
        <v>245</v>
      </c>
      <c r="X1352" s="1" t="s">
        <v>41</v>
      </c>
      <c r="Y1352" s="1" t="s">
        <v>74</v>
      </c>
      <c r="Z1352" s="3">
        <v>0</v>
      </c>
      <c r="AC1352" s="1">
        <f t="shared" si="42"/>
        <v>2018</v>
      </c>
      <c r="AD1352" s="1">
        <f t="shared" si="43"/>
        <v>10</v>
      </c>
    </row>
    <row r="1353" spans="1:30" ht="12.75" customHeight="1" x14ac:dyDescent="0.2">
      <c r="A1353" s="2">
        <v>43381.309699074103</v>
      </c>
      <c r="B1353" s="1" t="s">
        <v>1199</v>
      </c>
      <c r="C1353" s="1" t="s">
        <v>279</v>
      </c>
      <c r="D1353" s="1" t="s">
        <v>280</v>
      </c>
      <c r="E1353" s="3">
        <v>4</v>
      </c>
      <c r="F1353" s="1" t="s">
        <v>31</v>
      </c>
      <c r="G1353" s="3">
        <v>28.73</v>
      </c>
      <c r="H1353" s="3">
        <v>114.92</v>
      </c>
      <c r="I1353" s="1" t="s">
        <v>58</v>
      </c>
      <c r="K1353" s="1" t="s">
        <v>59</v>
      </c>
      <c r="L1353" s="1" t="s">
        <v>281</v>
      </c>
      <c r="M1353" s="1" t="s">
        <v>35</v>
      </c>
      <c r="N1353" s="1" t="s">
        <v>36</v>
      </c>
      <c r="O1353" s="1" t="s">
        <v>37</v>
      </c>
      <c r="P1353" s="1" t="s">
        <v>71</v>
      </c>
      <c r="Q1353" s="1" t="s">
        <v>72</v>
      </c>
      <c r="T1353" s="1" t="s">
        <v>73</v>
      </c>
      <c r="X1353" s="1" t="s">
        <v>41</v>
      </c>
      <c r="Y1353" s="1" t="s">
        <v>74</v>
      </c>
      <c r="Z1353" s="3">
        <v>0</v>
      </c>
      <c r="AC1353" s="1">
        <f t="shared" si="42"/>
        <v>2018</v>
      </c>
      <c r="AD1353" s="1">
        <f t="shared" si="43"/>
        <v>10</v>
      </c>
    </row>
    <row r="1354" spans="1:30" ht="12.75" customHeight="1" x14ac:dyDescent="0.2">
      <c r="A1354" s="2">
        <v>43381.309699074103</v>
      </c>
      <c r="B1354" s="1" t="s">
        <v>1199</v>
      </c>
      <c r="C1354" s="1" t="s">
        <v>282</v>
      </c>
      <c r="D1354" s="1" t="s">
        <v>283</v>
      </c>
      <c r="E1354" s="3">
        <v>25</v>
      </c>
      <c r="F1354" s="1" t="s">
        <v>31</v>
      </c>
      <c r="G1354" s="3">
        <v>30.18</v>
      </c>
      <c r="H1354" s="3">
        <v>754.5</v>
      </c>
      <c r="I1354" s="1" t="s">
        <v>58</v>
      </c>
      <c r="K1354" s="1" t="s">
        <v>59</v>
      </c>
      <c r="L1354" s="1" t="s">
        <v>284</v>
      </c>
      <c r="M1354" s="1" t="s">
        <v>35</v>
      </c>
      <c r="N1354" s="1" t="s">
        <v>36</v>
      </c>
      <c r="O1354" s="1" t="s">
        <v>37</v>
      </c>
      <c r="P1354" s="1" t="s">
        <v>131</v>
      </c>
      <c r="Q1354" s="1" t="s">
        <v>132</v>
      </c>
      <c r="T1354" s="1" t="s">
        <v>48</v>
      </c>
      <c r="X1354" s="1" t="s">
        <v>41</v>
      </c>
      <c r="Y1354" s="1" t="s">
        <v>74</v>
      </c>
      <c r="Z1354" s="3">
        <v>0</v>
      </c>
      <c r="AC1354" s="1">
        <f t="shared" si="42"/>
        <v>2018</v>
      </c>
      <c r="AD1354" s="1">
        <f t="shared" si="43"/>
        <v>10</v>
      </c>
    </row>
    <row r="1355" spans="1:30" ht="12.75" customHeight="1" x14ac:dyDescent="0.2">
      <c r="A1355" s="2">
        <v>43381.309699074103</v>
      </c>
      <c r="B1355" s="1" t="s">
        <v>1199</v>
      </c>
      <c r="C1355" s="1" t="s">
        <v>456</v>
      </c>
      <c r="D1355" s="1" t="s">
        <v>457</v>
      </c>
      <c r="E1355" s="3">
        <v>6</v>
      </c>
      <c r="F1355" s="1" t="s">
        <v>31</v>
      </c>
      <c r="G1355" s="3">
        <v>34.5</v>
      </c>
      <c r="H1355" s="3">
        <v>207</v>
      </c>
      <c r="I1355" s="1" t="s">
        <v>58</v>
      </c>
      <c r="K1355" s="1" t="s">
        <v>59</v>
      </c>
      <c r="L1355" s="1" t="s">
        <v>458</v>
      </c>
      <c r="M1355" s="1" t="s">
        <v>35</v>
      </c>
      <c r="N1355" s="1" t="s">
        <v>36</v>
      </c>
      <c r="O1355" s="1" t="s">
        <v>37</v>
      </c>
      <c r="P1355" s="1" t="s">
        <v>89</v>
      </c>
      <c r="Q1355" s="1" t="s">
        <v>90</v>
      </c>
      <c r="T1355" s="1" t="s">
        <v>85</v>
      </c>
      <c r="X1355" s="1" t="s">
        <v>41</v>
      </c>
      <c r="Y1355" s="1" t="s">
        <v>74</v>
      </c>
      <c r="Z1355" s="3">
        <v>0</v>
      </c>
      <c r="AC1355" s="1">
        <f t="shared" si="42"/>
        <v>2018</v>
      </c>
      <c r="AD1355" s="1">
        <f t="shared" si="43"/>
        <v>10</v>
      </c>
    </row>
    <row r="1356" spans="1:30" ht="12.75" customHeight="1" x14ac:dyDescent="0.2">
      <c r="A1356" s="2">
        <v>43381.309699074103</v>
      </c>
      <c r="B1356" s="1" t="s">
        <v>1199</v>
      </c>
      <c r="C1356" s="1" t="s">
        <v>288</v>
      </c>
      <c r="D1356" s="1" t="s">
        <v>289</v>
      </c>
      <c r="E1356" s="3">
        <v>2</v>
      </c>
      <c r="F1356" s="1" t="s">
        <v>31</v>
      </c>
      <c r="G1356" s="3">
        <v>790.88</v>
      </c>
      <c r="H1356" s="3">
        <v>1581.76</v>
      </c>
      <c r="I1356" s="1" t="s">
        <v>58</v>
      </c>
      <c r="K1356" s="1" t="s">
        <v>59</v>
      </c>
      <c r="L1356" s="1" t="s">
        <v>290</v>
      </c>
      <c r="M1356" s="1" t="s">
        <v>35</v>
      </c>
      <c r="N1356" s="1" t="s">
        <v>36</v>
      </c>
      <c r="O1356" s="1" t="s">
        <v>37</v>
      </c>
      <c r="P1356" s="1" t="s">
        <v>89</v>
      </c>
      <c r="Q1356" s="1" t="s">
        <v>90</v>
      </c>
      <c r="T1356" s="1" t="s">
        <v>291</v>
      </c>
      <c r="X1356" s="1" t="s">
        <v>41</v>
      </c>
      <c r="Y1356" s="1" t="s">
        <v>74</v>
      </c>
      <c r="Z1356" s="3">
        <v>0</v>
      </c>
      <c r="AC1356" s="1">
        <f t="shared" si="42"/>
        <v>2018</v>
      </c>
      <c r="AD1356" s="1">
        <f t="shared" si="43"/>
        <v>10</v>
      </c>
    </row>
    <row r="1357" spans="1:30" ht="12.75" customHeight="1" x14ac:dyDescent="0.2">
      <c r="A1357" s="2">
        <v>43381.3436097222</v>
      </c>
      <c r="B1357" s="1" t="s">
        <v>1200</v>
      </c>
      <c r="C1357" s="1" t="s">
        <v>303</v>
      </c>
      <c r="D1357" s="1" t="s">
        <v>304</v>
      </c>
      <c r="E1357" s="3">
        <v>5</v>
      </c>
      <c r="F1357" s="1" t="s">
        <v>31</v>
      </c>
      <c r="G1357" s="3">
        <v>129.26</v>
      </c>
      <c r="H1357" s="3">
        <v>646.29999999999995</v>
      </c>
      <c r="I1357" s="1" t="s">
        <v>58</v>
      </c>
      <c r="K1357" s="1" t="s">
        <v>59</v>
      </c>
      <c r="L1357" s="1" t="s">
        <v>305</v>
      </c>
      <c r="M1357" s="1" t="s">
        <v>35</v>
      </c>
      <c r="N1357" s="1" t="s">
        <v>296</v>
      </c>
      <c r="O1357" s="1" t="s">
        <v>37</v>
      </c>
      <c r="P1357" s="1" t="s">
        <v>131</v>
      </c>
      <c r="Q1357" s="1" t="s">
        <v>132</v>
      </c>
      <c r="T1357" s="1" t="s">
        <v>297</v>
      </c>
      <c r="X1357" s="1" t="s">
        <v>306</v>
      </c>
      <c r="Y1357" s="1" t="s">
        <v>74</v>
      </c>
      <c r="Z1357" s="3">
        <v>0</v>
      </c>
      <c r="AC1357" s="1">
        <f t="shared" si="42"/>
        <v>2018</v>
      </c>
      <c r="AD1357" s="1">
        <f t="shared" si="43"/>
        <v>10</v>
      </c>
    </row>
    <row r="1358" spans="1:30" ht="12.75" customHeight="1" x14ac:dyDescent="0.2">
      <c r="A1358" s="2">
        <v>43381.3436097222</v>
      </c>
      <c r="B1358" s="1" t="s">
        <v>1200</v>
      </c>
      <c r="C1358" s="1" t="s">
        <v>311</v>
      </c>
      <c r="D1358" s="1" t="s">
        <v>312</v>
      </c>
      <c r="E1358" s="3">
        <v>15</v>
      </c>
      <c r="F1358" s="1" t="s">
        <v>31</v>
      </c>
      <c r="G1358" s="3">
        <v>155.94</v>
      </c>
      <c r="H1358" s="3">
        <v>2339.1</v>
      </c>
      <c r="I1358" s="1" t="s">
        <v>58</v>
      </c>
      <c r="K1358" s="1" t="s">
        <v>59</v>
      </c>
      <c r="L1358" s="1" t="s">
        <v>313</v>
      </c>
      <c r="M1358" s="1" t="s">
        <v>35</v>
      </c>
      <c r="N1358" s="1" t="s">
        <v>296</v>
      </c>
      <c r="O1358" s="1" t="s">
        <v>37</v>
      </c>
      <c r="P1358" s="1" t="s">
        <v>131</v>
      </c>
      <c r="Q1358" s="1" t="s">
        <v>132</v>
      </c>
      <c r="R1358" s="1" t="s">
        <v>1201</v>
      </c>
      <c r="T1358" s="1" t="s">
        <v>297</v>
      </c>
      <c r="X1358" s="1" t="s">
        <v>41</v>
      </c>
      <c r="Y1358" s="1" t="s">
        <v>74</v>
      </c>
      <c r="Z1358" s="3">
        <v>0</v>
      </c>
      <c r="AC1358" s="1">
        <f t="shared" si="42"/>
        <v>2018</v>
      </c>
      <c r="AD1358" s="1">
        <f t="shared" si="43"/>
        <v>10</v>
      </c>
    </row>
    <row r="1359" spans="1:30" ht="12.75" customHeight="1" x14ac:dyDescent="0.2">
      <c r="A1359" s="2">
        <v>43381.3436097222</v>
      </c>
      <c r="B1359" s="1" t="s">
        <v>1200</v>
      </c>
      <c r="C1359" s="1" t="s">
        <v>307</v>
      </c>
      <c r="D1359" s="1" t="s">
        <v>308</v>
      </c>
      <c r="E1359" s="3">
        <v>15</v>
      </c>
      <c r="F1359" s="1" t="s">
        <v>31</v>
      </c>
      <c r="G1359" s="3">
        <v>159.55000000000001</v>
      </c>
      <c r="H1359" s="3">
        <v>2393.27</v>
      </c>
      <c r="I1359" s="1" t="s">
        <v>58</v>
      </c>
      <c r="K1359" s="1" t="s">
        <v>59</v>
      </c>
      <c r="L1359" s="1" t="s">
        <v>309</v>
      </c>
      <c r="M1359" s="1" t="s">
        <v>35</v>
      </c>
      <c r="N1359" s="1" t="s">
        <v>296</v>
      </c>
      <c r="O1359" s="1" t="s">
        <v>37</v>
      </c>
      <c r="P1359" s="1" t="s">
        <v>131</v>
      </c>
      <c r="Q1359" s="1" t="s">
        <v>132</v>
      </c>
      <c r="T1359" s="1" t="s">
        <v>297</v>
      </c>
      <c r="X1359" s="1" t="s">
        <v>310</v>
      </c>
      <c r="Y1359" s="1" t="s">
        <v>74</v>
      </c>
      <c r="Z1359" s="3">
        <v>0</v>
      </c>
      <c r="AC1359" s="1">
        <f t="shared" si="42"/>
        <v>2018</v>
      </c>
      <c r="AD1359" s="1">
        <f t="shared" si="43"/>
        <v>10</v>
      </c>
    </row>
    <row r="1360" spans="1:30" ht="12.75" customHeight="1" x14ac:dyDescent="0.2">
      <c r="A1360" s="2">
        <v>43381.3436097222</v>
      </c>
      <c r="B1360" s="1" t="s">
        <v>1200</v>
      </c>
      <c r="C1360" s="1" t="s">
        <v>1202</v>
      </c>
      <c r="D1360" s="1" t="s">
        <v>1203</v>
      </c>
      <c r="E1360" s="3">
        <v>15</v>
      </c>
      <c r="F1360" s="1" t="s">
        <v>31</v>
      </c>
      <c r="G1360" s="3">
        <v>195.58</v>
      </c>
      <c r="H1360" s="3">
        <v>2933.65</v>
      </c>
      <c r="I1360" s="1" t="s">
        <v>58</v>
      </c>
      <c r="K1360" s="1" t="s">
        <v>59</v>
      </c>
      <c r="L1360" s="1" t="s">
        <v>1204</v>
      </c>
      <c r="M1360" s="1" t="s">
        <v>35</v>
      </c>
      <c r="N1360" s="1" t="s">
        <v>296</v>
      </c>
      <c r="O1360" s="1" t="s">
        <v>37</v>
      </c>
      <c r="P1360" s="1" t="s">
        <v>131</v>
      </c>
      <c r="Q1360" s="1" t="s">
        <v>132</v>
      </c>
      <c r="R1360" s="1" t="s">
        <v>1201</v>
      </c>
      <c r="T1360" s="1" t="s">
        <v>297</v>
      </c>
      <c r="X1360" s="1" t="s">
        <v>41</v>
      </c>
      <c r="Y1360" s="1" t="s">
        <v>74</v>
      </c>
      <c r="Z1360" s="3">
        <v>0</v>
      </c>
      <c r="AC1360" s="1">
        <f t="shared" si="42"/>
        <v>2018</v>
      </c>
      <c r="AD1360" s="1">
        <f t="shared" si="43"/>
        <v>10</v>
      </c>
    </row>
    <row r="1361" spans="1:30" ht="12.75" customHeight="1" x14ac:dyDescent="0.2">
      <c r="A1361" s="2">
        <v>43381.410991053199</v>
      </c>
      <c r="B1361" s="1" t="s">
        <v>1205</v>
      </c>
      <c r="C1361" s="1" t="s">
        <v>451</v>
      </c>
      <c r="D1361" s="1" t="s">
        <v>452</v>
      </c>
      <c r="E1361" s="3">
        <v>2</v>
      </c>
      <c r="F1361" s="1" t="s">
        <v>31</v>
      </c>
      <c r="G1361" s="3">
        <v>164.22</v>
      </c>
      <c r="H1361" s="3">
        <v>328.44</v>
      </c>
      <c r="I1361" s="1" t="s">
        <v>32</v>
      </c>
      <c r="K1361" s="1" t="s">
        <v>33</v>
      </c>
      <c r="L1361" s="1" t="s">
        <v>453</v>
      </c>
      <c r="M1361" s="1" t="s">
        <v>35</v>
      </c>
      <c r="N1361" s="1" t="s">
        <v>84</v>
      </c>
      <c r="O1361" s="1" t="s">
        <v>37</v>
      </c>
      <c r="P1361" s="1" t="s">
        <v>131</v>
      </c>
      <c r="Q1361" s="1" t="s">
        <v>132</v>
      </c>
      <c r="T1361" s="1" t="s">
        <v>291</v>
      </c>
      <c r="X1361" s="1" t="s">
        <v>41</v>
      </c>
      <c r="Y1361" s="1" t="s">
        <v>74</v>
      </c>
      <c r="Z1361" s="3">
        <v>0</v>
      </c>
      <c r="AC1361" s="1">
        <f t="shared" si="42"/>
        <v>2018</v>
      </c>
      <c r="AD1361" s="1">
        <f t="shared" si="43"/>
        <v>10</v>
      </c>
    </row>
    <row r="1362" spans="1:30" ht="12.75" customHeight="1" x14ac:dyDescent="0.2">
      <c r="A1362" s="2">
        <v>43381.459293981497</v>
      </c>
      <c r="B1362" s="1" t="s">
        <v>1206</v>
      </c>
      <c r="C1362" s="1" t="s">
        <v>92</v>
      </c>
      <c r="D1362" s="1" t="s">
        <v>93</v>
      </c>
      <c r="E1362" s="3">
        <v>100</v>
      </c>
      <c r="F1362" s="1" t="s">
        <v>31</v>
      </c>
      <c r="G1362" s="3">
        <v>0.01</v>
      </c>
      <c r="H1362" s="3">
        <v>1</v>
      </c>
      <c r="I1362" s="1" t="s">
        <v>421</v>
      </c>
      <c r="K1362" s="1" t="s">
        <v>422</v>
      </c>
      <c r="L1362" s="1" t="s">
        <v>94</v>
      </c>
      <c r="M1362" s="1" t="s">
        <v>35</v>
      </c>
      <c r="N1362" s="1" t="s">
        <v>36</v>
      </c>
      <c r="O1362" s="1" t="s">
        <v>37</v>
      </c>
      <c r="P1362" s="1" t="s">
        <v>95</v>
      </c>
      <c r="Q1362" s="1" t="s">
        <v>96</v>
      </c>
      <c r="T1362" s="1" t="s">
        <v>97</v>
      </c>
      <c r="X1362" s="1" t="s">
        <v>41</v>
      </c>
      <c r="Y1362" s="1" t="s">
        <v>42</v>
      </c>
      <c r="Z1362" s="3">
        <v>0</v>
      </c>
      <c r="AC1362" s="1">
        <f t="shared" si="42"/>
        <v>2018</v>
      </c>
      <c r="AD1362" s="1">
        <f t="shared" si="43"/>
        <v>10</v>
      </c>
    </row>
    <row r="1363" spans="1:30" ht="12.75" customHeight="1" x14ac:dyDescent="0.2">
      <c r="A1363" s="2">
        <v>43381.459293981497</v>
      </c>
      <c r="B1363" s="1" t="s">
        <v>1206</v>
      </c>
      <c r="C1363" s="1" t="s">
        <v>139</v>
      </c>
      <c r="D1363" s="1" t="s">
        <v>140</v>
      </c>
      <c r="E1363" s="3">
        <v>100</v>
      </c>
      <c r="F1363" s="1" t="s">
        <v>31</v>
      </c>
      <c r="G1363" s="3">
        <v>0.67</v>
      </c>
      <c r="H1363" s="3">
        <v>67</v>
      </c>
      <c r="I1363" s="1" t="s">
        <v>421</v>
      </c>
      <c r="K1363" s="1" t="s">
        <v>422</v>
      </c>
      <c r="L1363" s="1" t="s">
        <v>141</v>
      </c>
      <c r="M1363" s="1" t="s">
        <v>35</v>
      </c>
      <c r="N1363" s="1" t="s">
        <v>36</v>
      </c>
      <c r="O1363" s="1" t="s">
        <v>37</v>
      </c>
      <c r="P1363" s="1" t="s">
        <v>120</v>
      </c>
      <c r="Q1363" s="1" t="s">
        <v>121</v>
      </c>
      <c r="T1363" s="1" t="s">
        <v>40</v>
      </c>
      <c r="X1363" s="1" t="s">
        <v>41</v>
      </c>
      <c r="Y1363" s="1" t="s">
        <v>42</v>
      </c>
      <c r="Z1363" s="3">
        <v>0</v>
      </c>
      <c r="AC1363" s="1">
        <f t="shared" si="42"/>
        <v>2018</v>
      </c>
      <c r="AD1363" s="1">
        <f t="shared" si="43"/>
        <v>10</v>
      </c>
    </row>
    <row r="1364" spans="1:30" ht="12.75" customHeight="1" x14ac:dyDescent="0.2">
      <c r="A1364" s="2">
        <v>43381.459293981497</v>
      </c>
      <c r="B1364" s="1" t="s">
        <v>1206</v>
      </c>
      <c r="C1364" s="1" t="s">
        <v>142</v>
      </c>
      <c r="D1364" s="1" t="s">
        <v>143</v>
      </c>
      <c r="E1364" s="3">
        <v>100</v>
      </c>
      <c r="F1364" s="1" t="s">
        <v>31</v>
      </c>
      <c r="G1364" s="3">
        <v>0.67</v>
      </c>
      <c r="H1364" s="3">
        <v>67</v>
      </c>
      <c r="I1364" s="1" t="s">
        <v>421</v>
      </c>
      <c r="K1364" s="1" t="s">
        <v>422</v>
      </c>
      <c r="L1364" s="1" t="s">
        <v>144</v>
      </c>
      <c r="M1364" s="1" t="s">
        <v>35</v>
      </c>
      <c r="N1364" s="1" t="s">
        <v>36</v>
      </c>
      <c r="O1364" s="1" t="s">
        <v>37</v>
      </c>
      <c r="P1364" s="1" t="s">
        <v>89</v>
      </c>
      <c r="Q1364" s="1" t="s">
        <v>90</v>
      </c>
      <c r="T1364" s="1" t="s">
        <v>116</v>
      </c>
      <c r="X1364" s="1" t="s">
        <v>41</v>
      </c>
      <c r="Y1364" s="1" t="s">
        <v>74</v>
      </c>
      <c r="Z1364" s="3">
        <v>0</v>
      </c>
      <c r="AC1364" s="1">
        <f t="shared" si="42"/>
        <v>2018</v>
      </c>
      <c r="AD1364" s="1">
        <f t="shared" si="43"/>
        <v>10</v>
      </c>
    </row>
    <row r="1365" spans="1:30" ht="12.75" customHeight="1" x14ac:dyDescent="0.2">
      <c r="A1365" s="2">
        <v>43381.459293981497</v>
      </c>
      <c r="B1365" s="1" t="s">
        <v>1206</v>
      </c>
      <c r="C1365" s="1" t="s">
        <v>149</v>
      </c>
      <c r="D1365" s="1" t="s">
        <v>150</v>
      </c>
      <c r="E1365" s="3">
        <v>100</v>
      </c>
      <c r="F1365" s="1" t="s">
        <v>31</v>
      </c>
      <c r="G1365" s="3">
        <v>1.0900000000000001</v>
      </c>
      <c r="H1365" s="3">
        <v>109</v>
      </c>
      <c r="I1365" s="1" t="s">
        <v>421</v>
      </c>
      <c r="K1365" s="1" t="s">
        <v>422</v>
      </c>
      <c r="L1365" s="1" t="s">
        <v>151</v>
      </c>
      <c r="M1365" s="1" t="s">
        <v>35</v>
      </c>
      <c r="N1365" s="1" t="s">
        <v>36</v>
      </c>
      <c r="O1365" s="1" t="s">
        <v>37</v>
      </c>
      <c r="P1365" s="1" t="s">
        <v>120</v>
      </c>
      <c r="Q1365" s="1" t="s">
        <v>121</v>
      </c>
      <c r="T1365" s="1" t="s">
        <v>40</v>
      </c>
      <c r="X1365" s="1" t="s">
        <v>41</v>
      </c>
      <c r="Y1365" s="1" t="s">
        <v>42</v>
      </c>
      <c r="Z1365" s="3">
        <v>0</v>
      </c>
      <c r="AC1365" s="1">
        <f t="shared" si="42"/>
        <v>2018</v>
      </c>
      <c r="AD1365" s="1">
        <f t="shared" si="43"/>
        <v>10</v>
      </c>
    </row>
    <row r="1366" spans="1:30" ht="12.75" customHeight="1" x14ac:dyDescent="0.2">
      <c r="A1366" s="2">
        <v>43381.459293981497</v>
      </c>
      <c r="B1366" s="1" t="s">
        <v>1206</v>
      </c>
      <c r="C1366" s="1" t="s">
        <v>159</v>
      </c>
      <c r="D1366" s="1" t="s">
        <v>160</v>
      </c>
      <c r="E1366" s="3">
        <v>100</v>
      </c>
      <c r="F1366" s="1" t="s">
        <v>31</v>
      </c>
      <c r="G1366" s="3">
        <v>1.8</v>
      </c>
      <c r="H1366" s="3">
        <v>180</v>
      </c>
      <c r="I1366" s="1" t="s">
        <v>421</v>
      </c>
      <c r="K1366" s="1" t="s">
        <v>422</v>
      </c>
      <c r="L1366" s="1" t="s">
        <v>161</v>
      </c>
      <c r="M1366" s="1" t="s">
        <v>35</v>
      </c>
      <c r="N1366" s="1" t="s">
        <v>36</v>
      </c>
      <c r="O1366" s="1" t="s">
        <v>37</v>
      </c>
      <c r="P1366" s="1" t="s">
        <v>104</v>
      </c>
      <c r="Q1366" s="1" t="s">
        <v>105</v>
      </c>
      <c r="T1366" s="1" t="s">
        <v>97</v>
      </c>
      <c r="X1366" s="1" t="s">
        <v>41</v>
      </c>
      <c r="Y1366" s="1" t="s">
        <v>106</v>
      </c>
      <c r="Z1366" s="3">
        <v>0</v>
      </c>
      <c r="AC1366" s="1">
        <f t="shared" si="42"/>
        <v>2018</v>
      </c>
      <c r="AD1366" s="1">
        <f t="shared" si="43"/>
        <v>10</v>
      </c>
    </row>
    <row r="1367" spans="1:30" ht="12.75" customHeight="1" x14ac:dyDescent="0.2">
      <c r="A1367" s="2">
        <v>43381.459293981497</v>
      </c>
      <c r="B1367" s="1" t="s">
        <v>1206</v>
      </c>
      <c r="C1367" s="1" t="s">
        <v>423</v>
      </c>
      <c r="D1367" s="1" t="s">
        <v>424</v>
      </c>
      <c r="E1367" s="3">
        <v>10</v>
      </c>
      <c r="F1367" s="1" t="s">
        <v>31</v>
      </c>
      <c r="G1367" s="3">
        <v>1.89</v>
      </c>
      <c r="H1367" s="3">
        <v>18.899999999999999</v>
      </c>
      <c r="I1367" s="1" t="s">
        <v>421</v>
      </c>
      <c r="K1367" s="1" t="s">
        <v>422</v>
      </c>
      <c r="L1367" s="1" t="s">
        <v>425</v>
      </c>
      <c r="M1367" s="1" t="s">
        <v>35</v>
      </c>
      <c r="N1367" s="1" t="s">
        <v>36</v>
      </c>
      <c r="O1367" s="1" t="s">
        <v>37</v>
      </c>
      <c r="P1367" s="1" t="s">
        <v>95</v>
      </c>
      <c r="Q1367" s="1" t="s">
        <v>96</v>
      </c>
      <c r="T1367" s="1" t="s">
        <v>97</v>
      </c>
      <c r="X1367" s="1" t="s">
        <v>41</v>
      </c>
      <c r="Y1367" s="1" t="s">
        <v>42</v>
      </c>
      <c r="Z1367" s="3">
        <v>0</v>
      </c>
      <c r="AC1367" s="1">
        <f t="shared" si="42"/>
        <v>2018</v>
      </c>
      <c r="AD1367" s="1">
        <f t="shared" si="43"/>
        <v>10</v>
      </c>
    </row>
    <row r="1368" spans="1:30" ht="12.75" customHeight="1" x14ac:dyDescent="0.2">
      <c r="A1368" s="2">
        <v>43381.459293981497</v>
      </c>
      <c r="B1368" s="1" t="s">
        <v>1206</v>
      </c>
      <c r="C1368" s="1" t="s">
        <v>162</v>
      </c>
      <c r="D1368" s="1" t="s">
        <v>163</v>
      </c>
      <c r="E1368" s="3">
        <v>50</v>
      </c>
      <c r="F1368" s="1" t="s">
        <v>31</v>
      </c>
      <c r="G1368" s="3">
        <v>1.93</v>
      </c>
      <c r="H1368" s="3">
        <v>96.5</v>
      </c>
      <c r="I1368" s="1" t="s">
        <v>421</v>
      </c>
      <c r="K1368" s="1" t="s">
        <v>422</v>
      </c>
      <c r="L1368" s="1" t="s">
        <v>164</v>
      </c>
      <c r="M1368" s="1" t="s">
        <v>35</v>
      </c>
      <c r="N1368" s="1" t="s">
        <v>36</v>
      </c>
      <c r="O1368" s="1" t="s">
        <v>37</v>
      </c>
      <c r="P1368" s="1" t="s">
        <v>95</v>
      </c>
      <c r="Q1368" s="1" t="s">
        <v>96</v>
      </c>
      <c r="T1368" s="1" t="s">
        <v>97</v>
      </c>
      <c r="X1368" s="1" t="s">
        <v>41</v>
      </c>
      <c r="Y1368" s="1" t="s">
        <v>42</v>
      </c>
      <c r="Z1368" s="3">
        <v>0</v>
      </c>
      <c r="AC1368" s="1">
        <f t="shared" si="42"/>
        <v>2018</v>
      </c>
      <c r="AD1368" s="1">
        <f t="shared" si="43"/>
        <v>10</v>
      </c>
    </row>
    <row r="1369" spans="1:30" ht="12.75" customHeight="1" x14ac:dyDescent="0.2">
      <c r="A1369" s="2">
        <v>43381.459293981497</v>
      </c>
      <c r="B1369" s="1" t="s">
        <v>1206</v>
      </c>
      <c r="C1369" s="1" t="s">
        <v>165</v>
      </c>
      <c r="D1369" s="1" t="s">
        <v>166</v>
      </c>
      <c r="E1369" s="3">
        <v>50</v>
      </c>
      <c r="F1369" s="1" t="s">
        <v>31</v>
      </c>
      <c r="G1369" s="3">
        <v>1.93</v>
      </c>
      <c r="H1369" s="3">
        <v>96.5</v>
      </c>
      <c r="I1369" s="1" t="s">
        <v>421</v>
      </c>
      <c r="K1369" s="1" t="s">
        <v>422</v>
      </c>
      <c r="L1369" s="1" t="s">
        <v>167</v>
      </c>
      <c r="M1369" s="1" t="s">
        <v>35</v>
      </c>
      <c r="N1369" s="1" t="s">
        <v>36</v>
      </c>
      <c r="O1369" s="1" t="s">
        <v>37</v>
      </c>
      <c r="P1369" s="1" t="s">
        <v>95</v>
      </c>
      <c r="Q1369" s="1" t="s">
        <v>96</v>
      </c>
      <c r="T1369" s="1" t="s">
        <v>97</v>
      </c>
      <c r="X1369" s="1" t="s">
        <v>41</v>
      </c>
      <c r="Y1369" s="1" t="s">
        <v>42</v>
      </c>
      <c r="Z1369" s="3">
        <v>0</v>
      </c>
      <c r="AC1369" s="1">
        <f t="shared" si="42"/>
        <v>2018</v>
      </c>
      <c r="AD1369" s="1">
        <f t="shared" si="43"/>
        <v>10</v>
      </c>
    </row>
    <row r="1370" spans="1:30" ht="12.75" customHeight="1" x14ac:dyDescent="0.2">
      <c r="A1370" s="2">
        <v>43381.459293981497</v>
      </c>
      <c r="B1370" s="1" t="s">
        <v>1206</v>
      </c>
      <c r="C1370" s="1" t="s">
        <v>339</v>
      </c>
      <c r="D1370" s="1" t="s">
        <v>340</v>
      </c>
      <c r="E1370" s="3">
        <v>20</v>
      </c>
      <c r="F1370" s="1" t="s">
        <v>31</v>
      </c>
      <c r="G1370" s="3">
        <v>1.99</v>
      </c>
      <c r="H1370" s="3">
        <v>39.799999999999997</v>
      </c>
      <c r="I1370" s="1" t="s">
        <v>421</v>
      </c>
      <c r="K1370" s="1" t="s">
        <v>422</v>
      </c>
      <c r="L1370" s="1" t="s">
        <v>341</v>
      </c>
      <c r="M1370" s="1" t="s">
        <v>35</v>
      </c>
      <c r="N1370" s="1" t="s">
        <v>36</v>
      </c>
      <c r="O1370" s="1" t="s">
        <v>37</v>
      </c>
      <c r="P1370" s="1" t="s">
        <v>95</v>
      </c>
      <c r="Q1370" s="1" t="s">
        <v>96</v>
      </c>
      <c r="T1370" s="1" t="s">
        <v>97</v>
      </c>
      <c r="X1370" s="1" t="s">
        <v>41</v>
      </c>
      <c r="Y1370" s="1" t="s">
        <v>42</v>
      </c>
      <c r="Z1370" s="3">
        <v>0</v>
      </c>
      <c r="AC1370" s="1">
        <f t="shared" si="42"/>
        <v>2018</v>
      </c>
      <c r="AD1370" s="1">
        <f t="shared" si="43"/>
        <v>10</v>
      </c>
    </row>
    <row r="1371" spans="1:30" ht="12.75" customHeight="1" x14ac:dyDescent="0.2">
      <c r="A1371" s="2">
        <v>43381.459293981497</v>
      </c>
      <c r="B1371" s="1" t="s">
        <v>1206</v>
      </c>
      <c r="C1371" s="1" t="s">
        <v>177</v>
      </c>
      <c r="D1371" s="1" t="s">
        <v>178</v>
      </c>
      <c r="E1371" s="3">
        <v>50</v>
      </c>
      <c r="F1371" s="1" t="s">
        <v>31</v>
      </c>
      <c r="G1371" s="3">
        <v>2.16</v>
      </c>
      <c r="H1371" s="3">
        <v>108</v>
      </c>
      <c r="I1371" s="1" t="s">
        <v>421</v>
      </c>
      <c r="K1371" s="1" t="s">
        <v>422</v>
      </c>
      <c r="L1371" s="1" t="s">
        <v>179</v>
      </c>
      <c r="M1371" s="1" t="s">
        <v>35</v>
      </c>
      <c r="N1371" s="1" t="s">
        <v>36</v>
      </c>
      <c r="O1371" s="1" t="s">
        <v>37</v>
      </c>
      <c r="P1371" s="1" t="s">
        <v>95</v>
      </c>
      <c r="Q1371" s="1" t="s">
        <v>96</v>
      </c>
      <c r="T1371" s="1" t="s">
        <v>97</v>
      </c>
      <c r="X1371" s="1" t="s">
        <v>41</v>
      </c>
      <c r="Y1371" s="1" t="s">
        <v>42</v>
      </c>
      <c r="Z1371" s="3">
        <v>0</v>
      </c>
      <c r="AC1371" s="1">
        <f t="shared" si="42"/>
        <v>2018</v>
      </c>
      <c r="AD1371" s="1">
        <f t="shared" si="43"/>
        <v>10</v>
      </c>
    </row>
    <row r="1372" spans="1:30" ht="12.75" customHeight="1" x14ac:dyDescent="0.2">
      <c r="A1372" s="2">
        <v>43381.459293981497</v>
      </c>
      <c r="B1372" s="1" t="s">
        <v>1206</v>
      </c>
      <c r="C1372" s="1" t="s">
        <v>180</v>
      </c>
      <c r="D1372" s="1" t="s">
        <v>181</v>
      </c>
      <c r="E1372" s="3">
        <v>50</v>
      </c>
      <c r="F1372" s="1" t="s">
        <v>31</v>
      </c>
      <c r="G1372" s="3">
        <v>2.37</v>
      </c>
      <c r="H1372" s="3">
        <v>118.5</v>
      </c>
      <c r="I1372" s="1" t="s">
        <v>421</v>
      </c>
      <c r="K1372" s="1" t="s">
        <v>422</v>
      </c>
      <c r="L1372" s="1" t="s">
        <v>182</v>
      </c>
      <c r="M1372" s="1" t="s">
        <v>35</v>
      </c>
      <c r="N1372" s="1" t="s">
        <v>36</v>
      </c>
      <c r="O1372" s="1" t="s">
        <v>37</v>
      </c>
      <c r="P1372" s="1" t="s">
        <v>95</v>
      </c>
      <c r="Q1372" s="1" t="s">
        <v>96</v>
      </c>
      <c r="T1372" s="1" t="s">
        <v>97</v>
      </c>
      <c r="X1372" s="1" t="s">
        <v>41</v>
      </c>
      <c r="Y1372" s="1" t="s">
        <v>42</v>
      </c>
      <c r="Z1372" s="3">
        <v>0</v>
      </c>
      <c r="AC1372" s="1">
        <f t="shared" si="42"/>
        <v>2018</v>
      </c>
      <c r="AD1372" s="1">
        <f t="shared" si="43"/>
        <v>10</v>
      </c>
    </row>
    <row r="1373" spans="1:30" ht="12.75" customHeight="1" x14ac:dyDescent="0.2">
      <c r="A1373" s="2">
        <v>43381.459293981497</v>
      </c>
      <c r="B1373" s="1" t="s">
        <v>1206</v>
      </c>
      <c r="C1373" s="1" t="s">
        <v>186</v>
      </c>
      <c r="D1373" s="1" t="s">
        <v>187</v>
      </c>
      <c r="E1373" s="3">
        <v>50</v>
      </c>
      <c r="F1373" s="1" t="s">
        <v>31</v>
      </c>
      <c r="G1373" s="3">
        <v>2.52</v>
      </c>
      <c r="H1373" s="3">
        <v>126</v>
      </c>
      <c r="I1373" s="1" t="s">
        <v>421</v>
      </c>
      <c r="K1373" s="1" t="s">
        <v>422</v>
      </c>
      <c r="L1373" s="1" t="s">
        <v>188</v>
      </c>
      <c r="M1373" s="1" t="s">
        <v>35</v>
      </c>
      <c r="N1373" s="1" t="s">
        <v>36</v>
      </c>
      <c r="O1373" s="1" t="s">
        <v>37</v>
      </c>
      <c r="P1373" s="1" t="s">
        <v>95</v>
      </c>
      <c r="Q1373" s="1" t="s">
        <v>96</v>
      </c>
      <c r="T1373" s="1" t="s">
        <v>97</v>
      </c>
      <c r="X1373" s="1" t="s">
        <v>41</v>
      </c>
      <c r="Y1373" s="1" t="s">
        <v>42</v>
      </c>
      <c r="Z1373" s="3">
        <v>0</v>
      </c>
      <c r="AC1373" s="1">
        <f t="shared" si="42"/>
        <v>2018</v>
      </c>
      <c r="AD1373" s="1">
        <f t="shared" si="43"/>
        <v>10</v>
      </c>
    </row>
    <row r="1374" spans="1:30" ht="12.75" customHeight="1" x14ac:dyDescent="0.2">
      <c r="A1374" s="2">
        <v>43381.459293981497</v>
      </c>
      <c r="B1374" s="1" t="s">
        <v>1206</v>
      </c>
      <c r="C1374" s="1" t="s">
        <v>198</v>
      </c>
      <c r="D1374" s="1" t="s">
        <v>199</v>
      </c>
      <c r="E1374" s="3">
        <v>50</v>
      </c>
      <c r="F1374" s="1" t="s">
        <v>31</v>
      </c>
      <c r="G1374" s="3">
        <v>3.1</v>
      </c>
      <c r="H1374" s="3">
        <v>155</v>
      </c>
      <c r="I1374" s="1" t="s">
        <v>421</v>
      </c>
      <c r="K1374" s="1" t="s">
        <v>422</v>
      </c>
      <c r="L1374" s="1" t="s">
        <v>200</v>
      </c>
      <c r="M1374" s="1" t="s">
        <v>35</v>
      </c>
      <c r="N1374" s="1" t="s">
        <v>36</v>
      </c>
      <c r="O1374" s="1" t="s">
        <v>37</v>
      </c>
      <c r="P1374" s="1" t="s">
        <v>95</v>
      </c>
      <c r="Q1374" s="1" t="s">
        <v>96</v>
      </c>
      <c r="T1374" s="1" t="s">
        <v>97</v>
      </c>
      <c r="X1374" s="1" t="s">
        <v>41</v>
      </c>
      <c r="Y1374" s="1" t="s">
        <v>42</v>
      </c>
      <c r="Z1374" s="3">
        <v>0</v>
      </c>
      <c r="AC1374" s="1">
        <f t="shared" si="42"/>
        <v>2018</v>
      </c>
      <c r="AD1374" s="1">
        <f t="shared" si="43"/>
        <v>10</v>
      </c>
    </row>
    <row r="1375" spans="1:30" ht="12.75" customHeight="1" x14ac:dyDescent="0.2">
      <c r="A1375" s="2">
        <v>43381.459293981497</v>
      </c>
      <c r="B1375" s="1" t="s">
        <v>1206</v>
      </c>
      <c r="C1375" s="1" t="s">
        <v>573</v>
      </c>
      <c r="D1375" s="1" t="s">
        <v>574</v>
      </c>
      <c r="E1375" s="3">
        <v>12</v>
      </c>
      <c r="F1375" s="1" t="s">
        <v>31</v>
      </c>
      <c r="G1375" s="3">
        <v>8.1199999999999992</v>
      </c>
      <c r="H1375" s="3">
        <v>97.44</v>
      </c>
      <c r="I1375" s="1" t="s">
        <v>421</v>
      </c>
      <c r="K1375" s="1" t="s">
        <v>422</v>
      </c>
      <c r="L1375" s="1" t="s">
        <v>575</v>
      </c>
      <c r="M1375" s="1" t="s">
        <v>35</v>
      </c>
      <c r="N1375" s="1" t="s">
        <v>36</v>
      </c>
      <c r="O1375" s="1" t="s">
        <v>37</v>
      </c>
      <c r="P1375" s="1" t="s">
        <v>204</v>
      </c>
      <c r="Q1375" s="1" t="s">
        <v>205</v>
      </c>
      <c r="T1375" s="1" t="s">
        <v>206</v>
      </c>
      <c r="X1375" s="1" t="s">
        <v>41</v>
      </c>
      <c r="Y1375" s="1" t="s">
        <v>74</v>
      </c>
      <c r="Z1375" s="3">
        <v>0</v>
      </c>
      <c r="AC1375" s="1">
        <f t="shared" si="42"/>
        <v>2018</v>
      </c>
      <c r="AD1375" s="1">
        <f t="shared" si="43"/>
        <v>10</v>
      </c>
    </row>
    <row r="1376" spans="1:30" ht="12.75" customHeight="1" x14ac:dyDescent="0.2">
      <c r="A1376" s="2">
        <v>43381.459293981497</v>
      </c>
      <c r="B1376" s="1" t="s">
        <v>1206</v>
      </c>
      <c r="C1376" s="1" t="s">
        <v>247</v>
      </c>
      <c r="D1376" s="1" t="s">
        <v>248</v>
      </c>
      <c r="E1376" s="3">
        <v>100</v>
      </c>
      <c r="F1376" s="1" t="s">
        <v>31</v>
      </c>
      <c r="G1376" s="3">
        <v>10.16</v>
      </c>
      <c r="H1376" s="3">
        <v>1016</v>
      </c>
      <c r="I1376" s="1" t="s">
        <v>421</v>
      </c>
      <c r="K1376" s="1" t="s">
        <v>422</v>
      </c>
      <c r="L1376" s="1" t="s">
        <v>249</v>
      </c>
      <c r="M1376" s="1" t="s">
        <v>35</v>
      </c>
      <c r="N1376" s="1" t="s">
        <v>36</v>
      </c>
      <c r="O1376" s="1" t="s">
        <v>37</v>
      </c>
      <c r="P1376" s="1" t="s">
        <v>46</v>
      </c>
      <c r="Q1376" s="1" t="s">
        <v>47</v>
      </c>
      <c r="T1376" s="1" t="s">
        <v>250</v>
      </c>
      <c r="X1376" s="1" t="s">
        <v>41</v>
      </c>
      <c r="Y1376" s="1" t="s">
        <v>49</v>
      </c>
      <c r="Z1376" s="3">
        <v>0</v>
      </c>
      <c r="AA1376" s="1" t="s">
        <v>251</v>
      </c>
      <c r="AB1376" s="1" t="s">
        <v>251</v>
      </c>
      <c r="AC1376" s="1">
        <f t="shared" si="42"/>
        <v>2018</v>
      </c>
      <c r="AD1376" s="1">
        <f t="shared" si="43"/>
        <v>10</v>
      </c>
    </row>
    <row r="1377" spans="1:30" ht="12.75" customHeight="1" x14ac:dyDescent="0.2">
      <c r="A1377" s="2">
        <v>43381.459293981497</v>
      </c>
      <c r="B1377" s="1" t="s">
        <v>1206</v>
      </c>
      <c r="C1377" s="1" t="s">
        <v>622</v>
      </c>
      <c r="D1377" s="1" t="s">
        <v>623</v>
      </c>
      <c r="E1377" s="3">
        <v>50</v>
      </c>
      <c r="F1377" s="1" t="s">
        <v>31</v>
      </c>
      <c r="G1377" s="3">
        <v>15.3</v>
      </c>
      <c r="H1377" s="3">
        <v>765</v>
      </c>
      <c r="I1377" s="1" t="s">
        <v>421</v>
      </c>
      <c r="K1377" s="1" t="s">
        <v>422</v>
      </c>
      <c r="L1377" s="1" t="s">
        <v>624</v>
      </c>
      <c r="M1377" s="1" t="s">
        <v>35</v>
      </c>
      <c r="N1377" s="1" t="s">
        <v>36</v>
      </c>
      <c r="O1377" s="1" t="s">
        <v>37</v>
      </c>
      <c r="P1377" s="1" t="s">
        <v>53</v>
      </c>
      <c r="Q1377" s="1" t="s">
        <v>54</v>
      </c>
      <c r="T1377" s="1" t="s">
        <v>40</v>
      </c>
      <c r="X1377" s="1" t="s">
        <v>41</v>
      </c>
      <c r="Y1377" s="1" t="s">
        <v>42</v>
      </c>
      <c r="Z1377" s="3">
        <v>0</v>
      </c>
      <c r="AC1377" s="1">
        <f t="shared" si="42"/>
        <v>2018</v>
      </c>
      <c r="AD1377" s="1">
        <f t="shared" si="43"/>
        <v>10</v>
      </c>
    </row>
    <row r="1378" spans="1:30" ht="12.75" customHeight="1" x14ac:dyDescent="0.2">
      <c r="A1378" s="2">
        <v>43381.459293981497</v>
      </c>
      <c r="B1378" s="1" t="s">
        <v>1206</v>
      </c>
      <c r="C1378" s="1" t="s">
        <v>267</v>
      </c>
      <c r="D1378" s="1" t="s">
        <v>268</v>
      </c>
      <c r="E1378" s="3">
        <v>20</v>
      </c>
      <c r="F1378" s="1" t="s">
        <v>31</v>
      </c>
      <c r="G1378" s="3">
        <v>21.23</v>
      </c>
      <c r="H1378" s="3">
        <v>424.6</v>
      </c>
      <c r="I1378" s="1" t="s">
        <v>421</v>
      </c>
      <c r="K1378" s="1" t="s">
        <v>422</v>
      </c>
      <c r="L1378" s="1" t="s">
        <v>269</v>
      </c>
      <c r="M1378" s="1" t="s">
        <v>35</v>
      </c>
      <c r="N1378" s="1" t="s">
        <v>36</v>
      </c>
      <c r="O1378" s="1" t="s">
        <v>37</v>
      </c>
      <c r="P1378" s="1" t="s">
        <v>270</v>
      </c>
      <c r="Q1378" s="1" t="s">
        <v>271</v>
      </c>
      <c r="T1378" s="1" t="s">
        <v>272</v>
      </c>
      <c r="X1378" s="1" t="s">
        <v>41</v>
      </c>
      <c r="Y1378" s="1" t="s">
        <v>42</v>
      </c>
      <c r="Z1378" s="3">
        <v>0</v>
      </c>
      <c r="AC1378" s="1">
        <f t="shared" si="42"/>
        <v>2018</v>
      </c>
      <c r="AD1378" s="1">
        <f t="shared" si="43"/>
        <v>10</v>
      </c>
    </row>
    <row r="1379" spans="1:30" ht="12.75" customHeight="1" x14ac:dyDescent="0.2">
      <c r="A1379" s="2">
        <v>43381.459293981497</v>
      </c>
      <c r="B1379" s="1" t="s">
        <v>1206</v>
      </c>
      <c r="C1379" s="1" t="s">
        <v>273</v>
      </c>
      <c r="D1379" s="1" t="s">
        <v>274</v>
      </c>
      <c r="E1379" s="3">
        <v>15</v>
      </c>
      <c r="F1379" s="1" t="s">
        <v>31</v>
      </c>
      <c r="G1379" s="3">
        <v>21.23</v>
      </c>
      <c r="H1379" s="3">
        <v>318.45</v>
      </c>
      <c r="I1379" s="1" t="s">
        <v>421</v>
      </c>
      <c r="K1379" s="1" t="s">
        <v>422</v>
      </c>
      <c r="L1379" s="1" t="s">
        <v>275</v>
      </c>
      <c r="M1379" s="1" t="s">
        <v>35</v>
      </c>
      <c r="N1379" s="1" t="s">
        <v>36</v>
      </c>
      <c r="O1379" s="1" t="s">
        <v>37</v>
      </c>
      <c r="P1379" s="1" t="s">
        <v>270</v>
      </c>
      <c r="Q1379" s="1" t="s">
        <v>271</v>
      </c>
      <c r="T1379" s="1" t="s">
        <v>272</v>
      </c>
      <c r="X1379" s="1" t="s">
        <v>41</v>
      </c>
      <c r="Y1379" s="1" t="s">
        <v>42</v>
      </c>
      <c r="Z1379" s="3">
        <v>0</v>
      </c>
      <c r="AC1379" s="1">
        <f t="shared" si="42"/>
        <v>2018</v>
      </c>
      <c r="AD1379" s="1">
        <f t="shared" si="43"/>
        <v>10</v>
      </c>
    </row>
    <row r="1380" spans="1:30" ht="12.75" customHeight="1" x14ac:dyDescent="0.2">
      <c r="A1380" s="2">
        <v>43381.459293981497</v>
      </c>
      <c r="B1380" s="1" t="s">
        <v>1206</v>
      </c>
      <c r="C1380" s="1" t="s">
        <v>413</v>
      </c>
      <c r="D1380" s="1" t="s">
        <v>414</v>
      </c>
      <c r="E1380" s="3">
        <v>2</v>
      </c>
      <c r="F1380" s="1" t="s">
        <v>31</v>
      </c>
      <c r="G1380" s="3">
        <v>25.01</v>
      </c>
      <c r="H1380" s="3">
        <v>50.02</v>
      </c>
      <c r="I1380" s="1" t="s">
        <v>421</v>
      </c>
      <c r="K1380" s="1" t="s">
        <v>422</v>
      </c>
      <c r="L1380" s="1" t="s">
        <v>415</v>
      </c>
      <c r="M1380" s="1" t="s">
        <v>35</v>
      </c>
      <c r="N1380" s="1" t="s">
        <v>36</v>
      </c>
      <c r="O1380" s="1" t="s">
        <v>37</v>
      </c>
      <c r="P1380" s="1" t="s">
        <v>38</v>
      </c>
      <c r="Q1380" s="1" t="s">
        <v>39</v>
      </c>
      <c r="T1380" s="1" t="s">
        <v>171</v>
      </c>
      <c r="X1380" s="1" t="s">
        <v>41</v>
      </c>
      <c r="Y1380" s="1" t="s">
        <v>42</v>
      </c>
      <c r="Z1380" s="3">
        <v>0</v>
      </c>
      <c r="AA1380" s="1" t="s">
        <v>172</v>
      </c>
      <c r="AB1380" s="1" t="s">
        <v>172</v>
      </c>
      <c r="AC1380" s="1">
        <f t="shared" si="42"/>
        <v>2018</v>
      </c>
      <c r="AD1380" s="1">
        <f t="shared" si="43"/>
        <v>10</v>
      </c>
    </row>
    <row r="1381" spans="1:30" ht="12.75" customHeight="1" x14ac:dyDescent="0.2">
      <c r="A1381" s="2">
        <v>43381.465219907397</v>
      </c>
      <c r="B1381" s="1" t="s">
        <v>1207</v>
      </c>
      <c r="C1381" s="1" t="s">
        <v>98</v>
      </c>
      <c r="D1381" s="1" t="s">
        <v>99</v>
      </c>
      <c r="E1381" s="3">
        <v>200</v>
      </c>
      <c r="F1381" s="1" t="s">
        <v>31</v>
      </c>
      <c r="G1381" s="3">
        <v>0.25</v>
      </c>
      <c r="H1381" s="3">
        <v>50</v>
      </c>
      <c r="I1381" s="1" t="s">
        <v>32</v>
      </c>
      <c r="K1381" s="1" t="s">
        <v>33</v>
      </c>
      <c r="L1381" s="1" t="s">
        <v>100</v>
      </c>
      <c r="M1381" s="1" t="s">
        <v>35</v>
      </c>
      <c r="N1381" s="1" t="s">
        <v>36</v>
      </c>
      <c r="O1381" s="1" t="s">
        <v>37</v>
      </c>
      <c r="P1381" s="1" t="s">
        <v>38</v>
      </c>
      <c r="Q1381" s="1" t="s">
        <v>39</v>
      </c>
      <c r="T1381" s="1" t="s">
        <v>73</v>
      </c>
      <c r="X1381" s="1" t="s">
        <v>41</v>
      </c>
      <c r="Y1381" s="1" t="s">
        <v>42</v>
      </c>
      <c r="Z1381" s="3">
        <v>0</v>
      </c>
      <c r="AC1381" s="1">
        <f t="shared" si="42"/>
        <v>2018</v>
      </c>
      <c r="AD1381" s="1">
        <f t="shared" si="43"/>
        <v>10</v>
      </c>
    </row>
    <row r="1382" spans="1:30" ht="12.75" customHeight="1" x14ac:dyDescent="0.2">
      <c r="A1382" s="2">
        <v>43381.465219907397</v>
      </c>
      <c r="B1382" s="1" t="s">
        <v>1207</v>
      </c>
      <c r="C1382" s="1" t="s">
        <v>113</v>
      </c>
      <c r="D1382" s="1" t="s">
        <v>114</v>
      </c>
      <c r="E1382" s="3">
        <v>600</v>
      </c>
      <c r="F1382" s="1" t="s">
        <v>31</v>
      </c>
      <c r="G1382" s="3">
        <v>0.43</v>
      </c>
      <c r="H1382" s="3">
        <v>258</v>
      </c>
      <c r="I1382" s="1" t="s">
        <v>32</v>
      </c>
      <c r="K1382" s="1" t="s">
        <v>33</v>
      </c>
      <c r="L1382" s="1" t="s">
        <v>115</v>
      </c>
      <c r="M1382" s="1" t="s">
        <v>35</v>
      </c>
      <c r="N1382" s="1" t="s">
        <v>36</v>
      </c>
      <c r="O1382" s="1" t="s">
        <v>37</v>
      </c>
      <c r="P1382" s="1" t="s">
        <v>89</v>
      </c>
      <c r="Q1382" s="1" t="s">
        <v>90</v>
      </c>
      <c r="T1382" s="1" t="s">
        <v>116</v>
      </c>
      <c r="X1382" s="1" t="s">
        <v>41</v>
      </c>
      <c r="Y1382" s="1" t="s">
        <v>74</v>
      </c>
      <c r="Z1382" s="3">
        <v>0</v>
      </c>
      <c r="AC1382" s="1">
        <f t="shared" si="42"/>
        <v>2018</v>
      </c>
      <c r="AD1382" s="1">
        <f t="shared" si="43"/>
        <v>10</v>
      </c>
    </row>
    <row r="1383" spans="1:30" ht="12.75" customHeight="1" x14ac:dyDescent="0.2">
      <c r="A1383" s="2">
        <v>43381.465219907397</v>
      </c>
      <c r="B1383" s="1" t="s">
        <v>1207</v>
      </c>
      <c r="C1383" s="1" t="s">
        <v>117</v>
      </c>
      <c r="D1383" s="1" t="s">
        <v>118</v>
      </c>
      <c r="E1383" s="3">
        <v>100</v>
      </c>
      <c r="F1383" s="1" t="s">
        <v>31</v>
      </c>
      <c r="G1383" s="3">
        <v>0.48</v>
      </c>
      <c r="H1383" s="3">
        <v>48</v>
      </c>
      <c r="I1383" s="1" t="s">
        <v>32</v>
      </c>
      <c r="K1383" s="1" t="s">
        <v>33</v>
      </c>
      <c r="L1383" s="1" t="s">
        <v>119</v>
      </c>
      <c r="M1383" s="1" t="s">
        <v>35</v>
      </c>
      <c r="N1383" s="1" t="s">
        <v>36</v>
      </c>
      <c r="O1383" s="1" t="s">
        <v>37</v>
      </c>
      <c r="P1383" s="1" t="s">
        <v>120</v>
      </c>
      <c r="Q1383" s="1" t="s">
        <v>121</v>
      </c>
      <c r="T1383" s="1" t="s">
        <v>40</v>
      </c>
      <c r="X1383" s="1" t="s">
        <v>41</v>
      </c>
      <c r="Y1383" s="1" t="s">
        <v>42</v>
      </c>
      <c r="Z1383" s="3">
        <v>0</v>
      </c>
      <c r="AC1383" s="1">
        <f t="shared" si="42"/>
        <v>2018</v>
      </c>
      <c r="AD1383" s="1">
        <f t="shared" si="43"/>
        <v>10</v>
      </c>
    </row>
    <row r="1384" spans="1:30" ht="12.75" customHeight="1" x14ac:dyDescent="0.2">
      <c r="A1384" s="2">
        <v>43381.465219907397</v>
      </c>
      <c r="B1384" s="1" t="s">
        <v>1207</v>
      </c>
      <c r="C1384" s="1" t="s">
        <v>125</v>
      </c>
      <c r="D1384" s="1" t="s">
        <v>126</v>
      </c>
      <c r="E1384" s="3">
        <v>300</v>
      </c>
      <c r="F1384" s="1" t="s">
        <v>31</v>
      </c>
      <c r="G1384" s="3">
        <v>0.55000000000000004</v>
      </c>
      <c r="H1384" s="3">
        <v>165</v>
      </c>
      <c r="I1384" s="1" t="s">
        <v>32</v>
      </c>
      <c r="K1384" s="1" t="s">
        <v>33</v>
      </c>
      <c r="L1384" s="1" t="s">
        <v>127</v>
      </c>
      <c r="M1384" s="1" t="s">
        <v>35</v>
      </c>
      <c r="N1384" s="1" t="s">
        <v>36</v>
      </c>
      <c r="O1384" s="1" t="s">
        <v>37</v>
      </c>
      <c r="P1384" s="1" t="s">
        <v>104</v>
      </c>
      <c r="Q1384" s="1" t="s">
        <v>105</v>
      </c>
      <c r="T1384" s="1" t="s">
        <v>40</v>
      </c>
      <c r="X1384" s="1" t="s">
        <v>41</v>
      </c>
      <c r="Y1384" s="1" t="s">
        <v>106</v>
      </c>
      <c r="Z1384" s="3">
        <v>0</v>
      </c>
      <c r="AC1384" s="1">
        <f t="shared" si="42"/>
        <v>2018</v>
      </c>
      <c r="AD1384" s="1">
        <f t="shared" si="43"/>
        <v>10</v>
      </c>
    </row>
    <row r="1385" spans="1:30" ht="12.75" customHeight="1" x14ac:dyDescent="0.2">
      <c r="A1385" s="2">
        <v>43381.465219907397</v>
      </c>
      <c r="B1385" s="1" t="s">
        <v>1207</v>
      </c>
      <c r="C1385" s="1" t="s">
        <v>133</v>
      </c>
      <c r="D1385" s="1" t="s">
        <v>134</v>
      </c>
      <c r="E1385" s="3">
        <v>4000</v>
      </c>
      <c r="F1385" s="1" t="s">
        <v>31</v>
      </c>
      <c r="G1385" s="3">
        <v>0.63</v>
      </c>
      <c r="H1385" s="3">
        <v>2520</v>
      </c>
      <c r="I1385" s="1" t="s">
        <v>32</v>
      </c>
      <c r="K1385" s="1" t="s">
        <v>33</v>
      </c>
      <c r="L1385" s="1" t="s">
        <v>135</v>
      </c>
      <c r="M1385" s="1" t="s">
        <v>35</v>
      </c>
      <c r="N1385" s="1" t="s">
        <v>36</v>
      </c>
      <c r="O1385" s="1" t="s">
        <v>37</v>
      </c>
      <c r="P1385" s="1" t="s">
        <v>62</v>
      </c>
      <c r="Q1385" s="1" t="s">
        <v>63</v>
      </c>
      <c r="T1385" s="1" t="s">
        <v>65</v>
      </c>
      <c r="X1385" s="1" t="s">
        <v>41</v>
      </c>
      <c r="Y1385" s="1" t="s">
        <v>66</v>
      </c>
      <c r="Z1385" s="3">
        <v>0</v>
      </c>
      <c r="AA1385" s="1" t="s">
        <v>67</v>
      </c>
      <c r="AB1385" s="1" t="s">
        <v>67</v>
      </c>
      <c r="AC1385" s="1">
        <f t="shared" si="42"/>
        <v>2018</v>
      </c>
      <c r="AD1385" s="1">
        <f t="shared" si="43"/>
        <v>10</v>
      </c>
    </row>
    <row r="1386" spans="1:30" ht="12.75" customHeight="1" x14ac:dyDescent="0.2">
      <c r="A1386" s="2">
        <v>43381.465219907397</v>
      </c>
      <c r="B1386" s="1" t="s">
        <v>1207</v>
      </c>
      <c r="C1386" s="1" t="s">
        <v>136</v>
      </c>
      <c r="D1386" s="1" t="s">
        <v>137</v>
      </c>
      <c r="E1386" s="3">
        <v>2000</v>
      </c>
      <c r="F1386" s="1" t="s">
        <v>31</v>
      </c>
      <c r="G1386" s="3">
        <v>0.63</v>
      </c>
      <c r="H1386" s="3">
        <v>1260</v>
      </c>
      <c r="I1386" s="1" t="s">
        <v>32</v>
      </c>
      <c r="K1386" s="1" t="s">
        <v>33</v>
      </c>
      <c r="L1386" s="1" t="s">
        <v>138</v>
      </c>
      <c r="M1386" s="1" t="s">
        <v>35</v>
      </c>
      <c r="N1386" s="1" t="s">
        <v>36</v>
      </c>
      <c r="O1386" s="1" t="s">
        <v>37</v>
      </c>
      <c r="P1386" s="1" t="s">
        <v>62</v>
      </c>
      <c r="Q1386" s="1" t="s">
        <v>63</v>
      </c>
      <c r="T1386" s="1" t="s">
        <v>65</v>
      </c>
      <c r="X1386" s="1" t="s">
        <v>41</v>
      </c>
      <c r="Y1386" s="1" t="s">
        <v>66</v>
      </c>
      <c r="Z1386" s="3">
        <v>0</v>
      </c>
      <c r="AA1386" s="1" t="s">
        <v>67</v>
      </c>
      <c r="AB1386" s="1" t="s">
        <v>67</v>
      </c>
      <c r="AC1386" s="1">
        <f t="shared" si="42"/>
        <v>2018</v>
      </c>
      <c r="AD1386" s="1">
        <f t="shared" si="43"/>
        <v>10</v>
      </c>
    </row>
    <row r="1387" spans="1:30" ht="12.75" customHeight="1" x14ac:dyDescent="0.2">
      <c r="A1387" s="2">
        <v>43381.465219907397</v>
      </c>
      <c r="B1387" s="1" t="s">
        <v>1207</v>
      </c>
      <c r="C1387" s="1" t="s">
        <v>516</v>
      </c>
      <c r="D1387" s="1" t="s">
        <v>517</v>
      </c>
      <c r="E1387" s="3">
        <v>1700</v>
      </c>
      <c r="F1387" s="1" t="s">
        <v>31</v>
      </c>
      <c r="G1387" s="3">
        <v>0.63</v>
      </c>
      <c r="H1387" s="3">
        <v>1071</v>
      </c>
      <c r="I1387" s="1" t="s">
        <v>32</v>
      </c>
      <c r="K1387" s="1" t="s">
        <v>33</v>
      </c>
      <c r="L1387" s="1" t="s">
        <v>518</v>
      </c>
      <c r="M1387" s="1" t="s">
        <v>35</v>
      </c>
      <c r="N1387" s="1" t="s">
        <v>36</v>
      </c>
      <c r="O1387" s="1" t="s">
        <v>37</v>
      </c>
      <c r="P1387" s="1" t="s">
        <v>62</v>
      </c>
      <c r="Q1387" s="1" t="s">
        <v>63</v>
      </c>
      <c r="T1387" s="1" t="s">
        <v>65</v>
      </c>
      <c r="X1387" s="1" t="s">
        <v>41</v>
      </c>
      <c r="Y1387" s="1" t="s">
        <v>66</v>
      </c>
      <c r="Z1387" s="3">
        <v>0</v>
      </c>
      <c r="AA1387" s="1" t="s">
        <v>67</v>
      </c>
      <c r="AB1387" s="1" t="s">
        <v>67</v>
      </c>
      <c r="AC1387" s="1">
        <f t="shared" si="42"/>
        <v>2018</v>
      </c>
      <c r="AD1387" s="1">
        <f t="shared" si="43"/>
        <v>10</v>
      </c>
    </row>
    <row r="1388" spans="1:30" ht="12.75" customHeight="1" x14ac:dyDescent="0.2">
      <c r="A1388" s="2">
        <v>43381.465219907397</v>
      </c>
      <c r="B1388" s="1" t="s">
        <v>1207</v>
      </c>
      <c r="C1388" s="1" t="s">
        <v>142</v>
      </c>
      <c r="D1388" s="1" t="s">
        <v>143</v>
      </c>
      <c r="E1388" s="3">
        <v>500</v>
      </c>
      <c r="F1388" s="1" t="s">
        <v>31</v>
      </c>
      <c r="G1388" s="3">
        <v>0.67</v>
      </c>
      <c r="H1388" s="3">
        <v>335</v>
      </c>
      <c r="I1388" s="1" t="s">
        <v>32</v>
      </c>
      <c r="K1388" s="1" t="s">
        <v>33</v>
      </c>
      <c r="L1388" s="1" t="s">
        <v>144</v>
      </c>
      <c r="M1388" s="1" t="s">
        <v>35</v>
      </c>
      <c r="N1388" s="1" t="s">
        <v>36</v>
      </c>
      <c r="O1388" s="1" t="s">
        <v>37</v>
      </c>
      <c r="P1388" s="1" t="s">
        <v>89</v>
      </c>
      <c r="Q1388" s="1" t="s">
        <v>90</v>
      </c>
      <c r="T1388" s="1" t="s">
        <v>116</v>
      </c>
      <c r="X1388" s="1" t="s">
        <v>41</v>
      </c>
      <c r="Y1388" s="1" t="s">
        <v>74</v>
      </c>
      <c r="Z1388" s="3">
        <v>0</v>
      </c>
      <c r="AC1388" s="1">
        <f t="shared" si="42"/>
        <v>2018</v>
      </c>
      <c r="AD1388" s="1">
        <f t="shared" si="43"/>
        <v>10</v>
      </c>
    </row>
    <row r="1389" spans="1:30" ht="12.75" customHeight="1" x14ac:dyDescent="0.2">
      <c r="A1389" s="2">
        <v>43381.465219907397</v>
      </c>
      <c r="B1389" s="1" t="s">
        <v>1207</v>
      </c>
      <c r="C1389" s="1" t="s">
        <v>145</v>
      </c>
      <c r="D1389" s="1" t="s">
        <v>146</v>
      </c>
      <c r="E1389" s="3">
        <v>75</v>
      </c>
      <c r="F1389" s="1" t="s">
        <v>31</v>
      </c>
      <c r="G1389" s="3">
        <v>1.03</v>
      </c>
      <c r="H1389" s="3">
        <v>77.25</v>
      </c>
      <c r="I1389" s="1" t="s">
        <v>32</v>
      </c>
      <c r="K1389" s="1" t="s">
        <v>33</v>
      </c>
      <c r="L1389" s="1" t="s">
        <v>147</v>
      </c>
      <c r="M1389" s="1" t="s">
        <v>35</v>
      </c>
      <c r="N1389" s="1" t="s">
        <v>36</v>
      </c>
      <c r="O1389" s="1" t="s">
        <v>37</v>
      </c>
      <c r="P1389" s="1" t="s">
        <v>38</v>
      </c>
      <c r="Q1389" s="1" t="s">
        <v>39</v>
      </c>
      <c r="T1389" s="1" t="s">
        <v>148</v>
      </c>
      <c r="X1389" s="1" t="s">
        <v>41</v>
      </c>
      <c r="Y1389" s="1" t="s">
        <v>42</v>
      </c>
      <c r="Z1389" s="3">
        <v>0</v>
      </c>
      <c r="AC1389" s="1">
        <f t="shared" si="42"/>
        <v>2018</v>
      </c>
      <c r="AD1389" s="1">
        <f t="shared" si="43"/>
        <v>10</v>
      </c>
    </row>
    <row r="1390" spans="1:30" ht="12.75" customHeight="1" x14ac:dyDescent="0.2">
      <c r="A1390" s="2">
        <v>43381.465219907397</v>
      </c>
      <c r="B1390" s="1" t="s">
        <v>1207</v>
      </c>
      <c r="C1390" s="1" t="s">
        <v>149</v>
      </c>
      <c r="D1390" s="1" t="s">
        <v>150</v>
      </c>
      <c r="E1390" s="3">
        <v>100</v>
      </c>
      <c r="F1390" s="1" t="s">
        <v>31</v>
      </c>
      <c r="G1390" s="3">
        <v>1.0900000000000001</v>
      </c>
      <c r="H1390" s="3">
        <v>109</v>
      </c>
      <c r="I1390" s="1" t="s">
        <v>32</v>
      </c>
      <c r="K1390" s="1" t="s">
        <v>33</v>
      </c>
      <c r="L1390" s="1" t="s">
        <v>151</v>
      </c>
      <c r="M1390" s="1" t="s">
        <v>35</v>
      </c>
      <c r="N1390" s="1" t="s">
        <v>36</v>
      </c>
      <c r="O1390" s="1" t="s">
        <v>37</v>
      </c>
      <c r="P1390" s="1" t="s">
        <v>120</v>
      </c>
      <c r="Q1390" s="1" t="s">
        <v>121</v>
      </c>
      <c r="T1390" s="1" t="s">
        <v>40</v>
      </c>
      <c r="X1390" s="1" t="s">
        <v>41</v>
      </c>
      <c r="Y1390" s="1" t="s">
        <v>42</v>
      </c>
      <c r="Z1390" s="3">
        <v>0</v>
      </c>
      <c r="AC1390" s="1">
        <f t="shared" si="42"/>
        <v>2018</v>
      </c>
      <c r="AD1390" s="1">
        <f t="shared" si="43"/>
        <v>10</v>
      </c>
    </row>
    <row r="1391" spans="1:30" ht="12.75" customHeight="1" x14ac:dyDescent="0.2">
      <c r="A1391" s="2">
        <v>43381.465219907397</v>
      </c>
      <c r="B1391" s="1" t="s">
        <v>1207</v>
      </c>
      <c r="C1391" s="1" t="s">
        <v>152</v>
      </c>
      <c r="D1391" s="1" t="s">
        <v>153</v>
      </c>
      <c r="E1391" s="3">
        <v>25</v>
      </c>
      <c r="F1391" s="1" t="s">
        <v>31</v>
      </c>
      <c r="G1391" s="3">
        <v>1.52</v>
      </c>
      <c r="H1391" s="3">
        <v>38</v>
      </c>
      <c r="I1391" s="1" t="s">
        <v>32</v>
      </c>
      <c r="K1391" s="1" t="s">
        <v>33</v>
      </c>
      <c r="L1391" s="1" t="s">
        <v>154</v>
      </c>
      <c r="M1391" s="1" t="s">
        <v>35</v>
      </c>
      <c r="N1391" s="1" t="s">
        <v>36</v>
      </c>
      <c r="O1391" s="1" t="s">
        <v>37</v>
      </c>
      <c r="P1391" s="1" t="s">
        <v>89</v>
      </c>
      <c r="Q1391" s="1" t="s">
        <v>90</v>
      </c>
      <c r="T1391" s="1" t="s">
        <v>79</v>
      </c>
      <c r="X1391" s="1" t="s">
        <v>155</v>
      </c>
      <c r="Y1391" s="1" t="s">
        <v>74</v>
      </c>
      <c r="Z1391" s="3">
        <v>0</v>
      </c>
      <c r="AC1391" s="1">
        <f t="shared" si="42"/>
        <v>2018</v>
      </c>
      <c r="AD1391" s="1">
        <f t="shared" si="43"/>
        <v>10</v>
      </c>
    </row>
    <row r="1392" spans="1:30" ht="12.75" customHeight="1" x14ac:dyDescent="0.2">
      <c r="A1392" s="2">
        <v>43381.465219907397</v>
      </c>
      <c r="B1392" s="1" t="s">
        <v>1207</v>
      </c>
      <c r="C1392" s="1" t="s">
        <v>159</v>
      </c>
      <c r="D1392" s="1" t="s">
        <v>160</v>
      </c>
      <c r="E1392" s="3">
        <v>100</v>
      </c>
      <c r="F1392" s="1" t="s">
        <v>31</v>
      </c>
      <c r="G1392" s="3">
        <v>1.8</v>
      </c>
      <c r="H1392" s="3">
        <v>180</v>
      </c>
      <c r="I1392" s="1" t="s">
        <v>32</v>
      </c>
      <c r="K1392" s="1" t="s">
        <v>33</v>
      </c>
      <c r="L1392" s="1" t="s">
        <v>161</v>
      </c>
      <c r="M1392" s="1" t="s">
        <v>35</v>
      </c>
      <c r="N1392" s="1" t="s">
        <v>36</v>
      </c>
      <c r="O1392" s="1" t="s">
        <v>37</v>
      </c>
      <c r="P1392" s="1" t="s">
        <v>104</v>
      </c>
      <c r="Q1392" s="1" t="s">
        <v>105</v>
      </c>
      <c r="T1392" s="1" t="s">
        <v>97</v>
      </c>
      <c r="X1392" s="1" t="s">
        <v>41</v>
      </c>
      <c r="Y1392" s="1" t="s">
        <v>106</v>
      </c>
      <c r="Z1392" s="3">
        <v>0</v>
      </c>
      <c r="AC1392" s="1">
        <f t="shared" si="42"/>
        <v>2018</v>
      </c>
      <c r="AD1392" s="1">
        <f t="shared" si="43"/>
        <v>10</v>
      </c>
    </row>
    <row r="1393" spans="1:30" ht="12.75" customHeight="1" x14ac:dyDescent="0.2">
      <c r="A1393" s="2">
        <v>43381.465219907397</v>
      </c>
      <c r="B1393" s="1" t="s">
        <v>1207</v>
      </c>
      <c r="C1393" s="1" t="s">
        <v>168</v>
      </c>
      <c r="D1393" s="1" t="s">
        <v>169</v>
      </c>
      <c r="E1393" s="3">
        <v>10</v>
      </c>
      <c r="F1393" s="1" t="s">
        <v>31</v>
      </c>
      <c r="G1393" s="3">
        <v>2.0499999999999998</v>
      </c>
      <c r="H1393" s="3">
        <v>20.5</v>
      </c>
      <c r="I1393" s="1" t="s">
        <v>32</v>
      </c>
      <c r="K1393" s="1" t="s">
        <v>33</v>
      </c>
      <c r="L1393" s="1" t="s">
        <v>170</v>
      </c>
      <c r="M1393" s="1" t="s">
        <v>35</v>
      </c>
      <c r="N1393" s="1" t="s">
        <v>36</v>
      </c>
      <c r="O1393" s="1" t="s">
        <v>37</v>
      </c>
      <c r="P1393" s="1" t="s">
        <v>95</v>
      </c>
      <c r="Q1393" s="1" t="s">
        <v>96</v>
      </c>
      <c r="T1393" s="1" t="s">
        <v>171</v>
      </c>
      <c r="X1393" s="1" t="s">
        <v>41</v>
      </c>
      <c r="Y1393" s="1" t="s">
        <v>42</v>
      </c>
      <c r="Z1393" s="3">
        <v>0</v>
      </c>
      <c r="AA1393" s="1" t="s">
        <v>172</v>
      </c>
      <c r="AB1393" s="1" t="s">
        <v>172</v>
      </c>
      <c r="AC1393" s="1">
        <f t="shared" si="42"/>
        <v>2018</v>
      </c>
      <c r="AD1393" s="1">
        <f t="shared" si="43"/>
        <v>10</v>
      </c>
    </row>
    <row r="1394" spans="1:30" ht="12.75" customHeight="1" x14ac:dyDescent="0.2">
      <c r="A1394" s="2">
        <v>43381.465219907397</v>
      </c>
      <c r="B1394" s="1" t="s">
        <v>1207</v>
      </c>
      <c r="C1394" s="1" t="s">
        <v>177</v>
      </c>
      <c r="D1394" s="1" t="s">
        <v>178</v>
      </c>
      <c r="E1394" s="3">
        <v>50</v>
      </c>
      <c r="F1394" s="1" t="s">
        <v>31</v>
      </c>
      <c r="G1394" s="3">
        <v>2.16</v>
      </c>
      <c r="H1394" s="3">
        <v>108</v>
      </c>
      <c r="I1394" s="1" t="s">
        <v>32</v>
      </c>
      <c r="K1394" s="1" t="s">
        <v>33</v>
      </c>
      <c r="L1394" s="1" t="s">
        <v>179</v>
      </c>
      <c r="M1394" s="1" t="s">
        <v>35</v>
      </c>
      <c r="N1394" s="1" t="s">
        <v>36</v>
      </c>
      <c r="O1394" s="1" t="s">
        <v>37</v>
      </c>
      <c r="P1394" s="1" t="s">
        <v>95</v>
      </c>
      <c r="Q1394" s="1" t="s">
        <v>96</v>
      </c>
      <c r="T1394" s="1" t="s">
        <v>97</v>
      </c>
      <c r="X1394" s="1" t="s">
        <v>41</v>
      </c>
      <c r="Y1394" s="1" t="s">
        <v>42</v>
      </c>
      <c r="Z1394" s="3">
        <v>0</v>
      </c>
      <c r="AC1394" s="1">
        <f t="shared" si="42"/>
        <v>2018</v>
      </c>
      <c r="AD1394" s="1">
        <f t="shared" si="43"/>
        <v>10</v>
      </c>
    </row>
    <row r="1395" spans="1:30" ht="12.75" customHeight="1" x14ac:dyDescent="0.2">
      <c r="A1395" s="2">
        <v>43381.465219907397</v>
      </c>
      <c r="B1395" s="1" t="s">
        <v>1207</v>
      </c>
      <c r="C1395" s="1" t="s">
        <v>549</v>
      </c>
      <c r="D1395" s="1" t="s">
        <v>550</v>
      </c>
      <c r="E1395" s="3">
        <v>100</v>
      </c>
      <c r="F1395" s="1" t="s">
        <v>31</v>
      </c>
      <c r="G1395" s="3">
        <v>2.1800000000000002</v>
      </c>
      <c r="H1395" s="3">
        <v>218</v>
      </c>
      <c r="I1395" s="1" t="s">
        <v>32</v>
      </c>
      <c r="K1395" s="1" t="s">
        <v>33</v>
      </c>
      <c r="L1395" s="1" t="s">
        <v>551</v>
      </c>
      <c r="M1395" s="1" t="s">
        <v>35</v>
      </c>
      <c r="N1395" s="1" t="s">
        <v>36</v>
      </c>
      <c r="O1395" s="1" t="s">
        <v>37</v>
      </c>
      <c r="P1395" s="1" t="s">
        <v>120</v>
      </c>
      <c r="Q1395" s="1" t="s">
        <v>121</v>
      </c>
      <c r="T1395" s="1" t="s">
        <v>40</v>
      </c>
      <c r="X1395" s="1" t="s">
        <v>41</v>
      </c>
      <c r="Y1395" s="1" t="s">
        <v>42</v>
      </c>
      <c r="Z1395" s="3">
        <v>0</v>
      </c>
      <c r="AC1395" s="1">
        <f t="shared" si="42"/>
        <v>2018</v>
      </c>
      <c r="AD1395" s="1">
        <f t="shared" si="43"/>
        <v>10</v>
      </c>
    </row>
    <row r="1396" spans="1:30" ht="12.75" customHeight="1" x14ac:dyDescent="0.2">
      <c r="A1396" s="2">
        <v>43381.465219907397</v>
      </c>
      <c r="B1396" s="1" t="s">
        <v>1207</v>
      </c>
      <c r="C1396" s="1" t="s">
        <v>180</v>
      </c>
      <c r="D1396" s="1" t="s">
        <v>181</v>
      </c>
      <c r="E1396" s="3">
        <v>50</v>
      </c>
      <c r="F1396" s="1" t="s">
        <v>31</v>
      </c>
      <c r="G1396" s="3">
        <v>2.37</v>
      </c>
      <c r="H1396" s="3">
        <v>118.5</v>
      </c>
      <c r="I1396" s="1" t="s">
        <v>32</v>
      </c>
      <c r="K1396" s="1" t="s">
        <v>33</v>
      </c>
      <c r="L1396" s="1" t="s">
        <v>182</v>
      </c>
      <c r="M1396" s="1" t="s">
        <v>35</v>
      </c>
      <c r="N1396" s="1" t="s">
        <v>36</v>
      </c>
      <c r="O1396" s="1" t="s">
        <v>37</v>
      </c>
      <c r="P1396" s="1" t="s">
        <v>95</v>
      </c>
      <c r="Q1396" s="1" t="s">
        <v>96</v>
      </c>
      <c r="T1396" s="1" t="s">
        <v>97</v>
      </c>
      <c r="X1396" s="1" t="s">
        <v>41</v>
      </c>
      <c r="Y1396" s="1" t="s">
        <v>42</v>
      </c>
      <c r="Z1396" s="3">
        <v>0</v>
      </c>
      <c r="AC1396" s="1">
        <f t="shared" si="42"/>
        <v>2018</v>
      </c>
      <c r="AD1396" s="1">
        <f t="shared" si="43"/>
        <v>10</v>
      </c>
    </row>
    <row r="1397" spans="1:30" ht="12.75" customHeight="1" x14ac:dyDescent="0.2">
      <c r="A1397" s="2">
        <v>43381.465219907397</v>
      </c>
      <c r="B1397" s="1" t="s">
        <v>1207</v>
      </c>
      <c r="C1397" s="1" t="s">
        <v>183</v>
      </c>
      <c r="D1397" s="1" t="s">
        <v>184</v>
      </c>
      <c r="E1397" s="3">
        <v>100</v>
      </c>
      <c r="F1397" s="1" t="s">
        <v>31</v>
      </c>
      <c r="G1397" s="3">
        <v>2.46</v>
      </c>
      <c r="H1397" s="3">
        <v>246</v>
      </c>
      <c r="I1397" s="1" t="s">
        <v>32</v>
      </c>
      <c r="K1397" s="1" t="s">
        <v>33</v>
      </c>
      <c r="L1397" s="1" t="s">
        <v>185</v>
      </c>
      <c r="M1397" s="1" t="s">
        <v>35</v>
      </c>
      <c r="N1397" s="1" t="s">
        <v>36</v>
      </c>
      <c r="O1397" s="1" t="s">
        <v>37</v>
      </c>
      <c r="P1397" s="1" t="s">
        <v>95</v>
      </c>
      <c r="Q1397" s="1" t="s">
        <v>96</v>
      </c>
      <c r="T1397" s="1" t="s">
        <v>48</v>
      </c>
      <c r="X1397" s="1" t="s">
        <v>41</v>
      </c>
      <c r="Y1397" s="1" t="s">
        <v>42</v>
      </c>
      <c r="Z1397" s="3">
        <v>0</v>
      </c>
      <c r="AC1397" s="1">
        <f t="shared" si="42"/>
        <v>2018</v>
      </c>
      <c r="AD1397" s="1">
        <f t="shared" si="43"/>
        <v>10</v>
      </c>
    </row>
    <row r="1398" spans="1:30" ht="12.75" customHeight="1" x14ac:dyDescent="0.2">
      <c r="A1398" s="2">
        <v>43381.465219907397</v>
      </c>
      <c r="B1398" s="1" t="s">
        <v>1207</v>
      </c>
      <c r="C1398" s="1" t="s">
        <v>186</v>
      </c>
      <c r="D1398" s="1" t="s">
        <v>187</v>
      </c>
      <c r="E1398" s="3">
        <v>50</v>
      </c>
      <c r="F1398" s="1" t="s">
        <v>31</v>
      </c>
      <c r="G1398" s="3">
        <v>2.52</v>
      </c>
      <c r="H1398" s="3">
        <v>126</v>
      </c>
      <c r="I1398" s="1" t="s">
        <v>32</v>
      </c>
      <c r="K1398" s="1" t="s">
        <v>33</v>
      </c>
      <c r="L1398" s="1" t="s">
        <v>188</v>
      </c>
      <c r="M1398" s="1" t="s">
        <v>35</v>
      </c>
      <c r="N1398" s="1" t="s">
        <v>36</v>
      </c>
      <c r="O1398" s="1" t="s">
        <v>37</v>
      </c>
      <c r="P1398" s="1" t="s">
        <v>95</v>
      </c>
      <c r="Q1398" s="1" t="s">
        <v>96</v>
      </c>
      <c r="T1398" s="1" t="s">
        <v>97</v>
      </c>
      <c r="X1398" s="1" t="s">
        <v>41</v>
      </c>
      <c r="Y1398" s="1" t="s">
        <v>42</v>
      </c>
      <c r="Z1398" s="3">
        <v>0</v>
      </c>
      <c r="AC1398" s="1">
        <f t="shared" si="42"/>
        <v>2018</v>
      </c>
      <c r="AD1398" s="1">
        <f t="shared" si="43"/>
        <v>10</v>
      </c>
    </row>
    <row r="1399" spans="1:30" ht="12.75" customHeight="1" x14ac:dyDescent="0.2">
      <c r="A1399" s="2">
        <v>43381.465219907397</v>
      </c>
      <c r="B1399" s="1" t="s">
        <v>1207</v>
      </c>
      <c r="C1399" s="1" t="s">
        <v>723</v>
      </c>
      <c r="D1399" s="1" t="s">
        <v>724</v>
      </c>
      <c r="E1399" s="3">
        <v>10</v>
      </c>
      <c r="F1399" s="1" t="s">
        <v>31</v>
      </c>
      <c r="G1399" s="3">
        <v>2.5299999999999998</v>
      </c>
      <c r="H1399" s="3">
        <v>25.3</v>
      </c>
      <c r="I1399" s="1" t="s">
        <v>32</v>
      </c>
      <c r="K1399" s="1" t="s">
        <v>33</v>
      </c>
      <c r="L1399" s="1" t="s">
        <v>725</v>
      </c>
      <c r="M1399" s="1" t="s">
        <v>35</v>
      </c>
      <c r="N1399" s="1" t="s">
        <v>36</v>
      </c>
      <c r="O1399" s="1" t="s">
        <v>37</v>
      </c>
      <c r="P1399" s="1" t="s">
        <v>95</v>
      </c>
      <c r="Q1399" s="1" t="s">
        <v>96</v>
      </c>
      <c r="T1399" s="1" t="s">
        <v>97</v>
      </c>
      <c r="X1399" s="1" t="s">
        <v>41</v>
      </c>
      <c r="Y1399" s="1" t="s">
        <v>42</v>
      </c>
      <c r="Z1399" s="3">
        <v>0</v>
      </c>
      <c r="AC1399" s="1">
        <f t="shared" si="42"/>
        <v>2018</v>
      </c>
      <c r="AD1399" s="1">
        <f t="shared" si="43"/>
        <v>10</v>
      </c>
    </row>
    <row r="1400" spans="1:30" ht="12.75" customHeight="1" x14ac:dyDescent="0.2">
      <c r="A1400" s="2">
        <v>43381.465219907397</v>
      </c>
      <c r="B1400" s="1" t="s">
        <v>1207</v>
      </c>
      <c r="C1400" s="1" t="s">
        <v>189</v>
      </c>
      <c r="D1400" s="1" t="s">
        <v>190</v>
      </c>
      <c r="E1400" s="3">
        <v>100</v>
      </c>
      <c r="F1400" s="1" t="s">
        <v>31</v>
      </c>
      <c r="G1400" s="3">
        <v>2.7</v>
      </c>
      <c r="H1400" s="3">
        <v>270</v>
      </c>
      <c r="I1400" s="1" t="s">
        <v>32</v>
      </c>
      <c r="K1400" s="1" t="s">
        <v>33</v>
      </c>
      <c r="L1400" s="1" t="s">
        <v>191</v>
      </c>
      <c r="M1400" s="1" t="s">
        <v>35</v>
      </c>
      <c r="N1400" s="1" t="s">
        <v>36</v>
      </c>
      <c r="O1400" s="1" t="s">
        <v>37</v>
      </c>
      <c r="P1400" s="1" t="s">
        <v>95</v>
      </c>
      <c r="Q1400" s="1" t="s">
        <v>96</v>
      </c>
      <c r="T1400" s="1" t="s">
        <v>97</v>
      </c>
      <c r="X1400" s="1" t="s">
        <v>41</v>
      </c>
      <c r="Y1400" s="1" t="s">
        <v>42</v>
      </c>
      <c r="Z1400" s="3">
        <v>0</v>
      </c>
      <c r="AC1400" s="1">
        <f t="shared" si="42"/>
        <v>2018</v>
      </c>
      <c r="AD1400" s="1">
        <f t="shared" si="43"/>
        <v>10</v>
      </c>
    </row>
    <row r="1401" spans="1:30" ht="12.75" customHeight="1" x14ac:dyDescent="0.2">
      <c r="A1401" s="2">
        <v>43381.465219907397</v>
      </c>
      <c r="B1401" s="1" t="s">
        <v>1207</v>
      </c>
      <c r="C1401" s="1" t="s">
        <v>198</v>
      </c>
      <c r="D1401" s="1" t="s">
        <v>199</v>
      </c>
      <c r="E1401" s="3">
        <v>50</v>
      </c>
      <c r="F1401" s="1" t="s">
        <v>31</v>
      </c>
      <c r="G1401" s="3">
        <v>3.1</v>
      </c>
      <c r="H1401" s="3">
        <v>155</v>
      </c>
      <c r="I1401" s="1" t="s">
        <v>32</v>
      </c>
      <c r="K1401" s="1" t="s">
        <v>33</v>
      </c>
      <c r="L1401" s="1" t="s">
        <v>200</v>
      </c>
      <c r="M1401" s="1" t="s">
        <v>35</v>
      </c>
      <c r="N1401" s="1" t="s">
        <v>36</v>
      </c>
      <c r="O1401" s="1" t="s">
        <v>37</v>
      </c>
      <c r="P1401" s="1" t="s">
        <v>95</v>
      </c>
      <c r="Q1401" s="1" t="s">
        <v>96</v>
      </c>
      <c r="T1401" s="1" t="s">
        <v>97</v>
      </c>
      <c r="X1401" s="1" t="s">
        <v>41</v>
      </c>
      <c r="Y1401" s="1" t="s">
        <v>42</v>
      </c>
      <c r="Z1401" s="3">
        <v>0</v>
      </c>
      <c r="AC1401" s="1">
        <f t="shared" si="42"/>
        <v>2018</v>
      </c>
      <c r="AD1401" s="1">
        <f t="shared" si="43"/>
        <v>10</v>
      </c>
    </row>
    <row r="1402" spans="1:30" ht="12.75" customHeight="1" x14ac:dyDescent="0.2">
      <c r="A1402" s="2">
        <v>43381.465219907397</v>
      </c>
      <c r="B1402" s="1" t="s">
        <v>1207</v>
      </c>
      <c r="C1402" s="1" t="s">
        <v>352</v>
      </c>
      <c r="D1402" s="1" t="s">
        <v>353</v>
      </c>
      <c r="E1402" s="3">
        <v>50</v>
      </c>
      <c r="F1402" s="1" t="s">
        <v>31</v>
      </c>
      <c r="G1402" s="3">
        <v>3.13</v>
      </c>
      <c r="H1402" s="3">
        <v>156.5</v>
      </c>
      <c r="I1402" s="1" t="s">
        <v>32</v>
      </c>
      <c r="K1402" s="1" t="s">
        <v>33</v>
      </c>
      <c r="L1402" s="1" t="s">
        <v>354</v>
      </c>
      <c r="M1402" s="1" t="s">
        <v>35</v>
      </c>
      <c r="N1402" s="1" t="s">
        <v>36</v>
      </c>
      <c r="O1402" s="1" t="s">
        <v>37</v>
      </c>
      <c r="P1402" s="1" t="s">
        <v>38</v>
      </c>
      <c r="Q1402" s="1" t="s">
        <v>39</v>
      </c>
      <c r="T1402" s="1" t="s">
        <v>40</v>
      </c>
      <c r="X1402" s="1" t="s">
        <v>41</v>
      </c>
      <c r="Y1402" s="1" t="s">
        <v>42</v>
      </c>
      <c r="Z1402" s="3">
        <v>0</v>
      </c>
      <c r="AC1402" s="1">
        <f t="shared" si="42"/>
        <v>2018</v>
      </c>
      <c r="AD1402" s="1">
        <f t="shared" si="43"/>
        <v>10</v>
      </c>
    </row>
    <row r="1403" spans="1:30" ht="12.75" customHeight="1" x14ac:dyDescent="0.2">
      <c r="A1403" s="2">
        <v>43381.465219907397</v>
      </c>
      <c r="B1403" s="1" t="s">
        <v>1207</v>
      </c>
      <c r="C1403" s="1" t="s">
        <v>355</v>
      </c>
      <c r="D1403" s="1" t="s">
        <v>356</v>
      </c>
      <c r="E1403" s="3">
        <v>10</v>
      </c>
      <c r="F1403" s="1" t="s">
        <v>31</v>
      </c>
      <c r="G1403" s="3">
        <v>3.15</v>
      </c>
      <c r="H1403" s="3">
        <v>31.5</v>
      </c>
      <c r="I1403" s="1" t="s">
        <v>32</v>
      </c>
      <c r="K1403" s="1" t="s">
        <v>33</v>
      </c>
      <c r="L1403" s="1" t="s">
        <v>357</v>
      </c>
      <c r="M1403" s="1" t="s">
        <v>35</v>
      </c>
      <c r="N1403" s="1" t="s">
        <v>36</v>
      </c>
      <c r="O1403" s="1" t="s">
        <v>37</v>
      </c>
      <c r="P1403" s="1" t="s">
        <v>95</v>
      </c>
      <c r="Q1403" s="1" t="s">
        <v>96</v>
      </c>
      <c r="T1403" s="1" t="s">
        <v>358</v>
      </c>
      <c r="X1403" s="1" t="s">
        <v>41</v>
      </c>
      <c r="Y1403" s="1" t="s">
        <v>42</v>
      </c>
      <c r="Z1403" s="3">
        <v>0</v>
      </c>
      <c r="AC1403" s="1">
        <f t="shared" si="42"/>
        <v>2018</v>
      </c>
      <c r="AD1403" s="1">
        <f t="shared" si="43"/>
        <v>10</v>
      </c>
    </row>
    <row r="1404" spans="1:30" ht="12.75" customHeight="1" x14ac:dyDescent="0.2">
      <c r="A1404" s="2">
        <v>43381.465219907397</v>
      </c>
      <c r="B1404" s="1" t="s">
        <v>1207</v>
      </c>
      <c r="C1404" s="1" t="s">
        <v>207</v>
      </c>
      <c r="D1404" s="1" t="s">
        <v>208</v>
      </c>
      <c r="E1404" s="3">
        <v>40</v>
      </c>
      <c r="F1404" s="1" t="s">
        <v>31</v>
      </c>
      <c r="G1404" s="3">
        <v>3.26</v>
      </c>
      <c r="H1404" s="3">
        <v>130.4</v>
      </c>
      <c r="I1404" s="1" t="s">
        <v>32</v>
      </c>
      <c r="K1404" s="1" t="s">
        <v>33</v>
      </c>
      <c r="L1404" s="1" t="s">
        <v>209</v>
      </c>
      <c r="M1404" s="1" t="s">
        <v>35</v>
      </c>
      <c r="N1404" s="1" t="s">
        <v>36</v>
      </c>
      <c r="O1404" s="1" t="s">
        <v>37</v>
      </c>
      <c r="P1404" s="1" t="s">
        <v>71</v>
      </c>
      <c r="Q1404" s="1" t="s">
        <v>72</v>
      </c>
      <c r="T1404" s="1" t="s">
        <v>73</v>
      </c>
      <c r="X1404" s="1" t="s">
        <v>41</v>
      </c>
      <c r="Y1404" s="1" t="s">
        <v>74</v>
      </c>
      <c r="Z1404" s="3">
        <v>0</v>
      </c>
      <c r="AC1404" s="1">
        <f t="shared" si="42"/>
        <v>2018</v>
      </c>
      <c r="AD1404" s="1">
        <f t="shared" si="43"/>
        <v>10</v>
      </c>
    </row>
    <row r="1405" spans="1:30" ht="12.75" customHeight="1" x14ac:dyDescent="0.2">
      <c r="A1405" s="2">
        <v>43381.465219907397</v>
      </c>
      <c r="B1405" s="1" t="s">
        <v>1207</v>
      </c>
      <c r="C1405" s="1" t="s">
        <v>532</v>
      </c>
      <c r="D1405" s="1" t="s">
        <v>533</v>
      </c>
      <c r="E1405" s="3">
        <v>80</v>
      </c>
      <c r="F1405" s="1" t="s">
        <v>31</v>
      </c>
      <c r="G1405" s="3">
        <v>3.97</v>
      </c>
      <c r="H1405" s="3">
        <v>317.60000000000002</v>
      </c>
      <c r="I1405" s="1" t="s">
        <v>32</v>
      </c>
      <c r="K1405" s="1" t="s">
        <v>33</v>
      </c>
      <c r="L1405" s="1" t="s">
        <v>534</v>
      </c>
      <c r="M1405" s="1" t="s">
        <v>35</v>
      </c>
      <c r="N1405" s="1" t="s">
        <v>36</v>
      </c>
      <c r="O1405" s="1" t="s">
        <v>37</v>
      </c>
      <c r="P1405" s="1" t="s">
        <v>71</v>
      </c>
      <c r="Q1405" s="1" t="s">
        <v>72</v>
      </c>
      <c r="T1405" s="1" t="s">
        <v>73</v>
      </c>
      <c r="X1405" s="1" t="s">
        <v>41</v>
      </c>
      <c r="Y1405" s="1" t="s">
        <v>74</v>
      </c>
      <c r="Z1405" s="3">
        <v>0</v>
      </c>
      <c r="AC1405" s="1">
        <f t="shared" si="42"/>
        <v>2018</v>
      </c>
      <c r="AD1405" s="1">
        <f t="shared" si="43"/>
        <v>10</v>
      </c>
    </row>
    <row r="1406" spans="1:30" ht="12.75" customHeight="1" x14ac:dyDescent="0.2">
      <c r="A1406" s="2">
        <v>43381.465219907397</v>
      </c>
      <c r="B1406" s="1" t="s">
        <v>1207</v>
      </c>
      <c r="C1406" s="1" t="s">
        <v>373</v>
      </c>
      <c r="D1406" s="1" t="s">
        <v>374</v>
      </c>
      <c r="E1406" s="3">
        <v>50</v>
      </c>
      <c r="F1406" s="1" t="s">
        <v>31</v>
      </c>
      <c r="G1406" s="3">
        <v>5.27</v>
      </c>
      <c r="H1406" s="3">
        <v>263.5</v>
      </c>
      <c r="I1406" s="1" t="s">
        <v>32</v>
      </c>
      <c r="K1406" s="1" t="s">
        <v>33</v>
      </c>
      <c r="L1406" s="1" t="s">
        <v>375</v>
      </c>
      <c r="M1406" s="1" t="s">
        <v>35</v>
      </c>
      <c r="N1406" s="1" t="s">
        <v>36</v>
      </c>
      <c r="O1406" s="1" t="s">
        <v>37</v>
      </c>
      <c r="P1406" s="1" t="s">
        <v>131</v>
      </c>
      <c r="Q1406" s="1" t="s">
        <v>132</v>
      </c>
      <c r="T1406" s="1" t="s">
        <v>377</v>
      </c>
      <c r="X1406" s="1" t="s">
        <v>378</v>
      </c>
      <c r="Y1406" s="1" t="s">
        <v>74</v>
      </c>
      <c r="Z1406" s="3">
        <v>0</v>
      </c>
      <c r="AC1406" s="1">
        <f t="shared" si="42"/>
        <v>2018</v>
      </c>
      <c r="AD1406" s="1">
        <f t="shared" si="43"/>
        <v>10</v>
      </c>
    </row>
    <row r="1407" spans="1:30" ht="12.75" customHeight="1" x14ac:dyDescent="0.2">
      <c r="A1407" s="2">
        <v>43381.465219907397</v>
      </c>
      <c r="B1407" s="1" t="s">
        <v>1207</v>
      </c>
      <c r="C1407" s="1" t="s">
        <v>771</v>
      </c>
      <c r="D1407" s="1" t="s">
        <v>772</v>
      </c>
      <c r="E1407" s="3">
        <v>250</v>
      </c>
      <c r="F1407" s="1" t="s">
        <v>31</v>
      </c>
      <c r="G1407" s="3">
        <v>5.29</v>
      </c>
      <c r="H1407" s="3">
        <v>1322.5</v>
      </c>
      <c r="I1407" s="1" t="s">
        <v>32</v>
      </c>
      <c r="K1407" s="1" t="s">
        <v>33</v>
      </c>
      <c r="L1407" s="1" t="s">
        <v>773</v>
      </c>
      <c r="M1407" s="1" t="s">
        <v>35</v>
      </c>
      <c r="N1407" s="1" t="s">
        <v>36</v>
      </c>
      <c r="O1407" s="1" t="s">
        <v>37</v>
      </c>
      <c r="P1407" s="1" t="s">
        <v>230</v>
      </c>
      <c r="Q1407" s="1" t="s">
        <v>231</v>
      </c>
      <c r="T1407" s="1" t="s">
        <v>206</v>
      </c>
      <c r="X1407" s="1" t="s">
        <v>41</v>
      </c>
      <c r="Y1407" s="1" t="s">
        <v>42</v>
      </c>
      <c r="Z1407" s="3">
        <v>0</v>
      </c>
      <c r="AA1407" s="1" t="s">
        <v>774</v>
      </c>
      <c r="AB1407" s="1" t="s">
        <v>774</v>
      </c>
      <c r="AC1407" s="1">
        <f t="shared" si="42"/>
        <v>2018</v>
      </c>
      <c r="AD1407" s="1">
        <f t="shared" si="43"/>
        <v>10</v>
      </c>
    </row>
    <row r="1408" spans="1:30" ht="12.75" customHeight="1" x14ac:dyDescent="0.2">
      <c r="A1408" s="2">
        <v>43381.465219907397</v>
      </c>
      <c r="B1408" s="1" t="s">
        <v>1207</v>
      </c>
      <c r="C1408" s="1" t="s">
        <v>881</v>
      </c>
      <c r="D1408" s="1" t="s">
        <v>882</v>
      </c>
      <c r="E1408" s="3">
        <v>20</v>
      </c>
      <c r="F1408" s="1" t="s">
        <v>31</v>
      </c>
      <c r="G1408" s="3">
        <v>5.45</v>
      </c>
      <c r="H1408" s="3">
        <v>109</v>
      </c>
      <c r="I1408" s="1" t="s">
        <v>32</v>
      </c>
      <c r="K1408" s="1" t="s">
        <v>33</v>
      </c>
      <c r="L1408" s="1" t="s">
        <v>883</v>
      </c>
      <c r="M1408" s="1" t="s">
        <v>35</v>
      </c>
      <c r="N1408" s="1" t="s">
        <v>36</v>
      </c>
      <c r="O1408" s="1" t="s">
        <v>37</v>
      </c>
      <c r="P1408" s="1" t="s">
        <v>213</v>
      </c>
      <c r="Q1408" s="1" t="s">
        <v>214</v>
      </c>
      <c r="T1408" s="1" t="s">
        <v>385</v>
      </c>
      <c r="X1408" s="1" t="s">
        <v>41</v>
      </c>
      <c r="Y1408" s="1" t="s">
        <v>42</v>
      </c>
      <c r="Z1408" s="3">
        <v>0</v>
      </c>
      <c r="AA1408" s="1" t="s">
        <v>880</v>
      </c>
      <c r="AB1408" s="1" t="s">
        <v>880</v>
      </c>
      <c r="AC1408" s="1">
        <f t="shared" si="42"/>
        <v>2018</v>
      </c>
      <c r="AD1408" s="1">
        <f t="shared" si="43"/>
        <v>10</v>
      </c>
    </row>
    <row r="1409" spans="1:30" ht="12.75" customHeight="1" x14ac:dyDescent="0.2">
      <c r="A1409" s="2">
        <v>43381.465219907397</v>
      </c>
      <c r="B1409" s="1" t="s">
        <v>1207</v>
      </c>
      <c r="C1409" s="1" t="s">
        <v>219</v>
      </c>
      <c r="D1409" s="1" t="s">
        <v>220</v>
      </c>
      <c r="E1409" s="3">
        <v>50</v>
      </c>
      <c r="F1409" s="1" t="s">
        <v>31</v>
      </c>
      <c r="G1409" s="3">
        <v>6.17</v>
      </c>
      <c r="H1409" s="3">
        <v>308.5</v>
      </c>
      <c r="I1409" s="1" t="s">
        <v>32</v>
      </c>
      <c r="K1409" s="1" t="s">
        <v>33</v>
      </c>
      <c r="L1409" s="1" t="s">
        <v>221</v>
      </c>
      <c r="M1409" s="1" t="s">
        <v>35</v>
      </c>
      <c r="N1409" s="1" t="s">
        <v>36</v>
      </c>
      <c r="O1409" s="1" t="s">
        <v>37</v>
      </c>
      <c r="P1409" s="1" t="s">
        <v>38</v>
      </c>
      <c r="Q1409" s="1" t="s">
        <v>39</v>
      </c>
      <c r="T1409" s="1" t="s">
        <v>48</v>
      </c>
      <c r="X1409" s="1" t="s">
        <v>41</v>
      </c>
      <c r="Y1409" s="1" t="s">
        <v>42</v>
      </c>
      <c r="Z1409" s="3">
        <v>0</v>
      </c>
      <c r="AA1409" s="1" t="s">
        <v>222</v>
      </c>
      <c r="AB1409" s="1" t="s">
        <v>222</v>
      </c>
      <c r="AC1409" s="1">
        <f t="shared" si="42"/>
        <v>2018</v>
      </c>
      <c r="AD1409" s="1">
        <f t="shared" si="43"/>
        <v>10</v>
      </c>
    </row>
    <row r="1410" spans="1:30" ht="12.75" customHeight="1" x14ac:dyDescent="0.2">
      <c r="A1410" s="2">
        <v>43381.465219907397</v>
      </c>
      <c r="B1410" s="1" t="s">
        <v>1207</v>
      </c>
      <c r="C1410" s="1" t="s">
        <v>223</v>
      </c>
      <c r="D1410" s="1" t="s">
        <v>224</v>
      </c>
      <c r="E1410" s="3">
        <v>10</v>
      </c>
      <c r="F1410" s="1" t="s">
        <v>31</v>
      </c>
      <c r="G1410" s="3">
        <v>6.29</v>
      </c>
      <c r="H1410" s="3">
        <v>62.9</v>
      </c>
      <c r="I1410" s="1" t="s">
        <v>32</v>
      </c>
      <c r="K1410" s="1" t="s">
        <v>33</v>
      </c>
      <c r="L1410" s="1" t="s">
        <v>225</v>
      </c>
      <c r="M1410" s="1" t="s">
        <v>35</v>
      </c>
      <c r="N1410" s="1" t="s">
        <v>36</v>
      </c>
      <c r="O1410" s="1" t="s">
        <v>37</v>
      </c>
      <c r="P1410" s="1" t="s">
        <v>38</v>
      </c>
      <c r="Q1410" s="1" t="s">
        <v>39</v>
      </c>
      <c r="T1410" s="1" t="s">
        <v>226</v>
      </c>
      <c r="X1410" s="1" t="s">
        <v>41</v>
      </c>
      <c r="Y1410" s="1" t="s">
        <v>42</v>
      </c>
      <c r="Z1410" s="3">
        <v>0</v>
      </c>
      <c r="AC1410" s="1">
        <f t="shared" si="42"/>
        <v>2018</v>
      </c>
      <c r="AD1410" s="1">
        <f t="shared" si="43"/>
        <v>10</v>
      </c>
    </row>
    <row r="1411" spans="1:30" ht="12.75" customHeight="1" x14ac:dyDescent="0.2">
      <c r="A1411" s="2">
        <v>43381.465219907397</v>
      </c>
      <c r="B1411" s="1" t="s">
        <v>1207</v>
      </c>
      <c r="C1411" s="1" t="s">
        <v>389</v>
      </c>
      <c r="D1411" s="1" t="s">
        <v>390</v>
      </c>
      <c r="E1411" s="3">
        <v>50</v>
      </c>
      <c r="F1411" s="1" t="s">
        <v>391</v>
      </c>
      <c r="G1411" s="3">
        <v>7.02</v>
      </c>
      <c r="H1411" s="3">
        <v>351</v>
      </c>
      <c r="I1411" s="1" t="s">
        <v>32</v>
      </c>
      <c r="K1411" s="1" t="s">
        <v>33</v>
      </c>
      <c r="L1411" s="1" t="s">
        <v>392</v>
      </c>
      <c r="M1411" s="1" t="s">
        <v>35</v>
      </c>
      <c r="N1411" s="1" t="s">
        <v>36</v>
      </c>
      <c r="O1411" s="1" t="s">
        <v>37</v>
      </c>
      <c r="P1411" s="1" t="s">
        <v>393</v>
      </c>
      <c r="Q1411" s="1" t="s">
        <v>394</v>
      </c>
      <c r="T1411" s="1" t="s">
        <v>40</v>
      </c>
      <c r="X1411" s="1" t="s">
        <v>41</v>
      </c>
      <c r="Y1411" s="1" t="s">
        <v>66</v>
      </c>
      <c r="Z1411" s="3">
        <v>0</v>
      </c>
      <c r="AC1411" s="1">
        <f t="shared" ref="AC1411:AC1474" si="44">YEAR(A1411)</f>
        <v>2018</v>
      </c>
      <c r="AD1411" s="1">
        <f t="shared" ref="AD1411:AD1474" si="45">MONTH(A1411)</f>
        <v>10</v>
      </c>
    </row>
    <row r="1412" spans="1:30" ht="12.75" customHeight="1" x14ac:dyDescent="0.2">
      <c r="A1412" s="2">
        <v>43381.465219907397</v>
      </c>
      <c r="B1412" s="1" t="s">
        <v>1207</v>
      </c>
      <c r="C1412" s="1" t="s">
        <v>227</v>
      </c>
      <c r="D1412" s="1" t="s">
        <v>228</v>
      </c>
      <c r="E1412" s="3">
        <v>960</v>
      </c>
      <c r="F1412" s="1" t="s">
        <v>31</v>
      </c>
      <c r="G1412" s="3">
        <v>8.4700000000000006</v>
      </c>
      <c r="H1412" s="3">
        <v>8131.2</v>
      </c>
      <c r="I1412" s="1" t="s">
        <v>32</v>
      </c>
      <c r="K1412" s="1" t="s">
        <v>33</v>
      </c>
      <c r="L1412" s="1" t="s">
        <v>229</v>
      </c>
      <c r="M1412" s="1" t="s">
        <v>35</v>
      </c>
      <c r="N1412" s="1" t="s">
        <v>36</v>
      </c>
      <c r="O1412" s="1" t="s">
        <v>37</v>
      </c>
      <c r="P1412" s="1" t="s">
        <v>230</v>
      </c>
      <c r="Q1412" s="1" t="s">
        <v>231</v>
      </c>
      <c r="T1412" s="1" t="s">
        <v>232</v>
      </c>
      <c r="X1412" s="1" t="s">
        <v>41</v>
      </c>
      <c r="Y1412" s="1" t="s">
        <v>42</v>
      </c>
      <c r="Z1412" s="3">
        <v>0</v>
      </c>
      <c r="AC1412" s="1">
        <f t="shared" si="44"/>
        <v>2018</v>
      </c>
      <c r="AD1412" s="1">
        <f t="shared" si="45"/>
        <v>10</v>
      </c>
    </row>
    <row r="1413" spans="1:30" ht="12.75" customHeight="1" x14ac:dyDescent="0.2">
      <c r="A1413" s="2">
        <v>43381.465219907397</v>
      </c>
      <c r="B1413" s="1" t="s">
        <v>1207</v>
      </c>
      <c r="C1413" s="1" t="s">
        <v>233</v>
      </c>
      <c r="D1413" s="1" t="s">
        <v>234</v>
      </c>
      <c r="E1413" s="3">
        <v>150</v>
      </c>
      <c r="F1413" s="1" t="s">
        <v>31</v>
      </c>
      <c r="G1413" s="3">
        <v>9.1999999999999993</v>
      </c>
      <c r="H1413" s="3">
        <v>1380</v>
      </c>
      <c r="I1413" s="1" t="s">
        <v>32</v>
      </c>
      <c r="K1413" s="1" t="s">
        <v>33</v>
      </c>
      <c r="L1413" s="1" t="s">
        <v>235</v>
      </c>
      <c r="M1413" s="1" t="s">
        <v>35</v>
      </c>
      <c r="N1413" s="1" t="s">
        <v>36</v>
      </c>
      <c r="O1413" s="1" t="s">
        <v>37</v>
      </c>
      <c r="P1413" s="1" t="s">
        <v>236</v>
      </c>
      <c r="Q1413" s="1" t="s">
        <v>237</v>
      </c>
      <c r="T1413" s="1" t="s">
        <v>238</v>
      </c>
      <c r="X1413" s="1" t="s">
        <v>41</v>
      </c>
      <c r="Y1413" s="1" t="s">
        <v>42</v>
      </c>
      <c r="Z1413" s="3">
        <v>0</v>
      </c>
      <c r="AA1413" s="1" t="s">
        <v>239</v>
      </c>
      <c r="AB1413" s="1" t="s">
        <v>239</v>
      </c>
      <c r="AC1413" s="1">
        <f t="shared" si="44"/>
        <v>2018</v>
      </c>
      <c r="AD1413" s="1">
        <f t="shared" si="45"/>
        <v>10</v>
      </c>
    </row>
    <row r="1414" spans="1:30" ht="12.75" customHeight="1" x14ac:dyDescent="0.2">
      <c r="A1414" s="2">
        <v>43381.465219907397</v>
      </c>
      <c r="B1414" s="1" t="s">
        <v>1207</v>
      </c>
      <c r="C1414" s="1" t="s">
        <v>247</v>
      </c>
      <c r="D1414" s="1" t="s">
        <v>248</v>
      </c>
      <c r="E1414" s="3">
        <v>100</v>
      </c>
      <c r="F1414" s="1" t="s">
        <v>31</v>
      </c>
      <c r="G1414" s="3">
        <v>10.16</v>
      </c>
      <c r="H1414" s="3">
        <v>1016</v>
      </c>
      <c r="I1414" s="1" t="s">
        <v>32</v>
      </c>
      <c r="K1414" s="1" t="s">
        <v>33</v>
      </c>
      <c r="L1414" s="1" t="s">
        <v>249</v>
      </c>
      <c r="M1414" s="1" t="s">
        <v>35</v>
      </c>
      <c r="N1414" s="1" t="s">
        <v>36</v>
      </c>
      <c r="O1414" s="1" t="s">
        <v>37</v>
      </c>
      <c r="P1414" s="1" t="s">
        <v>46</v>
      </c>
      <c r="Q1414" s="1" t="s">
        <v>47</v>
      </c>
      <c r="T1414" s="1" t="s">
        <v>250</v>
      </c>
      <c r="X1414" s="1" t="s">
        <v>41</v>
      </c>
      <c r="Y1414" s="1" t="s">
        <v>49</v>
      </c>
      <c r="Z1414" s="3">
        <v>0</v>
      </c>
      <c r="AA1414" s="1" t="s">
        <v>251</v>
      </c>
      <c r="AB1414" s="1" t="s">
        <v>251</v>
      </c>
      <c r="AC1414" s="1">
        <f t="shared" si="44"/>
        <v>2018</v>
      </c>
      <c r="AD1414" s="1">
        <f t="shared" si="45"/>
        <v>10</v>
      </c>
    </row>
    <row r="1415" spans="1:30" ht="12.75" customHeight="1" x14ac:dyDescent="0.2">
      <c r="A1415" s="2">
        <v>43381.465219907397</v>
      </c>
      <c r="B1415" s="1" t="s">
        <v>1207</v>
      </c>
      <c r="C1415" s="1" t="s">
        <v>252</v>
      </c>
      <c r="D1415" s="1" t="s">
        <v>253</v>
      </c>
      <c r="E1415" s="3">
        <v>20</v>
      </c>
      <c r="F1415" s="1" t="s">
        <v>31</v>
      </c>
      <c r="G1415" s="3">
        <v>10.52</v>
      </c>
      <c r="H1415" s="3">
        <v>210.4</v>
      </c>
      <c r="I1415" s="1" t="s">
        <v>32</v>
      </c>
      <c r="K1415" s="1" t="s">
        <v>33</v>
      </c>
      <c r="L1415" s="1" t="s">
        <v>254</v>
      </c>
      <c r="M1415" s="1" t="s">
        <v>35</v>
      </c>
      <c r="N1415" s="1" t="s">
        <v>36</v>
      </c>
      <c r="O1415" s="1" t="s">
        <v>37</v>
      </c>
      <c r="P1415" s="1" t="s">
        <v>71</v>
      </c>
      <c r="Q1415" s="1" t="s">
        <v>72</v>
      </c>
      <c r="T1415" s="1" t="s">
        <v>73</v>
      </c>
      <c r="X1415" s="1" t="s">
        <v>41</v>
      </c>
      <c r="Y1415" s="1" t="s">
        <v>74</v>
      </c>
      <c r="Z1415" s="3">
        <v>0</v>
      </c>
      <c r="AC1415" s="1">
        <f t="shared" si="44"/>
        <v>2018</v>
      </c>
      <c r="AD1415" s="1">
        <f t="shared" si="45"/>
        <v>10</v>
      </c>
    </row>
    <row r="1416" spans="1:30" ht="12.75" customHeight="1" x14ac:dyDescent="0.2">
      <c r="A1416" s="2">
        <v>43381.465219907397</v>
      </c>
      <c r="B1416" s="1" t="s">
        <v>1207</v>
      </c>
      <c r="C1416" s="1" t="s">
        <v>255</v>
      </c>
      <c r="D1416" s="1" t="s">
        <v>256</v>
      </c>
      <c r="E1416" s="3">
        <v>30</v>
      </c>
      <c r="F1416" s="1" t="s">
        <v>31</v>
      </c>
      <c r="G1416" s="3">
        <v>13.31</v>
      </c>
      <c r="H1416" s="3">
        <v>399.3</v>
      </c>
      <c r="I1416" s="1" t="s">
        <v>32</v>
      </c>
      <c r="K1416" s="1" t="s">
        <v>33</v>
      </c>
      <c r="L1416" s="1" t="s">
        <v>257</v>
      </c>
      <c r="M1416" s="1" t="s">
        <v>35</v>
      </c>
      <c r="N1416" s="1" t="s">
        <v>36</v>
      </c>
      <c r="O1416" s="1" t="s">
        <v>37</v>
      </c>
      <c r="P1416" s="1" t="s">
        <v>258</v>
      </c>
      <c r="Q1416" s="1" t="s">
        <v>259</v>
      </c>
      <c r="T1416" s="1" t="s">
        <v>260</v>
      </c>
      <c r="X1416" s="1" t="s">
        <v>41</v>
      </c>
      <c r="Y1416" s="1" t="s">
        <v>42</v>
      </c>
      <c r="Z1416" s="3">
        <v>0</v>
      </c>
      <c r="AC1416" s="1">
        <f t="shared" si="44"/>
        <v>2018</v>
      </c>
      <c r="AD1416" s="1">
        <f t="shared" si="45"/>
        <v>10</v>
      </c>
    </row>
    <row r="1417" spans="1:30" ht="12.75" customHeight="1" x14ac:dyDescent="0.2">
      <c r="A1417" s="2">
        <v>43381.465219907397</v>
      </c>
      <c r="B1417" s="1" t="s">
        <v>1207</v>
      </c>
      <c r="C1417" s="1" t="s">
        <v>50</v>
      </c>
      <c r="D1417" s="1" t="s">
        <v>51</v>
      </c>
      <c r="E1417" s="3">
        <v>20</v>
      </c>
      <c r="F1417" s="1" t="s">
        <v>31</v>
      </c>
      <c r="G1417" s="3">
        <v>18.02</v>
      </c>
      <c r="H1417" s="3">
        <v>360.36</v>
      </c>
      <c r="I1417" s="1" t="s">
        <v>32</v>
      </c>
      <c r="K1417" s="1" t="s">
        <v>33</v>
      </c>
      <c r="L1417" s="1" t="s">
        <v>52</v>
      </c>
      <c r="M1417" s="1" t="s">
        <v>35</v>
      </c>
      <c r="N1417" s="1" t="s">
        <v>36</v>
      </c>
      <c r="O1417" s="1" t="s">
        <v>37</v>
      </c>
      <c r="P1417" s="1" t="s">
        <v>53</v>
      </c>
      <c r="Q1417" s="1" t="s">
        <v>54</v>
      </c>
      <c r="T1417" s="1" t="s">
        <v>40</v>
      </c>
      <c r="X1417" s="1" t="s">
        <v>41</v>
      </c>
      <c r="Y1417" s="1" t="s">
        <v>42</v>
      </c>
      <c r="Z1417" s="3">
        <v>0</v>
      </c>
      <c r="AC1417" s="1">
        <f t="shared" si="44"/>
        <v>2018</v>
      </c>
      <c r="AD1417" s="1">
        <f t="shared" si="45"/>
        <v>10</v>
      </c>
    </row>
    <row r="1418" spans="1:30" ht="12.75" customHeight="1" x14ac:dyDescent="0.2">
      <c r="A1418" s="2">
        <v>43381.465219907397</v>
      </c>
      <c r="B1418" s="1" t="s">
        <v>1207</v>
      </c>
      <c r="C1418" s="1" t="s">
        <v>261</v>
      </c>
      <c r="D1418" s="1" t="s">
        <v>262</v>
      </c>
      <c r="E1418" s="3">
        <v>6</v>
      </c>
      <c r="F1418" s="1" t="s">
        <v>31</v>
      </c>
      <c r="G1418" s="3">
        <v>19.97</v>
      </c>
      <c r="H1418" s="3">
        <v>119.82</v>
      </c>
      <c r="I1418" s="1" t="s">
        <v>32</v>
      </c>
      <c r="K1418" s="1" t="s">
        <v>33</v>
      </c>
      <c r="L1418" s="1" t="s">
        <v>263</v>
      </c>
      <c r="M1418" s="1" t="s">
        <v>35</v>
      </c>
      <c r="N1418" s="1" t="s">
        <v>36</v>
      </c>
      <c r="O1418" s="1" t="s">
        <v>37</v>
      </c>
      <c r="P1418" s="1" t="s">
        <v>264</v>
      </c>
      <c r="Q1418" s="1" t="s">
        <v>265</v>
      </c>
      <c r="T1418" s="1" t="s">
        <v>226</v>
      </c>
      <c r="X1418" s="1" t="s">
        <v>41</v>
      </c>
      <c r="Y1418" s="1" t="s">
        <v>266</v>
      </c>
      <c r="Z1418" s="3">
        <v>0</v>
      </c>
      <c r="AC1418" s="1">
        <f t="shared" si="44"/>
        <v>2018</v>
      </c>
      <c r="AD1418" s="1">
        <f t="shared" si="45"/>
        <v>10</v>
      </c>
    </row>
    <row r="1419" spans="1:30" ht="12.75" customHeight="1" x14ac:dyDescent="0.2">
      <c r="A1419" s="2">
        <v>43381.465219907397</v>
      </c>
      <c r="B1419" s="1" t="s">
        <v>1207</v>
      </c>
      <c r="C1419" s="1" t="s">
        <v>267</v>
      </c>
      <c r="D1419" s="1" t="s">
        <v>268</v>
      </c>
      <c r="E1419" s="3">
        <v>50</v>
      </c>
      <c r="F1419" s="1" t="s">
        <v>31</v>
      </c>
      <c r="G1419" s="3">
        <v>21.24</v>
      </c>
      <c r="H1419" s="3">
        <v>1062</v>
      </c>
      <c r="I1419" s="1" t="s">
        <v>32</v>
      </c>
      <c r="K1419" s="1" t="s">
        <v>33</v>
      </c>
      <c r="L1419" s="1" t="s">
        <v>269</v>
      </c>
      <c r="M1419" s="1" t="s">
        <v>35</v>
      </c>
      <c r="N1419" s="1" t="s">
        <v>36</v>
      </c>
      <c r="O1419" s="1" t="s">
        <v>37</v>
      </c>
      <c r="P1419" s="1" t="s">
        <v>270</v>
      </c>
      <c r="Q1419" s="1" t="s">
        <v>271</v>
      </c>
      <c r="T1419" s="1" t="s">
        <v>272</v>
      </c>
      <c r="X1419" s="1" t="s">
        <v>41</v>
      </c>
      <c r="Y1419" s="1" t="s">
        <v>42</v>
      </c>
      <c r="Z1419" s="3">
        <v>0</v>
      </c>
      <c r="AC1419" s="1">
        <f t="shared" si="44"/>
        <v>2018</v>
      </c>
      <c r="AD1419" s="1">
        <f t="shared" si="45"/>
        <v>10</v>
      </c>
    </row>
    <row r="1420" spans="1:30" ht="12.75" customHeight="1" x14ac:dyDescent="0.2">
      <c r="A1420" s="2">
        <v>43381.465219907397</v>
      </c>
      <c r="B1420" s="1" t="s">
        <v>1207</v>
      </c>
      <c r="C1420" s="1" t="s">
        <v>273</v>
      </c>
      <c r="D1420" s="1" t="s">
        <v>274</v>
      </c>
      <c r="E1420" s="3">
        <v>10</v>
      </c>
      <c r="F1420" s="1" t="s">
        <v>31</v>
      </c>
      <c r="G1420" s="3">
        <v>21.24</v>
      </c>
      <c r="H1420" s="3">
        <v>212.4</v>
      </c>
      <c r="I1420" s="1" t="s">
        <v>32</v>
      </c>
      <c r="K1420" s="1" t="s">
        <v>33</v>
      </c>
      <c r="L1420" s="1" t="s">
        <v>275</v>
      </c>
      <c r="M1420" s="1" t="s">
        <v>35</v>
      </c>
      <c r="N1420" s="1" t="s">
        <v>36</v>
      </c>
      <c r="O1420" s="1" t="s">
        <v>37</v>
      </c>
      <c r="P1420" s="1" t="s">
        <v>270</v>
      </c>
      <c r="Q1420" s="1" t="s">
        <v>271</v>
      </c>
      <c r="T1420" s="1" t="s">
        <v>272</v>
      </c>
      <c r="X1420" s="1" t="s">
        <v>41</v>
      </c>
      <c r="Y1420" s="1" t="s">
        <v>42</v>
      </c>
      <c r="Z1420" s="3">
        <v>0</v>
      </c>
      <c r="AC1420" s="1">
        <f t="shared" si="44"/>
        <v>2018</v>
      </c>
      <c r="AD1420" s="1">
        <f t="shared" si="45"/>
        <v>10</v>
      </c>
    </row>
    <row r="1421" spans="1:30" ht="12.75" customHeight="1" x14ac:dyDescent="0.2">
      <c r="A1421" s="2">
        <v>43381.465219907397</v>
      </c>
      <c r="B1421" s="1" t="s">
        <v>1207</v>
      </c>
      <c r="C1421" s="1" t="s">
        <v>276</v>
      </c>
      <c r="D1421" s="1" t="s">
        <v>277</v>
      </c>
      <c r="E1421" s="3">
        <v>2</v>
      </c>
      <c r="F1421" s="1" t="s">
        <v>31</v>
      </c>
      <c r="G1421" s="3">
        <v>27.88</v>
      </c>
      <c r="H1421" s="3">
        <v>55.76</v>
      </c>
      <c r="I1421" s="1" t="s">
        <v>32</v>
      </c>
      <c r="K1421" s="1" t="s">
        <v>33</v>
      </c>
      <c r="L1421" s="1" t="s">
        <v>278</v>
      </c>
      <c r="M1421" s="1" t="s">
        <v>35</v>
      </c>
      <c r="N1421" s="1" t="s">
        <v>36</v>
      </c>
      <c r="O1421" s="1" t="s">
        <v>37</v>
      </c>
      <c r="P1421" s="1" t="s">
        <v>71</v>
      </c>
      <c r="Q1421" s="1" t="s">
        <v>72</v>
      </c>
      <c r="T1421" s="1" t="s">
        <v>245</v>
      </c>
      <c r="X1421" s="1" t="s">
        <v>41</v>
      </c>
      <c r="Y1421" s="1" t="s">
        <v>74</v>
      </c>
      <c r="Z1421" s="3">
        <v>0</v>
      </c>
      <c r="AC1421" s="1">
        <f t="shared" si="44"/>
        <v>2018</v>
      </c>
      <c r="AD1421" s="1">
        <f t="shared" si="45"/>
        <v>10</v>
      </c>
    </row>
    <row r="1422" spans="1:30" ht="12.75" customHeight="1" x14ac:dyDescent="0.2">
      <c r="A1422" s="2">
        <v>43381.465219907397</v>
      </c>
      <c r="B1422" s="1" t="s">
        <v>1207</v>
      </c>
      <c r="C1422" s="1" t="s">
        <v>279</v>
      </c>
      <c r="D1422" s="1" t="s">
        <v>280</v>
      </c>
      <c r="E1422" s="3">
        <v>6</v>
      </c>
      <c r="F1422" s="1" t="s">
        <v>31</v>
      </c>
      <c r="G1422" s="3">
        <v>28.73</v>
      </c>
      <c r="H1422" s="3">
        <v>172.38</v>
      </c>
      <c r="I1422" s="1" t="s">
        <v>32</v>
      </c>
      <c r="K1422" s="1" t="s">
        <v>33</v>
      </c>
      <c r="L1422" s="1" t="s">
        <v>281</v>
      </c>
      <c r="M1422" s="1" t="s">
        <v>35</v>
      </c>
      <c r="N1422" s="1" t="s">
        <v>36</v>
      </c>
      <c r="O1422" s="1" t="s">
        <v>37</v>
      </c>
      <c r="P1422" s="1" t="s">
        <v>71</v>
      </c>
      <c r="Q1422" s="1" t="s">
        <v>72</v>
      </c>
      <c r="T1422" s="1" t="s">
        <v>73</v>
      </c>
      <c r="X1422" s="1" t="s">
        <v>41</v>
      </c>
      <c r="Y1422" s="1" t="s">
        <v>74</v>
      </c>
      <c r="Z1422" s="3">
        <v>0</v>
      </c>
      <c r="AC1422" s="1">
        <f t="shared" si="44"/>
        <v>2018</v>
      </c>
      <c r="AD1422" s="1">
        <f t="shared" si="45"/>
        <v>10</v>
      </c>
    </row>
    <row r="1423" spans="1:30" ht="12.75" customHeight="1" x14ac:dyDescent="0.2">
      <c r="A1423" s="2">
        <v>43381.465219907397</v>
      </c>
      <c r="B1423" s="1" t="s">
        <v>1207</v>
      </c>
      <c r="C1423" s="1" t="s">
        <v>282</v>
      </c>
      <c r="D1423" s="1" t="s">
        <v>283</v>
      </c>
      <c r="E1423" s="3">
        <v>25</v>
      </c>
      <c r="F1423" s="1" t="s">
        <v>31</v>
      </c>
      <c r="G1423" s="3">
        <v>30.17</v>
      </c>
      <c r="H1423" s="3">
        <v>754.25</v>
      </c>
      <c r="I1423" s="1" t="s">
        <v>32</v>
      </c>
      <c r="K1423" s="1" t="s">
        <v>33</v>
      </c>
      <c r="L1423" s="1" t="s">
        <v>284</v>
      </c>
      <c r="M1423" s="1" t="s">
        <v>35</v>
      </c>
      <c r="N1423" s="1" t="s">
        <v>36</v>
      </c>
      <c r="O1423" s="1" t="s">
        <v>37</v>
      </c>
      <c r="P1423" s="1" t="s">
        <v>131</v>
      </c>
      <c r="Q1423" s="1" t="s">
        <v>132</v>
      </c>
      <c r="T1423" s="1" t="s">
        <v>48</v>
      </c>
      <c r="X1423" s="1" t="s">
        <v>41</v>
      </c>
      <c r="Y1423" s="1" t="s">
        <v>74</v>
      </c>
      <c r="Z1423" s="3">
        <v>0</v>
      </c>
      <c r="AC1423" s="1">
        <f t="shared" si="44"/>
        <v>2018</v>
      </c>
      <c r="AD1423" s="1">
        <f t="shared" si="45"/>
        <v>10</v>
      </c>
    </row>
    <row r="1424" spans="1:30" ht="12.75" customHeight="1" x14ac:dyDescent="0.2">
      <c r="A1424" s="2">
        <v>43381.465219907397</v>
      </c>
      <c r="B1424" s="1" t="s">
        <v>1207</v>
      </c>
      <c r="C1424" s="1" t="s">
        <v>1136</v>
      </c>
      <c r="D1424" s="1" t="s">
        <v>1137</v>
      </c>
      <c r="E1424" s="3">
        <v>2</v>
      </c>
      <c r="F1424" s="1" t="s">
        <v>31</v>
      </c>
      <c r="G1424" s="3">
        <v>35.090000000000003</v>
      </c>
      <c r="H1424" s="3">
        <v>70.180000000000007</v>
      </c>
      <c r="I1424" s="1" t="s">
        <v>32</v>
      </c>
      <c r="K1424" s="1" t="s">
        <v>33</v>
      </c>
      <c r="L1424" s="1" t="s">
        <v>1138</v>
      </c>
      <c r="M1424" s="1" t="s">
        <v>35</v>
      </c>
      <c r="N1424" s="1" t="s">
        <v>36</v>
      </c>
      <c r="O1424" s="1" t="s">
        <v>37</v>
      </c>
      <c r="P1424" s="1" t="s">
        <v>38</v>
      </c>
      <c r="Q1424" s="1" t="s">
        <v>39</v>
      </c>
      <c r="T1424" s="1" t="s">
        <v>1139</v>
      </c>
      <c r="X1424" s="1" t="s">
        <v>41</v>
      </c>
      <c r="Y1424" s="1" t="s">
        <v>42</v>
      </c>
      <c r="Z1424" s="3">
        <v>0</v>
      </c>
      <c r="AC1424" s="1">
        <f t="shared" si="44"/>
        <v>2018</v>
      </c>
      <c r="AD1424" s="1">
        <f t="shared" si="45"/>
        <v>10</v>
      </c>
    </row>
    <row r="1425" spans="1:30" ht="12.75" customHeight="1" x14ac:dyDescent="0.2">
      <c r="A1425" s="2">
        <v>43381.465219907397</v>
      </c>
      <c r="B1425" s="1" t="s">
        <v>1207</v>
      </c>
      <c r="C1425" s="1" t="s">
        <v>611</v>
      </c>
      <c r="D1425" s="1" t="s">
        <v>612</v>
      </c>
      <c r="E1425" s="3">
        <v>2</v>
      </c>
      <c r="F1425" s="1" t="s">
        <v>31</v>
      </c>
      <c r="G1425" s="3">
        <v>46</v>
      </c>
      <c r="H1425" s="3">
        <v>92</v>
      </c>
      <c r="I1425" s="1" t="s">
        <v>32</v>
      </c>
      <c r="K1425" s="1" t="s">
        <v>33</v>
      </c>
      <c r="L1425" s="1" t="s">
        <v>613</v>
      </c>
      <c r="M1425" s="1" t="s">
        <v>35</v>
      </c>
      <c r="N1425" s="1" t="s">
        <v>36</v>
      </c>
      <c r="O1425" s="1" t="s">
        <v>37</v>
      </c>
      <c r="P1425" s="1" t="s">
        <v>204</v>
      </c>
      <c r="Q1425" s="1" t="s">
        <v>205</v>
      </c>
      <c r="T1425" s="1" t="s">
        <v>85</v>
      </c>
      <c r="X1425" s="1" t="s">
        <v>41</v>
      </c>
      <c r="Y1425" s="1" t="s">
        <v>74</v>
      </c>
      <c r="Z1425" s="3">
        <v>0</v>
      </c>
      <c r="AC1425" s="1">
        <f t="shared" si="44"/>
        <v>2018</v>
      </c>
      <c r="AD1425" s="1">
        <f t="shared" si="45"/>
        <v>10</v>
      </c>
    </row>
    <row r="1426" spans="1:30" ht="12.75" customHeight="1" x14ac:dyDescent="0.2">
      <c r="A1426" s="2">
        <v>43381.465219907397</v>
      </c>
      <c r="B1426" s="1" t="s">
        <v>1207</v>
      </c>
      <c r="C1426" s="1" t="s">
        <v>285</v>
      </c>
      <c r="D1426" s="1" t="s">
        <v>286</v>
      </c>
      <c r="E1426" s="3">
        <v>1</v>
      </c>
      <c r="F1426" s="1" t="s">
        <v>31</v>
      </c>
      <c r="G1426" s="3">
        <v>172.5</v>
      </c>
      <c r="H1426" s="3">
        <v>172.5</v>
      </c>
      <c r="I1426" s="1" t="s">
        <v>32</v>
      </c>
      <c r="K1426" s="1" t="s">
        <v>33</v>
      </c>
      <c r="L1426" s="1" t="s">
        <v>287</v>
      </c>
      <c r="M1426" s="1" t="s">
        <v>35</v>
      </c>
      <c r="N1426" s="1" t="s">
        <v>36</v>
      </c>
      <c r="O1426" s="1" t="s">
        <v>37</v>
      </c>
      <c r="P1426" s="1" t="s">
        <v>236</v>
      </c>
      <c r="Q1426" s="1" t="s">
        <v>237</v>
      </c>
      <c r="T1426" s="1" t="s">
        <v>238</v>
      </c>
      <c r="X1426" s="1" t="s">
        <v>41</v>
      </c>
      <c r="Y1426" s="1" t="s">
        <v>42</v>
      </c>
      <c r="Z1426" s="3">
        <v>0</v>
      </c>
      <c r="AA1426" s="1" t="s">
        <v>239</v>
      </c>
      <c r="AB1426" s="1" t="s">
        <v>239</v>
      </c>
      <c r="AC1426" s="1">
        <f t="shared" si="44"/>
        <v>2018</v>
      </c>
      <c r="AD1426" s="1">
        <f t="shared" si="45"/>
        <v>10</v>
      </c>
    </row>
    <row r="1427" spans="1:30" ht="12.75" customHeight="1" x14ac:dyDescent="0.2">
      <c r="A1427" s="2">
        <v>43381.465219907397</v>
      </c>
      <c r="B1427" s="1" t="s">
        <v>1207</v>
      </c>
      <c r="C1427" s="1" t="s">
        <v>501</v>
      </c>
      <c r="D1427" s="1" t="s">
        <v>502</v>
      </c>
      <c r="E1427" s="3">
        <v>3</v>
      </c>
      <c r="F1427" s="1" t="s">
        <v>31</v>
      </c>
      <c r="G1427" s="3">
        <v>197.57</v>
      </c>
      <c r="H1427" s="3">
        <v>592.71</v>
      </c>
      <c r="I1427" s="1" t="s">
        <v>32</v>
      </c>
      <c r="K1427" s="1" t="s">
        <v>33</v>
      </c>
      <c r="L1427" s="1" t="s">
        <v>503</v>
      </c>
      <c r="M1427" s="1" t="s">
        <v>35</v>
      </c>
      <c r="N1427" s="1" t="s">
        <v>36</v>
      </c>
      <c r="O1427" s="1" t="s">
        <v>37</v>
      </c>
      <c r="P1427" s="1" t="s">
        <v>38</v>
      </c>
      <c r="Q1427" s="1" t="s">
        <v>39</v>
      </c>
      <c r="T1427" s="1" t="s">
        <v>206</v>
      </c>
      <c r="X1427" s="1" t="s">
        <v>41</v>
      </c>
      <c r="Y1427" s="1" t="s">
        <v>42</v>
      </c>
      <c r="Z1427" s="3">
        <v>0</v>
      </c>
      <c r="AC1427" s="1">
        <f t="shared" si="44"/>
        <v>2018</v>
      </c>
      <c r="AD1427" s="1">
        <f t="shared" si="45"/>
        <v>10</v>
      </c>
    </row>
    <row r="1428" spans="1:30" ht="12.75" customHeight="1" x14ac:dyDescent="0.2">
      <c r="A1428" s="2">
        <v>43381.465219907397</v>
      </c>
      <c r="B1428" s="1" t="s">
        <v>1207</v>
      </c>
      <c r="C1428" s="1" t="s">
        <v>288</v>
      </c>
      <c r="D1428" s="1" t="s">
        <v>289</v>
      </c>
      <c r="E1428" s="3">
        <v>1</v>
      </c>
      <c r="F1428" s="1" t="s">
        <v>31</v>
      </c>
      <c r="G1428" s="3">
        <v>790.88</v>
      </c>
      <c r="H1428" s="3">
        <v>790.88</v>
      </c>
      <c r="I1428" s="1" t="s">
        <v>32</v>
      </c>
      <c r="K1428" s="1" t="s">
        <v>33</v>
      </c>
      <c r="L1428" s="1" t="s">
        <v>290</v>
      </c>
      <c r="M1428" s="1" t="s">
        <v>35</v>
      </c>
      <c r="N1428" s="1" t="s">
        <v>36</v>
      </c>
      <c r="O1428" s="1" t="s">
        <v>37</v>
      </c>
      <c r="P1428" s="1" t="s">
        <v>89</v>
      </c>
      <c r="Q1428" s="1" t="s">
        <v>90</v>
      </c>
      <c r="T1428" s="1" t="s">
        <v>291</v>
      </c>
      <c r="X1428" s="1" t="s">
        <v>41</v>
      </c>
      <c r="Y1428" s="1" t="s">
        <v>74</v>
      </c>
      <c r="Z1428" s="3">
        <v>0</v>
      </c>
      <c r="AC1428" s="1">
        <f t="shared" si="44"/>
        <v>2018</v>
      </c>
      <c r="AD1428" s="1">
        <f t="shared" si="45"/>
        <v>10</v>
      </c>
    </row>
    <row r="1429" spans="1:30" ht="12.75" customHeight="1" x14ac:dyDescent="0.2">
      <c r="A1429" s="2">
        <v>43381.465219907397</v>
      </c>
      <c r="B1429" s="1" t="s">
        <v>1207</v>
      </c>
      <c r="C1429" s="1" t="s">
        <v>735</v>
      </c>
      <c r="D1429" s="1" t="s">
        <v>736</v>
      </c>
      <c r="E1429" s="3">
        <v>5</v>
      </c>
      <c r="F1429" s="1" t="s">
        <v>31</v>
      </c>
      <c r="G1429" s="3">
        <v>1550</v>
      </c>
      <c r="H1429" s="3">
        <v>7749.99</v>
      </c>
      <c r="I1429" s="1" t="s">
        <v>32</v>
      </c>
      <c r="K1429" s="1" t="s">
        <v>33</v>
      </c>
      <c r="L1429" s="1" t="s">
        <v>737</v>
      </c>
      <c r="M1429" s="1" t="s">
        <v>35</v>
      </c>
      <c r="N1429" s="1" t="s">
        <v>36</v>
      </c>
      <c r="O1429" s="1" t="s">
        <v>37</v>
      </c>
      <c r="P1429" s="1" t="s">
        <v>738</v>
      </c>
      <c r="Q1429" s="1" t="s">
        <v>739</v>
      </c>
      <c r="T1429" s="1" t="s">
        <v>476</v>
      </c>
      <c r="X1429" s="1" t="s">
        <v>740</v>
      </c>
      <c r="Y1429" s="1" t="s">
        <v>741</v>
      </c>
      <c r="Z1429" s="3">
        <v>0</v>
      </c>
      <c r="AC1429" s="1">
        <f t="shared" si="44"/>
        <v>2018</v>
      </c>
      <c r="AD1429" s="1">
        <f t="shared" si="45"/>
        <v>10</v>
      </c>
    </row>
    <row r="1430" spans="1:30" ht="12.75" customHeight="1" x14ac:dyDescent="0.2">
      <c r="A1430" s="2">
        <v>43381.548059490699</v>
      </c>
      <c r="B1430" s="1" t="s">
        <v>1208</v>
      </c>
      <c r="C1430" s="1" t="s">
        <v>592</v>
      </c>
      <c r="D1430" s="1" t="s">
        <v>593</v>
      </c>
      <c r="E1430" s="3">
        <v>85</v>
      </c>
      <c r="F1430" s="1" t="s">
        <v>31</v>
      </c>
      <c r="G1430" s="3">
        <v>6.23</v>
      </c>
      <c r="H1430" s="3">
        <v>529.54999999999995</v>
      </c>
      <c r="I1430" s="1" t="s">
        <v>58</v>
      </c>
      <c r="K1430" s="1" t="s">
        <v>59</v>
      </c>
      <c r="L1430" s="1" t="s">
        <v>594</v>
      </c>
      <c r="M1430" s="1" t="s">
        <v>35</v>
      </c>
      <c r="N1430" s="1" t="s">
        <v>536</v>
      </c>
      <c r="O1430" s="1" t="s">
        <v>37</v>
      </c>
      <c r="P1430" s="1" t="s">
        <v>120</v>
      </c>
      <c r="Q1430" s="1" t="s">
        <v>121</v>
      </c>
      <c r="T1430" s="1" t="s">
        <v>48</v>
      </c>
      <c r="X1430" s="1" t="s">
        <v>41</v>
      </c>
      <c r="Y1430" s="1" t="s">
        <v>42</v>
      </c>
      <c r="Z1430" s="3">
        <v>0</v>
      </c>
      <c r="AC1430" s="1">
        <f t="shared" si="44"/>
        <v>2018</v>
      </c>
      <c r="AD1430" s="1">
        <f t="shared" si="45"/>
        <v>10</v>
      </c>
    </row>
    <row r="1431" spans="1:30" ht="12.75" customHeight="1" x14ac:dyDescent="0.2">
      <c r="A1431" s="2">
        <v>43381.548059490699</v>
      </c>
      <c r="B1431" s="1" t="s">
        <v>1208</v>
      </c>
      <c r="C1431" s="1" t="s">
        <v>804</v>
      </c>
      <c r="D1431" s="1" t="s">
        <v>805</v>
      </c>
      <c r="E1431" s="3">
        <v>20</v>
      </c>
      <c r="F1431" s="1" t="s">
        <v>31</v>
      </c>
      <c r="G1431" s="3">
        <v>15.04</v>
      </c>
      <c r="H1431" s="3">
        <v>300.8</v>
      </c>
      <c r="I1431" s="1" t="s">
        <v>58</v>
      </c>
      <c r="K1431" s="1" t="s">
        <v>59</v>
      </c>
      <c r="L1431" s="1" t="s">
        <v>806</v>
      </c>
      <c r="M1431" s="1" t="s">
        <v>35</v>
      </c>
      <c r="N1431" s="1" t="s">
        <v>536</v>
      </c>
      <c r="O1431" s="1" t="s">
        <v>37</v>
      </c>
      <c r="P1431" s="1" t="s">
        <v>120</v>
      </c>
      <c r="Q1431" s="1" t="s">
        <v>121</v>
      </c>
      <c r="T1431" s="1" t="s">
        <v>48</v>
      </c>
      <c r="X1431" s="1" t="s">
        <v>41</v>
      </c>
      <c r="Y1431" s="1" t="s">
        <v>42</v>
      </c>
      <c r="Z1431" s="3">
        <v>0</v>
      </c>
      <c r="AC1431" s="1">
        <f t="shared" si="44"/>
        <v>2018</v>
      </c>
      <c r="AD1431" s="1">
        <f t="shared" si="45"/>
        <v>10</v>
      </c>
    </row>
    <row r="1432" spans="1:30" ht="12.75" customHeight="1" x14ac:dyDescent="0.2">
      <c r="A1432" s="2">
        <v>43381.548725925903</v>
      </c>
      <c r="B1432" s="1" t="s">
        <v>1209</v>
      </c>
      <c r="C1432" s="1" t="s">
        <v>592</v>
      </c>
      <c r="D1432" s="1" t="s">
        <v>593</v>
      </c>
      <c r="E1432" s="3">
        <v>85</v>
      </c>
      <c r="F1432" s="1" t="s">
        <v>31</v>
      </c>
      <c r="G1432" s="3">
        <v>6.23</v>
      </c>
      <c r="H1432" s="3">
        <v>529.54999999999995</v>
      </c>
      <c r="I1432" s="1" t="s">
        <v>32</v>
      </c>
      <c r="K1432" s="1" t="s">
        <v>33</v>
      </c>
      <c r="L1432" s="1" t="s">
        <v>594</v>
      </c>
      <c r="M1432" s="1" t="s">
        <v>35</v>
      </c>
      <c r="N1432" s="1" t="s">
        <v>536</v>
      </c>
      <c r="O1432" s="1" t="s">
        <v>37</v>
      </c>
      <c r="P1432" s="1" t="s">
        <v>120</v>
      </c>
      <c r="Q1432" s="1" t="s">
        <v>121</v>
      </c>
      <c r="T1432" s="1" t="s">
        <v>48</v>
      </c>
      <c r="X1432" s="1" t="s">
        <v>41</v>
      </c>
      <c r="Y1432" s="1" t="s">
        <v>42</v>
      </c>
      <c r="Z1432" s="3">
        <v>0</v>
      </c>
      <c r="AC1432" s="1">
        <f t="shared" si="44"/>
        <v>2018</v>
      </c>
      <c r="AD1432" s="1">
        <f t="shared" si="45"/>
        <v>10</v>
      </c>
    </row>
    <row r="1433" spans="1:30" ht="12.75" customHeight="1" x14ac:dyDescent="0.2">
      <c r="A1433" s="2">
        <v>43381.548725925903</v>
      </c>
      <c r="B1433" s="1" t="s">
        <v>1209</v>
      </c>
      <c r="C1433" s="1" t="s">
        <v>804</v>
      </c>
      <c r="D1433" s="1" t="s">
        <v>805</v>
      </c>
      <c r="E1433" s="3">
        <v>40</v>
      </c>
      <c r="F1433" s="1" t="s">
        <v>31</v>
      </c>
      <c r="G1433" s="3">
        <v>15.04</v>
      </c>
      <c r="H1433" s="3">
        <v>601.6</v>
      </c>
      <c r="I1433" s="1" t="s">
        <v>32</v>
      </c>
      <c r="K1433" s="1" t="s">
        <v>33</v>
      </c>
      <c r="L1433" s="1" t="s">
        <v>806</v>
      </c>
      <c r="M1433" s="1" t="s">
        <v>35</v>
      </c>
      <c r="N1433" s="1" t="s">
        <v>536</v>
      </c>
      <c r="O1433" s="1" t="s">
        <v>37</v>
      </c>
      <c r="P1433" s="1" t="s">
        <v>120</v>
      </c>
      <c r="Q1433" s="1" t="s">
        <v>121</v>
      </c>
      <c r="T1433" s="1" t="s">
        <v>48</v>
      </c>
      <c r="X1433" s="1" t="s">
        <v>41</v>
      </c>
      <c r="Y1433" s="1" t="s">
        <v>42</v>
      </c>
      <c r="Z1433" s="3">
        <v>0</v>
      </c>
      <c r="AC1433" s="1">
        <f t="shared" si="44"/>
        <v>2018</v>
      </c>
      <c r="AD1433" s="1">
        <f t="shared" si="45"/>
        <v>10</v>
      </c>
    </row>
    <row r="1434" spans="1:30" ht="12.75" customHeight="1" x14ac:dyDescent="0.2">
      <c r="A1434" s="2">
        <v>43382.477262696797</v>
      </c>
      <c r="B1434" s="1" t="s">
        <v>1210</v>
      </c>
      <c r="C1434" s="1" t="s">
        <v>81</v>
      </c>
      <c r="D1434" s="1" t="s">
        <v>82</v>
      </c>
      <c r="E1434" s="3">
        <v>10</v>
      </c>
      <c r="F1434" s="1" t="s">
        <v>31</v>
      </c>
      <c r="G1434" s="3">
        <v>12.17</v>
      </c>
      <c r="H1434" s="3">
        <v>121.65</v>
      </c>
      <c r="I1434" s="1" t="s">
        <v>32</v>
      </c>
      <c r="K1434" s="1" t="s">
        <v>33</v>
      </c>
      <c r="L1434" s="1" t="s">
        <v>83</v>
      </c>
      <c r="M1434" s="1" t="s">
        <v>35</v>
      </c>
      <c r="N1434" s="1" t="s">
        <v>84</v>
      </c>
      <c r="O1434" s="1" t="s">
        <v>37</v>
      </c>
      <c r="P1434" s="1" t="s">
        <v>71</v>
      </c>
      <c r="Q1434" s="1" t="s">
        <v>72</v>
      </c>
      <c r="T1434" s="1" t="s">
        <v>85</v>
      </c>
      <c r="X1434" s="1" t="s">
        <v>41</v>
      </c>
      <c r="Y1434" s="1" t="s">
        <v>74</v>
      </c>
      <c r="Z1434" s="3">
        <v>0</v>
      </c>
      <c r="AC1434" s="1">
        <f t="shared" si="44"/>
        <v>2018</v>
      </c>
      <c r="AD1434" s="1">
        <f t="shared" si="45"/>
        <v>10</v>
      </c>
    </row>
    <row r="1435" spans="1:30" ht="12.75" customHeight="1" x14ac:dyDescent="0.2">
      <c r="A1435" s="2">
        <v>43382.477262696797</v>
      </c>
      <c r="B1435" s="1" t="s">
        <v>1210</v>
      </c>
      <c r="C1435" s="1" t="s">
        <v>463</v>
      </c>
      <c r="D1435" s="1" t="s">
        <v>464</v>
      </c>
      <c r="E1435" s="3">
        <v>10</v>
      </c>
      <c r="F1435" s="1" t="s">
        <v>31</v>
      </c>
      <c r="G1435" s="3">
        <v>73.209999999999994</v>
      </c>
      <c r="H1435" s="3">
        <v>732.14</v>
      </c>
      <c r="I1435" s="1" t="s">
        <v>32</v>
      </c>
      <c r="K1435" s="1" t="s">
        <v>33</v>
      </c>
      <c r="L1435" s="1" t="s">
        <v>465</v>
      </c>
      <c r="M1435" s="1" t="s">
        <v>35</v>
      </c>
      <c r="N1435" s="1" t="s">
        <v>84</v>
      </c>
      <c r="O1435" s="1" t="s">
        <v>37</v>
      </c>
      <c r="P1435" s="1" t="s">
        <v>131</v>
      </c>
      <c r="Q1435" s="1" t="s">
        <v>132</v>
      </c>
      <c r="T1435" s="1" t="s">
        <v>85</v>
      </c>
      <c r="X1435" s="1" t="s">
        <v>466</v>
      </c>
      <c r="Y1435" s="1" t="s">
        <v>74</v>
      </c>
      <c r="Z1435" s="3">
        <v>0</v>
      </c>
      <c r="AC1435" s="1">
        <f t="shared" si="44"/>
        <v>2018</v>
      </c>
      <c r="AD1435" s="1">
        <f t="shared" si="45"/>
        <v>10</v>
      </c>
    </row>
    <row r="1436" spans="1:30" ht="12.75" customHeight="1" x14ac:dyDescent="0.2">
      <c r="A1436" s="2">
        <v>43382.477262696797</v>
      </c>
      <c r="B1436" s="1" t="s">
        <v>1210</v>
      </c>
      <c r="C1436" s="1" t="s">
        <v>922</v>
      </c>
      <c r="D1436" s="1" t="s">
        <v>923</v>
      </c>
      <c r="E1436" s="3">
        <v>1</v>
      </c>
      <c r="F1436" s="1" t="s">
        <v>31</v>
      </c>
      <c r="G1436" s="3">
        <v>154.97</v>
      </c>
      <c r="H1436" s="3">
        <v>154.97</v>
      </c>
      <c r="I1436" s="1" t="s">
        <v>32</v>
      </c>
      <c r="K1436" s="1" t="s">
        <v>33</v>
      </c>
      <c r="L1436" s="1" t="s">
        <v>924</v>
      </c>
      <c r="M1436" s="1" t="s">
        <v>35</v>
      </c>
      <c r="N1436" s="1" t="s">
        <v>84</v>
      </c>
      <c r="O1436" s="1" t="s">
        <v>37</v>
      </c>
      <c r="P1436" s="1" t="s">
        <v>131</v>
      </c>
      <c r="Q1436" s="1" t="s">
        <v>132</v>
      </c>
      <c r="T1436" s="1" t="s">
        <v>85</v>
      </c>
      <c r="X1436" s="1" t="s">
        <v>925</v>
      </c>
      <c r="Y1436" s="1" t="s">
        <v>74</v>
      </c>
      <c r="Z1436" s="3">
        <v>0</v>
      </c>
      <c r="AC1436" s="1">
        <f t="shared" si="44"/>
        <v>2018</v>
      </c>
      <c r="AD1436" s="1">
        <f t="shared" si="45"/>
        <v>10</v>
      </c>
    </row>
    <row r="1437" spans="1:30" ht="12.75" customHeight="1" x14ac:dyDescent="0.2">
      <c r="A1437" s="2">
        <v>43382.594553321796</v>
      </c>
      <c r="B1437" s="1" t="s">
        <v>1211</v>
      </c>
      <c r="C1437" s="1" t="s">
        <v>299</v>
      </c>
      <c r="D1437" s="1" t="s">
        <v>300</v>
      </c>
      <c r="E1437" s="3">
        <v>10</v>
      </c>
      <c r="F1437" s="1" t="s">
        <v>31</v>
      </c>
      <c r="G1437" s="3">
        <v>124.41</v>
      </c>
      <c r="H1437" s="3">
        <v>1244.07</v>
      </c>
      <c r="I1437" s="1" t="s">
        <v>32</v>
      </c>
      <c r="K1437" s="1" t="s">
        <v>33</v>
      </c>
      <c r="L1437" s="1" t="s">
        <v>301</v>
      </c>
      <c r="M1437" s="1" t="s">
        <v>35</v>
      </c>
      <c r="N1437" s="1" t="s">
        <v>296</v>
      </c>
      <c r="O1437" s="1" t="s">
        <v>37</v>
      </c>
      <c r="P1437" s="1" t="s">
        <v>131</v>
      </c>
      <c r="Q1437" s="1" t="s">
        <v>132</v>
      </c>
      <c r="T1437" s="1" t="s">
        <v>297</v>
      </c>
      <c r="X1437" s="1" t="s">
        <v>302</v>
      </c>
      <c r="Y1437" s="1" t="s">
        <v>74</v>
      </c>
      <c r="Z1437" s="3">
        <v>0</v>
      </c>
      <c r="AC1437" s="1">
        <f t="shared" si="44"/>
        <v>2018</v>
      </c>
      <c r="AD1437" s="1">
        <f t="shared" si="45"/>
        <v>10</v>
      </c>
    </row>
    <row r="1438" spans="1:30" ht="12.75" customHeight="1" x14ac:dyDescent="0.2">
      <c r="A1438" s="2">
        <v>43382.594553321796</v>
      </c>
      <c r="B1438" s="1" t="s">
        <v>1211</v>
      </c>
      <c r="C1438" s="1" t="s">
        <v>303</v>
      </c>
      <c r="D1438" s="1" t="s">
        <v>304</v>
      </c>
      <c r="E1438" s="3">
        <v>10</v>
      </c>
      <c r="F1438" s="1" t="s">
        <v>31</v>
      </c>
      <c r="G1438" s="3">
        <v>129.26</v>
      </c>
      <c r="H1438" s="3">
        <v>1292.5999999999999</v>
      </c>
      <c r="I1438" s="1" t="s">
        <v>32</v>
      </c>
      <c r="K1438" s="1" t="s">
        <v>33</v>
      </c>
      <c r="L1438" s="1" t="s">
        <v>305</v>
      </c>
      <c r="M1438" s="1" t="s">
        <v>35</v>
      </c>
      <c r="N1438" s="1" t="s">
        <v>296</v>
      </c>
      <c r="O1438" s="1" t="s">
        <v>37</v>
      </c>
      <c r="P1438" s="1" t="s">
        <v>131</v>
      </c>
      <c r="Q1438" s="1" t="s">
        <v>132</v>
      </c>
      <c r="T1438" s="1" t="s">
        <v>297</v>
      </c>
      <c r="X1438" s="1" t="s">
        <v>306</v>
      </c>
      <c r="Y1438" s="1" t="s">
        <v>74</v>
      </c>
      <c r="Z1438" s="3">
        <v>0</v>
      </c>
      <c r="AC1438" s="1">
        <f t="shared" si="44"/>
        <v>2018</v>
      </c>
      <c r="AD1438" s="1">
        <f t="shared" si="45"/>
        <v>10</v>
      </c>
    </row>
    <row r="1439" spans="1:30" ht="12.75" customHeight="1" x14ac:dyDescent="0.2">
      <c r="A1439" s="2">
        <v>43382.594553321796</v>
      </c>
      <c r="B1439" s="1" t="s">
        <v>1211</v>
      </c>
      <c r="C1439" s="1" t="s">
        <v>311</v>
      </c>
      <c r="D1439" s="1" t="s">
        <v>312</v>
      </c>
      <c r="E1439" s="3">
        <v>15</v>
      </c>
      <c r="F1439" s="1" t="s">
        <v>31</v>
      </c>
      <c r="G1439" s="3">
        <v>155.94</v>
      </c>
      <c r="H1439" s="3">
        <v>2339.1</v>
      </c>
      <c r="I1439" s="1" t="s">
        <v>32</v>
      </c>
      <c r="K1439" s="1" t="s">
        <v>33</v>
      </c>
      <c r="L1439" s="1" t="s">
        <v>313</v>
      </c>
      <c r="M1439" s="1" t="s">
        <v>35</v>
      </c>
      <c r="N1439" s="1" t="s">
        <v>296</v>
      </c>
      <c r="O1439" s="1" t="s">
        <v>37</v>
      </c>
      <c r="P1439" s="1" t="s">
        <v>131</v>
      </c>
      <c r="Q1439" s="1" t="s">
        <v>132</v>
      </c>
      <c r="R1439" s="1" t="s">
        <v>1201</v>
      </c>
      <c r="T1439" s="1" t="s">
        <v>297</v>
      </c>
      <c r="X1439" s="1" t="s">
        <v>41</v>
      </c>
      <c r="Y1439" s="1" t="s">
        <v>74</v>
      </c>
      <c r="Z1439" s="3">
        <v>0</v>
      </c>
      <c r="AC1439" s="1">
        <f t="shared" si="44"/>
        <v>2018</v>
      </c>
      <c r="AD1439" s="1">
        <f t="shared" si="45"/>
        <v>10</v>
      </c>
    </row>
    <row r="1440" spans="1:30" ht="12.75" customHeight="1" x14ac:dyDescent="0.2">
      <c r="A1440" s="2">
        <v>43382.594553321796</v>
      </c>
      <c r="B1440" s="1" t="s">
        <v>1211</v>
      </c>
      <c r="C1440" s="1" t="s">
        <v>307</v>
      </c>
      <c r="D1440" s="1" t="s">
        <v>308</v>
      </c>
      <c r="E1440" s="3">
        <v>5</v>
      </c>
      <c r="F1440" s="1" t="s">
        <v>31</v>
      </c>
      <c r="G1440" s="3">
        <v>159.55000000000001</v>
      </c>
      <c r="H1440" s="3">
        <v>797.76</v>
      </c>
      <c r="I1440" s="1" t="s">
        <v>32</v>
      </c>
      <c r="K1440" s="1" t="s">
        <v>33</v>
      </c>
      <c r="L1440" s="1" t="s">
        <v>309</v>
      </c>
      <c r="M1440" s="1" t="s">
        <v>35</v>
      </c>
      <c r="N1440" s="1" t="s">
        <v>296</v>
      </c>
      <c r="O1440" s="1" t="s">
        <v>37</v>
      </c>
      <c r="P1440" s="1" t="s">
        <v>131</v>
      </c>
      <c r="Q1440" s="1" t="s">
        <v>132</v>
      </c>
      <c r="T1440" s="1" t="s">
        <v>297</v>
      </c>
      <c r="X1440" s="1" t="s">
        <v>310</v>
      </c>
      <c r="Y1440" s="1" t="s">
        <v>74</v>
      </c>
      <c r="Z1440" s="3">
        <v>0</v>
      </c>
      <c r="AC1440" s="1">
        <f t="shared" si="44"/>
        <v>2018</v>
      </c>
      <c r="AD1440" s="1">
        <f t="shared" si="45"/>
        <v>10</v>
      </c>
    </row>
    <row r="1441" spans="1:30" ht="12.75" customHeight="1" x14ac:dyDescent="0.2">
      <c r="A1441" s="2">
        <v>43382.594553321796</v>
      </c>
      <c r="B1441" s="1" t="s">
        <v>1211</v>
      </c>
      <c r="C1441" s="1" t="s">
        <v>314</v>
      </c>
      <c r="D1441" s="1" t="s">
        <v>315</v>
      </c>
      <c r="E1441" s="3">
        <v>15</v>
      </c>
      <c r="F1441" s="1" t="s">
        <v>31</v>
      </c>
      <c r="G1441" s="3">
        <v>212.32</v>
      </c>
      <c r="H1441" s="3">
        <v>3184.8</v>
      </c>
      <c r="I1441" s="1" t="s">
        <v>32</v>
      </c>
      <c r="K1441" s="1" t="s">
        <v>33</v>
      </c>
      <c r="L1441" s="1" t="s">
        <v>316</v>
      </c>
      <c r="M1441" s="1" t="s">
        <v>35</v>
      </c>
      <c r="N1441" s="1" t="s">
        <v>296</v>
      </c>
      <c r="O1441" s="1" t="s">
        <v>37</v>
      </c>
      <c r="P1441" s="1" t="s">
        <v>131</v>
      </c>
      <c r="Q1441" s="1" t="s">
        <v>132</v>
      </c>
      <c r="R1441" s="1" t="s">
        <v>1201</v>
      </c>
      <c r="T1441" s="1" t="s">
        <v>297</v>
      </c>
      <c r="X1441" s="1" t="s">
        <v>41</v>
      </c>
      <c r="Y1441" s="1" t="s">
        <v>74</v>
      </c>
      <c r="Z1441" s="3">
        <v>0</v>
      </c>
      <c r="AC1441" s="1">
        <f t="shared" si="44"/>
        <v>2018</v>
      </c>
      <c r="AD1441" s="1">
        <f t="shared" si="45"/>
        <v>10</v>
      </c>
    </row>
    <row r="1442" spans="1:30" ht="12.75" customHeight="1" x14ac:dyDescent="0.2">
      <c r="A1442" s="2">
        <v>43383.276506446797</v>
      </c>
      <c r="B1442" s="1" t="s">
        <v>1212</v>
      </c>
      <c r="C1442" s="1" t="s">
        <v>473</v>
      </c>
      <c r="D1442" s="1" t="s">
        <v>474</v>
      </c>
      <c r="E1442" s="3">
        <v>10</v>
      </c>
      <c r="F1442" s="1" t="s">
        <v>31</v>
      </c>
      <c r="G1442" s="3">
        <v>22.99</v>
      </c>
      <c r="H1442" s="3">
        <v>229.9</v>
      </c>
      <c r="I1442" s="1" t="s">
        <v>58</v>
      </c>
      <c r="K1442" s="1" t="s">
        <v>59</v>
      </c>
      <c r="L1442" s="1" t="s">
        <v>475</v>
      </c>
      <c r="M1442" s="1" t="s">
        <v>35</v>
      </c>
      <c r="N1442" s="1" t="s">
        <v>296</v>
      </c>
      <c r="O1442" s="1" t="s">
        <v>37</v>
      </c>
      <c r="P1442" s="1" t="s">
        <v>38</v>
      </c>
      <c r="Q1442" s="1" t="s">
        <v>39</v>
      </c>
      <c r="T1442" s="1" t="s">
        <v>476</v>
      </c>
      <c r="X1442" s="1" t="s">
        <v>41</v>
      </c>
      <c r="Y1442" s="1" t="s">
        <v>42</v>
      </c>
      <c r="Z1442" s="3">
        <v>0</v>
      </c>
      <c r="AC1442" s="1">
        <f t="shared" si="44"/>
        <v>2018</v>
      </c>
      <c r="AD1442" s="1">
        <f t="shared" si="45"/>
        <v>10</v>
      </c>
    </row>
    <row r="1443" spans="1:30" ht="12.75" customHeight="1" x14ac:dyDescent="0.2">
      <c r="A1443" s="2">
        <v>43383.281364085597</v>
      </c>
      <c r="B1443" s="1" t="s">
        <v>1213</v>
      </c>
      <c r="C1443" s="1" t="s">
        <v>743</v>
      </c>
      <c r="D1443" s="1" t="s">
        <v>744</v>
      </c>
      <c r="E1443" s="3">
        <v>2</v>
      </c>
      <c r="F1443" s="1" t="s">
        <v>31</v>
      </c>
      <c r="G1443" s="3">
        <v>5433.25</v>
      </c>
      <c r="H1443" s="3">
        <v>10866.49</v>
      </c>
      <c r="I1443" s="1" t="s">
        <v>32</v>
      </c>
      <c r="K1443" s="1" t="s">
        <v>33</v>
      </c>
      <c r="L1443" s="1" t="s">
        <v>745</v>
      </c>
      <c r="M1443" s="1" t="s">
        <v>35</v>
      </c>
      <c r="N1443" s="1" t="s">
        <v>433</v>
      </c>
      <c r="O1443" s="1" t="s">
        <v>37</v>
      </c>
      <c r="P1443" s="1" t="s">
        <v>738</v>
      </c>
      <c r="Q1443" s="1" t="s">
        <v>739</v>
      </c>
      <c r="T1443" s="1" t="s">
        <v>746</v>
      </c>
      <c r="X1443" s="1" t="s">
        <v>747</v>
      </c>
      <c r="Y1443" s="1" t="s">
        <v>741</v>
      </c>
      <c r="Z1443" s="3">
        <v>0</v>
      </c>
      <c r="AC1443" s="1">
        <f t="shared" si="44"/>
        <v>2018</v>
      </c>
      <c r="AD1443" s="1">
        <f t="shared" si="45"/>
        <v>10</v>
      </c>
    </row>
    <row r="1444" spans="1:30" ht="12.75" customHeight="1" x14ac:dyDescent="0.2">
      <c r="A1444" s="2">
        <v>43383.502853124999</v>
      </c>
      <c r="B1444" s="1" t="s">
        <v>1214</v>
      </c>
      <c r="C1444" s="1" t="s">
        <v>763</v>
      </c>
      <c r="D1444" s="1" t="s">
        <v>764</v>
      </c>
      <c r="E1444" s="3">
        <v>50</v>
      </c>
      <c r="F1444" s="1" t="s">
        <v>31</v>
      </c>
      <c r="G1444" s="3">
        <v>14.8</v>
      </c>
      <c r="H1444" s="3">
        <v>740</v>
      </c>
      <c r="I1444" s="1" t="s">
        <v>32</v>
      </c>
      <c r="K1444" s="1" t="s">
        <v>33</v>
      </c>
      <c r="L1444" s="1" t="s">
        <v>765</v>
      </c>
      <c r="M1444" s="1" t="s">
        <v>35</v>
      </c>
      <c r="N1444" s="1" t="s">
        <v>84</v>
      </c>
      <c r="O1444" s="1" t="s">
        <v>37</v>
      </c>
      <c r="P1444" s="1" t="s">
        <v>89</v>
      </c>
      <c r="Q1444" s="1" t="s">
        <v>90</v>
      </c>
      <c r="T1444" s="1" t="s">
        <v>206</v>
      </c>
      <c r="X1444" s="1" t="s">
        <v>41</v>
      </c>
      <c r="Y1444" s="1" t="s">
        <v>74</v>
      </c>
      <c r="Z1444" s="3">
        <v>0</v>
      </c>
      <c r="AC1444" s="1">
        <f t="shared" si="44"/>
        <v>2018</v>
      </c>
      <c r="AD1444" s="1">
        <f t="shared" si="45"/>
        <v>10</v>
      </c>
    </row>
    <row r="1445" spans="1:30" ht="12.75" customHeight="1" x14ac:dyDescent="0.2">
      <c r="A1445" s="2">
        <v>43383.502853124999</v>
      </c>
      <c r="B1445" s="1" t="s">
        <v>1214</v>
      </c>
      <c r="C1445" s="1" t="s">
        <v>797</v>
      </c>
      <c r="D1445" s="1" t="s">
        <v>798</v>
      </c>
      <c r="E1445" s="3">
        <v>25</v>
      </c>
      <c r="F1445" s="1" t="s">
        <v>31</v>
      </c>
      <c r="G1445" s="3">
        <v>34.19</v>
      </c>
      <c r="H1445" s="3">
        <v>854.75</v>
      </c>
      <c r="I1445" s="1" t="s">
        <v>32</v>
      </c>
      <c r="K1445" s="1" t="s">
        <v>33</v>
      </c>
      <c r="L1445" s="1" t="s">
        <v>799</v>
      </c>
      <c r="M1445" s="1" t="s">
        <v>35</v>
      </c>
      <c r="N1445" s="1" t="s">
        <v>84</v>
      </c>
      <c r="O1445" s="1" t="s">
        <v>37</v>
      </c>
      <c r="P1445" s="1" t="s">
        <v>89</v>
      </c>
      <c r="Q1445" s="1" t="s">
        <v>90</v>
      </c>
      <c r="T1445" s="1" t="s">
        <v>206</v>
      </c>
      <c r="X1445" s="1" t="s">
        <v>41</v>
      </c>
      <c r="Y1445" s="1" t="s">
        <v>74</v>
      </c>
      <c r="Z1445" s="3">
        <v>0</v>
      </c>
      <c r="AC1445" s="1">
        <f t="shared" si="44"/>
        <v>2018</v>
      </c>
      <c r="AD1445" s="1">
        <f t="shared" si="45"/>
        <v>10</v>
      </c>
    </row>
    <row r="1446" spans="1:30" ht="12.75" customHeight="1" x14ac:dyDescent="0.2">
      <c r="A1446" s="2">
        <v>43383.502853124999</v>
      </c>
      <c r="B1446" s="1" t="s">
        <v>1214</v>
      </c>
      <c r="C1446" s="1" t="s">
        <v>759</v>
      </c>
      <c r="D1446" s="1" t="s">
        <v>760</v>
      </c>
      <c r="E1446" s="3">
        <v>25</v>
      </c>
      <c r="F1446" s="1" t="s">
        <v>31</v>
      </c>
      <c r="G1446" s="3">
        <v>227.37</v>
      </c>
      <c r="H1446" s="3">
        <v>5684.25</v>
      </c>
      <c r="I1446" s="1" t="s">
        <v>32</v>
      </c>
      <c r="K1446" s="1" t="s">
        <v>33</v>
      </c>
      <c r="L1446" s="1" t="s">
        <v>761</v>
      </c>
      <c r="M1446" s="1" t="s">
        <v>35</v>
      </c>
      <c r="N1446" s="1" t="s">
        <v>84</v>
      </c>
      <c r="O1446" s="1" t="s">
        <v>37</v>
      </c>
      <c r="P1446" s="1" t="s">
        <v>89</v>
      </c>
      <c r="Q1446" s="1" t="s">
        <v>90</v>
      </c>
      <c r="T1446" s="1" t="s">
        <v>206</v>
      </c>
      <c r="X1446" s="1" t="s">
        <v>41</v>
      </c>
      <c r="Y1446" s="1" t="s">
        <v>74</v>
      </c>
      <c r="Z1446" s="3">
        <v>0</v>
      </c>
      <c r="AC1446" s="1">
        <f t="shared" si="44"/>
        <v>2018</v>
      </c>
      <c r="AD1446" s="1">
        <f t="shared" si="45"/>
        <v>10</v>
      </c>
    </row>
    <row r="1447" spans="1:30" ht="12.75" customHeight="1" x14ac:dyDescent="0.2">
      <c r="A1447" s="2">
        <v>43383.502853124999</v>
      </c>
      <c r="B1447" s="1" t="s">
        <v>1214</v>
      </c>
      <c r="C1447" s="1" t="s">
        <v>647</v>
      </c>
      <c r="D1447" s="1" t="s">
        <v>648</v>
      </c>
      <c r="E1447" s="3">
        <v>1</v>
      </c>
      <c r="F1447" s="1" t="s">
        <v>31</v>
      </c>
      <c r="G1447" s="3">
        <v>789.57</v>
      </c>
      <c r="H1447" s="3">
        <v>789.57</v>
      </c>
      <c r="I1447" s="1" t="s">
        <v>32</v>
      </c>
      <c r="K1447" s="1" t="s">
        <v>33</v>
      </c>
      <c r="L1447" s="1" t="s">
        <v>649</v>
      </c>
      <c r="M1447" s="1" t="s">
        <v>35</v>
      </c>
      <c r="N1447" s="1" t="s">
        <v>84</v>
      </c>
      <c r="O1447" s="1" t="s">
        <v>37</v>
      </c>
      <c r="P1447" s="1" t="s">
        <v>131</v>
      </c>
      <c r="Q1447" s="1" t="s">
        <v>132</v>
      </c>
      <c r="T1447" s="1" t="s">
        <v>206</v>
      </c>
      <c r="X1447" s="1" t="s">
        <v>41</v>
      </c>
      <c r="Y1447" s="1" t="s">
        <v>74</v>
      </c>
      <c r="Z1447" s="3">
        <v>0</v>
      </c>
      <c r="AC1447" s="1">
        <f t="shared" si="44"/>
        <v>2018</v>
      </c>
      <c r="AD1447" s="1">
        <f t="shared" si="45"/>
        <v>10</v>
      </c>
    </row>
    <row r="1448" spans="1:30" ht="12.75" customHeight="1" x14ac:dyDescent="0.2">
      <c r="A1448" s="2">
        <v>43384.313389895797</v>
      </c>
      <c r="B1448" s="1" t="s">
        <v>1215</v>
      </c>
      <c r="C1448" s="1" t="s">
        <v>128</v>
      </c>
      <c r="D1448" s="1" t="s">
        <v>129</v>
      </c>
      <c r="E1448" s="3">
        <v>500</v>
      </c>
      <c r="F1448" s="1" t="s">
        <v>31</v>
      </c>
      <c r="G1448" s="3">
        <v>0.63</v>
      </c>
      <c r="H1448" s="3">
        <v>315</v>
      </c>
      <c r="I1448" s="1" t="s">
        <v>32</v>
      </c>
      <c r="K1448" s="1" t="s">
        <v>33</v>
      </c>
      <c r="L1448" s="1" t="s">
        <v>130</v>
      </c>
      <c r="M1448" s="1" t="s">
        <v>35</v>
      </c>
      <c r="N1448" s="1" t="s">
        <v>61</v>
      </c>
      <c r="O1448" s="1" t="s">
        <v>37</v>
      </c>
      <c r="P1448" s="1" t="s">
        <v>131</v>
      </c>
      <c r="Q1448" s="1" t="s">
        <v>132</v>
      </c>
      <c r="T1448" s="1" t="s">
        <v>73</v>
      </c>
      <c r="X1448" s="1" t="s">
        <v>41</v>
      </c>
      <c r="Y1448" s="1" t="s">
        <v>74</v>
      </c>
      <c r="Z1448" s="3">
        <v>0</v>
      </c>
      <c r="AC1448" s="1">
        <f t="shared" si="44"/>
        <v>2018</v>
      </c>
      <c r="AD1448" s="1">
        <f t="shared" si="45"/>
        <v>10</v>
      </c>
    </row>
    <row r="1449" spans="1:30" ht="12.75" customHeight="1" x14ac:dyDescent="0.2">
      <c r="A1449" s="2">
        <v>43384.313389895797</v>
      </c>
      <c r="B1449" s="1" t="s">
        <v>1215</v>
      </c>
      <c r="C1449" s="1" t="s">
        <v>589</v>
      </c>
      <c r="D1449" s="1" t="s">
        <v>590</v>
      </c>
      <c r="E1449" s="3">
        <v>20</v>
      </c>
      <c r="F1449" s="1" t="s">
        <v>31</v>
      </c>
      <c r="G1449" s="3">
        <v>2.36</v>
      </c>
      <c r="H1449" s="3">
        <v>47.2</v>
      </c>
      <c r="I1449" s="1" t="s">
        <v>32</v>
      </c>
      <c r="K1449" s="1" t="s">
        <v>33</v>
      </c>
      <c r="L1449" s="1" t="s">
        <v>591</v>
      </c>
      <c r="M1449" s="1" t="s">
        <v>35</v>
      </c>
      <c r="N1449" s="1" t="s">
        <v>61</v>
      </c>
      <c r="O1449" s="1" t="s">
        <v>37</v>
      </c>
      <c r="P1449" s="1" t="s">
        <v>195</v>
      </c>
      <c r="Q1449" s="1" t="s">
        <v>196</v>
      </c>
      <c r="T1449" s="1" t="s">
        <v>197</v>
      </c>
      <c r="X1449" s="1" t="s">
        <v>41</v>
      </c>
      <c r="Y1449" s="1" t="s">
        <v>42</v>
      </c>
      <c r="Z1449" s="3">
        <v>0</v>
      </c>
      <c r="AC1449" s="1">
        <f t="shared" si="44"/>
        <v>2018</v>
      </c>
      <c r="AD1449" s="1">
        <f t="shared" si="45"/>
        <v>10</v>
      </c>
    </row>
    <row r="1450" spans="1:30" ht="12.75" customHeight="1" x14ac:dyDescent="0.2">
      <c r="A1450" s="2">
        <v>43384.313389895797</v>
      </c>
      <c r="B1450" s="1" t="s">
        <v>1215</v>
      </c>
      <c r="C1450" s="1" t="s">
        <v>785</v>
      </c>
      <c r="D1450" s="1" t="s">
        <v>786</v>
      </c>
      <c r="E1450" s="3">
        <v>20</v>
      </c>
      <c r="F1450" s="1" t="s">
        <v>31</v>
      </c>
      <c r="G1450" s="3">
        <v>93.15</v>
      </c>
      <c r="H1450" s="3">
        <v>1863</v>
      </c>
      <c r="I1450" s="1" t="s">
        <v>32</v>
      </c>
      <c r="K1450" s="1" t="s">
        <v>33</v>
      </c>
      <c r="L1450" s="1" t="s">
        <v>787</v>
      </c>
      <c r="M1450" s="1" t="s">
        <v>35</v>
      </c>
      <c r="N1450" s="1" t="s">
        <v>61</v>
      </c>
      <c r="O1450" s="1" t="s">
        <v>37</v>
      </c>
      <c r="P1450" s="1" t="s">
        <v>738</v>
      </c>
      <c r="Q1450" s="1" t="s">
        <v>739</v>
      </c>
      <c r="T1450" s="1" t="s">
        <v>788</v>
      </c>
      <c r="X1450" s="1" t="s">
        <v>41</v>
      </c>
      <c r="Y1450" s="1" t="s">
        <v>741</v>
      </c>
      <c r="Z1450" s="3">
        <v>0</v>
      </c>
      <c r="AC1450" s="1">
        <f t="shared" si="44"/>
        <v>2018</v>
      </c>
      <c r="AD1450" s="1">
        <f t="shared" si="45"/>
        <v>10</v>
      </c>
    </row>
    <row r="1451" spans="1:30" ht="12.75" customHeight="1" x14ac:dyDescent="0.2">
      <c r="A1451" s="2">
        <v>43388.285283414298</v>
      </c>
      <c r="B1451" s="1" t="s">
        <v>1216</v>
      </c>
      <c r="C1451" s="1" t="s">
        <v>473</v>
      </c>
      <c r="D1451" s="1" t="s">
        <v>474</v>
      </c>
      <c r="E1451" s="3">
        <v>20</v>
      </c>
      <c r="F1451" s="1" t="s">
        <v>31</v>
      </c>
      <c r="G1451" s="3">
        <v>22.99</v>
      </c>
      <c r="H1451" s="3">
        <v>459.8</v>
      </c>
      <c r="I1451" s="1" t="s">
        <v>32</v>
      </c>
      <c r="K1451" s="1" t="s">
        <v>33</v>
      </c>
      <c r="L1451" s="1" t="s">
        <v>475</v>
      </c>
      <c r="M1451" s="1" t="s">
        <v>35</v>
      </c>
      <c r="N1451" s="1" t="s">
        <v>296</v>
      </c>
      <c r="O1451" s="1" t="s">
        <v>37</v>
      </c>
      <c r="P1451" s="1" t="s">
        <v>38</v>
      </c>
      <c r="Q1451" s="1" t="s">
        <v>39</v>
      </c>
      <c r="T1451" s="1" t="s">
        <v>476</v>
      </c>
      <c r="X1451" s="1" t="s">
        <v>41</v>
      </c>
      <c r="Y1451" s="1" t="s">
        <v>42</v>
      </c>
      <c r="Z1451" s="3">
        <v>0</v>
      </c>
      <c r="AC1451" s="1">
        <f t="shared" si="44"/>
        <v>2018</v>
      </c>
      <c r="AD1451" s="1">
        <f t="shared" si="45"/>
        <v>10</v>
      </c>
    </row>
    <row r="1452" spans="1:30" ht="12.75" customHeight="1" x14ac:dyDescent="0.2">
      <c r="A1452" s="2">
        <v>43389.270691469901</v>
      </c>
      <c r="B1452" s="1" t="s">
        <v>1217</v>
      </c>
      <c r="C1452" s="1" t="s">
        <v>50</v>
      </c>
      <c r="D1452" s="1" t="s">
        <v>51</v>
      </c>
      <c r="E1452" s="3">
        <v>50</v>
      </c>
      <c r="F1452" s="1" t="s">
        <v>31</v>
      </c>
      <c r="G1452" s="3">
        <v>17.98</v>
      </c>
      <c r="H1452" s="3">
        <v>899</v>
      </c>
      <c r="I1452" s="1" t="s">
        <v>58</v>
      </c>
      <c r="K1452" s="1" t="s">
        <v>59</v>
      </c>
      <c r="L1452" s="1" t="s">
        <v>52</v>
      </c>
      <c r="M1452" s="1" t="s">
        <v>35</v>
      </c>
      <c r="N1452" s="1" t="s">
        <v>61</v>
      </c>
      <c r="O1452" s="1" t="s">
        <v>37</v>
      </c>
      <c r="P1452" s="1" t="s">
        <v>53</v>
      </c>
      <c r="Q1452" s="1" t="s">
        <v>54</v>
      </c>
      <c r="T1452" s="1" t="s">
        <v>40</v>
      </c>
      <c r="X1452" s="1" t="s">
        <v>41</v>
      </c>
      <c r="Y1452" s="1" t="s">
        <v>42</v>
      </c>
      <c r="Z1452" s="3">
        <v>0</v>
      </c>
      <c r="AC1452" s="1">
        <f t="shared" si="44"/>
        <v>2018</v>
      </c>
      <c r="AD1452" s="1">
        <f t="shared" si="45"/>
        <v>10</v>
      </c>
    </row>
    <row r="1453" spans="1:30" ht="12.75" customHeight="1" x14ac:dyDescent="0.2">
      <c r="A1453" s="2">
        <v>43389.279410729199</v>
      </c>
      <c r="B1453" s="1" t="s">
        <v>1218</v>
      </c>
      <c r="C1453" s="1" t="s">
        <v>50</v>
      </c>
      <c r="D1453" s="1" t="s">
        <v>51</v>
      </c>
      <c r="E1453" s="3">
        <v>50</v>
      </c>
      <c r="F1453" s="1" t="s">
        <v>31</v>
      </c>
      <c r="G1453" s="3">
        <v>17.98</v>
      </c>
      <c r="H1453" s="3">
        <v>899</v>
      </c>
      <c r="I1453" s="1" t="s">
        <v>32</v>
      </c>
      <c r="K1453" s="1" t="s">
        <v>33</v>
      </c>
      <c r="L1453" s="1" t="s">
        <v>52</v>
      </c>
      <c r="M1453" s="1" t="s">
        <v>35</v>
      </c>
      <c r="N1453" s="1" t="s">
        <v>61</v>
      </c>
      <c r="O1453" s="1" t="s">
        <v>37</v>
      </c>
      <c r="P1453" s="1" t="s">
        <v>53</v>
      </c>
      <c r="Q1453" s="1" t="s">
        <v>54</v>
      </c>
      <c r="T1453" s="1" t="s">
        <v>40</v>
      </c>
      <c r="X1453" s="1" t="s">
        <v>41</v>
      </c>
      <c r="Y1453" s="1" t="s">
        <v>42</v>
      </c>
      <c r="Z1453" s="3">
        <v>0</v>
      </c>
      <c r="AC1453" s="1">
        <f t="shared" si="44"/>
        <v>2018</v>
      </c>
      <c r="AD1453" s="1">
        <f t="shared" si="45"/>
        <v>10</v>
      </c>
    </row>
    <row r="1454" spans="1:30" ht="12.75" customHeight="1" x14ac:dyDescent="0.2">
      <c r="A1454" s="2">
        <v>43390.563184687497</v>
      </c>
      <c r="B1454" s="1" t="s">
        <v>1219</v>
      </c>
      <c r="C1454" s="1" t="s">
        <v>640</v>
      </c>
      <c r="D1454" s="1" t="s">
        <v>641</v>
      </c>
      <c r="E1454" s="3">
        <v>50</v>
      </c>
      <c r="F1454" s="1" t="s">
        <v>31</v>
      </c>
      <c r="G1454" s="3">
        <v>15.29</v>
      </c>
      <c r="H1454" s="3">
        <v>764.72</v>
      </c>
      <c r="I1454" s="1" t="s">
        <v>421</v>
      </c>
      <c r="K1454" s="1" t="s">
        <v>422</v>
      </c>
      <c r="L1454" s="1" t="s">
        <v>642</v>
      </c>
      <c r="M1454" s="1" t="s">
        <v>35</v>
      </c>
      <c r="N1454" s="1" t="s">
        <v>296</v>
      </c>
      <c r="O1454" s="1" t="s">
        <v>37</v>
      </c>
      <c r="P1454" s="1" t="s">
        <v>53</v>
      </c>
      <c r="Q1454" s="1" t="s">
        <v>54</v>
      </c>
      <c r="T1454" s="1" t="s">
        <v>40</v>
      </c>
      <c r="X1454" s="1" t="s">
        <v>41</v>
      </c>
      <c r="Y1454" s="1" t="s">
        <v>42</v>
      </c>
      <c r="Z1454" s="3">
        <v>0</v>
      </c>
      <c r="AC1454" s="1">
        <f t="shared" si="44"/>
        <v>2018</v>
      </c>
      <c r="AD1454" s="1">
        <f t="shared" si="45"/>
        <v>10</v>
      </c>
    </row>
    <row r="1455" spans="1:30" ht="12.75" customHeight="1" x14ac:dyDescent="0.2">
      <c r="A1455" s="2">
        <v>43406.481475775501</v>
      </c>
      <c r="B1455" s="1" t="s">
        <v>1220</v>
      </c>
      <c r="C1455" s="1" t="s">
        <v>626</v>
      </c>
      <c r="D1455" s="1" t="s">
        <v>627</v>
      </c>
      <c r="E1455" s="3">
        <v>60</v>
      </c>
      <c r="F1455" s="1" t="s">
        <v>31</v>
      </c>
      <c r="G1455" s="3">
        <v>0.57999999999999996</v>
      </c>
      <c r="H1455" s="3">
        <v>34.94</v>
      </c>
      <c r="I1455" s="1" t="s">
        <v>58</v>
      </c>
      <c r="K1455" s="1" t="s">
        <v>59</v>
      </c>
      <c r="M1455" s="1" t="s">
        <v>35</v>
      </c>
      <c r="N1455" s="1" t="s">
        <v>681</v>
      </c>
      <c r="O1455" s="1" t="s">
        <v>37</v>
      </c>
      <c r="P1455" s="1" t="s">
        <v>629</v>
      </c>
      <c r="Q1455" s="1" t="s">
        <v>630</v>
      </c>
      <c r="T1455" s="1" t="s">
        <v>631</v>
      </c>
      <c r="Y1455" s="1" t="s">
        <v>632</v>
      </c>
      <c r="Z1455" s="3">
        <v>0</v>
      </c>
      <c r="AC1455" s="1">
        <f t="shared" si="44"/>
        <v>2018</v>
      </c>
      <c r="AD1455" s="1">
        <f t="shared" si="45"/>
        <v>11</v>
      </c>
    </row>
    <row r="1456" spans="1:30" ht="12.75" customHeight="1" x14ac:dyDescent="0.2">
      <c r="A1456" s="2">
        <v>43410.574816863402</v>
      </c>
      <c r="B1456" s="1" t="s">
        <v>1221</v>
      </c>
      <c r="C1456" s="1" t="s">
        <v>804</v>
      </c>
      <c r="D1456" s="1" t="s">
        <v>805</v>
      </c>
      <c r="E1456" s="3">
        <v>25</v>
      </c>
      <c r="F1456" s="1" t="s">
        <v>31</v>
      </c>
      <c r="G1456" s="3">
        <v>15.04</v>
      </c>
      <c r="H1456" s="3">
        <v>376</v>
      </c>
      <c r="I1456" s="1" t="s">
        <v>32</v>
      </c>
      <c r="K1456" s="1" t="s">
        <v>33</v>
      </c>
      <c r="L1456" s="1" t="s">
        <v>806</v>
      </c>
      <c r="M1456" s="1" t="s">
        <v>35</v>
      </c>
      <c r="N1456" s="1" t="s">
        <v>61</v>
      </c>
      <c r="O1456" s="1" t="s">
        <v>37</v>
      </c>
      <c r="P1456" s="1" t="s">
        <v>120</v>
      </c>
      <c r="Q1456" s="1" t="s">
        <v>121</v>
      </c>
      <c r="T1456" s="1" t="s">
        <v>48</v>
      </c>
      <c r="X1456" s="1" t="s">
        <v>41</v>
      </c>
      <c r="Y1456" s="1" t="s">
        <v>42</v>
      </c>
      <c r="Z1456" s="3">
        <v>0</v>
      </c>
      <c r="AC1456" s="1">
        <f t="shared" si="44"/>
        <v>2018</v>
      </c>
      <c r="AD1456" s="1">
        <f t="shared" si="45"/>
        <v>11</v>
      </c>
    </row>
    <row r="1457" spans="1:30" ht="12.75" customHeight="1" x14ac:dyDescent="0.2">
      <c r="A1457" s="2">
        <v>43410.583966168997</v>
      </c>
      <c r="B1457" s="1" t="s">
        <v>1222</v>
      </c>
      <c r="C1457" s="1" t="s">
        <v>595</v>
      </c>
      <c r="D1457" s="1" t="s">
        <v>596</v>
      </c>
      <c r="E1457" s="3">
        <v>10</v>
      </c>
      <c r="F1457" s="1" t="s">
        <v>31</v>
      </c>
      <c r="G1457" s="3">
        <v>6.25</v>
      </c>
      <c r="H1457" s="3">
        <v>62.5</v>
      </c>
      <c r="I1457" s="1" t="s">
        <v>58</v>
      </c>
      <c r="K1457" s="1" t="s">
        <v>59</v>
      </c>
      <c r="L1457" s="1" t="s">
        <v>597</v>
      </c>
      <c r="M1457" s="1" t="s">
        <v>35</v>
      </c>
      <c r="N1457" s="1" t="s">
        <v>61</v>
      </c>
      <c r="O1457" s="1" t="s">
        <v>37</v>
      </c>
      <c r="P1457" s="1" t="s">
        <v>89</v>
      </c>
      <c r="Q1457" s="1" t="s">
        <v>90</v>
      </c>
      <c r="T1457" s="1" t="s">
        <v>73</v>
      </c>
      <c r="X1457" s="1" t="s">
        <v>41</v>
      </c>
      <c r="Y1457" s="1" t="s">
        <v>74</v>
      </c>
      <c r="Z1457" s="3">
        <v>0</v>
      </c>
      <c r="AC1457" s="1">
        <f t="shared" si="44"/>
        <v>2018</v>
      </c>
      <c r="AD1457" s="1">
        <f t="shared" si="45"/>
        <v>11</v>
      </c>
    </row>
    <row r="1458" spans="1:30" ht="12.75" customHeight="1" x14ac:dyDescent="0.2">
      <c r="A1458" s="2">
        <v>43410.583966168997</v>
      </c>
      <c r="B1458" s="1" t="s">
        <v>1222</v>
      </c>
      <c r="C1458" s="1" t="s">
        <v>804</v>
      </c>
      <c r="D1458" s="1" t="s">
        <v>805</v>
      </c>
      <c r="E1458" s="3">
        <v>50</v>
      </c>
      <c r="F1458" s="1" t="s">
        <v>31</v>
      </c>
      <c r="G1458" s="3">
        <v>15.04</v>
      </c>
      <c r="H1458" s="3">
        <v>752</v>
      </c>
      <c r="I1458" s="1" t="s">
        <v>58</v>
      </c>
      <c r="K1458" s="1" t="s">
        <v>59</v>
      </c>
      <c r="L1458" s="1" t="s">
        <v>806</v>
      </c>
      <c r="M1458" s="1" t="s">
        <v>35</v>
      </c>
      <c r="N1458" s="1" t="s">
        <v>61</v>
      </c>
      <c r="O1458" s="1" t="s">
        <v>37</v>
      </c>
      <c r="P1458" s="1" t="s">
        <v>120</v>
      </c>
      <c r="Q1458" s="1" t="s">
        <v>121</v>
      </c>
      <c r="T1458" s="1" t="s">
        <v>48</v>
      </c>
      <c r="X1458" s="1" t="s">
        <v>41</v>
      </c>
      <c r="Y1458" s="1" t="s">
        <v>42</v>
      </c>
      <c r="Z1458" s="3">
        <v>0</v>
      </c>
      <c r="AC1458" s="1">
        <f t="shared" si="44"/>
        <v>2018</v>
      </c>
      <c r="AD1458" s="1">
        <f t="shared" si="45"/>
        <v>11</v>
      </c>
    </row>
    <row r="1459" spans="1:30" ht="12.75" customHeight="1" x14ac:dyDescent="0.2">
      <c r="A1459" s="2">
        <v>43411.3583995023</v>
      </c>
      <c r="B1459" s="1" t="s">
        <v>1223</v>
      </c>
      <c r="C1459" s="1" t="s">
        <v>451</v>
      </c>
      <c r="D1459" s="1" t="s">
        <v>452</v>
      </c>
      <c r="E1459" s="3">
        <v>3</v>
      </c>
      <c r="F1459" s="1" t="s">
        <v>31</v>
      </c>
      <c r="G1459" s="3">
        <v>164.22</v>
      </c>
      <c r="H1459" s="3">
        <v>492.66</v>
      </c>
      <c r="I1459" s="1" t="s">
        <v>58</v>
      </c>
      <c r="K1459" s="1" t="s">
        <v>59</v>
      </c>
      <c r="L1459" s="1" t="s">
        <v>453</v>
      </c>
      <c r="M1459" s="1" t="s">
        <v>35</v>
      </c>
      <c r="N1459" s="1" t="s">
        <v>433</v>
      </c>
      <c r="O1459" s="1" t="s">
        <v>37</v>
      </c>
      <c r="P1459" s="1" t="s">
        <v>131</v>
      </c>
      <c r="Q1459" s="1" t="s">
        <v>132</v>
      </c>
      <c r="T1459" s="1" t="s">
        <v>291</v>
      </c>
      <c r="X1459" s="1" t="s">
        <v>41</v>
      </c>
      <c r="Y1459" s="1" t="s">
        <v>74</v>
      </c>
      <c r="Z1459" s="3">
        <v>0</v>
      </c>
      <c r="AC1459" s="1">
        <f t="shared" si="44"/>
        <v>2018</v>
      </c>
      <c r="AD1459" s="1">
        <f t="shared" si="45"/>
        <v>11</v>
      </c>
    </row>
    <row r="1460" spans="1:30" ht="12.75" customHeight="1" x14ac:dyDescent="0.2">
      <c r="A1460" s="2">
        <v>43411.359194479199</v>
      </c>
      <c r="B1460" s="1" t="s">
        <v>1224</v>
      </c>
      <c r="C1460" s="1" t="s">
        <v>451</v>
      </c>
      <c r="D1460" s="1" t="s">
        <v>452</v>
      </c>
      <c r="E1460" s="3">
        <v>2</v>
      </c>
      <c r="F1460" s="1" t="s">
        <v>31</v>
      </c>
      <c r="G1460" s="3">
        <v>164.22</v>
      </c>
      <c r="H1460" s="3">
        <v>328.44</v>
      </c>
      <c r="I1460" s="1" t="s">
        <v>32</v>
      </c>
      <c r="K1460" s="1" t="s">
        <v>33</v>
      </c>
      <c r="L1460" s="1" t="s">
        <v>453</v>
      </c>
      <c r="M1460" s="1" t="s">
        <v>35</v>
      </c>
      <c r="N1460" s="1" t="s">
        <v>433</v>
      </c>
      <c r="O1460" s="1" t="s">
        <v>37</v>
      </c>
      <c r="P1460" s="1" t="s">
        <v>131</v>
      </c>
      <c r="Q1460" s="1" t="s">
        <v>132</v>
      </c>
      <c r="T1460" s="1" t="s">
        <v>291</v>
      </c>
      <c r="X1460" s="1" t="s">
        <v>41</v>
      </c>
      <c r="Y1460" s="1" t="s">
        <v>74</v>
      </c>
      <c r="Z1460" s="3">
        <v>0</v>
      </c>
      <c r="AC1460" s="1">
        <f t="shared" si="44"/>
        <v>2018</v>
      </c>
      <c r="AD1460" s="1">
        <f t="shared" si="45"/>
        <v>11</v>
      </c>
    </row>
    <row r="1461" spans="1:30" ht="12.75" customHeight="1" x14ac:dyDescent="0.2">
      <c r="A1461" s="2">
        <v>43411.551886145797</v>
      </c>
      <c r="B1461" s="1" t="s">
        <v>1225</v>
      </c>
      <c r="C1461" s="1" t="s">
        <v>1226</v>
      </c>
      <c r="D1461" s="1" t="s">
        <v>1227</v>
      </c>
      <c r="E1461" s="3">
        <v>2</v>
      </c>
      <c r="F1461" s="1" t="s">
        <v>31</v>
      </c>
      <c r="G1461" s="3">
        <v>29.33</v>
      </c>
      <c r="H1461" s="3">
        <v>58.66</v>
      </c>
      <c r="I1461" s="1" t="s">
        <v>58</v>
      </c>
      <c r="K1461" s="1" t="s">
        <v>59</v>
      </c>
      <c r="L1461" s="1" t="s">
        <v>1228</v>
      </c>
      <c r="M1461" s="1" t="s">
        <v>35</v>
      </c>
      <c r="N1461" s="1" t="s">
        <v>61</v>
      </c>
      <c r="O1461" s="1" t="s">
        <v>37</v>
      </c>
      <c r="P1461" s="1" t="s">
        <v>71</v>
      </c>
      <c r="Q1461" s="1" t="s">
        <v>72</v>
      </c>
      <c r="R1461" s="1" t="s">
        <v>245</v>
      </c>
      <c r="T1461" s="1" t="s">
        <v>73</v>
      </c>
      <c r="X1461" s="1" t="s">
        <v>41</v>
      </c>
      <c r="Y1461" s="1" t="s">
        <v>74</v>
      </c>
      <c r="Z1461" s="3">
        <v>0</v>
      </c>
      <c r="AC1461" s="1">
        <f t="shared" si="44"/>
        <v>2018</v>
      </c>
      <c r="AD1461" s="1">
        <f t="shared" si="45"/>
        <v>11</v>
      </c>
    </row>
    <row r="1462" spans="1:30" ht="12.75" customHeight="1" x14ac:dyDescent="0.2">
      <c r="A1462" s="2">
        <v>43411.557809687503</v>
      </c>
      <c r="B1462" s="1" t="s">
        <v>1229</v>
      </c>
      <c r="C1462" s="1" t="s">
        <v>1226</v>
      </c>
      <c r="D1462" s="1" t="s">
        <v>1227</v>
      </c>
      <c r="E1462" s="3">
        <v>2</v>
      </c>
      <c r="F1462" s="1" t="s">
        <v>31</v>
      </c>
      <c r="G1462" s="3">
        <v>29.33</v>
      </c>
      <c r="H1462" s="3">
        <v>58.66</v>
      </c>
      <c r="I1462" s="1" t="s">
        <v>32</v>
      </c>
      <c r="K1462" s="1" t="s">
        <v>33</v>
      </c>
      <c r="L1462" s="1" t="s">
        <v>1228</v>
      </c>
      <c r="M1462" s="1" t="s">
        <v>35</v>
      </c>
      <c r="N1462" s="1" t="s">
        <v>61</v>
      </c>
      <c r="O1462" s="1" t="s">
        <v>37</v>
      </c>
      <c r="P1462" s="1" t="s">
        <v>71</v>
      </c>
      <c r="Q1462" s="1" t="s">
        <v>72</v>
      </c>
      <c r="R1462" s="1" t="s">
        <v>245</v>
      </c>
      <c r="T1462" s="1" t="s">
        <v>73</v>
      </c>
      <c r="X1462" s="1" t="s">
        <v>41</v>
      </c>
      <c r="Y1462" s="1" t="s">
        <v>74</v>
      </c>
      <c r="Z1462" s="3">
        <v>0</v>
      </c>
      <c r="AC1462" s="1">
        <f t="shared" si="44"/>
        <v>2018</v>
      </c>
      <c r="AD1462" s="1">
        <f t="shared" si="45"/>
        <v>11</v>
      </c>
    </row>
    <row r="1463" spans="1:30" ht="12.75" customHeight="1" x14ac:dyDescent="0.2">
      <c r="A1463" s="2">
        <v>43411.585563275497</v>
      </c>
      <c r="B1463" s="1" t="s">
        <v>1230</v>
      </c>
      <c r="C1463" s="1" t="s">
        <v>1231</v>
      </c>
      <c r="D1463" s="1" t="s">
        <v>1232</v>
      </c>
      <c r="E1463" s="3">
        <v>108</v>
      </c>
      <c r="F1463" s="1" t="s">
        <v>31</v>
      </c>
      <c r="G1463" s="3">
        <v>4.79</v>
      </c>
      <c r="H1463" s="3">
        <v>517.5</v>
      </c>
      <c r="I1463" s="1" t="s">
        <v>32</v>
      </c>
      <c r="K1463" s="1" t="s">
        <v>33</v>
      </c>
      <c r="L1463" s="1" t="s">
        <v>1233</v>
      </c>
      <c r="M1463" s="1" t="s">
        <v>35</v>
      </c>
      <c r="N1463" s="1" t="s">
        <v>296</v>
      </c>
      <c r="O1463" s="1" t="s">
        <v>37</v>
      </c>
      <c r="P1463" s="1" t="s">
        <v>131</v>
      </c>
      <c r="Q1463" s="1" t="s">
        <v>132</v>
      </c>
      <c r="T1463" s="1" t="s">
        <v>377</v>
      </c>
      <c r="X1463" s="1" t="s">
        <v>1234</v>
      </c>
      <c r="Y1463" s="1" t="s">
        <v>74</v>
      </c>
      <c r="Z1463" s="3">
        <v>0</v>
      </c>
      <c r="AC1463" s="1">
        <f t="shared" si="44"/>
        <v>2018</v>
      </c>
      <c r="AD1463" s="1">
        <f t="shared" si="45"/>
        <v>11</v>
      </c>
    </row>
    <row r="1464" spans="1:30" ht="12.75" customHeight="1" x14ac:dyDescent="0.2">
      <c r="A1464" s="2">
        <v>43411.635983796303</v>
      </c>
      <c r="B1464" s="1" t="s">
        <v>1235</v>
      </c>
      <c r="C1464" s="1" t="s">
        <v>92</v>
      </c>
      <c r="D1464" s="1" t="s">
        <v>93</v>
      </c>
      <c r="E1464" s="3">
        <v>100</v>
      </c>
      <c r="F1464" s="1" t="s">
        <v>31</v>
      </c>
      <c r="G1464" s="3">
        <v>0.01</v>
      </c>
      <c r="H1464" s="3">
        <v>1</v>
      </c>
      <c r="I1464" s="1" t="s">
        <v>32</v>
      </c>
      <c r="K1464" s="1" t="s">
        <v>33</v>
      </c>
      <c r="L1464" s="1" t="s">
        <v>94</v>
      </c>
      <c r="M1464" s="1" t="s">
        <v>35</v>
      </c>
      <c r="N1464" s="1" t="s">
        <v>36</v>
      </c>
      <c r="O1464" s="1" t="s">
        <v>37</v>
      </c>
      <c r="P1464" s="1" t="s">
        <v>95</v>
      </c>
      <c r="Q1464" s="1" t="s">
        <v>96</v>
      </c>
      <c r="T1464" s="1" t="s">
        <v>97</v>
      </c>
      <c r="X1464" s="1" t="s">
        <v>41</v>
      </c>
      <c r="Y1464" s="1" t="s">
        <v>42</v>
      </c>
      <c r="Z1464" s="3">
        <v>0</v>
      </c>
      <c r="AC1464" s="1">
        <f t="shared" si="44"/>
        <v>2018</v>
      </c>
      <c r="AD1464" s="1">
        <f t="shared" si="45"/>
        <v>11</v>
      </c>
    </row>
    <row r="1465" spans="1:30" ht="12.75" customHeight="1" x14ac:dyDescent="0.2">
      <c r="A1465" s="2">
        <v>43411.635983796303</v>
      </c>
      <c r="B1465" s="1" t="s">
        <v>1235</v>
      </c>
      <c r="C1465" s="1" t="s">
        <v>113</v>
      </c>
      <c r="D1465" s="1" t="s">
        <v>114</v>
      </c>
      <c r="E1465" s="3">
        <v>600</v>
      </c>
      <c r="F1465" s="1" t="s">
        <v>31</v>
      </c>
      <c r="G1465" s="3">
        <v>0.43</v>
      </c>
      <c r="H1465" s="3">
        <v>258</v>
      </c>
      <c r="I1465" s="1" t="s">
        <v>32</v>
      </c>
      <c r="K1465" s="1" t="s">
        <v>33</v>
      </c>
      <c r="L1465" s="1" t="s">
        <v>115</v>
      </c>
      <c r="M1465" s="1" t="s">
        <v>35</v>
      </c>
      <c r="N1465" s="1" t="s">
        <v>36</v>
      </c>
      <c r="O1465" s="1" t="s">
        <v>37</v>
      </c>
      <c r="P1465" s="1" t="s">
        <v>89</v>
      </c>
      <c r="Q1465" s="1" t="s">
        <v>90</v>
      </c>
      <c r="T1465" s="1" t="s">
        <v>116</v>
      </c>
      <c r="X1465" s="1" t="s">
        <v>41</v>
      </c>
      <c r="Y1465" s="1" t="s">
        <v>74</v>
      </c>
      <c r="Z1465" s="3">
        <v>0</v>
      </c>
      <c r="AC1465" s="1">
        <f t="shared" si="44"/>
        <v>2018</v>
      </c>
      <c r="AD1465" s="1">
        <f t="shared" si="45"/>
        <v>11</v>
      </c>
    </row>
    <row r="1466" spans="1:30" ht="12.75" customHeight="1" x14ac:dyDescent="0.2">
      <c r="A1466" s="2">
        <v>43411.635983796303</v>
      </c>
      <c r="B1466" s="1" t="s">
        <v>1235</v>
      </c>
      <c r="C1466" s="1" t="s">
        <v>117</v>
      </c>
      <c r="D1466" s="1" t="s">
        <v>118</v>
      </c>
      <c r="E1466" s="3">
        <v>100</v>
      </c>
      <c r="F1466" s="1" t="s">
        <v>31</v>
      </c>
      <c r="G1466" s="3">
        <v>0.48</v>
      </c>
      <c r="H1466" s="3">
        <v>48</v>
      </c>
      <c r="I1466" s="1" t="s">
        <v>32</v>
      </c>
      <c r="K1466" s="1" t="s">
        <v>33</v>
      </c>
      <c r="L1466" s="1" t="s">
        <v>119</v>
      </c>
      <c r="M1466" s="1" t="s">
        <v>35</v>
      </c>
      <c r="N1466" s="1" t="s">
        <v>36</v>
      </c>
      <c r="O1466" s="1" t="s">
        <v>37</v>
      </c>
      <c r="P1466" s="1" t="s">
        <v>120</v>
      </c>
      <c r="Q1466" s="1" t="s">
        <v>121</v>
      </c>
      <c r="T1466" s="1" t="s">
        <v>40</v>
      </c>
      <c r="X1466" s="1" t="s">
        <v>41</v>
      </c>
      <c r="Y1466" s="1" t="s">
        <v>42</v>
      </c>
      <c r="Z1466" s="3">
        <v>0</v>
      </c>
      <c r="AC1466" s="1">
        <f t="shared" si="44"/>
        <v>2018</v>
      </c>
      <c r="AD1466" s="1">
        <f t="shared" si="45"/>
        <v>11</v>
      </c>
    </row>
    <row r="1467" spans="1:30" ht="12.75" customHeight="1" x14ac:dyDescent="0.2">
      <c r="A1467" s="2">
        <v>43411.635983796303</v>
      </c>
      <c r="B1467" s="1" t="s">
        <v>1235</v>
      </c>
      <c r="C1467" s="1" t="s">
        <v>122</v>
      </c>
      <c r="D1467" s="1" t="s">
        <v>123</v>
      </c>
      <c r="E1467" s="3">
        <v>100</v>
      </c>
      <c r="F1467" s="1" t="s">
        <v>31</v>
      </c>
      <c r="G1467" s="3">
        <v>0.48</v>
      </c>
      <c r="H1467" s="3">
        <v>48</v>
      </c>
      <c r="I1467" s="1" t="s">
        <v>32</v>
      </c>
      <c r="K1467" s="1" t="s">
        <v>33</v>
      </c>
      <c r="L1467" s="1" t="s">
        <v>124</v>
      </c>
      <c r="M1467" s="1" t="s">
        <v>35</v>
      </c>
      <c r="N1467" s="1" t="s">
        <v>36</v>
      </c>
      <c r="O1467" s="1" t="s">
        <v>37</v>
      </c>
      <c r="P1467" s="1" t="s">
        <v>38</v>
      </c>
      <c r="Q1467" s="1" t="s">
        <v>39</v>
      </c>
      <c r="T1467" s="1" t="s">
        <v>40</v>
      </c>
      <c r="X1467" s="1" t="s">
        <v>41</v>
      </c>
      <c r="Y1467" s="1" t="s">
        <v>42</v>
      </c>
      <c r="Z1467" s="3">
        <v>0</v>
      </c>
      <c r="AC1467" s="1">
        <f t="shared" si="44"/>
        <v>2018</v>
      </c>
      <c r="AD1467" s="1">
        <f t="shared" si="45"/>
        <v>11</v>
      </c>
    </row>
    <row r="1468" spans="1:30" ht="12.75" customHeight="1" x14ac:dyDescent="0.2">
      <c r="A1468" s="2">
        <v>43411.635983796303</v>
      </c>
      <c r="B1468" s="1" t="s">
        <v>1235</v>
      </c>
      <c r="C1468" s="1" t="s">
        <v>125</v>
      </c>
      <c r="D1468" s="1" t="s">
        <v>126</v>
      </c>
      <c r="E1468" s="3">
        <v>300</v>
      </c>
      <c r="F1468" s="1" t="s">
        <v>31</v>
      </c>
      <c r="G1468" s="3">
        <v>0.54</v>
      </c>
      <c r="H1468" s="3">
        <v>162</v>
      </c>
      <c r="I1468" s="1" t="s">
        <v>32</v>
      </c>
      <c r="K1468" s="1" t="s">
        <v>33</v>
      </c>
      <c r="L1468" s="1" t="s">
        <v>127</v>
      </c>
      <c r="M1468" s="1" t="s">
        <v>35</v>
      </c>
      <c r="N1468" s="1" t="s">
        <v>36</v>
      </c>
      <c r="O1468" s="1" t="s">
        <v>37</v>
      </c>
      <c r="P1468" s="1" t="s">
        <v>104</v>
      </c>
      <c r="Q1468" s="1" t="s">
        <v>105</v>
      </c>
      <c r="T1468" s="1" t="s">
        <v>40</v>
      </c>
      <c r="X1468" s="1" t="s">
        <v>41</v>
      </c>
      <c r="Y1468" s="1" t="s">
        <v>106</v>
      </c>
      <c r="Z1468" s="3">
        <v>0</v>
      </c>
      <c r="AC1468" s="1">
        <f t="shared" si="44"/>
        <v>2018</v>
      </c>
      <c r="AD1468" s="1">
        <f t="shared" si="45"/>
        <v>11</v>
      </c>
    </row>
    <row r="1469" spans="1:30" ht="12.75" customHeight="1" x14ac:dyDescent="0.2">
      <c r="A1469" s="2">
        <v>43411.635983796303</v>
      </c>
      <c r="B1469" s="1" t="s">
        <v>1235</v>
      </c>
      <c r="C1469" s="1" t="s">
        <v>133</v>
      </c>
      <c r="D1469" s="1" t="s">
        <v>134</v>
      </c>
      <c r="E1469" s="3">
        <v>4000</v>
      </c>
      <c r="F1469" s="1" t="s">
        <v>31</v>
      </c>
      <c r="G1469" s="3">
        <v>0.63</v>
      </c>
      <c r="H1469" s="3">
        <v>2520</v>
      </c>
      <c r="I1469" s="1" t="s">
        <v>32</v>
      </c>
      <c r="K1469" s="1" t="s">
        <v>33</v>
      </c>
      <c r="L1469" s="1" t="s">
        <v>135</v>
      </c>
      <c r="M1469" s="1" t="s">
        <v>35</v>
      </c>
      <c r="N1469" s="1" t="s">
        <v>36</v>
      </c>
      <c r="O1469" s="1" t="s">
        <v>37</v>
      </c>
      <c r="P1469" s="1" t="s">
        <v>62</v>
      </c>
      <c r="Q1469" s="1" t="s">
        <v>63</v>
      </c>
      <c r="T1469" s="1" t="s">
        <v>65</v>
      </c>
      <c r="X1469" s="1" t="s">
        <v>41</v>
      </c>
      <c r="Y1469" s="1" t="s">
        <v>66</v>
      </c>
      <c r="Z1469" s="3">
        <v>0</v>
      </c>
      <c r="AA1469" s="1" t="s">
        <v>67</v>
      </c>
      <c r="AB1469" s="1" t="s">
        <v>67</v>
      </c>
      <c r="AC1469" s="1">
        <f t="shared" si="44"/>
        <v>2018</v>
      </c>
      <c r="AD1469" s="1">
        <f t="shared" si="45"/>
        <v>11</v>
      </c>
    </row>
    <row r="1470" spans="1:30" ht="12.75" customHeight="1" x14ac:dyDescent="0.2">
      <c r="A1470" s="2">
        <v>43411.635983796303</v>
      </c>
      <c r="B1470" s="1" t="s">
        <v>1235</v>
      </c>
      <c r="C1470" s="1" t="s">
        <v>136</v>
      </c>
      <c r="D1470" s="1" t="s">
        <v>137</v>
      </c>
      <c r="E1470" s="3">
        <v>4000</v>
      </c>
      <c r="F1470" s="1" t="s">
        <v>31</v>
      </c>
      <c r="G1470" s="3">
        <v>0.63</v>
      </c>
      <c r="H1470" s="3">
        <v>2520</v>
      </c>
      <c r="I1470" s="1" t="s">
        <v>32</v>
      </c>
      <c r="K1470" s="1" t="s">
        <v>33</v>
      </c>
      <c r="L1470" s="1" t="s">
        <v>138</v>
      </c>
      <c r="M1470" s="1" t="s">
        <v>35</v>
      </c>
      <c r="N1470" s="1" t="s">
        <v>36</v>
      </c>
      <c r="O1470" s="1" t="s">
        <v>37</v>
      </c>
      <c r="P1470" s="1" t="s">
        <v>62</v>
      </c>
      <c r="Q1470" s="1" t="s">
        <v>63</v>
      </c>
      <c r="T1470" s="1" t="s">
        <v>65</v>
      </c>
      <c r="X1470" s="1" t="s">
        <v>41</v>
      </c>
      <c r="Y1470" s="1" t="s">
        <v>66</v>
      </c>
      <c r="Z1470" s="3">
        <v>0</v>
      </c>
      <c r="AA1470" s="1" t="s">
        <v>67</v>
      </c>
      <c r="AB1470" s="1" t="s">
        <v>67</v>
      </c>
      <c r="AC1470" s="1">
        <f t="shared" si="44"/>
        <v>2018</v>
      </c>
      <c r="AD1470" s="1">
        <f t="shared" si="45"/>
        <v>11</v>
      </c>
    </row>
    <row r="1471" spans="1:30" ht="12.75" customHeight="1" x14ac:dyDescent="0.2">
      <c r="A1471" s="2">
        <v>43411.635983796303</v>
      </c>
      <c r="B1471" s="1" t="s">
        <v>1235</v>
      </c>
      <c r="C1471" s="1" t="s">
        <v>56</v>
      </c>
      <c r="D1471" s="1" t="s">
        <v>57</v>
      </c>
      <c r="E1471" s="3">
        <v>2000</v>
      </c>
      <c r="F1471" s="1" t="s">
        <v>31</v>
      </c>
      <c r="G1471" s="3">
        <v>0.63</v>
      </c>
      <c r="H1471" s="3">
        <v>1260</v>
      </c>
      <c r="I1471" s="1" t="s">
        <v>32</v>
      </c>
      <c r="K1471" s="1" t="s">
        <v>33</v>
      </c>
      <c r="L1471" s="1" t="s">
        <v>60</v>
      </c>
      <c r="M1471" s="1" t="s">
        <v>35</v>
      </c>
      <c r="N1471" s="1" t="s">
        <v>36</v>
      </c>
      <c r="O1471" s="1" t="s">
        <v>37</v>
      </c>
      <c r="P1471" s="1" t="s">
        <v>62</v>
      </c>
      <c r="Q1471" s="1" t="s">
        <v>63</v>
      </c>
      <c r="T1471" s="1" t="s">
        <v>65</v>
      </c>
      <c r="X1471" s="1" t="s">
        <v>41</v>
      </c>
      <c r="Y1471" s="1" t="s">
        <v>66</v>
      </c>
      <c r="Z1471" s="3">
        <v>0</v>
      </c>
      <c r="AA1471" s="1" t="s">
        <v>67</v>
      </c>
      <c r="AB1471" s="1" t="s">
        <v>67</v>
      </c>
      <c r="AC1471" s="1">
        <f t="shared" si="44"/>
        <v>2018</v>
      </c>
      <c r="AD1471" s="1">
        <f t="shared" si="45"/>
        <v>11</v>
      </c>
    </row>
    <row r="1472" spans="1:30" ht="12.75" customHeight="1" x14ac:dyDescent="0.2">
      <c r="A1472" s="2">
        <v>43411.635983796303</v>
      </c>
      <c r="B1472" s="1" t="s">
        <v>1235</v>
      </c>
      <c r="C1472" s="1" t="s">
        <v>139</v>
      </c>
      <c r="D1472" s="1" t="s">
        <v>140</v>
      </c>
      <c r="E1472" s="3">
        <v>100</v>
      </c>
      <c r="F1472" s="1" t="s">
        <v>31</v>
      </c>
      <c r="G1472" s="3">
        <v>0.67</v>
      </c>
      <c r="H1472" s="3">
        <v>67</v>
      </c>
      <c r="I1472" s="1" t="s">
        <v>32</v>
      </c>
      <c r="K1472" s="1" t="s">
        <v>33</v>
      </c>
      <c r="L1472" s="1" t="s">
        <v>141</v>
      </c>
      <c r="M1472" s="1" t="s">
        <v>35</v>
      </c>
      <c r="N1472" s="1" t="s">
        <v>36</v>
      </c>
      <c r="O1472" s="1" t="s">
        <v>37</v>
      </c>
      <c r="P1472" s="1" t="s">
        <v>120</v>
      </c>
      <c r="Q1472" s="1" t="s">
        <v>121</v>
      </c>
      <c r="T1472" s="1" t="s">
        <v>40</v>
      </c>
      <c r="X1472" s="1" t="s">
        <v>41</v>
      </c>
      <c r="Y1472" s="1" t="s">
        <v>42</v>
      </c>
      <c r="Z1472" s="3">
        <v>0</v>
      </c>
      <c r="AC1472" s="1">
        <f t="shared" si="44"/>
        <v>2018</v>
      </c>
      <c r="AD1472" s="1">
        <f t="shared" si="45"/>
        <v>11</v>
      </c>
    </row>
    <row r="1473" spans="1:30" ht="12.75" customHeight="1" x14ac:dyDescent="0.2">
      <c r="A1473" s="2">
        <v>43411.635983796303</v>
      </c>
      <c r="B1473" s="1" t="s">
        <v>1235</v>
      </c>
      <c r="C1473" s="1" t="s">
        <v>145</v>
      </c>
      <c r="D1473" s="1" t="s">
        <v>146</v>
      </c>
      <c r="E1473" s="3">
        <v>75</v>
      </c>
      <c r="F1473" s="1" t="s">
        <v>31</v>
      </c>
      <c r="G1473" s="3">
        <v>1.03</v>
      </c>
      <c r="H1473" s="3">
        <v>77.25</v>
      </c>
      <c r="I1473" s="1" t="s">
        <v>32</v>
      </c>
      <c r="K1473" s="1" t="s">
        <v>33</v>
      </c>
      <c r="L1473" s="1" t="s">
        <v>147</v>
      </c>
      <c r="M1473" s="1" t="s">
        <v>35</v>
      </c>
      <c r="N1473" s="1" t="s">
        <v>36</v>
      </c>
      <c r="O1473" s="1" t="s">
        <v>37</v>
      </c>
      <c r="P1473" s="1" t="s">
        <v>38</v>
      </c>
      <c r="Q1473" s="1" t="s">
        <v>39</v>
      </c>
      <c r="T1473" s="1" t="s">
        <v>148</v>
      </c>
      <c r="X1473" s="1" t="s">
        <v>41</v>
      </c>
      <c r="Y1473" s="1" t="s">
        <v>42</v>
      </c>
      <c r="Z1473" s="3">
        <v>0</v>
      </c>
      <c r="AC1473" s="1">
        <f t="shared" si="44"/>
        <v>2018</v>
      </c>
      <c r="AD1473" s="1">
        <f t="shared" si="45"/>
        <v>11</v>
      </c>
    </row>
    <row r="1474" spans="1:30" ht="12.75" customHeight="1" x14ac:dyDescent="0.2">
      <c r="A1474" s="2">
        <v>43411.635983796303</v>
      </c>
      <c r="B1474" s="1" t="s">
        <v>1235</v>
      </c>
      <c r="C1474" s="1" t="s">
        <v>159</v>
      </c>
      <c r="D1474" s="1" t="s">
        <v>160</v>
      </c>
      <c r="E1474" s="3">
        <v>100</v>
      </c>
      <c r="F1474" s="1" t="s">
        <v>31</v>
      </c>
      <c r="G1474" s="3">
        <v>1.8</v>
      </c>
      <c r="H1474" s="3">
        <v>180</v>
      </c>
      <c r="I1474" s="1" t="s">
        <v>32</v>
      </c>
      <c r="K1474" s="1" t="s">
        <v>33</v>
      </c>
      <c r="L1474" s="1" t="s">
        <v>161</v>
      </c>
      <c r="M1474" s="1" t="s">
        <v>35</v>
      </c>
      <c r="N1474" s="1" t="s">
        <v>36</v>
      </c>
      <c r="O1474" s="1" t="s">
        <v>37</v>
      </c>
      <c r="P1474" s="1" t="s">
        <v>104</v>
      </c>
      <c r="Q1474" s="1" t="s">
        <v>105</v>
      </c>
      <c r="T1474" s="1" t="s">
        <v>97</v>
      </c>
      <c r="X1474" s="1" t="s">
        <v>41</v>
      </c>
      <c r="Y1474" s="1" t="s">
        <v>106</v>
      </c>
      <c r="Z1474" s="3">
        <v>0</v>
      </c>
      <c r="AC1474" s="1">
        <f t="shared" si="44"/>
        <v>2018</v>
      </c>
      <c r="AD1474" s="1">
        <f t="shared" si="45"/>
        <v>11</v>
      </c>
    </row>
    <row r="1475" spans="1:30" ht="12.75" customHeight="1" x14ac:dyDescent="0.2">
      <c r="A1475" s="2">
        <v>43411.635983796303</v>
      </c>
      <c r="B1475" s="1" t="s">
        <v>1235</v>
      </c>
      <c r="C1475" s="1" t="s">
        <v>180</v>
      </c>
      <c r="D1475" s="1" t="s">
        <v>181</v>
      </c>
      <c r="E1475" s="3">
        <v>100</v>
      </c>
      <c r="F1475" s="1" t="s">
        <v>31</v>
      </c>
      <c r="G1475" s="3">
        <v>2.37</v>
      </c>
      <c r="H1475" s="3">
        <v>237</v>
      </c>
      <c r="I1475" s="1" t="s">
        <v>32</v>
      </c>
      <c r="K1475" s="1" t="s">
        <v>33</v>
      </c>
      <c r="L1475" s="1" t="s">
        <v>182</v>
      </c>
      <c r="M1475" s="1" t="s">
        <v>35</v>
      </c>
      <c r="N1475" s="1" t="s">
        <v>36</v>
      </c>
      <c r="O1475" s="1" t="s">
        <v>37</v>
      </c>
      <c r="P1475" s="1" t="s">
        <v>95</v>
      </c>
      <c r="Q1475" s="1" t="s">
        <v>96</v>
      </c>
      <c r="T1475" s="1" t="s">
        <v>97</v>
      </c>
      <c r="X1475" s="1" t="s">
        <v>41</v>
      </c>
      <c r="Y1475" s="1" t="s">
        <v>42</v>
      </c>
      <c r="Z1475" s="3">
        <v>0</v>
      </c>
      <c r="AC1475" s="1">
        <f t="shared" ref="AC1475:AC1538" si="46">YEAR(A1475)</f>
        <v>2018</v>
      </c>
      <c r="AD1475" s="1">
        <f t="shared" ref="AD1475:AD1538" si="47">MONTH(A1475)</f>
        <v>11</v>
      </c>
    </row>
    <row r="1476" spans="1:30" ht="12.75" customHeight="1" x14ac:dyDescent="0.2">
      <c r="A1476" s="2">
        <v>43411.635983796303</v>
      </c>
      <c r="B1476" s="1" t="s">
        <v>1235</v>
      </c>
      <c r="C1476" s="1" t="s">
        <v>936</v>
      </c>
      <c r="D1476" s="1" t="s">
        <v>937</v>
      </c>
      <c r="E1476" s="3">
        <v>100</v>
      </c>
      <c r="F1476" s="1" t="s">
        <v>31</v>
      </c>
      <c r="G1476" s="3">
        <v>2.41</v>
      </c>
      <c r="H1476" s="3">
        <v>241</v>
      </c>
      <c r="I1476" s="1" t="s">
        <v>32</v>
      </c>
      <c r="K1476" s="1" t="s">
        <v>33</v>
      </c>
      <c r="L1476" s="1" t="s">
        <v>938</v>
      </c>
      <c r="M1476" s="1" t="s">
        <v>35</v>
      </c>
      <c r="N1476" s="1" t="s">
        <v>36</v>
      </c>
      <c r="O1476" s="1" t="s">
        <v>37</v>
      </c>
      <c r="P1476" s="1" t="s">
        <v>204</v>
      </c>
      <c r="Q1476" s="1" t="s">
        <v>205</v>
      </c>
      <c r="T1476" s="1" t="s">
        <v>887</v>
      </c>
      <c r="X1476" s="1" t="s">
        <v>41</v>
      </c>
      <c r="Y1476" s="1" t="s">
        <v>74</v>
      </c>
      <c r="Z1476" s="3">
        <v>0</v>
      </c>
      <c r="AA1476" s="1" t="s">
        <v>774</v>
      </c>
      <c r="AB1476" s="1" t="s">
        <v>774</v>
      </c>
      <c r="AC1476" s="1">
        <f t="shared" si="46"/>
        <v>2018</v>
      </c>
      <c r="AD1476" s="1">
        <f t="shared" si="47"/>
        <v>11</v>
      </c>
    </row>
    <row r="1477" spans="1:30" ht="12.75" customHeight="1" x14ac:dyDescent="0.2">
      <c r="A1477" s="2">
        <v>43411.635983796303</v>
      </c>
      <c r="B1477" s="1" t="s">
        <v>1235</v>
      </c>
      <c r="C1477" s="1" t="s">
        <v>183</v>
      </c>
      <c r="D1477" s="1" t="s">
        <v>184</v>
      </c>
      <c r="E1477" s="3">
        <v>200</v>
      </c>
      <c r="F1477" s="1" t="s">
        <v>31</v>
      </c>
      <c r="G1477" s="3">
        <v>2.46</v>
      </c>
      <c r="H1477" s="3">
        <v>492</v>
      </c>
      <c r="I1477" s="1" t="s">
        <v>32</v>
      </c>
      <c r="K1477" s="1" t="s">
        <v>33</v>
      </c>
      <c r="L1477" s="1" t="s">
        <v>185</v>
      </c>
      <c r="M1477" s="1" t="s">
        <v>35</v>
      </c>
      <c r="N1477" s="1" t="s">
        <v>36</v>
      </c>
      <c r="O1477" s="1" t="s">
        <v>37</v>
      </c>
      <c r="P1477" s="1" t="s">
        <v>95</v>
      </c>
      <c r="Q1477" s="1" t="s">
        <v>96</v>
      </c>
      <c r="T1477" s="1" t="s">
        <v>48</v>
      </c>
      <c r="X1477" s="1" t="s">
        <v>41</v>
      </c>
      <c r="Y1477" s="1" t="s">
        <v>42</v>
      </c>
      <c r="Z1477" s="3">
        <v>0</v>
      </c>
      <c r="AC1477" s="1">
        <f t="shared" si="46"/>
        <v>2018</v>
      </c>
      <c r="AD1477" s="1">
        <f t="shared" si="47"/>
        <v>11</v>
      </c>
    </row>
    <row r="1478" spans="1:30" ht="12.75" customHeight="1" x14ac:dyDescent="0.2">
      <c r="A1478" s="2">
        <v>43411.635983796303</v>
      </c>
      <c r="B1478" s="1" t="s">
        <v>1235</v>
      </c>
      <c r="C1478" s="1" t="s">
        <v>189</v>
      </c>
      <c r="D1478" s="1" t="s">
        <v>190</v>
      </c>
      <c r="E1478" s="3">
        <v>100</v>
      </c>
      <c r="F1478" s="1" t="s">
        <v>31</v>
      </c>
      <c r="G1478" s="3">
        <v>2.7</v>
      </c>
      <c r="H1478" s="3">
        <v>270</v>
      </c>
      <c r="I1478" s="1" t="s">
        <v>32</v>
      </c>
      <c r="K1478" s="1" t="s">
        <v>33</v>
      </c>
      <c r="L1478" s="1" t="s">
        <v>191</v>
      </c>
      <c r="M1478" s="1" t="s">
        <v>35</v>
      </c>
      <c r="N1478" s="1" t="s">
        <v>36</v>
      </c>
      <c r="O1478" s="1" t="s">
        <v>37</v>
      </c>
      <c r="P1478" s="1" t="s">
        <v>95</v>
      </c>
      <c r="Q1478" s="1" t="s">
        <v>96</v>
      </c>
      <c r="T1478" s="1" t="s">
        <v>97</v>
      </c>
      <c r="X1478" s="1" t="s">
        <v>41</v>
      </c>
      <c r="Y1478" s="1" t="s">
        <v>42</v>
      </c>
      <c r="Z1478" s="3">
        <v>0</v>
      </c>
      <c r="AC1478" s="1">
        <f t="shared" si="46"/>
        <v>2018</v>
      </c>
      <c r="AD1478" s="1">
        <f t="shared" si="47"/>
        <v>11</v>
      </c>
    </row>
    <row r="1479" spans="1:30" ht="12.75" customHeight="1" x14ac:dyDescent="0.2">
      <c r="A1479" s="2">
        <v>43411.635983796303</v>
      </c>
      <c r="B1479" s="1" t="s">
        <v>1235</v>
      </c>
      <c r="C1479" s="1" t="s">
        <v>198</v>
      </c>
      <c r="D1479" s="1" t="s">
        <v>199</v>
      </c>
      <c r="E1479" s="3">
        <v>50</v>
      </c>
      <c r="F1479" s="1" t="s">
        <v>31</v>
      </c>
      <c r="G1479" s="3">
        <v>3.1</v>
      </c>
      <c r="H1479" s="3">
        <v>155</v>
      </c>
      <c r="I1479" s="1" t="s">
        <v>32</v>
      </c>
      <c r="K1479" s="1" t="s">
        <v>33</v>
      </c>
      <c r="L1479" s="1" t="s">
        <v>200</v>
      </c>
      <c r="M1479" s="1" t="s">
        <v>35</v>
      </c>
      <c r="N1479" s="1" t="s">
        <v>36</v>
      </c>
      <c r="O1479" s="1" t="s">
        <v>37</v>
      </c>
      <c r="P1479" s="1" t="s">
        <v>95</v>
      </c>
      <c r="Q1479" s="1" t="s">
        <v>96</v>
      </c>
      <c r="T1479" s="1" t="s">
        <v>97</v>
      </c>
      <c r="X1479" s="1" t="s">
        <v>41</v>
      </c>
      <c r="Y1479" s="1" t="s">
        <v>42</v>
      </c>
      <c r="Z1479" s="3">
        <v>0</v>
      </c>
      <c r="AC1479" s="1">
        <f t="shared" si="46"/>
        <v>2018</v>
      </c>
      <c r="AD1479" s="1">
        <f t="shared" si="47"/>
        <v>11</v>
      </c>
    </row>
    <row r="1480" spans="1:30" ht="12.75" customHeight="1" x14ac:dyDescent="0.2">
      <c r="A1480" s="2">
        <v>43411.635983796303</v>
      </c>
      <c r="B1480" s="1" t="s">
        <v>1235</v>
      </c>
      <c r="C1480" s="1" t="s">
        <v>352</v>
      </c>
      <c r="D1480" s="1" t="s">
        <v>353</v>
      </c>
      <c r="E1480" s="3">
        <v>50</v>
      </c>
      <c r="F1480" s="1" t="s">
        <v>31</v>
      </c>
      <c r="G1480" s="3">
        <v>3.13</v>
      </c>
      <c r="H1480" s="3">
        <v>156.5</v>
      </c>
      <c r="I1480" s="1" t="s">
        <v>32</v>
      </c>
      <c r="K1480" s="1" t="s">
        <v>33</v>
      </c>
      <c r="L1480" s="1" t="s">
        <v>354</v>
      </c>
      <c r="M1480" s="1" t="s">
        <v>35</v>
      </c>
      <c r="N1480" s="1" t="s">
        <v>36</v>
      </c>
      <c r="O1480" s="1" t="s">
        <v>37</v>
      </c>
      <c r="P1480" s="1" t="s">
        <v>38</v>
      </c>
      <c r="Q1480" s="1" t="s">
        <v>39</v>
      </c>
      <c r="T1480" s="1" t="s">
        <v>40</v>
      </c>
      <c r="X1480" s="1" t="s">
        <v>41</v>
      </c>
      <c r="Y1480" s="1" t="s">
        <v>42</v>
      </c>
      <c r="Z1480" s="3">
        <v>0</v>
      </c>
      <c r="AC1480" s="1">
        <f t="shared" si="46"/>
        <v>2018</v>
      </c>
      <c r="AD1480" s="1">
        <f t="shared" si="47"/>
        <v>11</v>
      </c>
    </row>
    <row r="1481" spans="1:30" ht="12.75" customHeight="1" x14ac:dyDescent="0.2">
      <c r="A1481" s="2">
        <v>43411.635983796303</v>
      </c>
      <c r="B1481" s="1" t="s">
        <v>1235</v>
      </c>
      <c r="C1481" s="1" t="s">
        <v>207</v>
      </c>
      <c r="D1481" s="1" t="s">
        <v>208</v>
      </c>
      <c r="E1481" s="3">
        <v>40</v>
      </c>
      <c r="F1481" s="1" t="s">
        <v>31</v>
      </c>
      <c r="G1481" s="3">
        <v>3.26</v>
      </c>
      <c r="H1481" s="3">
        <v>130.4</v>
      </c>
      <c r="I1481" s="1" t="s">
        <v>32</v>
      </c>
      <c r="K1481" s="1" t="s">
        <v>33</v>
      </c>
      <c r="L1481" s="1" t="s">
        <v>209</v>
      </c>
      <c r="M1481" s="1" t="s">
        <v>35</v>
      </c>
      <c r="N1481" s="1" t="s">
        <v>36</v>
      </c>
      <c r="O1481" s="1" t="s">
        <v>37</v>
      </c>
      <c r="P1481" s="1" t="s">
        <v>71</v>
      </c>
      <c r="Q1481" s="1" t="s">
        <v>72</v>
      </c>
      <c r="T1481" s="1" t="s">
        <v>73</v>
      </c>
      <c r="X1481" s="1" t="s">
        <v>41</v>
      </c>
      <c r="Y1481" s="1" t="s">
        <v>74</v>
      </c>
      <c r="Z1481" s="3">
        <v>0</v>
      </c>
      <c r="AC1481" s="1">
        <f t="shared" si="46"/>
        <v>2018</v>
      </c>
      <c r="AD1481" s="1">
        <f t="shared" si="47"/>
        <v>11</v>
      </c>
    </row>
    <row r="1482" spans="1:30" ht="12.75" customHeight="1" x14ac:dyDescent="0.2">
      <c r="A1482" s="2">
        <v>43411.635983796303</v>
      </c>
      <c r="B1482" s="1" t="s">
        <v>1235</v>
      </c>
      <c r="C1482" s="1" t="s">
        <v>877</v>
      </c>
      <c r="D1482" s="1" t="s">
        <v>878</v>
      </c>
      <c r="E1482" s="3">
        <v>80</v>
      </c>
      <c r="F1482" s="1" t="s">
        <v>31</v>
      </c>
      <c r="G1482" s="3">
        <v>3.39</v>
      </c>
      <c r="H1482" s="3">
        <v>271.2</v>
      </c>
      <c r="I1482" s="1" t="s">
        <v>32</v>
      </c>
      <c r="K1482" s="1" t="s">
        <v>33</v>
      </c>
      <c r="L1482" s="1" t="s">
        <v>879</v>
      </c>
      <c r="M1482" s="1" t="s">
        <v>35</v>
      </c>
      <c r="N1482" s="1" t="s">
        <v>36</v>
      </c>
      <c r="O1482" s="1" t="s">
        <v>37</v>
      </c>
      <c r="P1482" s="1" t="s">
        <v>213</v>
      </c>
      <c r="Q1482" s="1" t="s">
        <v>214</v>
      </c>
      <c r="T1482" s="1" t="s">
        <v>385</v>
      </c>
      <c r="X1482" s="1" t="s">
        <v>41</v>
      </c>
      <c r="Y1482" s="1" t="s">
        <v>42</v>
      </c>
      <c r="Z1482" s="3">
        <v>0</v>
      </c>
      <c r="AA1482" s="1" t="s">
        <v>880</v>
      </c>
      <c r="AB1482" s="1" t="s">
        <v>880</v>
      </c>
      <c r="AC1482" s="1">
        <f t="shared" si="46"/>
        <v>2018</v>
      </c>
      <c r="AD1482" s="1">
        <f t="shared" si="47"/>
        <v>11</v>
      </c>
    </row>
    <row r="1483" spans="1:30" ht="12.75" customHeight="1" x14ac:dyDescent="0.2">
      <c r="A1483" s="2">
        <v>43411.635983796303</v>
      </c>
      <c r="B1483" s="1" t="s">
        <v>1235</v>
      </c>
      <c r="C1483" s="1" t="s">
        <v>532</v>
      </c>
      <c r="D1483" s="1" t="s">
        <v>533</v>
      </c>
      <c r="E1483" s="3">
        <v>80</v>
      </c>
      <c r="F1483" s="1" t="s">
        <v>31</v>
      </c>
      <c r="G1483" s="3">
        <v>3.96</v>
      </c>
      <c r="H1483" s="3">
        <v>316.8</v>
      </c>
      <c r="I1483" s="1" t="s">
        <v>32</v>
      </c>
      <c r="K1483" s="1" t="s">
        <v>33</v>
      </c>
      <c r="L1483" s="1" t="s">
        <v>534</v>
      </c>
      <c r="M1483" s="1" t="s">
        <v>35</v>
      </c>
      <c r="N1483" s="1" t="s">
        <v>36</v>
      </c>
      <c r="O1483" s="1" t="s">
        <v>37</v>
      </c>
      <c r="P1483" s="1" t="s">
        <v>71</v>
      </c>
      <c r="Q1483" s="1" t="s">
        <v>72</v>
      </c>
      <c r="T1483" s="1" t="s">
        <v>73</v>
      </c>
      <c r="X1483" s="1" t="s">
        <v>41</v>
      </c>
      <c r="Y1483" s="1" t="s">
        <v>74</v>
      </c>
      <c r="Z1483" s="3">
        <v>0</v>
      </c>
      <c r="AC1483" s="1">
        <f t="shared" si="46"/>
        <v>2018</v>
      </c>
      <c r="AD1483" s="1">
        <f t="shared" si="47"/>
        <v>11</v>
      </c>
    </row>
    <row r="1484" spans="1:30" ht="12.75" customHeight="1" x14ac:dyDescent="0.2">
      <c r="A1484" s="2">
        <v>43411.635983796303</v>
      </c>
      <c r="B1484" s="1" t="s">
        <v>1235</v>
      </c>
      <c r="C1484" s="1" t="s">
        <v>771</v>
      </c>
      <c r="D1484" s="1" t="s">
        <v>772</v>
      </c>
      <c r="E1484" s="3">
        <v>250</v>
      </c>
      <c r="F1484" s="1" t="s">
        <v>31</v>
      </c>
      <c r="G1484" s="3">
        <v>5.29</v>
      </c>
      <c r="H1484" s="3">
        <v>1322.5</v>
      </c>
      <c r="I1484" s="1" t="s">
        <v>32</v>
      </c>
      <c r="K1484" s="1" t="s">
        <v>33</v>
      </c>
      <c r="L1484" s="1" t="s">
        <v>773</v>
      </c>
      <c r="M1484" s="1" t="s">
        <v>35</v>
      </c>
      <c r="N1484" s="1" t="s">
        <v>36</v>
      </c>
      <c r="O1484" s="1" t="s">
        <v>37</v>
      </c>
      <c r="P1484" s="1" t="s">
        <v>230</v>
      </c>
      <c r="Q1484" s="1" t="s">
        <v>231</v>
      </c>
      <c r="T1484" s="1" t="s">
        <v>206</v>
      </c>
      <c r="X1484" s="1" t="s">
        <v>41</v>
      </c>
      <c r="Y1484" s="1" t="s">
        <v>42</v>
      </c>
      <c r="Z1484" s="3">
        <v>0</v>
      </c>
      <c r="AA1484" s="1" t="s">
        <v>774</v>
      </c>
      <c r="AB1484" s="1" t="s">
        <v>774</v>
      </c>
      <c r="AC1484" s="1">
        <f t="shared" si="46"/>
        <v>2018</v>
      </c>
      <c r="AD1484" s="1">
        <f t="shared" si="47"/>
        <v>11</v>
      </c>
    </row>
    <row r="1485" spans="1:30" ht="12.75" customHeight="1" x14ac:dyDescent="0.2">
      <c r="A1485" s="2">
        <v>43411.635983796303</v>
      </c>
      <c r="B1485" s="1" t="s">
        <v>1235</v>
      </c>
      <c r="C1485" s="1" t="s">
        <v>398</v>
      </c>
      <c r="D1485" s="1" t="s">
        <v>399</v>
      </c>
      <c r="E1485" s="3">
        <v>24</v>
      </c>
      <c r="F1485" s="1" t="s">
        <v>31</v>
      </c>
      <c r="G1485" s="3">
        <v>5.83</v>
      </c>
      <c r="H1485" s="3">
        <v>139.91999999999999</v>
      </c>
      <c r="I1485" s="1" t="s">
        <v>32</v>
      </c>
      <c r="K1485" s="1" t="s">
        <v>33</v>
      </c>
      <c r="L1485" s="1" t="s">
        <v>400</v>
      </c>
      <c r="M1485" s="1" t="s">
        <v>35</v>
      </c>
      <c r="N1485" s="1" t="s">
        <v>36</v>
      </c>
      <c r="O1485" s="1" t="s">
        <v>37</v>
      </c>
      <c r="P1485" s="1" t="s">
        <v>204</v>
      </c>
      <c r="Q1485" s="1" t="s">
        <v>205</v>
      </c>
      <c r="T1485" s="1" t="s">
        <v>206</v>
      </c>
      <c r="X1485" s="1" t="s">
        <v>41</v>
      </c>
      <c r="Y1485" s="1" t="s">
        <v>74</v>
      </c>
      <c r="Z1485" s="3">
        <v>0</v>
      </c>
      <c r="AC1485" s="1">
        <f t="shared" si="46"/>
        <v>2018</v>
      </c>
      <c r="AD1485" s="1">
        <f t="shared" si="47"/>
        <v>11</v>
      </c>
    </row>
    <row r="1486" spans="1:30" ht="12.75" customHeight="1" x14ac:dyDescent="0.2">
      <c r="A1486" s="2">
        <v>43411.635983796303</v>
      </c>
      <c r="B1486" s="1" t="s">
        <v>1235</v>
      </c>
      <c r="C1486" s="1" t="s">
        <v>223</v>
      </c>
      <c r="D1486" s="1" t="s">
        <v>224</v>
      </c>
      <c r="E1486" s="3">
        <v>10</v>
      </c>
      <c r="F1486" s="1" t="s">
        <v>31</v>
      </c>
      <c r="G1486" s="3">
        <v>6.29</v>
      </c>
      <c r="H1486" s="3">
        <v>62.9</v>
      </c>
      <c r="I1486" s="1" t="s">
        <v>32</v>
      </c>
      <c r="K1486" s="1" t="s">
        <v>33</v>
      </c>
      <c r="L1486" s="1" t="s">
        <v>225</v>
      </c>
      <c r="M1486" s="1" t="s">
        <v>35</v>
      </c>
      <c r="N1486" s="1" t="s">
        <v>36</v>
      </c>
      <c r="O1486" s="1" t="s">
        <v>37</v>
      </c>
      <c r="P1486" s="1" t="s">
        <v>38</v>
      </c>
      <c r="Q1486" s="1" t="s">
        <v>39</v>
      </c>
      <c r="T1486" s="1" t="s">
        <v>226</v>
      </c>
      <c r="X1486" s="1" t="s">
        <v>41</v>
      </c>
      <c r="Y1486" s="1" t="s">
        <v>42</v>
      </c>
      <c r="Z1486" s="3">
        <v>0</v>
      </c>
      <c r="AC1486" s="1">
        <f t="shared" si="46"/>
        <v>2018</v>
      </c>
      <c r="AD1486" s="1">
        <f t="shared" si="47"/>
        <v>11</v>
      </c>
    </row>
    <row r="1487" spans="1:30" ht="12.75" customHeight="1" x14ac:dyDescent="0.2">
      <c r="A1487" s="2">
        <v>43411.635983796303</v>
      </c>
      <c r="B1487" s="1" t="s">
        <v>1235</v>
      </c>
      <c r="C1487" s="1" t="s">
        <v>1236</v>
      </c>
      <c r="D1487" s="1" t="s">
        <v>1237</v>
      </c>
      <c r="E1487" s="3">
        <v>20</v>
      </c>
      <c r="F1487" s="1" t="s">
        <v>391</v>
      </c>
      <c r="G1487" s="3">
        <v>7.01</v>
      </c>
      <c r="H1487" s="3">
        <v>140.19999999999999</v>
      </c>
      <c r="I1487" s="1" t="s">
        <v>32</v>
      </c>
      <c r="K1487" s="1" t="s">
        <v>33</v>
      </c>
      <c r="L1487" s="1" t="s">
        <v>1238</v>
      </c>
      <c r="M1487" s="1" t="s">
        <v>35</v>
      </c>
      <c r="N1487" s="1" t="s">
        <v>36</v>
      </c>
      <c r="O1487" s="1" t="s">
        <v>37</v>
      </c>
      <c r="P1487" s="1" t="s">
        <v>393</v>
      </c>
      <c r="Q1487" s="1" t="s">
        <v>394</v>
      </c>
      <c r="T1487" s="1" t="s">
        <v>40</v>
      </c>
      <c r="X1487" s="1" t="s">
        <v>41</v>
      </c>
      <c r="Y1487" s="1" t="s">
        <v>66</v>
      </c>
      <c r="Z1487" s="3">
        <v>0</v>
      </c>
      <c r="AC1487" s="1">
        <f t="shared" si="46"/>
        <v>2018</v>
      </c>
      <c r="AD1487" s="1">
        <f t="shared" si="47"/>
        <v>11</v>
      </c>
    </row>
    <row r="1488" spans="1:30" ht="12.75" customHeight="1" x14ac:dyDescent="0.2">
      <c r="A1488" s="2">
        <v>43411.635983796303</v>
      </c>
      <c r="B1488" s="1" t="s">
        <v>1235</v>
      </c>
      <c r="C1488" s="1" t="s">
        <v>1072</v>
      </c>
      <c r="D1488" s="1" t="s">
        <v>1073</v>
      </c>
      <c r="E1488" s="3">
        <v>50</v>
      </c>
      <c r="F1488" s="1" t="s">
        <v>31</v>
      </c>
      <c r="G1488" s="3">
        <v>7.5</v>
      </c>
      <c r="H1488" s="3">
        <v>375</v>
      </c>
      <c r="I1488" s="1" t="s">
        <v>32</v>
      </c>
      <c r="K1488" s="1" t="s">
        <v>33</v>
      </c>
      <c r="L1488" s="1" t="s">
        <v>1074</v>
      </c>
      <c r="M1488" s="1" t="s">
        <v>35</v>
      </c>
      <c r="N1488" s="1" t="s">
        <v>36</v>
      </c>
      <c r="O1488" s="1" t="s">
        <v>37</v>
      </c>
      <c r="P1488" s="1" t="s">
        <v>38</v>
      </c>
      <c r="Q1488" s="1" t="s">
        <v>39</v>
      </c>
      <c r="T1488" s="1" t="s">
        <v>48</v>
      </c>
      <c r="X1488" s="1" t="s">
        <v>41</v>
      </c>
      <c r="Y1488" s="1" t="s">
        <v>42</v>
      </c>
      <c r="Z1488" s="3">
        <v>0</v>
      </c>
      <c r="AA1488" s="1" t="s">
        <v>222</v>
      </c>
      <c r="AB1488" s="1" t="s">
        <v>222</v>
      </c>
      <c r="AC1488" s="1">
        <f t="shared" si="46"/>
        <v>2018</v>
      </c>
      <c r="AD1488" s="1">
        <f t="shared" si="47"/>
        <v>11</v>
      </c>
    </row>
    <row r="1489" spans="1:30" ht="12.75" customHeight="1" x14ac:dyDescent="0.2">
      <c r="A1489" s="2">
        <v>43411.635983796303</v>
      </c>
      <c r="B1489" s="1" t="s">
        <v>1235</v>
      </c>
      <c r="C1489" s="1" t="s">
        <v>361</v>
      </c>
      <c r="D1489" s="1" t="s">
        <v>362</v>
      </c>
      <c r="E1489" s="3">
        <v>24</v>
      </c>
      <c r="F1489" s="1" t="s">
        <v>31</v>
      </c>
      <c r="G1489" s="3">
        <v>7.63</v>
      </c>
      <c r="H1489" s="3">
        <v>183.12</v>
      </c>
      <c r="I1489" s="1" t="s">
        <v>32</v>
      </c>
      <c r="K1489" s="1" t="s">
        <v>33</v>
      </c>
      <c r="L1489" s="1" t="s">
        <v>363</v>
      </c>
      <c r="M1489" s="1" t="s">
        <v>35</v>
      </c>
      <c r="N1489" s="1" t="s">
        <v>36</v>
      </c>
      <c r="O1489" s="1" t="s">
        <v>37</v>
      </c>
      <c r="P1489" s="1" t="s">
        <v>89</v>
      </c>
      <c r="Q1489" s="1" t="s">
        <v>90</v>
      </c>
      <c r="T1489" s="1" t="s">
        <v>206</v>
      </c>
      <c r="X1489" s="1" t="s">
        <v>365</v>
      </c>
      <c r="Y1489" s="1" t="s">
        <v>74</v>
      </c>
      <c r="Z1489" s="3">
        <v>0</v>
      </c>
      <c r="AC1489" s="1">
        <f t="shared" si="46"/>
        <v>2018</v>
      </c>
      <c r="AD1489" s="1">
        <f t="shared" si="47"/>
        <v>11</v>
      </c>
    </row>
    <row r="1490" spans="1:30" ht="12.75" customHeight="1" x14ac:dyDescent="0.2">
      <c r="A1490" s="2">
        <v>43411.635983796303</v>
      </c>
      <c r="B1490" s="1" t="s">
        <v>1235</v>
      </c>
      <c r="C1490" s="1" t="s">
        <v>227</v>
      </c>
      <c r="D1490" s="1" t="s">
        <v>228</v>
      </c>
      <c r="E1490" s="3">
        <v>960</v>
      </c>
      <c r="F1490" s="1" t="s">
        <v>31</v>
      </c>
      <c r="G1490" s="3">
        <v>8.4700000000000006</v>
      </c>
      <c r="H1490" s="3">
        <v>8131.2</v>
      </c>
      <c r="I1490" s="1" t="s">
        <v>32</v>
      </c>
      <c r="K1490" s="1" t="s">
        <v>33</v>
      </c>
      <c r="L1490" s="1" t="s">
        <v>229</v>
      </c>
      <c r="M1490" s="1" t="s">
        <v>35</v>
      </c>
      <c r="N1490" s="1" t="s">
        <v>36</v>
      </c>
      <c r="O1490" s="1" t="s">
        <v>37</v>
      </c>
      <c r="P1490" s="1" t="s">
        <v>230</v>
      </c>
      <c r="Q1490" s="1" t="s">
        <v>231</v>
      </c>
      <c r="T1490" s="1" t="s">
        <v>232</v>
      </c>
      <c r="X1490" s="1" t="s">
        <v>41</v>
      </c>
      <c r="Y1490" s="1" t="s">
        <v>42</v>
      </c>
      <c r="Z1490" s="3">
        <v>0</v>
      </c>
      <c r="AC1490" s="1">
        <f t="shared" si="46"/>
        <v>2018</v>
      </c>
      <c r="AD1490" s="1">
        <f t="shared" si="47"/>
        <v>11</v>
      </c>
    </row>
    <row r="1491" spans="1:30" ht="12.75" customHeight="1" x14ac:dyDescent="0.2">
      <c r="A1491" s="2">
        <v>43411.635983796303</v>
      </c>
      <c r="B1491" s="1" t="s">
        <v>1235</v>
      </c>
      <c r="C1491" s="1" t="s">
        <v>605</v>
      </c>
      <c r="D1491" s="1" t="s">
        <v>606</v>
      </c>
      <c r="E1491" s="3">
        <v>20</v>
      </c>
      <c r="F1491" s="1" t="s">
        <v>31</v>
      </c>
      <c r="G1491" s="3">
        <v>8.59</v>
      </c>
      <c r="H1491" s="3">
        <v>171.8</v>
      </c>
      <c r="I1491" s="1" t="s">
        <v>32</v>
      </c>
      <c r="K1491" s="1" t="s">
        <v>33</v>
      </c>
      <c r="L1491" s="1" t="s">
        <v>607</v>
      </c>
      <c r="M1491" s="1" t="s">
        <v>35</v>
      </c>
      <c r="N1491" s="1" t="s">
        <v>36</v>
      </c>
      <c r="O1491" s="1" t="s">
        <v>37</v>
      </c>
      <c r="P1491" s="1" t="s">
        <v>89</v>
      </c>
      <c r="Q1491" s="1" t="s">
        <v>90</v>
      </c>
      <c r="T1491" s="1" t="s">
        <v>73</v>
      </c>
      <c r="X1491" s="1" t="s">
        <v>41</v>
      </c>
      <c r="Y1491" s="1" t="s">
        <v>74</v>
      </c>
      <c r="Z1491" s="3">
        <v>0</v>
      </c>
      <c r="AC1491" s="1">
        <f t="shared" si="46"/>
        <v>2018</v>
      </c>
      <c r="AD1491" s="1">
        <f t="shared" si="47"/>
        <v>11</v>
      </c>
    </row>
    <row r="1492" spans="1:30" ht="12.75" customHeight="1" x14ac:dyDescent="0.2">
      <c r="A1492" s="2">
        <v>43411.635983796303</v>
      </c>
      <c r="B1492" s="1" t="s">
        <v>1235</v>
      </c>
      <c r="C1492" s="1" t="s">
        <v>608</v>
      </c>
      <c r="D1492" s="1" t="s">
        <v>609</v>
      </c>
      <c r="E1492" s="3">
        <v>20</v>
      </c>
      <c r="F1492" s="1" t="s">
        <v>31</v>
      </c>
      <c r="G1492" s="3">
        <v>9.01</v>
      </c>
      <c r="H1492" s="3">
        <v>180.2</v>
      </c>
      <c r="I1492" s="1" t="s">
        <v>32</v>
      </c>
      <c r="K1492" s="1" t="s">
        <v>33</v>
      </c>
      <c r="L1492" s="1" t="s">
        <v>610</v>
      </c>
      <c r="M1492" s="1" t="s">
        <v>35</v>
      </c>
      <c r="N1492" s="1" t="s">
        <v>36</v>
      </c>
      <c r="O1492" s="1" t="s">
        <v>37</v>
      </c>
      <c r="P1492" s="1" t="s">
        <v>89</v>
      </c>
      <c r="Q1492" s="1" t="s">
        <v>90</v>
      </c>
      <c r="T1492" s="1" t="s">
        <v>73</v>
      </c>
      <c r="X1492" s="1" t="s">
        <v>41</v>
      </c>
      <c r="Y1492" s="1" t="s">
        <v>74</v>
      </c>
      <c r="Z1492" s="3">
        <v>0</v>
      </c>
      <c r="AC1492" s="1">
        <f t="shared" si="46"/>
        <v>2018</v>
      </c>
      <c r="AD1492" s="1">
        <f t="shared" si="47"/>
        <v>11</v>
      </c>
    </row>
    <row r="1493" spans="1:30" ht="12.75" customHeight="1" x14ac:dyDescent="0.2">
      <c r="A1493" s="2">
        <v>43411.635983796303</v>
      </c>
      <c r="B1493" s="1" t="s">
        <v>1235</v>
      </c>
      <c r="C1493" s="1" t="s">
        <v>233</v>
      </c>
      <c r="D1493" s="1" t="s">
        <v>234</v>
      </c>
      <c r="E1493" s="3">
        <v>150</v>
      </c>
      <c r="F1493" s="1" t="s">
        <v>31</v>
      </c>
      <c r="G1493" s="3">
        <v>9.1999999999999993</v>
      </c>
      <c r="H1493" s="3">
        <v>1380</v>
      </c>
      <c r="I1493" s="1" t="s">
        <v>32</v>
      </c>
      <c r="K1493" s="1" t="s">
        <v>33</v>
      </c>
      <c r="L1493" s="1" t="s">
        <v>235</v>
      </c>
      <c r="M1493" s="1" t="s">
        <v>35</v>
      </c>
      <c r="N1493" s="1" t="s">
        <v>36</v>
      </c>
      <c r="O1493" s="1" t="s">
        <v>37</v>
      </c>
      <c r="P1493" s="1" t="s">
        <v>236</v>
      </c>
      <c r="Q1493" s="1" t="s">
        <v>237</v>
      </c>
      <c r="T1493" s="1" t="s">
        <v>238</v>
      </c>
      <c r="X1493" s="1" t="s">
        <v>41</v>
      </c>
      <c r="Y1493" s="1" t="s">
        <v>42</v>
      </c>
      <c r="Z1493" s="3">
        <v>0</v>
      </c>
      <c r="AA1493" s="1" t="s">
        <v>239</v>
      </c>
      <c r="AB1493" s="1" t="s">
        <v>239</v>
      </c>
      <c r="AC1493" s="1">
        <f t="shared" si="46"/>
        <v>2018</v>
      </c>
      <c r="AD1493" s="1">
        <f t="shared" si="47"/>
        <v>11</v>
      </c>
    </row>
    <row r="1494" spans="1:30" ht="12.75" customHeight="1" x14ac:dyDescent="0.2">
      <c r="A1494" s="2">
        <v>43411.635983796303</v>
      </c>
      <c r="B1494" s="1" t="s">
        <v>1235</v>
      </c>
      <c r="C1494" s="1" t="s">
        <v>240</v>
      </c>
      <c r="D1494" s="1" t="s">
        <v>241</v>
      </c>
      <c r="E1494" s="3">
        <v>100</v>
      </c>
      <c r="F1494" s="1" t="s">
        <v>31</v>
      </c>
      <c r="G1494" s="3">
        <v>9.44</v>
      </c>
      <c r="H1494" s="3">
        <v>944</v>
      </c>
      <c r="I1494" s="1" t="s">
        <v>32</v>
      </c>
      <c r="K1494" s="1" t="s">
        <v>33</v>
      </c>
      <c r="L1494" s="1" t="s">
        <v>242</v>
      </c>
      <c r="M1494" s="1" t="s">
        <v>35</v>
      </c>
      <c r="N1494" s="1" t="s">
        <v>36</v>
      </c>
      <c r="O1494" s="1" t="s">
        <v>37</v>
      </c>
      <c r="P1494" s="1" t="s">
        <v>243</v>
      </c>
      <c r="Q1494" s="1" t="s">
        <v>244</v>
      </c>
      <c r="T1494" s="1" t="s">
        <v>245</v>
      </c>
      <c r="X1494" s="1" t="s">
        <v>41</v>
      </c>
      <c r="Y1494" s="1" t="s">
        <v>42</v>
      </c>
      <c r="Z1494" s="3">
        <v>0</v>
      </c>
      <c r="AA1494" s="1" t="s">
        <v>246</v>
      </c>
      <c r="AB1494" s="1" t="s">
        <v>246</v>
      </c>
      <c r="AC1494" s="1">
        <f t="shared" si="46"/>
        <v>2018</v>
      </c>
      <c r="AD1494" s="1">
        <f t="shared" si="47"/>
        <v>11</v>
      </c>
    </row>
    <row r="1495" spans="1:30" ht="12.75" customHeight="1" x14ac:dyDescent="0.2">
      <c r="A1495" s="2">
        <v>43411.635983796303</v>
      </c>
      <c r="B1495" s="1" t="s">
        <v>1235</v>
      </c>
      <c r="C1495" s="1" t="s">
        <v>247</v>
      </c>
      <c r="D1495" s="1" t="s">
        <v>248</v>
      </c>
      <c r="E1495" s="3">
        <v>200</v>
      </c>
      <c r="F1495" s="1" t="s">
        <v>31</v>
      </c>
      <c r="G1495" s="3">
        <v>10.17</v>
      </c>
      <c r="H1495" s="3">
        <v>2034</v>
      </c>
      <c r="I1495" s="1" t="s">
        <v>32</v>
      </c>
      <c r="K1495" s="1" t="s">
        <v>33</v>
      </c>
      <c r="L1495" s="1" t="s">
        <v>249</v>
      </c>
      <c r="M1495" s="1" t="s">
        <v>35</v>
      </c>
      <c r="N1495" s="1" t="s">
        <v>36</v>
      </c>
      <c r="O1495" s="1" t="s">
        <v>37</v>
      </c>
      <c r="P1495" s="1" t="s">
        <v>46</v>
      </c>
      <c r="Q1495" s="1" t="s">
        <v>47</v>
      </c>
      <c r="T1495" s="1" t="s">
        <v>250</v>
      </c>
      <c r="X1495" s="1" t="s">
        <v>41</v>
      </c>
      <c r="Y1495" s="1" t="s">
        <v>49</v>
      </c>
      <c r="Z1495" s="3">
        <v>0</v>
      </c>
      <c r="AA1495" s="1" t="s">
        <v>251</v>
      </c>
      <c r="AB1495" s="1" t="s">
        <v>251</v>
      </c>
      <c r="AC1495" s="1">
        <f t="shared" si="46"/>
        <v>2018</v>
      </c>
      <c r="AD1495" s="1">
        <f t="shared" si="47"/>
        <v>11</v>
      </c>
    </row>
    <row r="1496" spans="1:30" ht="12.75" customHeight="1" x14ac:dyDescent="0.2">
      <c r="A1496" s="2">
        <v>43411.635983796303</v>
      </c>
      <c r="B1496" s="1" t="s">
        <v>1235</v>
      </c>
      <c r="C1496" s="1" t="s">
        <v>1078</v>
      </c>
      <c r="D1496" s="1" t="s">
        <v>1079</v>
      </c>
      <c r="E1496" s="3">
        <v>20</v>
      </c>
      <c r="F1496" s="1" t="s">
        <v>31</v>
      </c>
      <c r="G1496" s="3">
        <v>13.04</v>
      </c>
      <c r="H1496" s="3">
        <v>260.8</v>
      </c>
      <c r="I1496" s="1" t="s">
        <v>32</v>
      </c>
      <c r="K1496" s="1" t="s">
        <v>33</v>
      </c>
      <c r="L1496" s="1" t="s">
        <v>1080</v>
      </c>
      <c r="M1496" s="1" t="s">
        <v>35</v>
      </c>
      <c r="N1496" s="1" t="s">
        <v>36</v>
      </c>
      <c r="O1496" s="1" t="s">
        <v>37</v>
      </c>
      <c r="P1496" s="1" t="s">
        <v>89</v>
      </c>
      <c r="Q1496" s="1" t="s">
        <v>90</v>
      </c>
      <c r="T1496" s="1" t="s">
        <v>73</v>
      </c>
      <c r="X1496" s="1" t="s">
        <v>41</v>
      </c>
      <c r="Y1496" s="1" t="s">
        <v>74</v>
      </c>
      <c r="Z1496" s="3">
        <v>0</v>
      </c>
      <c r="AC1496" s="1">
        <f t="shared" si="46"/>
        <v>2018</v>
      </c>
      <c r="AD1496" s="1">
        <f t="shared" si="47"/>
        <v>11</v>
      </c>
    </row>
    <row r="1497" spans="1:30" ht="12.75" customHeight="1" x14ac:dyDescent="0.2">
      <c r="A1497" s="2">
        <v>43411.635983796303</v>
      </c>
      <c r="B1497" s="1" t="s">
        <v>1235</v>
      </c>
      <c r="C1497" s="1" t="s">
        <v>255</v>
      </c>
      <c r="D1497" s="1" t="s">
        <v>256</v>
      </c>
      <c r="E1497" s="3">
        <v>30</v>
      </c>
      <c r="F1497" s="1" t="s">
        <v>31</v>
      </c>
      <c r="G1497" s="3">
        <v>13.31</v>
      </c>
      <c r="H1497" s="3">
        <v>399.3</v>
      </c>
      <c r="I1497" s="1" t="s">
        <v>32</v>
      </c>
      <c r="K1497" s="1" t="s">
        <v>33</v>
      </c>
      <c r="L1497" s="1" t="s">
        <v>257</v>
      </c>
      <c r="M1497" s="1" t="s">
        <v>35</v>
      </c>
      <c r="N1497" s="1" t="s">
        <v>36</v>
      </c>
      <c r="O1497" s="1" t="s">
        <v>37</v>
      </c>
      <c r="P1497" s="1" t="s">
        <v>258</v>
      </c>
      <c r="Q1497" s="1" t="s">
        <v>259</v>
      </c>
      <c r="T1497" s="1" t="s">
        <v>260</v>
      </c>
      <c r="X1497" s="1" t="s">
        <v>41</v>
      </c>
      <c r="Y1497" s="1" t="s">
        <v>42</v>
      </c>
      <c r="Z1497" s="3">
        <v>0</v>
      </c>
      <c r="AC1497" s="1">
        <f t="shared" si="46"/>
        <v>2018</v>
      </c>
      <c r="AD1497" s="1">
        <f t="shared" si="47"/>
        <v>11</v>
      </c>
    </row>
    <row r="1498" spans="1:30" ht="12.75" customHeight="1" x14ac:dyDescent="0.2">
      <c r="A1498" s="2">
        <v>43411.635983796303</v>
      </c>
      <c r="B1498" s="1" t="s">
        <v>1235</v>
      </c>
      <c r="C1498" s="1" t="s">
        <v>50</v>
      </c>
      <c r="D1498" s="1" t="s">
        <v>51</v>
      </c>
      <c r="E1498" s="3">
        <v>50</v>
      </c>
      <c r="F1498" s="1" t="s">
        <v>31</v>
      </c>
      <c r="G1498" s="3">
        <v>17.98</v>
      </c>
      <c r="H1498" s="3">
        <v>899</v>
      </c>
      <c r="I1498" s="1" t="s">
        <v>32</v>
      </c>
      <c r="K1498" s="1" t="s">
        <v>33</v>
      </c>
      <c r="L1498" s="1" t="s">
        <v>52</v>
      </c>
      <c r="M1498" s="1" t="s">
        <v>35</v>
      </c>
      <c r="N1498" s="1" t="s">
        <v>36</v>
      </c>
      <c r="O1498" s="1" t="s">
        <v>37</v>
      </c>
      <c r="P1498" s="1" t="s">
        <v>53</v>
      </c>
      <c r="Q1498" s="1" t="s">
        <v>54</v>
      </c>
      <c r="T1498" s="1" t="s">
        <v>40</v>
      </c>
      <c r="X1498" s="1" t="s">
        <v>41</v>
      </c>
      <c r="Y1498" s="1" t="s">
        <v>42</v>
      </c>
      <c r="Z1498" s="3">
        <v>0</v>
      </c>
      <c r="AC1498" s="1">
        <f t="shared" si="46"/>
        <v>2018</v>
      </c>
      <c r="AD1498" s="1">
        <f t="shared" si="47"/>
        <v>11</v>
      </c>
    </row>
    <row r="1499" spans="1:30" ht="12.75" customHeight="1" x14ac:dyDescent="0.2">
      <c r="A1499" s="2">
        <v>43411.635983796303</v>
      </c>
      <c r="B1499" s="1" t="s">
        <v>1235</v>
      </c>
      <c r="C1499" s="1" t="s">
        <v>279</v>
      </c>
      <c r="D1499" s="1" t="s">
        <v>280</v>
      </c>
      <c r="E1499" s="3">
        <v>6</v>
      </c>
      <c r="F1499" s="1" t="s">
        <v>31</v>
      </c>
      <c r="G1499" s="3">
        <v>28.73</v>
      </c>
      <c r="H1499" s="3">
        <v>172.38</v>
      </c>
      <c r="I1499" s="1" t="s">
        <v>32</v>
      </c>
      <c r="K1499" s="1" t="s">
        <v>33</v>
      </c>
      <c r="L1499" s="1" t="s">
        <v>281</v>
      </c>
      <c r="M1499" s="1" t="s">
        <v>35</v>
      </c>
      <c r="N1499" s="1" t="s">
        <v>36</v>
      </c>
      <c r="O1499" s="1" t="s">
        <v>37</v>
      </c>
      <c r="P1499" s="1" t="s">
        <v>71</v>
      </c>
      <c r="Q1499" s="1" t="s">
        <v>72</v>
      </c>
      <c r="T1499" s="1" t="s">
        <v>73</v>
      </c>
      <c r="X1499" s="1" t="s">
        <v>41</v>
      </c>
      <c r="Y1499" s="1" t="s">
        <v>74</v>
      </c>
      <c r="Z1499" s="3">
        <v>0</v>
      </c>
      <c r="AC1499" s="1">
        <f t="shared" si="46"/>
        <v>2018</v>
      </c>
      <c r="AD1499" s="1">
        <f t="shared" si="47"/>
        <v>11</v>
      </c>
    </row>
    <row r="1500" spans="1:30" ht="12.75" customHeight="1" x14ac:dyDescent="0.2">
      <c r="A1500" s="2">
        <v>43411.635983796303</v>
      </c>
      <c r="B1500" s="1" t="s">
        <v>1235</v>
      </c>
      <c r="C1500" s="1" t="s">
        <v>282</v>
      </c>
      <c r="D1500" s="1" t="s">
        <v>283</v>
      </c>
      <c r="E1500" s="3">
        <v>25</v>
      </c>
      <c r="F1500" s="1" t="s">
        <v>31</v>
      </c>
      <c r="G1500" s="3">
        <v>30.17</v>
      </c>
      <c r="H1500" s="3">
        <v>754.25</v>
      </c>
      <c r="I1500" s="1" t="s">
        <v>32</v>
      </c>
      <c r="K1500" s="1" t="s">
        <v>33</v>
      </c>
      <c r="L1500" s="1" t="s">
        <v>284</v>
      </c>
      <c r="M1500" s="1" t="s">
        <v>35</v>
      </c>
      <c r="N1500" s="1" t="s">
        <v>36</v>
      </c>
      <c r="O1500" s="1" t="s">
        <v>37</v>
      </c>
      <c r="P1500" s="1" t="s">
        <v>131</v>
      </c>
      <c r="Q1500" s="1" t="s">
        <v>132</v>
      </c>
      <c r="T1500" s="1" t="s">
        <v>48</v>
      </c>
      <c r="X1500" s="1" t="s">
        <v>41</v>
      </c>
      <c r="Y1500" s="1" t="s">
        <v>74</v>
      </c>
      <c r="Z1500" s="3">
        <v>0</v>
      </c>
      <c r="AC1500" s="1">
        <f t="shared" si="46"/>
        <v>2018</v>
      </c>
      <c r="AD1500" s="1">
        <f t="shared" si="47"/>
        <v>11</v>
      </c>
    </row>
    <row r="1501" spans="1:30" ht="12.75" customHeight="1" x14ac:dyDescent="0.2">
      <c r="A1501" s="2">
        <v>43411.635983796303</v>
      </c>
      <c r="B1501" s="1" t="s">
        <v>1235</v>
      </c>
      <c r="C1501" s="1" t="s">
        <v>497</v>
      </c>
      <c r="D1501" s="1" t="s">
        <v>498</v>
      </c>
      <c r="E1501" s="3">
        <v>5</v>
      </c>
      <c r="F1501" s="1" t="s">
        <v>31</v>
      </c>
      <c r="G1501" s="3">
        <v>42.35</v>
      </c>
      <c r="H1501" s="3">
        <v>211.75</v>
      </c>
      <c r="I1501" s="1" t="s">
        <v>32</v>
      </c>
      <c r="K1501" s="1" t="s">
        <v>33</v>
      </c>
      <c r="L1501" s="1" t="s">
        <v>499</v>
      </c>
      <c r="M1501" s="1" t="s">
        <v>35</v>
      </c>
      <c r="N1501" s="1" t="s">
        <v>36</v>
      </c>
      <c r="O1501" s="1" t="s">
        <v>37</v>
      </c>
      <c r="P1501" s="1" t="s">
        <v>38</v>
      </c>
      <c r="Q1501" s="1" t="s">
        <v>39</v>
      </c>
      <c r="T1501" s="1" t="s">
        <v>85</v>
      </c>
      <c r="X1501" s="1" t="s">
        <v>41</v>
      </c>
      <c r="Y1501" s="1" t="s">
        <v>42</v>
      </c>
      <c r="Z1501" s="3">
        <v>0</v>
      </c>
      <c r="AC1501" s="1">
        <f t="shared" si="46"/>
        <v>2018</v>
      </c>
      <c r="AD1501" s="1">
        <f t="shared" si="47"/>
        <v>11</v>
      </c>
    </row>
    <row r="1502" spans="1:30" ht="12.75" customHeight="1" x14ac:dyDescent="0.2">
      <c r="A1502" s="2">
        <v>43411.635983796303</v>
      </c>
      <c r="B1502" s="1" t="s">
        <v>1235</v>
      </c>
      <c r="C1502" s="1" t="s">
        <v>611</v>
      </c>
      <c r="D1502" s="1" t="s">
        <v>612</v>
      </c>
      <c r="E1502" s="3">
        <v>1</v>
      </c>
      <c r="F1502" s="1" t="s">
        <v>31</v>
      </c>
      <c r="G1502" s="3">
        <v>46</v>
      </c>
      <c r="H1502" s="3">
        <v>46</v>
      </c>
      <c r="I1502" s="1" t="s">
        <v>32</v>
      </c>
      <c r="K1502" s="1" t="s">
        <v>33</v>
      </c>
      <c r="L1502" s="1" t="s">
        <v>613</v>
      </c>
      <c r="M1502" s="1" t="s">
        <v>35</v>
      </c>
      <c r="N1502" s="1" t="s">
        <v>36</v>
      </c>
      <c r="O1502" s="1" t="s">
        <v>37</v>
      </c>
      <c r="P1502" s="1" t="s">
        <v>204</v>
      </c>
      <c r="Q1502" s="1" t="s">
        <v>205</v>
      </c>
      <c r="T1502" s="1" t="s">
        <v>85</v>
      </c>
      <c r="X1502" s="1" t="s">
        <v>41</v>
      </c>
      <c r="Y1502" s="1" t="s">
        <v>74</v>
      </c>
      <c r="Z1502" s="3">
        <v>0</v>
      </c>
      <c r="AC1502" s="1">
        <f t="shared" si="46"/>
        <v>2018</v>
      </c>
      <c r="AD1502" s="1">
        <f t="shared" si="47"/>
        <v>11</v>
      </c>
    </row>
    <row r="1503" spans="1:30" ht="12.75" customHeight="1" x14ac:dyDescent="0.2">
      <c r="A1503" s="2">
        <v>43411.635983796303</v>
      </c>
      <c r="B1503" s="1" t="s">
        <v>1235</v>
      </c>
      <c r="C1503" s="1" t="s">
        <v>785</v>
      </c>
      <c r="D1503" s="1" t="s">
        <v>786</v>
      </c>
      <c r="E1503" s="3">
        <v>20</v>
      </c>
      <c r="F1503" s="1" t="s">
        <v>31</v>
      </c>
      <c r="G1503" s="3">
        <v>93.15</v>
      </c>
      <c r="H1503" s="3">
        <v>1863</v>
      </c>
      <c r="I1503" s="1" t="s">
        <v>32</v>
      </c>
      <c r="K1503" s="1" t="s">
        <v>33</v>
      </c>
      <c r="L1503" s="1" t="s">
        <v>787</v>
      </c>
      <c r="M1503" s="1" t="s">
        <v>35</v>
      </c>
      <c r="N1503" s="1" t="s">
        <v>36</v>
      </c>
      <c r="O1503" s="1" t="s">
        <v>37</v>
      </c>
      <c r="P1503" s="1" t="s">
        <v>738</v>
      </c>
      <c r="Q1503" s="1" t="s">
        <v>739</v>
      </c>
      <c r="T1503" s="1" t="s">
        <v>788</v>
      </c>
      <c r="X1503" s="1" t="s">
        <v>41</v>
      </c>
      <c r="Y1503" s="1" t="s">
        <v>741</v>
      </c>
      <c r="Z1503" s="3">
        <v>0</v>
      </c>
      <c r="AC1503" s="1">
        <f t="shared" si="46"/>
        <v>2018</v>
      </c>
      <c r="AD1503" s="1">
        <f t="shared" si="47"/>
        <v>11</v>
      </c>
    </row>
    <row r="1504" spans="1:30" ht="12.75" customHeight="1" x14ac:dyDescent="0.2">
      <c r="A1504" s="2">
        <v>43411.635983796303</v>
      </c>
      <c r="B1504" s="1" t="s">
        <v>1235</v>
      </c>
      <c r="C1504" s="1" t="s">
        <v>501</v>
      </c>
      <c r="D1504" s="1" t="s">
        <v>502</v>
      </c>
      <c r="E1504" s="3">
        <v>3</v>
      </c>
      <c r="F1504" s="1" t="s">
        <v>31</v>
      </c>
      <c r="G1504" s="3">
        <v>197.57</v>
      </c>
      <c r="H1504" s="3">
        <v>592.71</v>
      </c>
      <c r="I1504" s="1" t="s">
        <v>32</v>
      </c>
      <c r="K1504" s="1" t="s">
        <v>33</v>
      </c>
      <c r="L1504" s="1" t="s">
        <v>503</v>
      </c>
      <c r="M1504" s="1" t="s">
        <v>35</v>
      </c>
      <c r="N1504" s="1" t="s">
        <v>36</v>
      </c>
      <c r="O1504" s="1" t="s">
        <v>37</v>
      </c>
      <c r="P1504" s="1" t="s">
        <v>38</v>
      </c>
      <c r="Q1504" s="1" t="s">
        <v>39</v>
      </c>
      <c r="T1504" s="1" t="s">
        <v>206</v>
      </c>
      <c r="X1504" s="1" t="s">
        <v>41</v>
      </c>
      <c r="Y1504" s="1" t="s">
        <v>42</v>
      </c>
      <c r="Z1504" s="3">
        <v>0</v>
      </c>
      <c r="AC1504" s="1">
        <f t="shared" si="46"/>
        <v>2018</v>
      </c>
      <c r="AD1504" s="1">
        <f t="shared" si="47"/>
        <v>11</v>
      </c>
    </row>
    <row r="1505" spans="1:30" ht="12.75" customHeight="1" x14ac:dyDescent="0.2">
      <c r="A1505" s="2">
        <v>43411.635983796303</v>
      </c>
      <c r="B1505" s="1" t="s">
        <v>1235</v>
      </c>
      <c r="C1505" s="1" t="s">
        <v>288</v>
      </c>
      <c r="D1505" s="1" t="s">
        <v>289</v>
      </c>
      <c r="E1505" s="3">
        <v>1</v>
      </c>
      <c r="F1505" s="1" t="s">
        <v>31</v>
      </c>
      <c r="G1505" s="3">
        <v>790.88</v>
      </c>
      <c r="H1505" s="3">
        <v>790.88</v>
      </c>
      <c r="I1505" s="1" t="s">
        <v>32</v>
      </c>
      <c r="K1505" s="1" t="s">
        <v>33</v>
      </c>
      <c r="L1505" s="1" t="s">
        <v>290</v>
      </c>
      <c r="M1505" s="1" t="s">
        <v>35</v>
      </c>
      <c r="N1505" s="1" t="s">
        <v>36</v>
      </c>
      <c r="O1505" s="1" t="s">
        <v>37</v>
      </c>
      <c r="P1505" s="1" t="s">
        <v>89</v>
      </c>
      <c r="Q1505" s="1" t="s">
        <v>90</v>
      </c>
      <c r="T1505" s="1" t="s">
        <v>291</v>
      </c>
      <c r="X1505" s="1" t="s">
        <v>41</v>
      </c>
      <c r="Y1505" s="1" t="s">
        <v>74</v>
      </c>
      <c r="Z1505" s="3">
        <v>0</v>
      </c>
      <c r="AC1505" s="1">
        <f t="shared" si="46"/>
        <v>2018</v>
      </c>
      <c r="AD1505" s="1">
        <f t="shared" si="47"/>
        <v>11</v>
      </c>
    </row>
    <row r="1506" spans="1:30" ht="12.75" customHeight="1" x14ac:dyDescent="0.2">
      <c r="A1506" s="2">
        <v>43411.637997685197</v>
      </c>
      <c r="B1506" s="1" t="s">
        <v>1239</v>
      </c>
      <c r="C1506" s="1" t="s">
        <v>92</v>
      </c>
      <c r="D1506" s="1" t="s">
        <v>93</v>
      </c>
      <c r="E1506" s="3">
        <v>100</v>
      </c>
      <c r="F1506" s="1" t="s">
        <v>31</v>
      </c>
      <c r="G1506" s="3">
        <v>0.01</v>
      </c>
      <c r="H1506" s="3">
        <v>1</v>
      </c>
      <c r="I1506" s="1" t="s">
        <v>58</v>
      </c>
      <c r="K1506" s="1" t="s">
        <v>59</v>
      </c>
      <c r="L1506" s="1" t="s">
        <v>94</v>
      </c>
      <c r="M1506" s="1" t="s">
        <v>35</v>
      </c>
      <c r="N1506" s="1" t="s">
        <v>36</v>
      </c>
      <c r="O1506" s="1" t="s">
        <v>37</v>
      </c>
      <c r="P1506" s="1" t="s">
        <v>95</v>
      </c>
      <c r="Q1506" s="1" t="s">
        <v>96</v>
      </c>
      <c r="T1506" s="1" t="s">
        <v>97</v>
      </c>
      <c r="X1506" s="1" t="s">
        <v>41</v>
      </c>
      <c r="Y1506" s="1" t="s">
        <v>42</v>
      </c>
      <c r="Z1506" s="3">
        <v>0</v>
      </c>
      <c r="AC1506" s="1">
        <f t="shared" si="46"/>
        <v>2018</v>
      </c>
      <c r="AD1506" s="1">
        <f t="shared" si="47"/>
        <v>11</v>
      </c>
    </row>
    <row r="1507" spans="1:30" ht="12.75" customHeight="1" x14ac:dyDescent="0.2">
      <c r="A1507" s="2">
        <v>43411.637997685197</v>
      </c>
      <c r="B1507" s="1" t="s">
        <v>1239</v>
      </c>
      <c r="C1507" s="1" t="s">
        <v>98</v>
      </c>
      <c r="D1507" s="1" t="s">
        <v>99</v>
      </c>
      <c r="E1507" s="3">
        <v>400</v>
      </c>
      <c r="F1507" s="1" t="s">
        <v>31</v>
      </c>
      <c r="G1507" s="3">
        <v>0.25</v>
      </c>
      <c r="H1507" s="3">
        <v>100</v>
      </c>
      <c r="I1507" s="1" t="s">
        <v>58</v>
      </c>
      <c r="K1507" s="1" t="s">
        <v>59</v>
      </c>
      <c r="L1507" s="1" t="s">
        <v>100</v>
      </c>
      <c r="M1507" s="1" t="s">
        <v>35</v>
      </c>
      <c r="N1507" s="1" t="s">
        <v>36</v>
      </c>
      <c r="O1507" s="1" t="s">
        <v>37</v>
      </c>
      <c r="P1507" s="1" t="s">
        <v>38</v>
      </c>
      <c r="Q1507" s="1" t="s">
        <v>39</v>
      </c>
      <c r="T1507" s="1" t="s">
        <v>73</v>
      </c>
      <c r="X1507" s="1" t="s">
        <v>41</v>
      </c>
      <c r="Y1507" s="1" t="s">
        <v>42</v>
      </c>
      <c r="Z1507" s="3">
        <v>0</v>
      </c>
      <c r="AC1507" s="1">
        <f t="shared" si="46"/>
        <v>2018</v>
      </c>
      <c r="AD1507" s="1">
        <f t="shared" si="47"/>
        <v>11</v>
      </c>
    </row>
    <row r="1508" spans="1:30" ht="12.75" customHeight="1" x14ac:dyDescent="0.2">
      <c r="A1508" s="2">
        <v>43411.637997685197</v>
      </c>
      <c r="B1508" s="1" t="s">
        <v>1239</v>
      </c>
      <c r="C1508" s="1" t="s">
        <v>113</v>
      </c>
      <c r="D1508" s="1" t="s">
        <v>114</v>
      </c>
      <c r="E1508" s="3">
        <v>500</v>
      </c>
      <c r="F1508" s="1" t="s">
        <v>31</v>
      </c>
      <c r="G1508" s="3">
        <v>0.44</v>
      </c>
      <c r="H1508" s="3">
        <v>220</v>
      </c>
      <c r="I1508" s="1" t="s">
        <v>58</v>
      </c>
      <c r="K1508" s="1" t="s">
        <v>59</v>
      </c>
      <c r="L1508" s="1" t="s">
        <v>115</v>
      </c>
      <c r="M1508" s="1" t="s">
        <v>35</v>
      </c>
      <c r="N1508" s="1" t="s">
        <v>36</v>
      </c>
      <c r="O1508" s="1" t="s">
        <v>37</v>
      </c>
      <c r="P1508" s="1" t="s">
        <v>89</v>
      </c>
      <c r="Q1508" s="1" t="s">
        <v>90</v>
      </c>
      <c r="T1508" s="1" t="s">
        <v>116</v>
      </c>
      <c r="X1508" s="1" t="s">
        <v>41</v>
      </c>
      <c r="Y1508" s="1" t="s">
        <v>74</v>
      </c>
      <c r="Z1508" s="3">
        <v>0</v>
      </c>
      <c r="AC1508" s="1">
        <f t="shared" si="46"/>
        <v>2018</v>
      </c>
      <c r="AD1508" s="1">
        <f t="shared" si="47"/>
        <v>11</v>
      </c>
    </row>
    <row r="1509" spans="1:30" ht="12.75" customHeight="1" x14ac:dyDescent="0.2">
      <c r="A1509" s="2">
        <v>43411.637997685197</v>
      </c>
      <c r="B1509" s="1" t="s">
        <v>1239</v>
      </c>
      <c r="C1509" s="1" t="s">
        <v>117</v>
      </c>
      <c r="D1509" s="1" t="s">
        <v>118</v>
      </c>
      <c r="E1509" s="3">
        <v>100</v>
      </c>
      <c r="F1509" s="1" t="s">
        <v>31</v>
      </c>
      <c r="G1509" s="3">
        <v>0.48</v>
      </c>
      <c r="H1509" s="3">
        <v>48</v>
      </c>
      <c r="I1509" s="1" t="s">
        <v>58</v>
      </c>
      <c r="K1509" s="1" t="s">
        <v>59</v>
      </c>
      <c r="L1509" s="1" t="s">
        <v>119</v>
      </c>
      <c r="M1509" s="1" t="s">
        <v>35</v>
      </c>
      <c r="N1509" s="1" t="s">
        <v>36</v>
      </c>
      <c r="O1509" s="1" t="s">
        <v>37</v>
      </c>
      <c r="P1509" s="1" t="s">
        <v>120</v>
      </c>
      <c r="Q1509" s="1" t="s">
        <v>121</v>
      </c>
      <c r="T1509" s="1" t="s">
        <v>40</v>
      </c>
      <c r="X1509" s="1" t="s">
        <v>41</v>
      </c>
      <c r="Y1509" s="1" t="s">
        <v>42</v>
      </c>
      <c r="Z1509" s="3">
        <v>0</v>
      </c>
      <c r="AC1509" s="1">
        <f t="shared" si="46"/>
        <v>2018</v>
      </c>
      <c r="AD1509" s="1">
        <f t="shared" si="47"/>
        <v>11</v>
      </c>
    </row>
    <row r="1510" spans="1:30" ht="12.75" customHeight="1" x14ac:dyDescent="0.2">
      <c r="A1510" s="2">
        <v>43411.637997685197</v>
      </c>
      <c r="B1510" s="1" t="s">
        <v>1239</v>
      </c>
      <c r="C1510" s="1" t="s">
        <v>125</v>
      </c>
      <c r="D1510" s="1" t="s">
        <v>126</v>
      </c>
      <c r="E1510" s="3">
        <v>300</v>
      </c>
      <c r="F1510" s="1" t="s">
        <v>31</v>
      </c>
      <c r="G1510" s="3">
        <v>0.55000000000000004</v>
      </c>
      <c r="H1510" s="3">
        <v>165</v>
      </c>
      <c r="I1510" s="1" t="s">
        <v>58</v>
      </c>
      <c r="K1510" s="1" t="s">
        <v>59</v>
      </c>
      <c r="L1510" s="1" t="s">
        <v>127</v>
      </c>
      <c r="M1510" s="1" t="s">
        <v>35</v>
      </c>
      <c r="N1510" s="1" t="s">
        <v>36</v>
      </c>
      <c r="O1510" s="1" t="s">
        <v>37</v>
      </c>
      <c r="P1510" s="1" t="s">
        <v>104</v>
      </c>
      <c r="Q1510" s="1" t="s">
        <v>105</v>
      </c>
      <c r="T1510" s="1" t="s">
        <v>40</v>
      </c>
      <c r="X1510" s="1" t="s">
        <v>41</v>
      </c>
      <c r="Y1510" s="1" t="s">
        <v>106</v>
      </c>
      <c r="Z1510" s="3">
        <v>0</v>
      </c>
      <c r="AC1510" s="1">
        <f t="shared" si="46"/>
        <v>2018</v>
      </c>
      <c r="AD1510" s="1">
        <f t="shared" si="47"/>
        <v>11</v>
      </c>
    </row>
    <row r="1511" spans="1:30" ht="12.75" customHeight="1" x14ac:dyDescent="0.2">
      <c r="A1511" s="2">
        <v>43411.637997685197</v>
      </c>
      <c r="B1511" s="1" t="s">
        <v>1239</v>
      </c>
      <c r="C1511" s="1" t="s">
        <v>133</v>
      </c>
      <c r="D1511" s="1" t="s">
        <v>134</v>
      </c>
      <c r="E1511" s="3">
        <v>3000</v>
      </c>
      <c r="F1511" s="1" t="s">
        <v>31</v>
      </c>
      <c r="G1511" s="3">
        <v>0.63</v>
      </c>
      <c r="H1511" s="3">
        <v>1890</v>
      </c>
      <c r="I1511" s="1" t="s">
        <v>58</v>
      </c>
      <c r="K1511" s="1" t="s">
        <v>59</v>
      </c>
      <c r="L1511" s="1" t="s">
        <v>135</v>
      </c>
      <c r="M1511" s="1" t="s">
        <v>35</v>
      </c>
      <c r="N1511" s="1" t="s">
        <v>36</v>
      </c>
      <c r="O1511" s="1" t="s">
        <v>37</v>
      </c>
      <c r="P1511" s="1" t="s">
        <v>62</v>
      </c>
      <c r="Q1511" s="1" t="s">
        <v>63</v>
      </c>
      <c r="T1511" s="1" t="s">
        <v>65</v>
      </c>
      <c r="X1511" s="1" t="s">
        <v>41</v>
      </c>
      <c r="Y1511" s="1" t="s">
        <v>66</v>
      </c>
      <c r="Z1511" s="3">
        <v>0</v>
      </c>
      <c r="AA1511" s="1" t="s">
        <v>67</v>
      </c>
      <c r="AB1511" s="1" t="s">
        <v>67</v>
      </c>
      <c r="AC1511" s="1">
        <f t="shared" si="46"/>
        <v>2018</v>
      </c>
      <c r="AD1511" s="1">
        <f t="shared" si="47"/>
        <v>11</v>
      </c>
    </row>
    <row r="1512" spans="1:30" ht="12.75" customHeight="1" x14ac:dyDescent="0.2">
      <c r="A1512" s="2">
        <v>43411.637997685197</v>
      </c>
      <c r="B1512" s="1" t="s">
        <v>1239</v>
      </c>
      <c r="C1512" s="1" t="s">
        <v>136</v>
      </c>
      <c r="D1512" s="1" t="s">
        <v>137</v>
      </c>
      <c r="E1512" s="3">
        <v>4000</v>
      </c>
      <c r="F1512" s="1" t="s">
        <v>31</v>
      </c>
      <c r="G1512" s="3">
        <v>0.63</v>
      </c>
      <c r="H1512" s="3">
        <v>2520</v>
      </c>
      <c r="I1512" s="1" t="s">
        <v>58</v>
      </c>
      <c r="K1512" s="1" t="s">
        <v>59</v>
      </c>
      <c r="L1512" s="1" t="s">
        <v>138</v>
      </c>
      <c r="M1512" s="1" t="s">
        <v>35</v>
      </c>
      <c r="N1512" s="1" t="s">
        <v>36</v>
      </c>
      <c r="O1512" s="1" t="s">
        <v>37</v>
      </c>
      <c r="P1512" s="1" t="s">
        <v>62</v>
      </c>
      <c r="Q1512" s="1" t="s">
        <v>63</v>
      </c>
      <c r="T1512" s="1" t="s">
        <v>65</v>
      </c>
      <c r="X1512" s="1" t="s">
        <v>41</v>
      </c>
      <c r="Y1512" s="1" t="s">
        <v>66</v>
      </c>
      <c r="Z1512" s="3">
        <v>0</v>
      </c>
      <c r="AA1512" s="1" t="s">
        <v>67</v>
      </c>
      <c r="AB1512" s="1" t="s">
        <v>67</v>
      </c>
      <c r="AC1512" s="1">
        <f t="shared" si="46"/>
        <v>2018</v>
      </c>
      <c r="AD1512" s="1">
        <f t="shared" si="47"/>
        <v>11</v>
      </c>
    </row>
    <row r="1513" spans="1:30" ht="12.75" customHeight="1" x14ac:dyDescent="0.2">
      <c r="A1513" s="2">
        <v>43411.637997685197</v>
      </c>
      <c r="B1513" s="1" t="s">
        <v>1239</v>
      </c>
      <c r="C1513" s="1" t="s">
        <v>56</v>
      </c>
      <c r="D1513" s="1" t="s">
        <v>57</v>
      </c>
      <c r="E1513" s="3">
        <v>600</v>
      </c>
      <c r="F1513" s="1" t="s">
        <v>31</v>
      </c>
      <c r="G1513" s="3">
        <v>0.63</v>
      </c>
      <c r="H1513" s="3">
        <v>378</v>
      </c>
      <c r="I1513" s="1" t="s">
        <v>58</v>
      </c>
      <c r="K1513" s="1" t="s">
        <v>59</v>
      </c>
      <c r="L1513" s="1" t="s">
        <v>60</v>
      </c>
      <c r="M1513" s="1" t="s">
        <v>35</v>
      </c>
      <c r="N1513" s="1" t="s">
        <v>36</v>
      </c>
      <c r="O1513" s="1" t="s">
        <v>37</v>
      </c>
      <c r="P1513" s="1" t="s">
        <v>62</v>
      </c>
      <c r="Q1513" s="1" t="s">
        <v>63</v>
      </c>
      <c r="T1513" s="1" t="s">
        <v>65</v>
      </c>
      <c r="X1513" s="1" t="s">
        <v>41</v>
      </c>
      <c r="Y1513" s="1" t="s">
        <v>66</v>
      </c>
      <c r="Z1513" s="3">
        <v>0</v>
      </c>
      <c r="AA1513" s="1" t="s">
        <v>67</v>
      </c>
      <c r="AB1513" s="1" t="s">
        <v>67</v>
      </c>
      <c r="AC1513" s="1">
        <f t="shared" si="46"/>
        <v>2018</v>
      </c>
      <c r="AD1513" s="1">
        <f t="shared" si="47"/>
        <v>11</v>
      </c>
    </row>
    <row r="1514" spans="1:30" ht="12.75" customHeight="1" x14ac:dyDescent="0.2">
      <c r="A1514" s="2">
        <v>43411.637997685197</v>
      </c>
      <c r="B1514" s="1" t="s">
        <v>1239</v>
      </c>
      <c r="C1514" s="1" t="s">
        <v>142</v>
      </c>
      <c r="D1514" s="1" t="s">
        <v>143</v>
      </c>
      <c r="E1514" s="3">
        <v>500</v>
      </c>
      <c r="F1514" s="1" t="s">
        <v>31</v>
      </c>
      <c r="G1514" s="3">
        <v>0.67</v>
      </c>
      <c r="H1514" s="3">
        <v>335</v>
      </c>
      <c r="I1514" s="1" t="s">
        <v>58</v>
      </c>
      <c r="K1514" s="1" t="s">
        <v>59</v>
      </c>
      <c r="L1514" s="1" t="s">
        <v>144</v>
      </c>
      <c r="M1514" s="1" t="s">
        <v>35</v>
      </c>
      <c r="N1514" s="1" t="s">
        <v>36</v>
      </c>
      <c r="O1514" s="1" t="s">
        <v>37</v>
      </c>
      <c r="P1514" s="1" t="s">
        <v>89</v>
      </c>
      <c r="Q1514" s="1" t="s">
        <v>90</v>
      </c>
      <c r="T1514" s="1" t="s">
        <v>116</v>
      </c>
      <c r="X1514" s="1" t="s">
        <v>41</v>
      </c>
      <c r="Y1514" s="1" t="s">
        <v>74</v>
      </c>
      <c r="Z1514" s="3">
        <v>0</v>
      </c>
      <c r="AC1514" s="1">
        <f t="shared" si="46"/>
        <v>2018</v>
      </c>
      <c r="AD1514" s="1">
        <f t="shared" si="47"/>
        <v>11</v>
      </c>
    </row>
    <row r="1515" spans="1:30" ht="12.75" customHeight="1" x14ac:dyDescent="0.2">
      <c r="A1515" s="2">
        <v>43411.637997685197</v>
      </c>
      <c r="B1515" s="1" t="s">
        <v>1239</v>
      </c>
      <c r="C1515" s="1" t="s">
        <v>145</v>
      </c>
      <c r="D1515" s="1" t="s">
        <v>146</v>
      </c>
      <c r="E1515" s="3">
        <v>150</v>
      </c>
      <c r="F1515" s="1" t="s">
        <v>31</v>
      </c>
      <c r="G1515" s="3">
        <v>1.03</v>
      </c>
      <c r="H1515" s="3">
        <v>154.5</v>
      </c>
      <c r="I1515" s="1" t="s">
        <v>58</v>
      </c>
      <c r="K1515" s="1" t="s">
        <v>59</v>
      </c>
      <c r="L1515" s="1" t="s">
        <v>147</v>
      </c>
      <c r="M1515" s="1" t="s">
        <v>35</v>
      </c>
      <c r="N1515" s="1" t="s">
        <v>36</v>
      </c>
      <c r="O1515" s="1" t="s">
        <v>37</v>
      </c>
      <c r="P1515" s="1" t="s">
        <v>38</v>
      </c>
      <c r="Q1515" s="1" t="s">
        <v>39</v>
      </c>
      <c r="T1515" s="1" t="s">
        <v>148</v>
      </c>
      <c r="X1515" s="1" t="s">
        <v>41</v>
      </c>
      <c r="Y1515" s="1" t="s">
        <v>42</v>
      </c>
      <c r="Z1515" s="3">
        <v>0</v>
      </c>
      <c r="AC1515" s="1">
        <f t="shared" si="46"/>
        <v>2018</v>
      </c>
      <c r="AD1515" s="1">
        <f t="shared" si="47"/>
        <v>11</v>
      </c>
    </row>
    <row r="1516" spans="1:30" ht="12.75" customHeight="1" x14ac:dyDescent="0.2">
      <c r="A1516" s="2">
        <v>43411.637997685197</v>
      </c>
      <c r="B1516" s="1" t="s">
        <v>1239</v>
      </c>
      <c r="C1516" s="1" t="s">
        <v>152</v>
      </c>
      <c r="D1516" s="1" t="s">
        <v>153</v>
      </c>
      <c r="E1516" s="3">
        <v>50</v>
      </c>
      <c r="F1516" s="1" t="s">
        <v>31</v>
      </c>
      <c r="G1516" s="3">
        <v>1.52</v>
      </c>
      <c r="H1516" s="3">
        <v>76</v>
      </c>
      <c r="I1516" s="1" t="s">
        <v>58</v>
      </c>
      <c r="K1516" s="1" t="s">
        <v>59</v>
      </c>
      <c r="L1516" s="1" t="s">
        <v>154</v>
      </c>
      <c r="M1516" s="1" t="s">
        <v>35</v>
      </c>
      <c r="N1516" s="1" t="s">
        <v>36</v>
      </c>
      <c r="O1516" s="1" t="s">
        <v>37</v>
      </c>
      <c r="P1516" s="1" t="s">
        <v>89</v>
      </c>
      <c r="Q1516" s="1" t="s">
        <v>90</v>
      </c>
      <c r="T1516" s="1" t="s">
        <v>79</v>
      </c>
      <c r="X1516" s="1" t="s">
        <v>155</v>
      </c>
      <c r="Y1516" s="1" t="s">
        <v>74</v>
      </c>
      <c r="Z1516" s="3">
        <v>0</v>
      </c>
      <c r="AC1516" s="1">
        <f t="shared" si="46"/>
        <v>2018</v>
      </c>
      <c r="AD1516" s="1">
        <f t="shared" si="47"/>
        <v>11</v>
      </c>
    </row>
    <row r="1517" spans="1:30" ht="12.75" customHeight="1" x14ac:dyDescent="0.2">
      <c r="A1517" s="2">
        <v>43411.637997685197</v>
      </c>
      <c r="B1517" s="1" t="s">
        <v>1239</v>
      </c>
      <c r="C1517" s="1" t="s">
        <v>162</v>
      </c>
      <c r="D1517" s="1" t="s">
        <v>163</v>
      </c>
      <c r="E1517" s="3">
        <v>50</v>
      </c>
      <c r="F1517" s="1" t="s">
        <v>31</v>
      </c>
      <c r="G1517" s="3">
        <v>1.92</v>
      </c>
      <c r="H1517" s="3">
        <v>96</v>
      </c>
      <c r="I1517" s="1" t="s">
        <v>58</v>
      </c>
      <c r="K1517" s="1" t="s">
        <v>59</v>
      </c>
      <c r="L1517" s="1" t="s">
        <v>164</v>
      </c>
      <c r="M1517" s="1" t="s">
        <v>35</v>
      </c>
      <c r="N1517" s="1" t="s">
        <v>36</v>
      </c>
      <c r="O1517" s="1" t="s">
        <v>37</v>
      </c>
      <c r="P1517" s="1" t="s">
        <v>95</v>
      </c>
      <c r="Q1517" s="1" t="s">
        <v>96</v>
      </c>
      <c r="T1517" s="1" t="s">
        <v>97</v>
      </c>
      <c r="X1517" s="1" t="s">
        <v>41</v>
      </c>
      <c r="Y1517" s="1" t="s">
        <v>42</v>
      </c>
      <c r="Z1517" s="3">
        <v>0</v>
      </c>
      <c r="AC1517" s="1">
        <f t="shared" si="46"/>
        <v>2018</v>
      </c>
      <c r="AD1517" s="1">
        <f t="shared" si="47"/>
        <v>11</v>
      </c>
    </row>
    <row r="1518" spans="1:30" ht="12.75" customHeight="1" x14ac:dyDescent="0.2">
      <c r="A1518" s="2">
        <v>43411.637997685197</v>
      </c>
      <c r="B1518" s="1" t="s">
        <v>1239</v>
      </c>
      <c r="C1518" s="1" t="s">
        <v>168</v>
      </c>
      <c r="D1518" s="1" t="s">
        <v>169</v>
      </c>
      <c r="E1518" s="3">
        <v>10</v>
      </c>
      <c r="F1518" s="1" t="s">
        <v>31</v>
      </c>
      <c r="G1518" s="3">
        <v>2.0499999999999998</v>
      </c>
      <c r="H1518" s="3">
        <v>20.5</v>
      </c>
      <c r="I1518" s="1" t="s">
        <v>58</v>
      </c>
      <c r="K1518" s="1" t="s">
        <v>59</v>
      </c>
      <c r="L1518" s="1" t="s">
        <v>170</v>
      </c>
      <c r="M1518" s="1" t="s">
        <v>35</v>
      </c>
      <c r="N1518" s="1" t="s">
        <v>36</v>
      </c>
      <c r="O1518" s="1" t="s">
        <v>37</v>
      </c>
      <c r="P1518" s="1" t="s">
        <v>95</v>
      </c>
      <c r="Q1518" s="1" t="s">
        <v>96</v>
      </c>
      <c r="T1518" s="1" t="s">
        <v>171</v>
      </c>
      <c r="X1518" s="1" t="s">
        <v>41</v>
      </c>
      <c r="Y1518" s="1" t="s">
        <v>42</v>
      </c>
      <c r="Z1518" s="3">
        <v>0</v>
      </c>
      <c r="AA1518" s="1" t="s">
        <v>172</v>
      </c>
      <c r="AB1518" s="1" t="s">
        <v>172</v>
      </c>
      <c r="AC1518" s="1">
        <f t="shared" si="46"/>
        <v>2018</v>
      </c>
      <c r="AD1518" s="1">
        <f t="shared" si="47"/>
        <v>11</v>
      </c>
    </row>
    <row r="1519" spans="1:30" ht="12.75" customHeight="1" x14ac:dyDescent="0.2">
      <c r="A1519" s="2">
        <v>43411.637997685197</v>
      </c>
      <c r="B1519" s="1" t="s">
        <v>1239</v>
      </c>
      <c r="C1519" s="1" t="s">
        <v>180</v>
      </c>
      <c r="D1519" s="1" t="s">
        <v>181</v>
      </c>
      <c r="E1519" s="3">
        <v>50</v>
      </c>
      <c r="F1519" s="1" t="s">
        <v>31</v>
      </c>
      <c r="G1519" s="3">
        <v>2.37</v>
      </c>
      <c r="H1519" s="3">
        <v>118.5</v>
      </c>
      <c r="I1519" s="1" t="s">
        <v>58</v>
      </c>
      <c r="K1519" s="1" t="s">
        <v>59</v>
      </c>
      <c r="L1519" s="1" t="s">
        <v>182</v>
      </c>
      <c r="M1519" s="1" t="s">
        <v>35</v>
      </c>
      <c r="N1519" s="1" t="s">
        <v>36</v>
      </c>
      <c r="O1519" s="1" t="s">
        <v>37</v>
      </c>
      <c r="P1519" s="1" t="s">
        <v>95</v>
      </c>
      <c r="Q1519" s="1" t="s">
        <v>96</v>
      </c>
      <c r="T1519" s="1" t="s">
        <v>97</v>
      </c>
      <c r="X1519" s="1" t="s">
        <v>41</v>
      </c>
      <c r="Y1519" s="1" t="s">
        <v>42</v>
      </c>
      <c r="Z1519" s="3">
        <v>0</v>
      </c>
      <c r="AC1519" s="1">
        <f t="shared" si="46"/>
        <v>2018</v>
      </c>
      <c r="AD1519" s="1">
        <f t="shared" si="47"/>
        <v>11</v>
      </c>
    </row>
    <row r="1520" spans="1:30" ht="12.75" customHeight="1" x14ac:dyDescent="0.2">
      <c r="A1520" s="2">
        <v>43411.637997685197</v>
      </c>
      <c r="B1520" s="1" t="s">
        <v>1239</v>
      </c>
      <c r="C1520" s="1" t="s">
        <v>936</v>
      </c>
      <c r="D1520" s="1" t="s">
        <v>937</v>
      </c>
      <c r="E1520" s="3">
        <v>100</v>
      </c>
      <c r="F1520" s="1" t="s">
        <v>31</v>
      </c>
      <c r="G1520" s="3">
        <v>2.41</v>
      </c>
      <c r="H1520" s="3">
        <v>241</v>
      </c>
      <c r="I1520" s="1" t="s">
        <v>58</v>
      </c>
      <c r="K1520" s="1" t="s">
        <v>59</v>
      </c>
      <c r="L1520" s="1" t="s">
        <v>938</v>
      </c>
      <c r="M1520" s="1" t="s">
        <v>35</v>
      </c>
      <c r="N1520" s="1" t="s">
        <v>36</v>
      </c>
      <c r="O1520" s="1" t="s">
        <v>37</v>
      </c>
      <c r="P1520" s="1" t="s">
        <v>204</v>
      </c>
      <c r="Q1520" s="1" t="s">
        <v>205</v>
      </c>
      <c r="T1520" s="1" t="s">
        <v>887</v>
      </c>
      <c r="X1520" s="1" t="s">
        <v>41</v>
      </c>
      <c r="Y1520" s="1" t="s">
        <v>74</v>
      </c>
      <c r="Z1520" s="3">
        <v>0</v>
      </c>
      <c r="AA1520" s="1" t="s">
        <v>774</v>
      </c>
      <c r="AB1520" s="1" t="s">
        <v>774</v>
      </c>
      <c r="AC1520" s="1">
        <f t="shared" si="46"/>
        <v>2018</v>
      </c>
      <c r="AD1520" s="1">
        <f t="shared" si="47"/>
        <v>11</v>
      </c>
    </row>
    <row r="1521" spans="1:30" ht="12.75" customHeight="1" x14ac:dyDescent="0.2">
      <c r="A1521" s="2">
        <v>43411.637997685197</v>
      </c>
      <c r="B1521" s="1" t="s">
        <v>1239</v>
      </c>
      <c r="C1521" s="1" t="s">
        <v>183</v>
      </c>
      <c r="D1521" s="1" t="s">
        <v>184</v>
      </c>
      <c r="E1521" s="3">
        <v>200</v>
      </c>
      <c r="F1521" s="1" t="s">
        <v>31</v>
      </c>
      <c r="G1521" s="3">
        <v>2.46</v>
      </c>
      <c r="H1521" s="3">
        <v>492</v>
      </c>
      <c r="I1521" s="1" t="s">
        <v>58</v>
      </c>
      <c r="K1521" s="1" t="s">
        <v>59</v>
      </c>
      <c r="L1521" s="1" t="s">
        <v>185</v>
      </c>
      <c r="M1521" s="1" t="s">
        <v>35</v>
      </c>
      <c r="N1521" s="1" t="s">
        <v>36</v>
      </c>
      <c r="O1521" s="1" t="s">
        <v>37</v>
      </c>
      <c r="P1521" s="1" t="s">
        <v>95</v>
      </c>
      <c r="Q1521" s="1" t="s">
        <v>96</v>
      </c>
      <c r="T1521" s="1" t="s">
        <v>48</v>
      </c>
      <c r="X1521" s="1" t="s">
        <v>41</v>
      </c>
      <c r="Y1521" s="1" t="s">
        <v>42</v>
      </c>
      <c r="Z1521" s="3">
        <v>0</v>
      </c>
      <c r="AC1521" s="1">
        <f t="shared" si="46"/>
        <v>2018</v>
      </c>
      <c r="AD1521" s="1">
        <f t="shared" si="47"/>
        <v>11</v>
      </c>
    </row>
    <row r="1522" spans="1:30" ht="12.75" customHeight="1" x14ac:dyDescent="0.2">
      <c r="A1522" s="2">
        <v>43411.637997685197</v>
      </c>
      <c r="B1522" s="1" t="s">
        <v>1239</v>
      </c>
      <c r="C1522" s="1" t="s">
        <v>189</v>
      </c>
      <c r="D1522" s="1" t="s">
        <v>190</v>
      </c>
      <c r="E1522" s="3">
        <v>100</v>
      </c>
      <c r="F1522" s="1" t="s">
        <v>31</v>
      </c>
      <c r="G1522" s="3">
        <v>2.7</v>
      </c>
      <c r="H1522" s="3">
        <v>270</v>
      </c>
      <c r="I1522" s="1" t="s">
        <v>58</v>
      </c>
      <c r="K1522" s="1" t="s">
        <v>59</v>
      </c>
      <c r="L1522" s="1" t="s">
        <v>191</v>
      </c>
      <c r="M1522" s="1" t="s">
        <v>35</v>
      </c>
      <c r="N1522" s="1" t="s">
        <v>36</v>
      </c>
      <c r="O1522" s="1" t="s">
        <v>37</v>
      </c>
      <c r="P1522" s="1" t="s">
        <v>95</v>
      </c>
      <c r="Q1522" s="1" t="s">
        <v>96</v>
      </c>
      <c r="T1522" s="1" t="s">
        <v>97</v>
      </c>
      <c r="X1522" s="1" t="s">
        <v>41</v>
      </c>
      <c r="Y1522" s="1" t="s">
        <v>42</v>
      </c>
      <c r="Z1522" s="3">
        <v>0</v>
      </c>
      <c r="AC1522" s="1">
        <f t="shared" si="46"/>
        <v>2018</v>
      </c>
      <c r="AD1522" s="1">
        <f t="shared" si="47"/>
        <v>11</v>
      </c>
    </row>
    <row r="1523" spans="1:30" ht="12.75" customHeight="1" x14ac:dyDescent="0.2">
      <c r="A1523" s="2">
        <v>43411.637997685197</v>
      </c>
      <c r="B1523" s="1" t="s">
        <v>1239</v>
      </c>
      <c r="C1523" s="1" t="s">
        <v>352</v>
      </c>
      <c r="D1523" s="1" t="s">
        <v>353</v>
      </c>
      <c r="E1523" s="3">
        <v>50</v>
      </c>
      <c r="F1523" s="1" t="s">
        <v>31</v>
      </c>
      <c r="G1523" s="3">
        <v>3.13</v>
      </c>
      <c r="H1523" s="3">
        <v>156.5</v>
      </c>
      <c r="I1523" s="1" t="s">
        <v>58</v>
      </c>
      <c r="K1523" s="1" t="s">
        <v>59</v>
      </c>
      <c r="L1523" s="1" t="s">
        <v>354</v>
      </c>
      <c r="M1523" s="1" t="s">
        <v>35</v>
      </c>
      <c r="N1523" s="1" t="s">
        <v>36</v>
      </c>
      <c r="O1523" s="1" t="s">
        <v>37</v>
      </c>
      <c r="P1523" s="1" t="s">
        <v>38</v>
      </c>
      <c r="Q1523" s="1" t="s">
        <v>39</v>
      </c>
      <c r="T1523" s="1" t="s">
        <v>40</v>
      </c>
      <c r="X1523" s="1" t="s">
        <v>41</v>
      </c>
      <c r="Y1523" s="1" t="s">
        <v>42</v>
      </c>
      <c r="Z1523" s="3">
        <v>0</v>
      </c>
      <c r="AC1523" s="1">
        <f t="shared" si="46"/>
        <v>2018</v>
      </c>
      <c r="AD1523" s="1">
        <f t="shared" si="47"/>
        <v>11</v>
      </c>
    </row>
    <row r="1524" spans="1:30" ht="12.75" customHeight="1" x14ac:dyDescent="0.2">
      <c r="A1524" s="2">
        <v>43411.637997685197</v>
      </c>
      <c r="B1524" s="1" t="s">
        <v>1239</v>
      </c>
      <c r="C1524" s="1" t="s">
        <v>207</v>
      </c>
      <c r="D1524" s="1" t="s">
        <v>208</v>
      </c>
      <c r="E1524" s="3">
        <v>60</v>
      </c>
      <c r="F1524" s="1" t="s">
        <v>31</v>
      </c>
      <c r="G1524" s="3">
        <v>3.26</v>
      </c>
      <c r="H1524" s="3">
        <v>195.6</v>
      </c>
      <c r="I1524" s="1" t="s">
        <v>58</v>
      </c>
      <c r="K1524" s="1" t="s">
        <v>59</v>
      </c>
      <c r="L1524" s="1" t="s">
        <v>209</v>
      </c>
      <c r="M1524" s="1" t="s">
        <v>35</v>
      </c>
      <c r="N1524" s="1" t="s">
        <v>36</v>
      </c>
      <c r="O1524" s="1" t="s">
        <v>37</v>
      </c>
      <c r="P1524" s="1" t="s">
        <v>71</v>
      </c>
      <c r="Q1524" s="1" t="s">
        <v>72</v>
      </c>
      <c r="T1524" s="1" t="s">
        <v>73</v>
      </c>
      <c r="X1524" s="1" t="s">
        <v>41</v>
      </c>
      <c r="Y1524" s="1" t="s">
        <v>74</v>
      </c>
      <c r="Z1524" s="3">
        <v>0</v>
      </c>
      <c r="AC1524" s="1">
        <f t="shared" si="46"/>
        <v>2018</v>
      </c>
      <c r="AD1524" s="1">
        <f t="shared" si="47"/>
        <v>11</v>
      </c>
    </row>
    <row r="1525" spans="1:30" ht="12.75" customHeight="1" x14ac:dyDescent="0.2">
      <c r="A1525" s="2">
        <v>43411.637997685197</v>
      </c>
      <c r="B1525" s="1" t="s">
        <v>1239</v>
      </c>
      <c r="C1525" s="1" t="s">
        <v>877</v>
      </c>
      <c r="D1525" s="1" t="s">
        <v>878</v>
      </c>
      <c r="E1525" s="3">
        <v>80</v>
      </c>
      <c r="F1525" s="1" t="s">
        <v>31</v>
      </c>
      <c r="G1525" s="3">
        <v>3.39</v>
      </c>
      <c r="H1525" s="3">
        <v>271.2</v>
      </c>
      <c r="I1525" s="1" t="s">
        <v>58</v>
      </c>
      <c r="K1525" s="1" t="s">
        <v>59</v>
      </c>
      <c r="L1525" s="1" t="s">
        <v>879</v>
      </c>
      <c r="M1525" s="1" t="s">
        <v>35</v>
      </c>
      <c r="N1525" s="1" t="s">
        <v>36</v>
      </c>
      <c r="O1525" s="1" t="s">
        <v>37</v>
      </c>
      <c r="P1525" s="1" t="s">
        <v>213</v>
      </c>
      <c r="Q1525" s="1" t="s">
        <v>214</v>
      </c>
      <c r="T1525" s="1" t="s">
        <v>385</v>
      </c>
      <c r="X1525" s="1" t="s">
        <v>41</v>
      </c>
      <c r="Y1525" s="1" t="s">
        <v>42</v>
      </c>
      <c r="Z1525" s="3">
        <v>0</v>
      </c>
      <c r="AA1525" s="1" t="s">
        <v>880</v>
      </c>
      <c r="AB1525" s="1" t="s">
        <v>880</v>
      </c>
      <c r="AC1525" s="1">
        <f t="shared" si="46"/>
        <v>2018</v>
      </c>
      <c r="AD1525" s="1">
        <f t="shared" si="47"/>
        <v>11</v>
      </c>
    </row>
    <row r="1526" spans="1:30" ht="12.75" customHeight="1" x14ac:dyDescent="0.2">
      <c r="A1526" s="2">
        <v>43411.637997685197</v>
      </c>
      <c r="B1526" s="1" t="s">
        <v>1239</v>
      </c>
      <c r="C1526" s="1" t="s">
        <v>532</v>
      </c>
      <c r="D1526" s="1" t="s">
        <v>533</v>
      </c>
      <c r="E1526" s="3">
        <v>60</v>
      </c>
      <c r="F1526" s="1" t="s">
        <v>31</v>
      </c>
      <c r="G1526" s="3">
        <v>3.96</v>
      </c>
      <c r="H1526" s="3">
        <v>237.6</v>
      </c>
      <c r="I1526" s="1" t="s">
        <v>58</v>
      </c>
      <c r="K1526" s="1" t="s">
        <v>59</v>
      </c>
      <c r="L1526" s="1" t="s">
        <v>534</v>
      </c>
      <c r="M1526" s="1" t="s">
        <v>35</v>
      </c>
      <c r="N1526" s="1" t="s">
        <v>36</v>
      </c>
      <c r="O1526" s="1" t="s">
        <v>37</v>
      </c>
      <c r="P1526" s="1" t="s">
        <v>71</v>
      </c>
      <c r="Q1526" s="1" t="s">
        <v>72</v>
      </c>
      <c r="T1526" s="1" t="s">
        <v>73</v>
      </c>
      <c r="X1526" s="1" t="s">
        <v>41</v>
      </c>
      <c r="Y1526" s="1" t="s">
        <v>74</v>
      </c>
      <c r="Z1526" s="3">
        <v>0</v>
      </c>
      <c r="AC1526" s="1">
        <f t="shared" si="46"/>
        <v>2018</v>
      </c>
      <c r="AD1526" s="1">
        <f t="shared" si="47"/>
        <v>11</v>
      </c>
    </row>
    <row r="1527" spans="1:30" ht="12.75" customHeight="1" x14ac:dyDescent="0.2">
      <c r="A1527" s="2">
        <v>43411.637997685197</v>
      </c>
      <c r="B1527" s="1" t="s">
        <v>1239</v>
      </c>
      <c r="C1527" s="1" t="s">
        <v>366</v>
      </c>
      <c r="D1527" s="1" t="s">
        <v>367</v>
      </c>
      <c r="E1527" s="3">
        <v>20</v>
      </c>
      <c r="F1527" s="1" t="s">
        <v>31</v>
      </c>
      <c r="G1527" s="3">
        <v>4.82</v>
      </c>
      <c r="H1527" s="3">
        <v>96.4</v>
      </c>
      <c r="I1527" s="1" t="s">
        <v>58</v>
      </c>
      <c r="K1527" s="1" t="s">
        <v>59</v>
      </c>
      <c r="L1527" s="1" t="s">
        <v>368</v>
      </c>
      <c r="M1527" s="1" t="s">
        <v>35</v>
      </c>
      <c r="N1527" s="1" t="s">
        <v>36</v>
      </c>
      <c r="O1527" s="1" t="s">
        <v>37</v>
      </c>
      <c r="P1527" s="1" t="s">
        <v>95</v>
      </c>
      <c r="Q1527" s="1" t="s">
        <v>96</v>
      </c>
      <c r="T1527" s="1" t="s">
        <v>97</v>
      </c>
      <c r="X1527" s="1" t="s">
        <v>41</v>
      </c>
      <c r="Y1527" s="1" t="s">
        <v>42</v>
      </c>
      <c r="Z1527" s="3">
        <v>0</v>
      </c>
      <c r="AC1527" s="1">
        <f t="shared" si="46"/>
        <v>2018</v>
      </c>
      <c r="AD1527" s="1">
        <f t="shared" si="47"/>
        <v>11</v>
      </c>
    </row>
    <row r="1528" spans="1:30" ht="12.75" customHeight="1" x14ac:dyDescent="0.2">
      <c r="A1528" s="2">
        <v>43411.637997685197</v>
      </c>
      <c r="B1528" s="1" t="s">
        <v>1239</v>
      </c>
      <c r="C1528" s="1" t="s">
        <v>369</v>
      </c>
      <c r="D1528" s="1" t="s">
        <v>370</v>
      </c>
      <c r="E1528" s="3">
        <v>50</v>
      </c>
      <c r="F1528" s="1" t="s">
        <v>31</v>
      </c>
      <c r="G1528" s="3">
        <v>5</v>
      </c>
      <c r="H1528" s="3">
        <v>250</v>
      </c>
      <c r="I1528" s="1" t="s">
        <v>58</v>
      </c>
      <c r="K1528" s="1" t="s">
        <v>59</v>
      </c>
      <c r="L1528" s="1" t="s">
        <v>371</v>
      </c>
      <c r="M1528" s="1" t="s">
        <v>35</v>
      </c>
      <c r="N1528" s="1" t="s">
        <v>36</v>
      </c>
      <c r="O1528" s="1" t="s">
        <v>37</v>
      </c>
      <c r="P1528" s="1" t="s">
        <v>95</v>
      </c>
      <c r="Q1528" s="1" t="s">
        <v>96</v>
      </c>
      <c r="T1528" s="1" t="s">
        <v>372</v>
      </c>
      <c r="X1528" s="1" t="s">
        <v>41</v>
      </c>
      <c r="Y1528" s="1" t="s">
        <v>42</v>
      </c>
      <c r="Z1528" s="3">
        <v>0</v>
      </c>
      <c r="AC1528" s="1">
        <f t="shared" si="46"/>
        <v>2018</v>
      </c>
      <c r="AD1528" s="1">
        <f t="shared" si="47"/>
        <v>11</v>
      </c>
    </row>
    <row r="1529" spans="1:30" ht="12.75" customHeight="1" x14ac:dyDescent="0.2">
      <c r="A1529" s="2">
        <v>43411.637997685197</v>
      </c>
      <c r="B1529" s="1" t="s">
        <v>1239</v>
      </c>
      <c r="C1529" s="1" t="s">
        <v>373</v>
      </c>
      <c r="D1529" s="1" t="s">
        <v>374</v>
      </c>
      <c r="E1529" s="3">
        <v>30</v>
      </c>
      <c r="F1529" s="1" t="s">
        <v>31</v>
      </c>
      <c r="G1529" s="3">
        <v>5.27</v>
      </c>
      <c r="H1529" s="3">
        <v>158.1</v>
      </c>
      <c r="I1529" s="1" t="s">
        <v>58</v>
      </c>
      <c r="K1529" s="1" t="s">
        <v>59</v>
      </c>
      <c r="L1529" s="1" t="s">
        <v>375</v>
      </c>
      <c r="M1529" s="1" t="s">
        <v>35</v>
      </c>
      <c r="N1529" s="1" t="s">
        <v>36</v>
      </c>
      <c r="O1529" s="1" t="s">
        <v>37</v>
      </c>
      <c r="P1529" s="1" t="s">
        <v>131</v>
      </c>
      <c r="Q1529" s="1" t="s">
        <v>132</v>
      </c>
      <c r="T1529" s="1" t="s">
        <v>377</v>
      </c>
      <c r="X1529" s="1" t="s">
        <v>378</v>
      </c>
      <c r="Y1529" s="1" t="s">
        <v>74</v>
      </c>
      <c r="Z1529" s="3">
        <v>0</v>
      </c>
      <c r="AC1529" s="1">
        <f t="shared" si="46"/>
        <v>2018</v>
      </c>
      <c r="AD1529" s="1">
        <f t="shared" si="47"/>
        <v>11</v>
      </c>
    </row>
    <row r="1530" spans="1:30" ht="12.75" customHeight="1" x14ac:dyDescent="0.2">
      <c r="A1530" s="2">
        <v>43411.637997685197</v>
      </c>
      <c r="B1530" s="1" t="s">
        <v>1239</v>
      </c>
      <c r="C1530" s="1" t="s">
        <v>771</v>
      </c>
      <c r="D1530" s="1" t="s">
        <v>772</v>
      </c>
      <c r="E1530" s="3">
        <v>250</v>
      </c>
      <c r="F1530" s="1" t="s">
        <v>31</v>
      </c>
      <c r="G1530" s="3">
        <v>5.29</v>
      </c>
      <c r="H1530" s="3">
        <v>1322.5</v>
      </c>
      <c r="I1530" s="1" t="s">
        <v>58</v>
      </c>
      <c r="K1530" s="1" t="s">
        <v>59</v>
      </c>
      <c r="L1530" s="1" t="s">
        <v>773</v>
      </c>
      <c r="M1530" s="1" t="s">
        <v>35</v>
      </c>
      <c r="N1530" s="1" t="s">
        <v>36</v>
      </c>
      <c r="O1530" s="1" t="s">
        <v>37</v>
      </c>
      <c r="P1530" s="1" t="s">
        <v>230</v>
      </c>
      <c r="Q1530" s="1" t="s">
        <v>231</v>
      </c>
      <c r="T1530" s="1" t="s">
        <v>206</v>
      </c>
      <c r="X1530" s="1" t="s">
        <v>41</v>
      </c>
      <c r="Y1530" s="1" t="s">
        <v>42</v>
      </c>
      <c r="Z1530" s="3">
        <v>0</v>
      </c>
      <c r="AA1530" s="1" t="s">
        <v>774</v>
      </c>
      <c r="AB1530" s="1" t="s">
        <v>774</v>
      </c>
      <c r="AC1530" s="1">
        <f t="shared" si="46"/>
        <v>2018</v>
      </c>
      <c r="AD1530" s="1">
        <f t="shared" si="47"/>
        <v>11</v>
      </c>
    </row>
    <row r="1531" spans="1:30" ht="12.75" customHeight="1" x14ac:dyDescent="0.2">
      <c r="A1531" s="2">
        <v>43411.637997685197</v>
      </c>
      <c r="B1531" s="1" t="s">
        <v>1239</v>
      </c>
      <c r="C1531" s="1" t="s">
        <v>595</v>
      </c>
      <c r="D1531" s="1" t="s">
        <v>596</v>
      </c>
      <c r="E1531" s="3">
        <v>90</v>
      </c>
      <c r="F1531" s="1" t="s">
        <v>31</v>
      </c>
      <c r="G1531" s="3">
        <v>6.25</v>
      </c>
      <c r="H1531" s="3">
        <v>562.5</v>
      </c>
      <c r="I1531" s="1" t="s">
        <v>58</v>
      </c>
      <c r="K1531" s="1" t="s">
        <v>59</v>
      </c>
      <c r="L1531" s="1" t="s">
        <v>597</v>
      </c>
      <c r="M1531" s="1" t="s">
        <v>35</v>
      </c>
      <c r="N1531" s="1" t="s">
        <v>36</v>
      </c>
      <c r="O1531" s="1" t="s">
        <v>37</v>
      </c>
      <c r="P1531" s="1" t="s">
        <v>89</v>
      </c>
      <c r="Q1531" s="1" t="s">
        <v>90</v>
      </c>
      <c r="T1531" s="1" t="s">
        <v>73</v>
      </c>
      <c r="X1531" s="1" t="s">
        <v>41</v>
      </c>
      <c r="Y1531" s="1" t="s">
        <v>74</v>
      </c>
      <c r="Z1531" s="3">
        <v>0</v>
      </c>
      <c r="AC1531" s="1">
        <f t="shared" si="46"/>
        <v>2018</v>
      </c>
      <c r="AD1531" s="1">
        <f t="shared" si="47"/>
        <v>11</v>
      </c>
    </row>
    <row r="1532" spans="1:30" ht="12.75" customHeight="1" x14ac:dyDescent="0.2">
      <c r="A1532" s="2">
        <v>43411.637997685197</v>
      </c>
      <c r="B1532" s="1" t="s">
        <v>1239</v>
      </c>
      <c r="C1532" s="1" t="s">
        <v>223</v>
      </c>
      <c r="D1532" s="1" t="s">
        <v>224</v>
      </c>
      <c r="E1532" s="3">
        <v>10</v>
      </c>
      <c r="F1532" s="1" t="s">
        <v>31</v>
      </c>
      <c r="G1532" s="3">
        <v>6.29</v>
      </c>
      <c r="H1532" s="3">
        <v>62.9</v>
      </c>
      <c r="I1532" s="1" t="s">
        <v>58</v>
      </c>
      <c r="K1532" s="1" t="s">
        <v>59</v>
      </c>
      <c r="L1532" s="1" t="s">
        <v>225</v>
      </c>
      <c r="M1532" s="1" t="s">
        <v>35</v>
      </c>
      <c r="N1532" s="1" t="s">
        <v>36</v>
      </c>
      <c r="O1532" s="1" t="s">
        <v>37</v>
      </c>
      <c r="P1532" s="1" t="s">
        <v>38</v>
      </c>
      <c r="Q1532" s="1" t="s">
        <v>39</v>
      </c>
      <c r="T1532" s="1" t="s">
        <v>226</v>
      </c>
      <c r="X1532" s="1" t="s">
        <v>41</v>
      </c>
      <c r="Y1532" s="1" t="s">
        <v>42</v>
      </c>
      <c r="Z1532" s="3">
        <v>0</v>
      </c>
      <c r="AC1532" s="1">
        <f t="shared" si="46"/>
        <v>2018</v>
      </c>
      <c r="AD1532" s="1">
        <f t="shared" si="47"/>
        <v>11</v>
      </c>
    </row>
    <row r="1533" spans="1:30" ht="12.75" customHeight="1" x14ac:dyDescent="0.2">
      <c r="A1533" s="2">
        <v>43411.637997685197</v>
      </c>
      <c r="B1533" s="1" t="s">
        <v>1239</v>
      </c>
      <c r="C1533" s="1" t="s">
        <v>227</v>
      </c>
      <c r="D1533" s="1" t="s">
        <v>228</v>
      </c>
      <c r="E1533" s="3">
        <v>480</v>
      </c>
      <c r="F1533" s="1" t="s">
        <v>31</v>
      </c>
      <c r="G1533" s="3">
        <v>8.4700000000000006</v>
      </c>
      <c r="H1533" s="3">
        <v>4065.6</v>
      </c>
      <c r="I1533" s="1" t="s">
        <v>58</v>
      </c>
      <c r="K1533" s="1" t="s">
        <v>59</v>
      </c>
      <c r="L1533" s="1" t="s">
        <v>229</v>
      </c>
      <c r="M1533" s="1" t="s">
        <v>35</v>
      </c>
      <c r="N1533" s="1" t="s">
        <v>36</v>
      </c>
      <c r="O1533" s="1" t="s">
        <v>37</v>
      </c>
      <c r="P1533" s="1" t="s">
        <v>230</v>
      </c>
      <c r="Q1533" s="1" t="s">
        <v>231</v>
      </c>
      <c r="T1533" s="1" t="s">
        <v>232</v>
      </c>
      <c r="X1533" s="1" t="s">
        <v>41</v>
      </c>
      <c r="Y1533" s="1" t="s">
        <v>42</v>
      </c>
      <c r="Z1533" s="3">
        <v>0</v>
      </c>
      <c r="AC1533" s="1">
        <f t="shared" si="46"/>
        <v>2018</v>
      </c>
      <c r="AD1533" s="1">
        <f t="shared" si="47"/>
        <v>11</v>
      </c>
    </row>
    <row r="1534" spans="1:30" ht="12.75" customHeight="1" x14ac:dyDescent="0.2">
      <c r="A1534" s="2">
        <v>43411.637997685197</v>
      </c>
      <c r="B1534" s="1" t="s">
        <v>1239</v>
      </c>
      <c r="C1534" s="1" t="s">
        <v>233</v>
      </c>
      <c r="D1534" s="1" t="s">
        <v>234</v>
      </c>
      <c r="E1534" s="3">
        <v>150</v>
      </c>
      <c r="F1534" s="1" t="s">
        <v>31</v>
      </c>
      <c r="G1534" s="3">
        <v>9.1999999999999993</v>
      </c>
      <c r="H1534" s="3">
        <v>1380</v>
      </c>
      <c r="I1534" s="1" t="s">
        <v>58</v>
      </c>
      <c r="K1534" s="1" t="s">
        <v>59</v>
      </c>
      <c r="L1534" s="1" t="s">
        <v>235</v>
      </c>
      <c r="M1534" s="1" t="s">
        <v>35</v>
      </c>
      <c r="N1534" s="1" t="s">
        <v>36</v>
      </c>
      <c r="O1534" s="1" t="s">
        <v>37</v>
      </c>
      <c r="P1534" s="1" t="s">
        <v>236</v>
      </c>
      <c r="Q1534" s="1" t="s">
        <v>237</v>
      </c>
      <c r="T1534" s="1" t="s">
        <v>238</v>
      </c>
      <c r="X1534" s="1" t="s">
        <v>41</v>
      </c>
      <c r="Y1534" s="1" t="s">
        <v>42</v>
      </c>
      <c r="Z1534" s="3">
        <v>0</v>
      </c>
      <c r="AA1534" s="1" t="s">
        <v>239</v>
      </c>
      <c r="AB1534" s="1" t="s">
        <v>239</v>
      </c>
      <c r="AC1534" s="1">
        <f t="shared" si="46"/>
        <v>2018</v>
      </c>
      <c r="AD1534" s="1">
        <f t="shared" si="47"/>
        <v>11</v>
      </c>
    </row>
    <row r="1535" spans="1:30" ht="12.75" customHeight="1" x14ac:dyDescent="0.2">
      <c r="A1535" s="2">
        <v>43411.637997685197</v>
      </c>
      <c r="B1535" s="1" t="s">
        <v>1239</v>
      </c>
      <c r="C1535" s="1" t="s">
        <v>240</v>
      </c>
      <c r="D1535" s="1" t="s">
        <v>241</v>
      </c>
      <c r="E1535" s="3">
        <v>40</v>
      </c>
      <c r="F1535" s="1" t="s">
        <v>31</v>
      </c>
      <c r="G1535" s="3">
        <v>9.44</v>
      </c>
      <c r="H1535" s="3">
        <v>377.6</v>
      </c>
      <c r="I1535" s="1" t="s">
        <v>58</v>
      </c>
      <c r="K1535" s="1" t="s">
        <v>59</v>
      </c>
      <c r="L1535" s="1" t="s">
        <v>242</v>
      </c>
      <c r="M1535" s="1" t="s">
        <v>35</v>
      </c>
      <c r="N1535" s="1" t="s">
        <v>36</v>
      </c>
      <c r="O1535" s="1" t="s">
        <v>37</v>
      </c>
      <c r="P1535" s="1" t="s">
        <v>243</v>
      </c>
      <c r="Q1535" s="1" t="s">
        <v>244</v>
      </c>
      <c r="T1535" s="1" t="s">
        <v>245</v>
      </c>
      <c r="X1535" s="1" t="s">
        <v>41</v>
      </c>
      <c r="Y1535" s="1" t="s">
        <v>42</v>
      </c>
      <c r="Z1535" s="3">
        <v>0</v>
      </c>
      <c r="AA1535" s="1" t="s">
        <v>246</v>
      </c>
      <c r="AB1535" s="1" t="s">
        <v>246</v>
      </c>
      <c r="AC1535" s="1">
        <f t="shared" si="46"/>
        <v>2018</v>
      </c>
      <c r="AD1535" s="1">
        <f t="shared" si="47"/>
        <v>11</v>
      </c>
    </row>
    <row r="1536" spans="1:30" ht="12.75" customHeight="1" x14ac:dyDescent="0.2">
      <c r="A1536" s="2">
        <v>43411.637997685197</v>
      </c>
      <c r="B1536" s="1" t="s">
        <v>1239</v>
      </c>
      <c r="C1536" s="1" t="s">
        <v>247</v>
      </c>
      <c r="D1536" s="1" t="s">
        <v>248</v>
      </c>
      <c r="E1536" s="3">
        <v>200</v>
      </c>
      <c r="F1536" s="1" t="s">
        <v>31</v>
      </c>
      <c r="G1536" s="3">
        <v>10.16</v>
      </c>
      <c r="H1536" s="3">
        <v>2032</v>
      </c>
      <c r="I1536" s="1" t="s">
        <v>58</v>
      </c>
      <c r="K1536" s="1" t="s">
        <v>59</v>
      </c>
      <c r="L1536" s="1" t="s">
        <v>249</v>
      </c>
      <c r="M1536" s="1" t="s">
        <v>35</v>
      </c>
      <c r="N1536" s="1" t="s">
        <v>36</v>
      </c>
      <c r="O1536" s="1" t="s">
        <v>37</v>
      </c>
      <c r="P1536" s="1" t="s">
        <v>46</v>
      </c>
      <c r="Q1536" s="1" t="s">
        <v>47</v>
      </c>
      <c r="T1536" s="1" t="s">
        <v>250</v>
      </c>
      <c r="X1536" s="1" t="s">
        <v>41</v>
      </c>
      <c r="Y1536" s="1" t="s">
        <v>49</v>
      </c>
      <c r="Z1536" s="3">
        <v>0</v>
      </c>
      <c r="AA1536" s="1" t="s">
        <v>251</v>
      </c>
      <c r="AB1536" s="1" t="s">
        <v>251</v>
      </c>
      <c r="AC1536" s="1">
        <f t="shared" si="46"/>
        <v>2018</v>
      </c>
      <c r="AD1536" s="1">
        <f t="shared" si="47"/>
        <v>11</v>
      </c>
    </row>
    <row r="1537" spans="1:30" ht="12.75" customHeight="1" x14ac:dyDescent="0.2">
      <c r="A1537" s="2">
        <v>43411.637997685197</v>
      </c>
      <c r="B1537" s="1" t="s">
        <v>1239</v>
      </c>
      <c r="C1537" s="1" t="s">
        <v>255</v>
      </c>
      <c r="D1537" s="1" t="s">
        <v>256</v>
      </c>
      <c r="E1537" s="3">
        <v>20</v>
      </c>
      <c r="F1537" s="1" t="s">
        <v>31</v>
      </c>
      <c r="G1537" s="3">
        <v>13.31</v>
      </c>
      <c r="H1537" s="3">
        <v>266.2</v>
      </c>
      <c r="I1537" s="1" t="s">
        <v>58</v>
      </c>
      <c r="K1537" s="1" t="s">
        <v>59</v>
      </c>
      <c r="L1537" s="1" t="s">
        <v>257</v>
      </c>
      <c r="M1537" s="1" t="s">
        <v>35</v>
      </c>
      <c r="N1537" s="1" t="s">
        <v>36</v>
      </c>
      <c r="O1537" s="1" t="s">
        <v>37</v>
      </c>
      <c r="P1537" s="1" t="s">
        <v>258</v>
      </c>
      <c r="Q1537" s="1" t="s">
        <v>259</v>
      </c>
      <c r="T1537" s="1" t="s">
        <v>260</v>
      </c>
      <c r="X1537" s="1" t="s">
        <v>41</v>
      </c>
      <c r="Y1537" s="1" t="s">
        <v>42</v>
      </c>
      <c r="Z1537" s="3">
        <v>0</v>
      </c>
      <c r="AC1537" s="1">
        <f t="shared" si="46"/>
        <v>2018</v>
      </c>
      <c r="AD1537" s="1">
        <f t="shared" si="47"/>
        <v>11</v>
      </c>
    </row>
    <row r="1538" spans="1:30" ht="12.75" customHeight="1" x14ac:dyDescent="0.2">
      <c r="A1538" s="2">
        <v>43411.637997685197</v>
      </c>
      <c r="B1538" s="1" t="s">
        <v>1239</v>
      </c>
      <c r="C1538" s="1" t="s">
        <v>267</v>
      </c>
      <c r="D1538" s="1" t="s">
        <v>268</v>
      </c>
      <c r="E1538" s="3">
        <v>20</v>
      </c>
      <c r="F1538" s="1" t="s">
        <v>31</v>
      </c>
      <c r="G1538" s="3">
        <v>21.23</v>
      </c>
      <c r="H1538" s="3">
        <v>424.6</v>
      </c>
      <c r="I1538" s="1" t="s">
        <v>58</v>
      </c>
      <c r="K1538" s="1" t="s">
        <v>59</v>
      </c>
      <c r="L1538" s="1" t="s">
        <v>269</v>
      </c>
      <c r="M1538" s="1" t="s">
        <v>35</v>
      </c>
      <c r="N1538" s="1" t="s">
        <v>36</v>
      </c>
      <c r="O1538" s="1" t="s">
        <v>37</v>
      </c>
      <c r="P1538" s="1" t="s">
        <v>270</v>
      </c>
      <c r="Q1538" s="1" t="s">
        <v>271</v>
      </c>
      <c r="T1538" s="1" t="s">
        <v>272</v>
      </c>
      <c r="X1538" s="1" t="s">
        <v>41</v>
      </c>
      <c r="Y1538" s="1" t="s">
        <v>42</v>
      </c>
      <c r="Z1538" s="3">
        <v>0</v>
      </c>
      <c r="AC1538" s="1">
        <f t="shared" si="46"/>
        <v>2018</v>
      </c>
      <c r="AD1538" s="1">
        <f t="shared" si="47"/>
        <v>11</v>
      </c>
    </row>
    <row r="1539" spans="1:30" ht="12.75" customHeight="1" x14ac:dyDescent="0.2">
      <c r="A1539" s="2">
        <v>43411.637997685197</v>
      </c>
      <c r="B1539" s="1" t="s">
        <v>1239</v>
      </c>
      <c r="C1539" s="1" t="s">
        <v>273</v>
      </c>
      <c r="D1539" s="1" t="s">
        <v>274</v>
      </c>
      <c r="E1539" s="3">
        <v>10</v>
      </c>
      <c r="F1539" s="1" t="s">
        <v>31</v>
      </c>
      <c r="G1539" s="3">
        <v>21.24</v>
      </c>
      <c r="H1539" s="3">
        <v>212.4</v>
      </c>
      <c r="I1539" s="1" t="s">
        <v>58</v>
      </c>
      <c r="K1539" s="1" t="s">
        <v>59</v>
      </c>
      <c r="L1539" s="1" t="s">
        <v>275</v>
      </c>
      <c r="M1539" s="1" t="s">
        <v>35</v>
      </c>
      <c r="N1539" s="1" t="s">
        <v>36</v>
      </c>
      <c r="O1539" s="1" t="s">
        <v>37</v>
      </c>
      <c r="P1539" s="1" t="s">
        <v>270</v>
      </c>
      <c r="Q1539" s="1" t="s">
        <v>271</v>
      </c>
      <c r="T1539" s="1" t="s">
        <v>272</v>
      </c>
      <c r="X1539" s="1" t="s">
        <v>41</v>
      </c>
      <c r="Y1539" s="1" t="s">
        <v>42</v>
      </c>
      <c r="Z1539" s="3">
        <v>0</v>
      </c>
      <c r="AC1539" s="1">
        <f t="shared" ref="AC1539:AC1602" si="48">YEAR(A1539)</f>
        <v>2018</v>
      </c>
      <c r="AD1539" s="1">
        <f t="shared" ref="AD1539:AD1602" si="49">MONTH(A1539)</f>
        <v>11</v>
      </c>
    </row>
    <row r="1540" spans="1:30" ht="12.75" customHeight="1" x14ac:dyDescent="0.2">
      <c r="A1540" s="2">
        <v>43411.637997685197</v>
      </c>
      <c r="B1540" s="1" t="s">
        <v>1239</v>
      </c>
      <c r="C1540" s="1" t="s">
        <v>279</v>
      </c>
      <c r="D1540" s="1" t="s">
        <v>280</v>
      </c>
      <c r="E1540" s="3">
        <v>3</v>
      </c>
      <c r="F1540" s="1" t="s">
        <v>31</v>
      </c>
      <c r="G1540" s="3">
        <v>28.73</v>
      </c>
      <c r="H1540" s="3">
        <v>86.19</v>
      </c>
      <c r="I1540" s="1" t="s">
        <v>58</v>
      </c>
      <c r="K1540" s="1" t="s">
        <v>59</v>
      </c>
      <c r="L1540" s="1" t="s">
        <v>281</v>
      </c>
      <c r="M1540" s="1" t="s">
        <v>35</v>
      </c>
      <c r="N1540" s="1" t="s">
        <v>36</v>
      </c>
      <c r="O1540" s="1" t="s">
        <v>37</v>
      </c>
      <c r="P1540" s="1" t="s">
        <v>71</v>
      </c>
      <c r="Q1540" s="1" t="s">
        <v>72</v>
      </c>
      <c r="T1540" s="1" t="s">
        <v>73</v>
      </c>
      <c r="X1540" s="1" t="s">
        <v>41</v>
      </c>
      <c r="Y1540" s="1" t="s">
        <v>74</v>
      </c>
      <c r="Z1540" s="3">
        <v>0</v>
      </c>
      <c r="AC1540" s="1">
        <f t="shared" si="48"/>
        <v>2018</v>
      </c>
      <c r="AD1540" s="1">
        <f t="shared" si="49"/>
        <v>11</v>
      </c>
    </row>
    <row r="1541" spans="1:30" ht="12.75" customHeight="1" x14ac:dyDescent="0.2">
      <c r="A1541" s="2">
        <v>43411.637997685197</v>
      </c>
      <c r="B1541" s="1" t="s">
        <v>1239</v>
      </c>
      <c r="C1541" s="1" t="s">
        <v>282</v>
      </c>
      <c r="D1541" s="1" t="s">
        <v>283</v>
      </c>
      <c r="E1541" s="3">
        <v>25</v>
      </c>
      <c r="F1541" s="1" t="s">
        <v>31</v>
      </c>
      <c r="G1541" s="3">
        <v>30.18</v>
      </c>
      <c r="H1541" s="3">
        <v>754.5</v>
      </c>
      <c r="I1541" s="1" t="s">
        <v>58</v>
      </c>
      <c r="K1541" s="1" t="s">
        <v>59</v>
      </c>
      <c r="L1541" s="1" t="s">
        <v>284</v>
      </c>
      <c r="M1541" s="1" t="s">
        <v>35</v>
      </c>
      <c r="N1541" s="1" t="s">
        <v>36</v>
      </c>
      <c r="O1541" s="1" t="s">
        <v>37</v>
      </c>
      <c r="P1541" s="1" t="s">
        <v>131</v>
      </c>
      <c r="Q1541" s="1" t="s">
        <v>132</v>
      </c>
      <c r="T1541" s="1" t="s">
        <v>48</v>
      </c>
      <c r="X1541" s="1" t="s">
        <v>41</v>
      </c>
      <c r="Y1541" s="1" t="s">
        <v>74</v>
      </c>
      <c r="Z1541" s="3">
        <v>0</v>
      </c>
      <c r="AC1541" s="1">
        <f t="shared" si="48"/>
        <v>2018</v>
      </c>
      <c r="AD1541" s="1">
        <f t="shared" si="49"/>
        <v>11</v>
      </c>
    </row>
    <row r="1542" spans="1:30" ht="12.75" customHeight="1" x14ac:dyDescent="0.2">
      <c r="A1542" s="2">
        <v>43411.637997685197</v>
      </c>
      <c r="B1542" s="1" t="s">
        <v>1239</v>
      </c>
      <c r="C1542" s="1" t="s">
        <v>456</v>
      </c>
      <c r="D1542" s="1" t="s">
        <v>457</v>
      </c>
      <c r="E1542" s="3">
        <v>6</v>
      </c>
      <c r="F1542" s="1" t="s">
        <v>31</v>
      </c>
      <c r="G1542" s="3">
        <v>34.5</v>
      </c>
      <c r="H1542" s="3">
        <v>207</v>
      </c>
      <c r="I1542" s="1" t="s">
        <v>58</v>
      </c>
      <c r="K1542" s="1" t="s">
        <v>59</v>
      </c>
      <c r="L1542" s="1" t="s">
        <v>458</v>
      </c>
      <c r="M1542" s="1" t="s">
        <v>35</v>
      </c>
      <c r="N1542" s="1" t="s">
        <v>36</v>
      </c>
      <c r="O1542" s="1" t="s">
        <v>37</v>
      </c>
      <c r="P1542" s="1" t="s">
        <v>89</v>
      </c>
      <c r="Q1542" s="1" t="s">
        <v>90</v>
      </c>
      <c r="T1542" s="1" t="s">
        <v>85</v>
      </c>
      <c r="X1542" s="1" t="s">
        <v>41</v>
      </c>
      <c r="Y1542" s="1" t="s">
        <v>74</v>
      </c>
      <c r="Z1542" s="3">
        <v>0</v>
      </c>
      <c r="AC1542" s="1">
        <f t="shared" si="48"/>
        <v>2018</v>
      </c>
      <c r="AD1542" s="1">
        <f t="shared" si="49"/>
        <v>11</v>
      </c>
    </row>
    <row r="1543" spans="1:30" ht="12.75" customHeight="1" x14ac:dyDescent="0.2">
      <c r="A1543" s="2">
        <v>43411.637997685197</v>
      </c>
      <c r="B1543" s="1" t="s">
        <v>1239</v>
      </c>
      <c r="C1543" s="1" t="s">
        <v>285</v>
      </c>
      <c r="D1543" s="1" t="s">
        <v>286</v>
      </c>
      <c r="E1543" s="3">
        <v>1</v>
      </c>
      <c r="F1543" s="1" t="s">
        <v>31</v>
      </c>
      <c r="G1543" s="3">
        <v>172.5</v>
      </c>
      <c r="H1543" s="3">
        <v>172.5</v>
      </c>
      <c r="I1543" s="1" t="s">
        <v>58</v>
      </c>
      <c r="K1543" s="1" t="s">
        <v>59</v>
      </c>
      <c r="L1543" s="1" t="s">
        <v>287</v>
      </c>
      <c r="M1543" s="1" t="s">
        <v>35</v>
      </c>
      <c r="N1543" s="1" t="s">
        <v>36</v>
      </c>
      <c r="O1543" s="1" t="s">
        <v>37</v>
      </c>
      <c r="P1543" s="1" t="s">
        <v>236</v>
      </c>
      <c r="Q1543" s="1" t="s">
        <v>237</v>
      </c>
      <c r="T1543" s="1" t="s">
        <v>238</v>
      </c>
      <c r="X1543" s="1" t="s">
        <v>41</v>
      </c>
      <c r="Y1543" s="1" t="s">
        <v>42</v>
      </c>
      <c r="Z1543" s="3">
        <v>0</v>
      </c>
      <c r="AA1543" s="1" t="s">
        <v>239</v>
      </c>
      <c r="AB1543" s="1" t="s">
        <v>239</v>
      </c>
      <c r="AC1543" s="1">
        <f t="shared" si="48"/>
        <v>2018</v>
      </c>
      <c r="AD1543" s="1">
        <f t="shared" si="49"/>
        <v>11</v>
      </c>
    </row>
    <row r="1544" spans="1:30" ht="12.75" customHeight="1" x14ac:dyDescent="0.2">
      <c r="A1544" s="2">
        <v>43411.637997685197</v>
      </c>
      <c r="B1544" s="1" t="s">
        <v>1239</v>
      </c>
      <c r="C1544" s="1" t="s">
        <v>501</v>
      </c>
      <c r="D1544" s="1" t="s">
        <v>502</v>
      </c>
      <c r="E1544" s="3">
        <v>2</v>
      </c>
      <c r="F1544" s="1" t="s">
        <v>31</v>
      </c>
      <c r="G1544" s="3">
        <v>197.57</v>
      </c>
      <c r="H1544" s="3">
        <v>395.14</v>
      </c>
      <c r="I1544" s="1" t="s">
        <v>58</v>
      </c>
      <c r="K1544" s="1" t="s">
        <v>59</v>
      </c>
      <c r="L1544" s="1" t="s">
        <v>503</v>
      </c>
      <c r="M1544" s="1" t="s">
        <v>35</v>
      </c>
      <c r="N1544" s="1" t="s">
        <v>36</v>
      </c>
      <c r="O1544" s="1" t="s">
        <v>37</v>
      </c>
      <c r="P1544" s="1" t="s">
        <v>38</v>
      </c>
      <c r="Q1544" s="1" t="s">
        <v>39</v>
      </c>
      <c r="T1544" s="1" t="s">
        <v>206</v>
      </c>
      <c r="X1544" s="1" t="s">
        <v>41</v>
      </c>
      <c r="Y1544" s="1" t="s">
        <v>42</v>
      </c>
      <c r="Z1544" s="3">
        <v>0</v>
      </c>
      <c r="AC1544" s="1">
        <f t="shared" si="48"/>
        <v>2018</v>
      </c>
      <c r="AD1544" s="1">
        <f t="shared" si="49"/>
        <v>11</v>
      </c>
    </row>
    <row r="1545" spans="1:30" ht="12.75" customHeight="1" x14ac:dyDescent="0.2">
      <c r="A1545" s="2">
        <v>43411.637997685197</v>
      </c>
      <c r="B1545" s="1" t="s">
        <v>1239</v>
      </c>
      <c r="C1545" s="1" t="s">
        <v>891</v>
      </c>
      <c r="D1545" s="1" t="s">
        <v>892</v>
      </c>
      <c r="E1545" s="3">
        <v>30</v>
      </c>
      <c r="F1545" s="1" t="s">
        <v>31</v>
      </c>
      <c r="G1545" s="3">
        <v>204.4</v>
      </c>
      <c r="H1545" s="3">
        <v>6132</v>
      </c>
      <c r="I1545" s="1" t="s">
        <v>58</v>
      </c>
      <c r="K1545" s="1" t="s">
        <v>59</v>
      </c>
      <c r="L1545" s="1" t="s">
        <v>893</v>
      </c>
      <c r="M1545" s="1" t="s">
        <v>35</v>
      </c>
      <c r="N1545" s="1" t="s">
        <v>36</v>
      </c>
      <c r="O1545" s="1" t="s">
        <v>37</v>
      </c>
      <c r="P1545" s="1" t="s">
        <v>38</v>
      </c>
      <c r="Q1545" s="1" t="s">
        <v>39</v>
      </c>
      <c r="T1545" s="1" t="s">
        <v>291</v>
      </c>
      <c r="X1545" s="1" t="s">
        <v>41</v>
      </c>
      <c r="Y1545" s="1" t="s">
        <v>42</v>
      </c>
      <c r="Z1545" s="3">
        <v>0</v>
      </c>
      <c r="AC1545" s="1">
        <f t="shared" si="48"/>
        <v>2018</v>
      </c>
      <c r="AD1545" s="1">
        <f t="shared" si="49"/>
        <v>11</v>
      </c>
    </row>
    <row r="1546" spans="1:30" ht="12.75" customHeight="1" x14ac:dyDescent="0.2">
      <c r="A1546" s="2">
        <v>43411.637997685197</v>
      </c>
      <c r="B1546" s="1" t="s">
        <v>1239</v>
      </c>
      <c r="C1546" s="1" t="s">
        <v>288</v>
      </c>
      <c r="D1546" s="1" t="s">
        <v>289</v>
      </c>
      <c r="E1546" s="3">
        <v>1</v>
      </c>
      <c r="F1546" s="1" t="s">
        <v>31</v>
      </c>
      <c r="G1546" s="3">
        <v>790.88</v>
      </c>
      <c r="H1546" s="3">
        <v>790.88</v>
      </c>
      <c r="I1546" s="1" t="s">
        <v>58</v>
      </c>
      <c r="K1546" s="1" t="s">
        <v>59</v>
      </c>
      <c r="L1546" s="1" t="s">
        <v>290</v>
      </c>
      <c r="M1546" s="1" t="s">
        <v>35</v>
      </c>
      <c r="N1546" s="1" t="s">
        <v>36</v>
      </c>
      <c r="O1546" s="1" t="s">
        <v>37</v>
      </c>
      <c r="P1546" s="1" t="s">
        <v>89</v>
      </c>
      <c r="Q1546" s="1" t="s">
        <v>90</v>
      </c>
      <c r="T1546" s="1" t="s">
        <v>291</v>
      </c>
      <c r="X1546" s="1" t="s">
        <v>41</v>
      </c>
      <c r="Y1546" s="1" t="s">
        <v>74</v>
      </c>
      <c r="Z1546" s="3">
        <v>0</v>
      </c>
      <c r="AC1546" s="1">
        <f t="shared" si="48"/>
        <v>2018</v>
      </c>
      <c r="AD1546" s="1">
        <f t="shared" si="49"/>
        <v>11</v>
      </c>
    </row>
    <row r="1547" spans="1:30" ht="12.75" customHeight="1" x14ac:dyDescent="0.2">
      <c r="A1547" s="2">
        <v>43412.561831678198</v>
      </c>
      <c r="B1547" s="1" t="s">
        <v>1240</v>
      </c>
      <c r="C1547" s="1" t="s">
        <v>149</v>
      </c>
      <c r="D1547" s="1" t="s">
        <v>150</v>
      </c>
      <c r="E1547" s="3">
        <v>200</v>
      </c>
      <c r="F1547" s="1" t="s">
        <v>31</v>
      </c>
      <c r="G1547" s="3">
        <v>1.0900000000000001</v>
      </c>
      <c r="H1547" s="3">
        <v>218</v>
      </c>
      <c r="I1547" s="1" t="s">
        <v>32</v>
      </c>
      <c r="K1547" s="1" t="s">
        <v>33</v>
      </c>
      <c r="L1547" s="1" t="s">
        <v>151</v>
      </c>
      <c r="M1547" s="1" t="s">
        <v>35</v>
      </c>
      <c r="N1547" s="1" t="s">
        <v>61</v>
      </c>
      <c r="O1547" s="1" t="s">
        <v>37</v>
      </c>
      <c r="P1547" s="1" t="s">
        <v>120</v>
      </c>
      <c r="Q1547" s="1" t="s">
        <v>121</v>
      </c>
      <c r="T1547" s="1" t="s">
        <v>40</v>
      </c>
      <c r="X1547" s="1" t="s">
        <v>41</v>
      </c>
      <c r="Y1547" s="1" t="s">
        <v>42</v>
      </c>
      <c r="Z1547" s="3">
        <v>0</v>
      </c>
      <c r="AC1547" s="1">
        <f t="shared" si="48"/>
        <v>2018</v>
      </c>
      <c r="AD1547" s="1">
        <f t="shared" si="49"/>
        <v>11</v>
      </c>
    </row>
    <row r="1548" spans="1:30" ht="12.75" customHeight="1" x14ac:dyDescent="0.2">
      <c r="A1548" s="2">
        <v>43412.5625919792</v>
      </c>
      <c r="B1548" s="1" t="s">
        <v>1241</v>
      </c>
      <c r="C1548" s="1" t="s">
        <v>149</v>
      </c>
      <c r="D1548" s="1" t="s">
        <v>150</v>
      </c>
      <c r="E1548" s="3">
        <v>100</v>
      </c>
      <c r="F1548" s="1" t="s">
        <v>31</v>
      </c>
      <c r="G1548" s="3">
        <v>1.0900000000000001</v>
      </c>
      <c r="H1548" s="3">
        <v>109</v>
      </c>
      <c r="I1548" s="1" t="s">
        <v>58</v>
      </c>
      <c r="K1548" s="1" t="s">
        <v>59</v>
      </c>
      <c r="L1548" s="1" t="s">
        <v>151</v>
      </c>
      <c r="M1548" s="1" t="s">
        <v>35</v>
      </c>
      <c r="N1548" s="1" t="s">
        <v>61</v>
      </c>
      <c r="O1548" s="1" t="s">
        <v>37</v>
      </c>
      <c r="P1548" s="1" t="s">
        <v>120</v>
      </c>
      <c r="Q1548" s="1" t="s">
        <v>121</v>
      </c>
      <c r="T1548" s="1" t="s">
        <v>40</v>
      </c>
      <c r="X1548" s="1" t="s">
        <v>41</v>
      </c>
      <c r="Y1548" s="1" t="s">
        <v>42</v>
      </c>
      <c r="Z1548" s="3">
        <v>0</v>
      </c>
      <c r="AC1548" s="1">
        <f t="shared" si="48"/>
        <v>2018</v>
      </c>
      <c r="AD1548" s="1">
        <f t="shared" si="49"/>
        <v>11</v>
      </c>
    </row>
    <row r="1549" spans="1:30" ht="12.75" customHeight="1" x14ac:dyDescent="0.2">
      <c r="A1549" s="2">
        <v>43412.583367708299</v>
      </c>
      <c r="B1549" s="1" t="s">
        <v>1242</v>
      </c>
      <c r="C1549" s="1" t="s">
        <v>473</v>
      </c>
      <c r="D1549" s="1" t="s">
        <v>474</v>
      </c>
      <c r="E1549" s="3">
        <v>20</v>
      </c>
      <c r="F1549" s="1" t="s">
        <v>31</v>
      </c>
      <c r="G1549" s="3">
        <v>22.99</v>
      </c>
      <c r="H1549" s="3">
        <v>459.8</v>
      </c>
      <c r="I1549" s="1" t="s">
        <v>58</v>
      </c>
      <c r="K1549" s="1" t="s">
        <v>59</v>
      </c>
      <c r="L1549" s="1" t="s">
        <v>475</v>
      </c>
      <c r="M1549" s="1" t="s">
        <v>35</v>
      </c>
      <c r="N1549" s="1" t="s">
        <v>84</v>
      </c>
      <c r="O1549" s="1" t="s">
        <v>37</v>
      </c>
      <c r="P1549" s="1" t="s">
        <v>38</v>
      </c>
      <c r="Q1549" s="1" t="s">
        <v>39</v>
      </c>
      <c r="T1549" s="1" t="s">
        <v>476</v>
      </c>
      <c r="X1549" s="1" t="s">
        <v>41</v>
      </c>
      <c r="Y1549" s="1" t="s">
        <v>42</v>
      </c>
      <c r="Z1549" s="3">
        <v>0</v>
      </c>
      <c r="AC1549" s="1">
        <f t="shared" si="48"/>
        <v>2018</v>
      </c>
      <c r="AD1549" s="1">
        <f t="shared" si="49"/>
        <v>11</v>
      </c>
    </row>
    <row r="1550" spans="1:30" ht="12.75" customHeight="1" x14ac:dyDescent="0.2">
      <c r="A1550" s="2">
        <v>43413.309242673597</v>
      </c>
      <c r="B1550" s="1" t="s">
        <v>1243</v>
      </c>
      <c r="C1550" s="1" t="s">
        <v>81</v>
      </c>
      <c r="D1550" s="1" t="s">
        <v>82</v>
      </c>
      <c r="E1550" s="3">
        <v>10</v>
      </c>
      <c r="F1550" s="1" t="s">
        <v>31</v>
      </c>
      <c r="G1550" s="3">
        <v>12.16</v>
      </c>
      <c r="H1550" s="3">
        <v>121.6</v>
      </c>
      <c r="I1550" s="1" t="s">
        <v>32</v>
      </c>
      <c r="K1550" s="1" t="s">
        <v>33</v>
      </c>
      <c r="L1550" s="1" t="s">
        <v>83</v>
      </c>
      <c r="M1550" s="1" t="s">
        <v>35</v>
      </c>
      <c r="N1550" s="1" t="s">
        <v>84</v>
      </c>
      <c r="O1550" s="1" t="s">
        <v>37</v>
      </c>
      <c r="P1550" s="1" t="s">
        <v>71</v>
      </c>
      <c r="Q1550" s="1" t="s">
        <v>72</v>
      </c>
      <c r="T1550" s="1" t="s">
        <v>85</v>
      </c>
      <c r="X1550" s="1" t="s">
        <v>41</v>
      </c>
      <c r="Y1550" s="1" t="s">
        <v>74</v>
      </c>
      <c r="Z1550" s="3">
        <v>0</v>
      </c>
      <c r="AC1550" s="1">
        <f t="shared" si="48"/>
        <v>2018</v>
      </c>
      <c r="AD1550" s="1">
        <f t="shared" si="49"/>
        <v>11</v>
      </c>
    </row>
    <row r="1551" spans="1:30" ht="12.75" customHeight="1" x14ac:dyDescent="0.2">
      <c r="A1551" s="2">
        <v>43413.309242673597</v>
      </c>
      <c r="B1551" s="1" t="s">
        <v>1243</v>
      </c>
      <c r="C1551" s="1" t="s">
        <v>86</v>
      </c>
      <c r="D1551" s="1" t="s">
        <v>87</v>
      </c>
      <c r="E1551" s="3">
        <v>30</v>
      </c>
      <c r="F1551" s="1" t="s">
        <v>31</v>
      </c>
      <c r="G1551" s="3">
        <v>15.73</v>
      </c>
      <c r="H1551" s="3">
        <v>471.9</v>
      </c>
      <c r="I1551" s="1" t="s">
        <v>32</v>
      </c>
      <c r="K1551" s="1" t="s">
        <v>33</v>
      </c>
      <c r="L1551" s="1" t="s">
        <v>88</v>
      </c>
      <c r="M1551" s="1" t="s">
        <v>35</v>
      </c>
      <c r="N1551" s="1" t="s">
        <v>84</v>
      </c>
      <c r="O1551" s="1" t="s">
        <v>37</v>
      </c>
      <c r="P1551" s="1" t="s">
        <v>89</v>
      </c>
      <c r="Q1551" s="1" t="s">
        <v>90</v>
      </c>
      <c r="T1551" s="1" t="s">
        <v>85</v>
      </c>
      <c r="X1551" s="1" t="s">
        <v>41</v>
      </c>
      <c r="Y1551" s="1" t="s">
        <v>74</v>
      </c>
      <c r="Z1551" s="3">
        <v>0</v>
      </c>
      <c r="AC1551" s="1">
        <f t="shared" si="48"/>
        <v>2018</v>
      </c>
      <c r="AD1551" s="1">
        <f t="shared" si="49"/>
        <v>11</v>
      </c>
    </row>
    <row r="1552" spans="1:30" ht="12.75" customHeight="1" x14ac:dyDescent="0.2">
      <c r="A1552" s="2">
        <v>43413.309242673597</v>
      </c>
      <c r="B1552" s="1" t="s">
        <v>1243</v>
      </c>
      <c r="C1552" s="1" t="s">
        <v>459</v>
      </c>
      <c r="D1552" s="1" t="s">
        <v>460</v>
      </c>
      <c r="E1552" s="3">
        <v>9</v>
      </c>
      <c r="F1552" s="1" t="s">
        <v>31</v>
      </c>
      <c r="G1552" s="3">
        <v>47.53</v>
      </c>
      <c r="H1552" s="3">
        <v>427.8</v>
      </c>
      <c r="I1552" s="1" t="s">
        <v>32</v>
      </c>
      <c r="K1552" s="1" t="s">
        <v>33</v>
      </c>
      <c r="L1552" s="1" t="s">
        <v>461</v>
      </c>
      <c r="M1552" s="1" t="s">
        <v>35</v>
      </c>
      <c r="N1552" s="1" t="s">
        <v>84</v>
      </c>
      <c r="O1552" s="1" t="s">
        <v>37</v>
      </c>
      <c r="P1552" s="1" t="s">
        <v>131</v>
      </c>
      <c r="Q1552" s="1" t="s">
        <v>132</v>
      </c>
      <c r="T1552" s="1" t="s">
        <v>85</v>
      </c>
      <c r="X1552" s="1" t="s">
        <v>462</v>
      </c>
      <c r="Y1552" s="1" t="s">
        <v>74</v>
      </c>
      <c r="Z1552" s="3">
        <v>0</v>
      </c>
      <c r="AC1552" s="1">
        <f t="shared" si="48"/>
        <v>2018</v>
      </c>
      <c r="AD1552" s="1">
        <f t="shared" si="49"/>
        <v>11</v>
      </c>
    </row>
    <row r="1553" spans="1:30" ht="12.75" customHeight="1" x14ac:dyDescent="0.2">
      <c r="A1553" s="2">
        <v>43413.309242673597</v>
      </c>
      <c r="B1553" s="1" t="s">
        <v>1243</v>
      </c>
      <c r="C1553" s="1" t="s">
        <v>463</v>
      </c>
      <c r="D1553" s="1" t="s">
        <v>464</v>
      </c>
      <c r="E1553" s="3">
        <v>10</v>
      </c>
      <c r="F1553" s="1" t="s">
        <v>31</v>
      </c>
      <c r="G1553" s="3">
        <v>73.209999999999994</v>
      </c>
      <c r="H1553" s="3">
        <v>732.1</v>
      </c>
      <c r="I1553" s="1" t="s">
        <v>32</v>
      </c>
      <c r="K1553" s="1" t="s">
        <v>33</v>
      </c>
      <c r="L1553" s="1" t="s">
        <v>465</v>
      </c>
      <c r="M1553" s="1" t="s">
        <v>35</v>
      </c>
      <c r="N1553" s="1" t="s">
        <v>84</v>
      </c>
      <c r="O1553" s="1" t="s">
        <v>37</v>
      </c>
      <c r="P1553" s="1" t="s">
        <v>131</v>
      </c>
      <c r="Q1553" s="1" t="s">
        <v>132</v>
      </c>
      <c r="T1553" s="1" t="s">
        <v>85</v>
      </c>
      <c r="X1553" s="1" t="s">
        <v>466</v>
      </c>
      <c r="Y1553" s="1" t="s">
        <v>74</v>
      </c>
      <c r="Z1553" s="3">
        <v>0</v>
      </c>
      <c r="AC1553" s="1">
        <f t="shared" si="48"/>
        <v>2018</v>
      </c>
      <c r="AD1553" s="1">
        <f t="shared" si="49"/>
        <v>11</v>
      </c>
    </row>
    <row r="1554" spans="1:30" ht="12.75" customHeight="1" x14ac:dyDescent="0.2">
      <c r="A1554" s="2">
        <v>43413.309242673597</v>
      </c>
      <c r="B1554" s="1" t="s">
        <v>1243</v>
      </c>
      <c r="C1554" s="1" t="s">
        <v>922</v>
      </c>
      <c r="D1554" s="1" t="s">
        <v>923</v>
      </c>
      <c r="E1554" s="3">
        <v>1</v>
      </c>
      <c r="F1554" s="1" t="s">
        <v>31</v>
      </c>
      <c r="G1554" s="3">
        <v>154.97</v>
      </c>
      <c r="H1554" s="3">
        <v>154.97</v>
      </c>
      <c r="I1554" s="1" t="s">
        <v>32</v>
      </c>
      <c r="K1554" s="1" t="s">
        <v>33</v>
      </c>
      <c r="L1554" s="1" t="s">
        <v>924</v>
      </c>
      <c r="M1554" s="1" t="s">
        <v>35</v>
      </c>
      <c r="N1554" s="1" t="s">
        <v>84</v>
      </c>
      <c r="O1554" s="1" t="s">
        <v>37</v>
      </c>
      <c r="P1554" s="1" t="s">
        <v>131</v>
      </c>
      <c r="Q1554" s="1" t="s">
        <v>132</v>
      </c>
      <c r="T1554" s="1" t="s">
        <v>85</v>
      </c>
      <c r="X1554" s="1" t="s">
        <v>925</v>
      </c>
      <c r="Y1554" s="1" t="s">
        <v>74</v>
      </c>
      <c r="Z1554" s="3">
        <v>0</v>
      </c>
      <c r="AC1554" s="1">
        <f t="shared" si="48"/>
        <v>2018</v>
      </c>
      <c r="AD1554" s="1">
        <f t="shared" si="49"/>
        <v>11</v>
      </c>
    </row>
    <row r="1555" spans="1:30" ht="12.75" customHeight="1" x14ac:dyDescent="0.2">
      <c r="A1555" s="2">
        <v>43413.309242673597</v>
      </c>
      <c r="B1555" s="1" t="s">
        <v>1243</v>
      </c>
      <c r="C1555" s="1" t="s">
        <v>687</v>
      </c>
      <c r="D1555" s="1" t="s">
        <v>688</v>
      </c>
      <c r="E1555" s="3">
        <v>1</v>
      </c>
      <c r="F1555" s="1" t="s">
        <v>31</v>
      </c>
      <c r="G1555" s="3">
        <v>497.71</v>
      </c>
      <c r="H1555" s="3">
        <v>497.71</v>
      </c>
      <c r="I1555" s="1" t="s">
        <v>32</v>
      </c>
      <c r="K1555" s="1" t="s">
        <v>33</v>
      </c>
      <c r="L1555" s="1" t="s">
        <v>689</v>
      </c>
      <c r="M1555" s="1" t="s">
        <v>35</v>
      </c>
      <c r="N1555" s="1" t="s">
        <v>84</v>
      </c>
      <c r="O1555" s="1" t="s">
        <v>37</v>
      </c>
      <c r="P1555" s="1" t="s">
        <v>131</v>
      </c>
      <c r="Q1555" s="1" t="s">
        <v>132</v>
      </c>
      <c r="T1555" s="1" t="s">
        <v>85</v>
      </c>
      <c r="X1555" s="1" t="s">
        <v>41</v>
      </c>
      <c r="Y1555" s="1" t="s">
        <v>74</v>
      </c>
      <c r="Z1555" s="3">
        <v>0</v>
      </c>
      <c r="AC1555" s="1">
        <f t="shared" si="48"/>
        <v>2018</v>
      </c>
      <c r="AD1555" s="1">
        <f t="shared" si="49"/>
        <v>11</v>
      </c>
    </row>
    <row r="1556" spans="1:30" ht="12.75" customHeight="1" x14ac:dyDescent="0.2">
      <c r="A1556" s="2">
        <v>43413.311625312497</v>
      </c>
      <c r="B1556" s="1" t="s">
        <v>1244</v>
      </c>
      <c r="C1556" s="1" t="s">
        <v>81</v>
      </c>
      <c r="D1556" s="1" t="s">
        <v>82</v>
      </c>
      <c r="E1556" s="3">
        <v>20</v>
      </c>
      <c r="F1556" s="1" t="s">
        <v>31</v>
      </c>
      <c r="G1556" s="3">
        <v>12.17</v>
      </c>
      <c r="H1556" s="3">
        <v>243.33</v>
      </c>
      <c r="I1556" s="1" t="s">
        <v>58</v>
      </c>
      <c r="K1556" s="1" t="s">
        <v>59</v>
      </c>
      <c r="L1556" s="1" t="s">
        <v>83</v>
      </c>
      <c r="M1556" s="1" t="s">
        <v>35</v>
      </c>
      <c r="N1556" s="1" t="s">
        <v>84</v>
      </c>
      <c r="O1556" s="1" t="s">
        <v>37</v>
      </c>
      <c r="P1556" s="1" t="s">
        <v>71</v>
      </c>
      <c r="Q1556" s="1" t="s">
        <v>72</v>
      </c>
      <c r="T1556" s="1" t="s">
        <v>85</v>
      </c>
      <c r="X1556" s="1" t="s">
        <v>41</v>
      </c>
      <c r="Y1556" s="1" t="s">
        <v>74</v>
      </c>
      <c r="Z1556" s="3">
        <v>0</v>
      </c>
      <c r="AC1556" s="1">
        <f t="shared" si="48"/>
        <v>2018</v>
      </c>
      <c r="AD1556" s="1">
        <f t="shared" si="49"/>
        <v>11</v>
      </c>
    </row>
    <row r="1557" spans="1:30" ht="12.75" customHeight="1" x14ac:dyDescent="0.2">
      <c r="A1557" s="2">
        <v>43413.311625312497</v>
      </c>
      <c r="B1557" s="1" t="s">
        <v>1244</v>
      </c>
      <c r="C1557" s="1" t="s">
        <v>463</v>
      </c>
      <c r="D1557" s="1" t="s">
        <v>464</v>
      </c>
      <c r="E1557" s="3">
        <v>10</v>
      </c>
      <c r="F1557" s="1" t="s">
        <v>31</v>
      </c>
      <c r="G1557" s="3">
        <v>73.22</v>
      </c>
      <c r="H1557" s="3">
        <v>732.17</v>
      </c>
      <c r="I1557" s="1" t="s">
        <v>58</v>
      </c>
      <c r="K1557" s="1" t="s">
        <v>59</v>
      </c>
      <c r="L1557" s="1" t="s">
        <v>465</v>
      </c>
      <c r="M1557" s="1" t="s">
        <v>35</v>
      </c>
      <c r="N1557" s="1" t="s">
        <v>84</v>
      </c>
      <c r="O1557" s="1" t="s">
        <v>37</v>
      </c>
      <c r="P1557" s="1" t="s">
        <v>131</v>
      </c>
      <c r="Q1557" s="1" t="s">
        <v>132</v>
      </c>
      <c r="T1557" s="1" t="s">
        <v>85</v>
      </c>
      <c r="X1557" s="1" t="s">
        <v>466</v>
      </c>
      <c r="Y1557" s="1" t="s">
        <v>74</v>
      </c>
      <c r="Z1557" s="3">
        <v>0</v>
      </c>
      <c r="AC1557" s="1">
        <f t="shared" si="48"/>
        <v>2018</v>
      </c>
      <c r="AD1557" s="1">
        <f t="shared" si="49"/>
        <v>11</v>
      </c>
    </row>
    <row r="1558" spans="1:30" ht="12.75" customHeight="1" x14ac:dyDescent="0.2">
      <c r="A1558" s="2">
        <v>43413.529807638901</v>
      </c>
      <c r="B1558" s="1" t="s">
        <v>1245</v>
      </c>
      <c r="C1558" s="1" t="s">
        <v>473</v>
      </c>
      <c r="D1558" s="1" t="s">
        <v>474</v>
      </c>
      <c r="E1558" s="3">
        <v>20</v>
      </c>
      <c r="F1558" s="1" t="s">
        <v>31</v>
      </c>
      <c r="G1558" s="3">
        <v>22.99</v>
      </c>
      <c r="H1558" s="3">
        <v>459.8</v>
      </c>
      <c r="I1558" s="1" t="s">
        <v>32</v>
      </c>
      <c r="K1558" s="1" t="s">
        <v>33</v>
      </c>
      <c r="L1558" s="1" t="s">
        <v>475</v>
      </c>
      <c r="M1558" s="1" t="s">
        <v>35</v>
      </c>
      <c r="N1558" s="1" t="s">
        <v>296</v>
      </c>
      <c r="O1558" s="1" t="s">
        <v>37</v>
      </c>
      <c r="P1558" s="1" t="s">
        <v>38</v>
      </c>
      <c r="Q1558" s="1" t="s">
        <v>39</v>
      </c>
      <c r="T1558" s="1" t="s">
        <v>476</v>
      </c>
      <c r="X1558" s="1" t="s">
        <v>41</v>
      </c>
      <c r="Y1558" s="1" t="s">
        <v>42</v>
      </c>
      <c r="Z1558" s="3">
        <v>0</v>
      </c>
      <c r="AC1558" s="1">
        <f t="shared" si="48"/>
        <v>2018</v>
      </c>
      <c r="AD1558" s="1">
        <f t="shared" si="49"/>
        <v>11</v>
      </c>
    </row>
    <row r="1559" spans="1:30" ht="12.75" customHeight="1" x14ac:dyDescent="0.2">
      <c r="A1559" s="2">
        <v>43413.530636458301</v>
      </c>
      <c r="B1559" s="1" t="s">
        <v>1246</v>
      </c>
      <c r="C1559" s="1" t="s">
        <v>473</v>
      </c>
      <c r="D1559" s="1" t="s">
        <v>474</v>
      </c>
      <c r="E1559" s="3">
        <v>30</v>
      </c>
      <c r="F1559" s="1" t="s">
        <v>31</v>
      </c>
      <c r="G1559" s="3">
        <v>22.99</v>
      </c>
      <c r="H1559" s="3">
        <v>689.7</v>
      </c>
      <c r="I1559" s="1" t="s">
        <v>32</v>
      </c>
      <c r="K1559" s="1" t="s">
        <v>33</v>
      </c>
      <c r="L1559" s="1" t="s">
        <v>475</v>
      </c>
      <c r="M1559" s="1" t="s">
        <v>35</v>
      </c>
      <c r="N1559" s="1" t="s">
        <v>296</v>
      </c>
      <c r="O1559" s="1" t="s">
        <v>37</v>
      </c>
      <c r="P1559" s="1" t="s">
        <v>38</v>
      </c>
      <c r="Q1559" s="1" t="s">
        <v>39</v>
      </c>
      <c r="T1559" s="1" t="s">
        <v>476</v>
      </c>
      <c r="X1559" s="1" t="s">
        <v>41</v>
      </c>
      <c r="Y1559" s="1" t="s">
        <v>42</v>
      </c>
      <c r="Z1559" s="3">
        <v>0</v>
      </c>
      <c r="AC1559" s="1">
        <f t="shared" si="48"/>
        <v>2018</v>
      </c>
      <c r="AD1559" s="1">
        <f t="shared" si="49"/>
        <v>11</v>
      </c>
    </row>
    <row r="1560" spans="1:30" ht="12.75" customHeight="1" x14ac:dyDescent="0.2">
      <c r="A1560" s="2">
        <v>43413.530636458301</v>
      </c>
      <c r="B1560" s="1" t="s">
        <v>1246</v>
      </c>
      <c r="C1560" s="1" t="s">
        <v>481</v>
      </c>
      <c r="D1560" s="1" t="s">
        <v>482</v>
      </c>
      <c r="E1560" s="3">
        <v>20</v>
      </c>
      <c r="F1560" s="1" t="s">
        <v>31</v>
      </c>
      <c r="G1560" s="3">
        <v>22.99</v>
      </c>
      <c r="H1560" s="3">
        <v>459.8</v>
      </c>
      <c r="I1560" s="1" t="s">
        <v>32</v>
      </c>
      <c r="K1560" s="1" t="s">
        <v>33</v>
      </c>
      <c r="L1560" s="1" t="s">
        <v>483</v>
      </c>
      <c r="M1560" s="1" t="s">
        <v>35</v>
      </c>
      <c r="N1560" s="1" t="s">
        <v>296</v>
      </c>
      <c r="O1560" s="1" t="s">
        <v>37</v>
      </c>
      <c r="P1560" s="1" t="s">
        <v>38</v>
      </c>
      <c r="Q1560" s="1" t="s">
        <v>39</v>
      </c>
      <c r="T1560" s="1" t="s">
        <v>476</v>
      </c>
      <c r="X1560" s="1" t="s">
        <v>41</v>
      </c>
      <c r="Y1560" s="1" t="s">
        <v>42</v>
      </c>
      <c r="Z1560" s="3">
        <v>0</v>
      </c>
      <c r="AC1560" s="1">
        <f t="shared" si="48"/>
        <v>2018</v>
      </c>
      <c r="AD1560" s="1">
        <f t="shared" si="49"/>
        <v>11</v>
      </c>
    </row>
    <row r="1561" spans="1:30" ht="12.75" customHeight="1" x14ac:dyDescent="0.2">
      <c r="A1561" s="2">
        <v>43413.531379942098</v>
      </c>
      <c r="B1561" s="1" t="s">
        <v>1247</v>
      </c>
      <c r="C1561" s="1" t="s">
        <v>481</v>
      </c>
      <c r="D1561" s="1" t="s">
        <v>482</v>
      </c>
      <c r="E1561" s="3">
        <v>20</v>
      </c>
      <c r="F1561" s="1" t="s">
        <v>31</v>
      </c>
      <c r="G1561" s="3">
        <v>22.99</v>
      </c>
      <c r="H1561" s="3">
        <v>459.8</v>
      </c>
      <c r="I1561" s="1" t="s">
        <v>58</v>
      </c>
      <c r="K1561" s="1" t="s">
        <v>59</v>
      </c>
      <c r="L1561" s="1" t="s">
        <v>483</v>
      </c>
      <c r="M1561" s="1" t="s">
        <v>35</v>
      </c>
      <c r="N1561" s="1" t="s">
        <v>296</v>
      </c>
      <c r="O1561" s="1" t="s">
        <v>37</v>
      </c>
      <c r="P1561" s="1" t="s">
        <v>38</v>
      </c>
      <c r="Q1561" s="1" t="s">
        <v>39</v>
      </c>
      <c r="T1561" s="1" t="s">
        <v>476</v>
      </c>
      <c r="X1561" s="1" t="s">
        <v>41</v>
      </c>
      <c r="Y1561" s="1" t="s">
        <v>42</v>
      </c>
      <c r="Z1561" s="3">
        <v>0</v>
      </c>
      <c r="AC1561" s="1">
        <f t="shared" si="48"/>
        <v>2018</v>
      </c>
      <c r="AD1561" s="1">
        <f t="shared" si="49"/>
        <v>11</v>
      </c>
    </row>
    <row r="1562" spans="1:30" ht="12.75" customHeight="1" x14ac:dyDescent="0.2">
      <c r="A1562" s="2">
        <v>43413.533715046302</v>
      </c>
      <c r="B1562" s="1" t="s">
        <v>1248</v>
      </c>
      <c r="C1562" s="1" t="s">
        <v>303</v>
      </c>
      <c r="D1562" s="1" t="s">
        <v>304</v>
      </c>
      <c r="E1562" s="3">
        <v>10</v>
      </c>
      <c r="F1562" s="1" t="s">
        <v>31</v>
      </c>
      <c r="G1562" s="3">
        <v>129.26</v>
      </c>
      <c r="H1562" s="3">
        <v>1292.5999999999999</v>
      </c>
      <c r="I1562" s="1" t="s">
        <v>32</v>
      </c>
      <c r="K1562" s="1" t="s">
        <v>33</v>
      </c>
      <c r="L1562" s="1" t="s">
        <v>305</v>
      </c>
      <c r="M1562" s="1" t="s">
        <v>35</v>
      </c>
      <c r="N1562" s="1" t="s">
        <v>84</v>
      </c>
      <c r="O1562" s="1" t="s">
        <v>37</v>
      </c>
      <c r="P1562" s="1" t="s">
        <v>131</v>
      </c>
      <c r="Q1562" s="1" t="s">
        <v>132</v>
      </c>
      <c r="T1562" s="1" t="s">
        <v>297</v>
      </c>
      <c r="X1562" s="1" t="s">
        <v>306</v>
      </c>
      <c r="Y1562" s="1" t="s">
        <v>74</v>
      </c>
      <c r="Z1562" s="3">
        <v>0</v>
      </c>
      <c r="AC1562" s="1">
        <f t="shared" si="48"/>
        <v>2018</v>
      </c>
      <c r="AD1562" s="1">
        <f t="shared" si="49"/>
        <v>11</v>
      </c>
    </row>
    <row r="1563" spans="1:30" ht="12.75" customHeight="1" x14ac:dyDescent="0.2">
      <c r="A1563" s="2">
        <v>43413.533715046302</v>
      </c>
      <c r="B1563" s="1" t="s">
        <v>1248</v>
      </c>
      <c r="C1563" s="1" t="s">
        <v>311</v>
      </c>
      <c r="D1563" s="1" t="s">
        <v>312</v>
      </c>
      <c r="E1563" s="3">
        <v>15</v>
      </c>
      <c r="F1563" s="1" t="s">
        <v>31</v>
      </c>
      <c r="G1563" s="3">
        <v>155.94</v>
      </c>
      <c r="H1563" s="3">
        <v>2339.1</v>
      </c>
      <c r="I1563" s="1" t="s">
        <v>32</v>
      </c>
      <c r="K1563" s="1" t="s">
        <v>33</v>
      </c>
      <c r="L1563" s="1" t="s">
        <v>313</v>
      </c>
      <c r="M1563" s="1" t="s">
        <v>35</v>
      </c>
      <c r="N1563" s="1" t="s">
        <v>84</v>
      </c>
      <c r="O1563" s="1" t="s">
        <v>37</v>
      </c>
      <c r="P1563" s="1" t="s">
        <v>131</v>
      </c>
      <c r="Q1563" s="1" t="s">
        <v>132</v>
      </c>
      <c r="T1563" s="1" t="s">
        <v>297</v>
      </c>
      <c r="X1563" s="1" t="s">
        <v>41</v>
      </c>
      <c r="Y1563" s="1" t="s">
        <v>74</v>
      </c>
      <c r="Z1563" s="3">
        <v>0</v>
      </c>
      <c r="AC1563" s="1">
        <f t="shared" si="48"/>
        <v>2018</v>
      </c>
      <c r="AD1563" s="1">
        <f t="shared" si="49"/>
        <v>11</v>
      </c>
    </row>
    <row r="1564" spans="1:30" ht="12.75" customHeight="1" x14ac:dyDescent="0.2">
      <c r="A1564" s="2">
        <v>43413.533715046302</v>
      </c>
      <c r="B1564" s="1" t="s">
        <v>1248</v>
      </c>
      <c r="C1564" s="1" t="s">
        <v>307</v>
      </c>
      <c r="D1564" s="1" t="s">
        <v>308</v>
      </c>
      <c r="E1564" s="3">
        <v>10</v>
      </c>
      <c r="F1564" s="1" t="s">
        <v>31</v>
      </c>
      <c r="G1564" s="3">
        <v>159.55000000000001</v>
      </c>
      <c r="H1564" s="3">
        <v>1595.5</v>
      </c>
      <c r="I1564" s="1" t="s">
        <v>32</v>
      </c>
      <c r="K1564" s="1" t="s">
        <v>33</v>
      </c>
      <c r="L1564" s="1" t="s">
        <v>309</v>
      </c>
      <c r="M1564" s="1" t="s">
        <v>35</v>
      </c>
      <c r="N1564" s="1" t="s">
        <v>84</v>
      </c>
      <c r="O1564" s="1" t="s">
        <v>37</v>
      </c>
      <c r="P1564" s="1" t="s">
        <v>131</v>
      </c>
      <c r="Q1564" s="1" t="s">
        <v>132</v>
      </c>
      <c r="T1564" s="1" t="s">
        <v>297</v>
      </c>
      <c r="X1564" s="1" t="s">
        <v>310</v>
      </c>
      <c r="Y1564" s="1" t="s">
        <v>74</v>
      </c>
      <c r="Z1564" s="3">
        <v>0</v>
      </c>
      <c r="AC1564" s="1">
        <f t="shared" si="48"/>
        <v>2018</v>
      </c>
      <c r="AD1564" s="1">
        <f t="shared" si="49"/>
        <v>11</v>
      </c>
    </row>
    <row r="1565" spans="1:30" ht="12.75" customHeight="1" x14ac:dyDescent="0.2">
      <c r="A1565" s="2">
        <v>43413.533715046302</v>
      </c>
      <c r="B1565" s="1" t="s">
        <v>1248</v>
      </c>
      <c r="C1565" s="1" t="s">
        <v>314</v>
      </c>
      <c r="D1565" s="1" t="s">
        <v>315</v>
      </c>
      <c r="E1565" s="3">
        <v>15</v>
      </c>
      <c r="F1565" s="1" t="s">
        <v>31</v>
      </c>
      <c r="G1565" s="3">
        <v>188.75</v>
      </c>
      <c r="H1565" s="3">
        <v>2831.3</v>
      </c>
      <c r="I1565" s="1" t="s">
        <v>32</v>
      </c>
      <c r="K1565" s="1" t="s">
        <v>33</v>
      </c>
      <c r="L1565" s="1" t="s">
        <v>316</v>
      </c>
      <c r="M1565" s="1" t="s">
        <v>35</v>
      </c>
      <c r="N1565" s="1" t="s">
        <v>84</v>
      </c>
      <c r="O1565" s="1" t="s">
        <v>37</v>
      </c>
      <c r="P1565" s="1" t="s">
        <v>131</v>
      </c>
      <c r="Q1565" s="1" t="s">
        <v>132</v>
      </c>
      <c r="T1565" s="1" t="s">
        <v>297</v>
      </c>
      <c r="X1565" s="1" t="s">
        <v>41</v>
      </c>
      <c r="Y1565" s="1" t="s">
        <v>74</v>
      </c>
      <c r="Z1565" s="3">
        <v>0</v>
      </c>
      <c r="AC1565" s="1">
        <f t="shared" si="48"/>
        <v>2018</v>
      </c>
      <c r="AD1565" s="1">
        <f t="shared" si="49"/>
        <v>11</v>
      </c>
    </row>
    <row r="1566" spans="1:30" ht="12.75" customHeight="1" x14ac:dyDescent="0.2">
      <c r="A1566" s="2">
        <v>43413.536226157397</v>
      </c>
      <c r="B1566" s="1" t="s">
        <v>1249</v>
      </c>
      <c r="C1566" s="1" t="s">
        <v>1001</v>
      </c>
      <c r="D1566" s="1" t="s">
        <v>1002</v>
      </c>
      <c r="E1566" s="3">
        <v>10</v>
      </c>
      <c r="F1566" s="1" t="s">
        <v>31</v>
      </c>
      <c r="G1566" s="3">
        <v>153</v>
      </c>
      <c r="H1566" s="3">
        <v>1529.96</v>
      </c>
      <c r="I1566" s="1" t="s">
        <v>58</v>
      </c>
      <c r="K1566" s="1" t="s">
        <v>59</v>
      </c>
      <c r="L1566" s="1" t="s">
        <v>1003</v>
      </c>
      <c r="M1566" s="1" t="s">
        <v>35</v>
      </c>
      <c r="N1566" s="1" t="s">
        <v>84</v>
      </c>
      <c r="O1566" s="1" t="s">
        <v>37</v>
      </c>
      <c r="P1566" s="1" t="s">
        <v>131</v>
      </c>
      <c r="Q1566" s="1" t="s">
        <v>132</v>
      </c>
      <c r="T1566" s="1" t="s">
        <v>297</v>
      </c>
      <c r="X1566" s="1" t="s">
        <v>41</v>
      </c>
      <c r="Y1566" s="1" t="s">
        <v>74</v>
      </c>
      <c r="Z1566" s="3">
        <v>0</v>
      </c>
      <c r="AC1566" s="1">
        <f t="shared" si="48"/>
        <v>2018</v>
      </c>
      <c r="AD1566" s="1">
        <f t="shared" si="49"/>
        <v>11</v>
      </c>
    </row>
    <row r="1567" spans="1:30" ht="12.75" customHeight="1" x14ac:dyDescent="0.2">
      <c r="A1567" s="2">
        <v>43413.536226157397</v>
      </c>
      <c r="B1567" s="1" t="s">
        <v>1249</v>
      </c>
      <c r="C1567" s="1" t="s">
        <v>307</v>
      </c>
      <c r="D1567" s="1" t="s">
        <v>308</v>
      </c>
      <c r="E1567" s="3">
        <v>10</v>
      </c>
      <c r="F1567" s="1" t="s">
        <v>31</v>
      </c>
      <c r="G1567" s="3">
        <v>159.55000000000001</v>
      </c>
      <c r="H1567" s="3">
        <v>1595.52</v>
      </c>
      <c r="I1567" s="1" t="s">
        <v>58</v>
      </c>
      <c r="K1567" s="1" t="s">
        <v>59</v>
      </c>
      <c r="L1567" s="1" t="s">
        <v>309</v>
      </c>
      <c r="M1567" s="1" t="s">
        <v>35</v>
      </c>
      <c r="N1567" s="1" t="s">
        <v>84</v>
      </c>
      <c r="O1567" s="1" t="s">
        <v>37</v>
      </c>
      <c r="P1567" s="1" t="s">
        <v>131</v>
      </c>
      <c r="Q1567" s="1" t="s">
        <v>132</v>
      </c>
      <c r="T1567" s="1" t="s">
        <v>297</v>
      </c>
      <c r="X1567" s="1" t="s">
        <v>310</v>
      </c>
      <c r="Y1567" s="1" t="s">
        <v>74</v>
      </c>
      <c r="Z1567" s="3">
        <v>0</v>
      </c>
      <c r="AC1567" s="1">
        <f t="shared" si="48"/>
        <v>2018</v>
      </c>
      <c r="AD1567" s="1">
        <f t="shared" si="49"/>
        <v>11</v>
      </c>
    </row>
    <row r="1568" spans="1:30" ht="12.75" customHeight="1" x14ac:dyDescent="0.2">
      <c r="A1568" s="2">
        <v>43413.536226157397</v>
      </c>
      <c r="B1568" s="1" t="s">
        <v>1249</v>
      </c>
      <c r="C1568" s="1" t="s">
        <v>844</v>
      </c>
      <c r="D1568" s="1" t="s">
        <v>845</v>
      </c>
      <c r="E1568" s="3">
        <v>1</v>
      </c>
      <c r="F1568" s="1" t="s">
        <v>31</v>
      </c>
      <c r="G1568" s="3">
        <v>259.89999999999998</v>
      </c>
      <c r="H1568" s="3">
        <v>259.89999999999998</v>
      </c>
      <c r="I1568" s="1" t="s">
        <v>58</v>
      </c>
      <c r="K1568" s="1" t="s">
        <v>59</v>
      </c>
      <c r="L1568" s="1" t="s">
        <v>846</v>
      </c>
      <c r="M1568" s="1" t="s">
        <v>35</v>
      </c>
      <c r="N1568" s="1" t="s">
        <v>84</v>
      </c>
      <c r="O1568" s="1" t="s">
        <v>37</v>
      </c>
      <c r="P1568" s="1" t="s">
        <v>131</v>
      </c>
      <c r="Q1568" s="1" t="s">
        <v>132</v>
      </c>
      <c r="T1568" s="1" t="s">
        <v>297</v>
      </c>
      <c r="X1568" s="1" t="s">
        <v>847</v>
      </c>
      <c r="Y1568" s="1" t="s">
        <v>74</v>
      </c>
      <c r="Z1568" s="3">
        <v>0</v>
      </c>
      <c r="AC1568" s="1">
        <f t="shared" si="48"/>
        <v>2018</v>
      </c>
      <c r="AD1568" s="1">
        <f t="shared" si="49"/>
        <v>11</v>
      </c>
    </row>
    <row r="1569" spans="1:30" ht="12.75" customHeight="1" x14ac:dyDescent="0.2">
      <c r="A1569" s="2">
        <v>43416.329873645802</v>
      </c>
      <c r="B1569" s="1" t="s">
        <v>1250</v>
      </c>
      <c r="C1569" s="1" t="s">
        <v>763</v>
      </c>
      <c r="D1569" s="1" t="s">
        <v>764</v>
      </c>
      <c r="E1569" s="3">
        <v>50</v>
      </c>
      <c r="F1569" s="1" t="s">
        <v>31</v>
      </c>
      <c r="G1569" s="3">
        <v>14.8</v>
      </c>
      <c r="H1569" s="3">
        <v>740</v>
      </c>
      <c r="I1569" s="1" t="s">
        <v>32</v>
      </c>
      <c r="K1569" s="1" t="s">
        <v>33</v>
      </c>
      <c r="L1569" s="1" t="s">
        <v>765</v>
      </c>
      <c r="M1569" s="1" t="s">
        <v>35</v>
      </c>
      <c r="N1569" s="1" t="s">
        <v>84</v>
      </c>
      <c r="O1569" s="1" t="s">
        <v>37</v>
      </c>
      <c r="P1569" s="1" t="s">
        <v>89</v>
      </c>
      <c r="Q1569" s="1" t="s">
        <v>90</v>
      </c>
      <c r="T1569" s="1" t="s">
        <v>206</v>
      </c>
      <c r="X1569" s="1" t="s">
        <v>41</v>
      </c>
      <c r="Y1569" s="1" t="s">
        <v>74</v>
      </c>
      <c r="Z1569" s="3">
        <v>0</v>
      </c>
      <c r="AC1569" s="1">
        <f t="shared" si="48"/>
        <v>2018</v>
      </c>
      <c r="AD1569" s="1">
        <f t="shared" si="49"/>
        <v>11</v>
      </c>
    </row>
    <row r="1570" spans="1:30" ht="12.75" customHeight="1" x14ac:dyDescent="0.2">
      <c r="A1570" s="2">
        <v>43417.450220567101</v>
      </c>
      <c r="B1570" s="1" t="s">
        <v>1251</v>
      </c>
      <c r="C1570" s="1" t="s">
        <v>701</v>
      </c>
      <c r="D1570" s="1" t="s">
        <v>702</v>
      </c>
      <c r="E1570" s="3">
        <v>10</v>
      </c>
      <c r="F1570" s="1" t="s">
        <v>31</v>
      </c>
      <c r="G1570" s="3">
        <v>86.37</v>
      </c>
      <c r="H1570" s="3">
        <v>863.7</v>
      </c>
      <c r="I1570" s="1" t="s">
        <v>32</v>
      </c>
      <c r="K1570" s="1" t="s">
        <v>33</v>
      </c>
      <c r="L1570" s="1" t="s">
        <v>703</v>
      </c>
      <c r="M1570" s="1" t="s">
        <v>35</v>
      </c>
      <c r="N1570" s="1" t="s">
        <v>433</v>
      </c>
      <c r="O1570" s="1" t="s">
        <v>37</v>
      </c>
      <c r="P1570" s="1" t="s">
        <v>131</v>
      </c>
      <c r="Q1570" s="1" t="s">
        <v>132</v>
      </c>
      <c r="T1570" s="1" t="s">
        <v>48</v>
      </c>
      <c r="X1570" s="1" t="s">
        <v>41</v>
      </c>
      <c r="Y1570" s="1" t="s">
        <v>74</v>
      </c>
      <c r="Z1570" s="3">
        <v>0</v>
      </c>
      <c r="AC1570" s="1">
        <f t="shared" si="48"/>
        <v>2018</v>
      </c>
      <c r="AD1570" s="1">
        <f t="shared" si="49"/>
        <v>11</v>
      </c>
    </row>
    <row r="1571" spans="1:30" ht="12.75" customHeight="1" x14ac:dyDescent="0.2">
      <c r="A1571" s="2">
        <v>43417.451145983803</v>
      </c>
      <c r="B1571" s="1" t="s">
        <v>1252</v>
      </c>
      <c r="C1571" s="1" t="s">
        <v>701</v>
      </c>
      <c r="D1571" s="1" t="s">
        <v>702</v>
      </c>
      <c r="E1571" s="3">
        <v>10</v>
      </c>
      <c r="F1571" s="1" t="s">
        <v>31</v>
      </c>
      <c r="G1571" s="3">
        <v>86.38</v>
      </c>
      <c r="H1571" s="3">
        <v>863.77</v>
      </c>
      <c r="I1571" s="1" t="s">
        <v>58</v>
      </c>
      <c r="K1571" s="1" t="s">
        <v>59</v>
      </c>
      <c r="L1571" s="1" t="s">
        <v>703</v>
      </c>
      <c r="M1571" s="1" t="s">
        <v>35</v>
      </c>
      <c r="N1571" s="1" t="s">
        <v>433</v>
      </c>
      <c r="O1571" s="1" t="s">
        <v>37</v>
      </c>
      <c r="P1571" s="1" t="s">
        <v>131</v>
      </c>
      <c r="Q1571" s="1" t="s">
        <v>132</v>
      </c>
      <c r="T1571" s="1" t="s">
        <v>48</v>
      </c>
      <c r="X1571" s="1" t="s">
        <v>41</v>
      </c>
      <c r="Y1571" s="1" t="s">
        <v>74</v>
      </c>
      <c r="Z1571" s="3">
        <v>0</v>
      </c>
      <c r="AC1571" s="1">
        <f t="shared" si="48"/>
        <v>2018</v>
      </c>
      <c r="AD1571" s="1">
        <f t="shared" si="49"/>
        <v>11</v>
      </c>
    </row>
    <row r="1572" spans="1:30" ht="12.75" customHeight="1" x14ac:dyDescent="0.2">
      <c r="A1572" s="2">
        <v>43417.491034919003</v>
      </c>
      <c r="B1572" s="1" t="s">
        <v>1253</v>
      </c>
      <c r="C1572" s="1" t="s">
        <v>743</v>
      </c>
      <c r="D1572" s="1" t="s">
        <v>744</v>
      </c>
      <c r="E1572" s="3">
        <v>1</v>
      </c>
      <c r="F1572" s="1" t="s">
        <v>31</v>
      </c>
      <c r="G1572" s="3">
        <v>5433.24</v>
      </c>
      <c r="H1572" s="3">
        <v>5433.24</v>
      </c>
      <c r="I1572" s="1" t="s">
        <v>32</v>
      </c>
      <c r="K1572" s="1" t="s">
        <v>33</v>
      </c>
      <c r="L1572" s="1" t="s">
        <v>745</v>
      </c>
      <c r="M1572" s="1" t="s">
        <v>35</v>
      </c>
      <c r="N1572" s="1" t="s">
        <v>433</v>
      </c>
      <c r="O1572" s="1" t="s">
        <v>37</v>
      </c>
      <c r="P1572" s="1" t="s">
        <v>738</v>
      </c>
      <c r="Q1572" s="1" t="s">
        <v>739</v>
      </c>
      <c r="T1572" s="1" t="s">
        <v>746</v>
      </c>
      <c r="X1572" s="1" t="s">
        <v>747</v>
      </c>
      <c r="Y1572" s="1" t="s">
        <v>741</v>
      </c>
      <c r="Z1572" s="3">
        <v>0</v>
      </c>
      <c r="AC1572" s="1">
        <f t="shared" si="48"/>
        <v>2018</v>
      </c>
      <c r="AD1572" s="1">
        <f t="shared" si="49"/>
        <v>11</v>
      </c>
    </row>
    <row r="1573" spans="1:30" ht="12.75" customHeight="1" x14ac:dyDescent="0.2">
      <c r="A1573" s="2">
        <v>43418.547218749998</v>
      </c>
      <c r="B1573" s="1" t="s">
        <v>1254</v>
      </c>
      <c r="C1573" s="1" t="s">
        <v>577</v>
      </c>
      <c r="D1573" s="1" t="s">
        <v>578</v>
      </c>
      <c r="E1573" s="3">
        <v>4</v>
      </c>
      <c r="F1573" s="1" t="s">
        <v>31</v>
      </c>
      <c r="G1573" s="3">
        <v>8.84</v>
      </c>
      <c r="H1573" s="3">
        <v>35.36</v>
      </c>
      <c r="I1573" s="1" t="s">
        <v>58</v>
      </c>
      <c r="K1573" s="1" t="s">
        <v>59</v>
      </c>
      <c r="L1573" s="1" t="s">
        <v>579</v>
      </c>
      <c r="M1573" s="1" t="s">
        <v>35</v>
      </c>
      <c r="N1573" s="1" t="s">
        <v>61</v>
      </c>
      <c r="O1573" s="1" t="s">
        <v>37</v>
      </c>
      <c r="P1573" s="1" t="s">
        <v>120</v>
      </c>
      <c r="Q1573" s="1" t="s">
        <v>121</v>
      </c>
      <c r="T1573" s="1" t="s">
        <v>580</v>
      </c>
      <c r="X1573" s="1" t="s">
        <v>41</v>
      </c>
      <c r="Y1573" s="1" t="s">
        <v>42</v>
      </c>
      <c r="Z1573" s="3">
        <v>0</v>
      </c>
      <c r="AA1573" s="1" t="s">
        <v>581</v>
      </c>
      <c r="AB1573" s="1" t="s">
        <v>581</v>
      </c>
      <c r="AC1573" s="1">
        <f t="shared" si="48"/>
        <v>2018</v>
      </c>
      <c r="AD1573" s="1">
        <f t="shared" si="49"/>
        <v>11</v>
      </c>
    </row>
    <row r="1574" spans="1:30" ht="12.75" customHeight="1" x14ac:dyDescent="0.2">
      <c r="A1574" s="2">
        <v>43419.533658333297</v>
      </c>
      <c r="B1574" s="1" t="s">
        <v>1255</v>
      </c>
      <c r="C1574" s="1" t="s">
        <v>975</v>
      </c>
      <c r="D1574" s="1" t="s">
        <v>976</v>
      </c>
      <c r="E1574" s="3">
        <v>16</v>
      </c>
      <c r="F1574" s="1" t="s">
        <v>31</v>
      </c>
      <c r="G1574" s="3">
        <v>138.01</v>
      </c>
      <c r="H1574" s="3">
        <v>2208.16</v>
      </c>
      <c r="I1574" s="1" t="s">
        <v>58</v>
      </c>
      <c r="K1574" s="1" t="s">
        <v>59</v>
      </c>
      <c r="L1574" s="1" t="s">
        <v>977</v>
      </c>
      <c r="M1574" s="1" t="s">
        <v>35</v>
      </c>
      <c r="N1574" s="1" t="s">
        <v>84</v>
      </c>
      <c r="O1574" s="1" t="s">
        <v>37</v>
      </c>
      <c r="P1574" s="1" t="s">
        <v>38</v>
      </c>
      <c r="Q1574" s="1" t="s">
        <v>39</v>
      </c>
      <c r="T1574" s="1" t="s">
        <v>85</v>
      </c>
      <c r="X1574" s="1" t="s">
        <v>41</v>
      </c>
      <c r="Y1574" s="1" t="s">
        <v>42</v>
      </c>
      <c r="Z1574" s="3">
        <v>0</v>
      </c>
      <c r="AC1574" s="1">
        <f t="shared" si="48"/>
        <v>2018</v>
      </c>
      <c r="AD1574" s="1">
        <f t="shared" si="49"/>
        <v>11</v>
      </c>
    </row>
    <row r="1575" spans="1:30" ht="12.75" customHeight="1" x14ac:dyDescent="0.2">
      <c r="A1575" s="2">
        <v>43419.534587152797</v>
      </c>
      <c r="B1575" s="1" t="s">
        <v>1256</v>
      </c>
      <c r="C1575" s="1" t="s">
        <v>975</v>
      </c>
      <c r="D1575" s="1" t="s">
        <v>976</v>
      </c>
      <c r="E1575" s="3">
        <v>16</v>
      </c>
      <c r="F1575" s="1" t="s">
        <v>31</v>
      </c>
      <c r="G1575" s="3">
        <v>138.01</v>
      </c>
      <c r="H1575" s="3">
        <v>2208.2199999999998</v>
      </c>
      <c r="I1575" s="1" t="s">
        <v>32</v>
      </c>
      <c r="K1575" s="1" t="s">
        <v>33</v>
      </c>
      <c r="L1575" s="1" t="s">
        <v>977</v>
      </c>
      <c r="M1575" s="1" t="s">
        <v>35</v>
      </c>
      <c r="N1575" s="1" t="s">
        <v>84</v>
      </c>
      <c r="O1575" s="1" t="s">
        <v>37</v>
      </c>
      <c r="P1575" s="1" t="s">
        <v>38</v>
      </c>
      <c r="Q1575" s="1" t="s">
        <v>39</v>
      </c>
      <c r="T1575" s="1" t="s">
        <v>85</v>
      </c>
      <c r="X1575" s="1" t="s">
        <v>41</v>
      </c>
      <c r="Y1575" s="1" t="s">
        <v>42</v>
      </c>
      <c r="Z1575" s="3">
        <v>0</v>
      </c>
      <c r="AC1575" s="1">
        <f t="shared" si="48"/>
        <v>2018</v>
      </c>
      <c r="AD1575" s="1">
        <f t="shared" si="49"/>
        <v>11</v>
      </c>
    </row>
    <row r="1576" spans="1:30" ht="12.75" customHeight="1" x14ac:dyDescent="0.2">
      <c r="A1576" s="2">
        <v>43431.345816469897</v>
      </c>
      <c r="B1576" s="1" t="s">
        <v>1257</v>
      </c>
      <c r="C1576" s="1" t="s">
        <v>1258</v>
      </c>
      <c r="D1576" s="1" t="s">
        <v>1259</v>
      </c>
      <c r="E1576" s="3">
        <v>25</v>
      </c>
      <c r="F1576" s="1" t="s">
        <v>31</v>
      </c>
      <c r="G1576" s="3">
        <v>36.33</v>
      </c>
      <c r="H1576" s="3">
        <v>908.36</v>
      </c>
      <c r="I1576" s="1" t="s">
        <v>58</v>
      </c>
      <c r="K1576" s="1" t="s">
        <v>59</v>
      </c>
      <c r="L1576" s="1" t="s">
        <v>1260</v>
      </c>
      <c r="M1576" s="1" t="s">
        <v>35</v>
      </c>
      <c r="N1576" s="1" t="s">
        <v>296</v>
      </c>
      <c r="O1576" s="1" t="s">
        <v>37</v>
      </c>
      <c r="P1576" s="1" t="s">
        <v>204</v>
      </c>
      <c r="Q1576" s="1" t="s">
        <v>205</v>
      </c>
      <c r="T1576" s="1" t="s">
        <v>206</v>
      </c>
      <c r="X1576" s="1" t="s">
        <v>41</v>
      </c>
      <c r="Y1576" s="1" t="s">
        <v>74</v>
      </c>
      <c r="Z1576" s="3">
        <v>0</v>
      </c>
      <c r="AC1576" s="1">
        <f t="shared" si="48"/>
        <v>2018</v>
      </c>
      <c r="AD1576" s="1">
        <f t="shared" si="49"/>
        <v>11</v>
      </c>
    </row>
    <row r="1577" spans="1:30" ht="12.75" customHeight="1" x14ac:dyDescent="0.2">
      <c r="A1577" s="2">
        <v>43431.4937768171</v>
      </c>
      <c r="B1577" s="1" t="s">
        <v>1261</v>
      </c>
      <c r="C1577" s="1" t="s">
        <v>1258</v>
      </c>
      <c r="D1577" s="1" t="s">
        <v>1259</v>
      </c>
      <c r="E1577" s="3">
        <v>25</v>
      </c>
      <c r="F1577" s="1" t="s">
        <v>31</v>
      </c>
      <c r="G1577" s="3">
        <v>36.33</v>
      </c>
      <c r="H1577" s="3">
        <v>908.25</v>
      </c>
      <c r="I1577" s="1" t="s">
        <v>58</v>
      </c>
      <c r="K1577" s="1" t="s">
        <v>59</v>
      </c>
      <c r="L1577" s="1" t="s">
        <v>1260</v>
      </c>
      <c r="M1577" s="1" t="s">
        <v>35</v>
      </c>
      <c r="N1577" s="1" t="s">
        <v>296</v>
      </c>
      <c r="O1577" s="1" t="s">
        <v>37</v>
      </c>
      <c r="P1577" s="1" t="s">
        <v>204</v>
      </c>
      <c r="Q1577" s="1" t="s">
        <v>205</v>
      </c>
      <c r="T1577" s="1" t="s">
        <v>206</v>
      </c>
      <c r="X1577" s="1" t="s">
        <v>41</v>
      </c>
      <c r="Y1577" s="1" t="s">
        <v>74</v>
      </c>
      <c r="Z1577" s="3">
        <v>0</v>
      </c>
      <c r="AC1577" s="1">
        <f t="shared" si="48"/>
        <v>2018</v>
      </c>
      <c r="AD1577" s="1">
        <f t="shared" si="49"/>
        <v>11</v>
      </c>
    </row>
    <row r="1578" spans="1:30" ht="12.75" customHeight="1" x14ac:dyDescent="0.2">
      <c r="A1578" s="2">
        <v>43434.445762187497</v>
      </c>
      <c r="B1578" s="1" t="s">
        <v>1262</v>
      </c>
      <c r="C1578" s="1" t="s">
        <v>626</v>
      </c>
      <c r="D1578" s="1" t="s">
        <v>627</v>
      </c>
      <c r="E1578" s="3">
        <v>32</v>
      </c>
      <c r="F1578" s="1" t="s">
        <v>31</v>
      </c>
      <c r="G1578" s="3">
        <v>0.57999999999999996</v>
      </c>
      <c r="H1578" s="3">
        <v>18.63</v>
      </c>
      <c r="I1578" s="1" t="s">
        <v>58</v>
      </c>
      <c r="K1578" s="1" t="s">
        <v>59</v>
      </c>
      <c r="M1578" s="1" t="s">
        <v>35</v>
      </c>
      <c r="N1578" s="1" t="s">
        <v>628</v>
      </c>
      <c r="O1578" s="1" t="s">
        <v>37</v>
      </c>
      <c r="P1578" s="1" t="s">
        <v>629</v>
      </c>
      <c r="Q1578" s="1" t="s">
        <v>630</v>
      </c>
      <c r="T1578" s="1" t="s">
        <v>631</v>
      </c>
      <c r="Y1578" s="1" t="s">
        <v>632</v>
      </c>
      <c r="Z1578" s="3">
        <v>0</v>
      </c>
      <c r="AC1578" s="1">
        <f t="shared" si="48"/>
        <v>2018</v>
      </c>
      <c r="AD1578" s="1">
        <f t="shared" si="49"/>
        <v>11</v>
      </c>
    </row>
    <row r="1579" spans="1:30" ht="12.75" customHeight="1" x14ac:dyDescent="0.2">
      <c r="A1579" s="2">
        <v>43437.578339895801</v>
      </c>
      <c r="B1579" s="1" t="s">
        <v>1263</v>
      </c>
      <c r="C1579" s="1" t="s">
        <v>92</v>
      </c>
      <c r="D1579" s="1" t="s">
        <v>93</v>
      </c>
      <c r="E1579" s="3">
        <v>100</v>
      </c>
      <c r="F1579" s="1" t="s">
        <v>31</v>
      </c>
      <c r="G1579" s="3">
        <v>0.01</v>
      </c>
      <c r="H1579" s="3">
        <v>1</v>
      </c>
      <c r="I1579" s="1" t="s">
        <v>32</v>
      </c>
      <c r="K1579" s="1" t="s">
        <v>33</v>
      </c>
      <c r="L1579" s="1" t="s">
        <v>94</v>
      </c>
      <c r="M1579" s="1" t="s">
        <v>35</v>
      </c>
      <c r="N1579" s="1" t="s">
        <v>36</v>
      </c>
      <c r="O1579" s="1" t="s">
        <v>37</v>
      </c>
      <c r="P1579" s="1" t="s">
        <v>95</v>
      </c>
      <c r="Q1579" s="1" t="s">
        <v>96</v>
      </c>
      <c r="T1579" s="1" t="s">
        <v>97</v>
      </c>
      <c r="X1579" s="1" t="s">
        <v>41</v>
      </c>
      <c r="Y1579" s="1" t="s">
        <v>42</v>
      </c>
      <c r="Z1579" s="3">
        <v>0</v>
      </c>
      <c r="AC1579" s="1">
        <f t="shared" si="48"/>
        <v>2018</v>
      </c>
      <c r="AD1579" s="1">
        <f t="shared" si="49"/>
        <v>12</v>
      </c>
    </row>
    <row r="1580" spans="1:30" ht="12.75" customHeight="1" x14ac:dyDescent="0.2">
      <c r="A1580" s="2">
        <v>43437.578339895801</v>
      </c>
      <c r="B1580" s="1" t="s">
        <v>1263</v>
      </c>
      <c r="C1580" s="1" t="s">
        <v>113</v>
      </c>
      <c r="D1580" s="1" t="s">
        <v>114</v>
      </c>
      <c r="E1580" s="3">
        <v>600</v>
      </c>
      <c r="F1580" s="1" t="s">
        <v>31</v>
      </c>
      <c r="G1580" s="3">
        <v>0.44</v>
      </c>
      <c r="H1580" s="3">
        <v>264</v>
      </c>
      <c r="I1580" s="1" t="s">
        <v>32</v>
      </c>
      <c r="K1580" s="1" t="s">
        <v>33</v>
      </c>
      <c r="L1580" s="1" t="s">
        <v>115</v>
      </c>
      <c r="M1580" s="1" t="s">
        <v>35</v>
      </c>
      <c r="N1580" s="1" t="s">
        <v>36</v>
      </c>
      <c r="O1580" s="1" t="s">
        <v>37</v>
      </c>
      <c r="P1580" s="1" t="s">
        <v>89</v>
      </c>
      <c r="Q1580" s="1" t="s">
        <v>90</v>
      </c>
      <c r="T1580" s="1" t="s">
        <v>116</v>
      </c>
      <c r="X1580" s="1" t="s">
        <v>41</v>
      </c>
      <c r="Y1580" s="1" t="s">
        <v>74</v>
      </c>
      <c r="Z1580" s="3">
        <v>0</v>
      </c>
      <c r="AC1580" s="1">
        <f t="shared" si="48"/>
        <v>2018</v>
      </c>
      <c r="AD1580" s="1">
        <f t="shared" si="49"/>
        <v>12</v>
      </c>
    </row>
    <row r="1581" spans="1:30" ht="12.75" customHeight="1" x14ac:dyDescent="0.2">
      <c r="A1581" s="2">
        <v>43437.578339895801</v>
      </c>
      <c r="B1581" s="1" t="s">
        <v>1263</v>
      </c>
      <c r="C1581" s="1" t="s">
        <v>117</v>
      </c>
      <c r="D1581" s="1" t="s">
        <v>118</v>
      </c>
      <c r="E1581" s="3">
        <v>100</v>
      </c>
      <c r="F1581" s="1" t="s">
        <v>31</v>
      </c>
      <c r="G1581" s="3">
        <v>0.48</v>
      </c>
      <c r="H1581" s="3">
        <v>48</v>
      </c>
      <c r="I1581" s="1" t="s">
        <v>32</v>
      </c>
      <c r="K1581" s="1" t="s">
        <v>33</v>
      </c>
      <c r="L1581" s="1" t="s">
        <v>119</v>
      </c>
      <c r="M1581" s="1" t="s">
        <v>35</v>
      </c>
      <c r="N1581" s="1" t="s">
        <v>36</v>
      </c>
      <c r="O1581" s="1" t="s">
        <v>37</v>
      </c>
      <c r="P1581" s="1" t="s">
        <v>120</v>
      </c>
      <c r="Q1581" s="1" t="s">
        <v>121</v>
      </c>
      <c r="T1581" s="1" t="s">
        <v>40</v>
      </c>
      <c r="X1581" s="1" t="s">
        <v>41</v>
      </c>
      <c r="Y1581" s="1" t="s">
        <v>42</v>
      </c>
      <c r="Z1581" s="3">
        <v>0</v>
      </c>
      <c r="AC1581" s="1">
        <f t="shared" si="48"/>
        <v>2018</v>
      </c>
      <c r="AD1581" s="1">
        <f t="shared" si="49"/>
        <v>12</v>
      </c>
    </row>
    <row r="1582" spans="1:30" ht="12.75" customHeight="1" x14ac:dyDescent="0.2">
      <c r="A1582" s="2">
        <v>43437.578339895801</v>
      </c>
      <c r="B1582" s="1" t="s">
        <v>1263</v>
      </c>
      <c r="C1582" s="1" t="s">
        <v>125</v>
      </c>
      <c r="D1582" s="1" t="s">
        <v>126</v>
      </c>
      <c r="E1582" s="3">
        <v>400</v>
      </c>
      <c r="F1582" s="1" t="s">
        <v>31</v>
      </c>
      <c r="G1582" s="3">
        <v>0.54</v>
      </c>
      <c r="H1582" s="3">
        <v>216</v>
      </c>
      <c r="I1582" s="1" t="s">
        <v>32</v>
      </c>
      <c r="K1582" s="1" t="s">
        <v>33</v>
      </c>
      <c r="L1582" s="1" t="s">
        <v>127</v>
      </c>
      <c r="M1582" s="1" t="s">
        <v>35</v>
      </c>
      <c r="N1582" s="1" t="s">
        <v>36</v>
      </c>
      <c r="O1582" s="1" t="s">
        <v>37</v>
      </c>
      <c r="P1582" s="1" t="s">
        <v>104</v>
      </c>
      <c r="Q1582" s="1" t="s">
        <v>105</v>
      </c>
      <c r="T1582" s="1" t="s">
        <v>40</v>
      </c>
      <c r="X1582" s="1" t="s">
        <v>41</v>
      </c>
      <c r="Y1582" s="1" t="s">
        <v>106</v>
      </c>
      <c r="Z1582" s="3">
        <v>0</v>
      </c>
      <c r="AC1582" s="1">
        <f t="shared" si="48"/>
        <v>2018</v>
      </c>
      <c r="AD1582" s="1">
        <f t="shared" si="49"/>
        <v>12</v>
      </c>
    </row>
    <row r="1583" spans="1:30" ht="12.75" customHeight="1" x14ac:dyDescent="0.2">
      <c r="A1583" s="2">
        <v>43437.578339895801</v>
      </c>
      <c r="B1583" s="1" t="s">
        <v>1263</v>
      </c>
      <c r="C1583" s="1" t="s">
        <v>516</v>
      </c>
      <c r="D1583" s="1" t="s">
        <v>517</v>
      </c>
      <c r="E1583" s="3">
        <v>1700</v>
      </c>
      <c r="F1583" s="1" t="s">
        <v>31</v>
      </c>
      <c r="G1583" s="3">
        <v>0.63</v>
      </c>
      <c r="H1583" s="3">
        <v>1071</v>
      </c>
      <c r="I1583" s="1" t="s">
        <v>32</v>
      </c>
      <c r="K1583" s="1" t="s">
        <v>33</v>
      </c>
      <c r="L1583" s="1" t="s">
        <v>518</v>
      </c>
      <c r="M1583" s="1" t="s">
        <v>35</v>
      </c>
      <c r="N1583" s="1" t="s">
        <v>36</v>
      </c>
      <c r="O1583" s="1" t="s">
        <v>37</v>
      </c>
      <c r="P1583" s="1" t="s">
        <v>62</v>
      </c>
      <c r="Q1583" s="1" t="s">
        <v>63</v>
      </c>
      <c r="T1583" s="1" t="s">
        <v>65</v>
      </c>
      <c r="X1583" s="1" t="s">
        <v>41</v>
      </c>
      <c r="Y1583" s="1" t="s">
        <v>66</v>
      </c>
      <c r="Z1583" s="3">
        <v>0</v>
      </c>
      <c r="AA1583" s="1" t="s">
        <v>67</v>
      </c>
      <c r="AB1583" s="1" t="s">
        <v>67</v>
      </c>
      <c r="AC1583" s="1">
        <f t="shared" si="48"/>
        <v>2018</v>
      </c>
      <c r="AD1583" s="1">
        <f t="shared" si="49"/>
        <v>12</v>
      </c>
    </row>
    <row r="1584" spans="1:30" ht="12.75" customHeight="1" x14ac:dyDescent="0.2">
      <c r="A1584" s="2">
        <v>43437.578339895801</v>
      </c>
      <c r="B1584" s="1" t="s">
        <v>1263</v>
      </c>
      <c r="C1584" s="1" t="s">
        <v>139</v>
      </c>
      <c r="D1584" s="1" t="s">
        <v>140</v>
      </c>
      <c r="E1584" s="3">
        <v>200</v>
      </c>
      <c r="F1584" s="1" t="s">
        <v>31</v>
      </c>
      <c r="G1584" s="3">
        <v>0.67</v>
      </c>
      <c r="H1584" s="3">
        <v>134</v>
      </c>
      <c r="I1584" s="1" t="s">
        <v>32</v>
      </c>
      <c r="K1584" s="1" t="s">
        <v>33</v>
      </c>
      <c r="L1584" s="1" t="s">
        <v>141</v>
      </c>
      <c r="M1584" s="1" t="s">
        <v>35</v>
      </c>
      <c r="N1584" s="1" t="s">
        <v>36</v>
      </c>
      <c r="O1584" s="1" t="s">
        <v>37</v>
      </c>
      <c r="P1584" s="1" t="s">
        <v>120</v>
      </c>
      <c r="Q1584" s="1" t="s">
        <v>121</v>
      </c>
      <c r="T1584" s="1" t="s">
        <v>40</v>
      </c>
      <c r="X1584" s="1" t="s">
        <v>41</v>
      </c>
      <c r="Y1584" s="1" t="s">
        <v>42</v>
      </c>
      <c r="Z1584" s="3">
        <v>0</v>
      </c>
      <c r="AC1584" s="1">
        <f t="shared" si="48"/>
        <v>2018</v>
      </c>
      <c r="AD1584" s="1">
        <f t="shared" si="49"/>
        <v>12</v>
      </c>
    </row>
    <row r="1585" spans="1:30" ht="12.75" customHeight="1" x14ac:dyDescent="0.2">
      <c r="A1585" s="2">
        <v>43437.578339895801</v>
      </c>
      <c r="B1585" s="1" t="s">
        <v>1263</v>
      </c>
      <c r="C1585" s="1" t="s">
        <v>142</v>
      </c>
      <c r="D1585" s="1" t="s">
        <v>143</v>
      </c>
      <c r="E1585" s="3">
        <v>100</v>
      </c>
      <c r="F1585" s="1" t="s">
        <v>31</v>
      </c>
      <c r="G1585" s="3">
        <v>0.67</v>
      </c>
      <c r="H1585" s="3">
        <v>67</v>
      </c>
      <c r="I1585" s="1" t="s">
        <v>32</v>
      </c>
      <c r="K1585" s="1" t="s">
        <v>33</v>
      </c>
      <c r="L1585" s="1" t="s">
        <v>144</v>
      </c>
      <c r="M1585" s="1" t="s">
        <v>35</v>
      </c>
      <c r="N1585" s="1" t="s">
        <v>36</v>
      </c>
      <c r="O1585" s="1" t="s">
        <v>37</v>
      </c>
      <c r="P1585" s="1" t="s">
        <v>89</v>
      </c>
      <c r="Q1585" s="1" t="s">
        <v>90</v>
      </c>
      <c r="T1585" s="1" t="s">
        <v>116</v>
      </c>
      <c r="X1585" s="1" t="s">
        <v>41</v>
      </c>
      <c r="Y1585" s="1" t="s">
        <v>74</v>
      </c>
      <c r="Z1585" s="3">
        <v>0</v>
      </c>
      <c r="AC1585" s="1">
        <f t="shared" si="48"/>
        <v>2018</v>
      </c>
      <c r="AD1585" s="1">
        <f t="shared" si="49"/>
        <v>12</v>
      </c>
    </row>
    <row r="1586" spans="1:30" ht="12.75" customHeight="1" x14ac:dyDescent="0.2">
      <c r="A1586" s="2">
        <v>43437.578339895801</v>
      </c>
      <c r="B1586" s="1" t="s">
        <v>1263</v>
      </c>
      <c r="C1586" s="1" t="s">
        <v>145</v>
      </c>
      <c r="D1586" s="1" t="s">
        <v>146</v>
      </c>
      <c r="E1586" s="3">
        <v>75</v>
      </c>
      <c r="F1586" s="1" t="s">
        <v>31</v>
      </c>
      <c r="G1586" s="3">
        <v>1.03</v>
      </c>
      <c r="H1586" s="3">
        <v>77.25</v>
      </c>
      <c r="I1586" s="1" t="s">
        <v>32</v>
      </c>
      <c r="K1586" s="1" t="s">
        <v>33</v>
      </c>
      <c r="L1586" s="1" t="s">
        <v>147</v>
      </c>
      <c r="M1586" s="1" t="s">
        <v>35</v>
      </c>
      <c r="N1586" s="1" t="s">
        <v>36</v>
      </c>
      <c r="O1586" s="1" t="s">
        <v>37</v>
      </c>
      <c r="P1586" s="1" t="s">
        <v>38</v>
      </c>
      <c r="Q1586" s="1" t="s">
        <v>39</v>
      </c>
      <c r="T1586" s="1" t="s">
        <v>148</v>
      </c>
      <c r="X1586" s="1" t="s">
        <v>41</v>
      </c>
      <c r="Y1586" s="1" t="s">
        <v>42</v>
      </c>
      <c r="Z1586" s="3">
        <v>0</v>
      </c>
      <c r="AC1586" s="1">
        <f t="shared" si="48"/>
        <v>2018</v>
      </c>
      <c r="AD1586" s="1">
        <f t="shared" si="49"/>
        <v>12</v>
      </c>
    </row>
    <row r="1587" spans="1:30" ht="12.75" customHeight="1" x14ac:dyDescent="0.2">
      <c r="A1587" s="2">
        <v>43437.578339895801</v>
      </c>
      <c r="B1587" s="1" t="s">
        <v>1263</v>
      </c>
      <c r="C1587" s="1" t="s">
        <v>152</v>
      </c>
      <c r="D1587" s="1" t="s">
        <v>153</v>
      </c>
      <c r="E1587" s="3">
        <v>25</v>
      </c>
      <c r="F1587" s="1" t="s">
        <v>31</v>
      </c>
      <c r="G1587" s="3">
        <v>1.52</v>
      </c>
      <c r="H1587" s="3">
        <v>38</v>
      </c>
      <c r="I1587" s="1" t="s">
        <v>32</v>
      </c>
      <c r="K1587" s="1" t="s">
        <v>33</v>
      </c>
      <c r="L1587" s="1" t="s">
        <v>154</v>
      </c>
      <c r="M1587" s="1" t="s">
        <v>35</v>
      </c>
      <c r="N1587" s="1" t="s">
        <v>36</v>
      </c>
      <c r="O1587" s="1" t="s">
        <v>37</v>
      </c>
      <c r="P1587" s="1" t="s">
        <v>89</v>
      </c>
      <c r="Q1587" s="1" t="s">
        <v>90</v>
      </c>
      <c r="T1587" s="1" t="s">
        <v>79</v>
      </c>
      <c r="X1587" s="1" t="s">
        <v>155</v>
      </c>
      <c r="Y1587" s="1" t="s">
        <v>74</v>
      </c>
      <c r="Z1587" s="3">
        <v>0</v>
      </c>
      <c r="AC1587" s="1">
        <f t="shared" si="48"/>
        <v>2018</v>
      </c>
      <c r="AD1587" s="1">
        <f t="shared" si="49"/>
        <v>12</v>
      </c>
    </row>
    <row r="1588" spans="1:30" ht="12.75" customHeight="1" x14ac:dyDescent="0.2">
      <c r="A1588" s="2">
        <v>43437.578339895801</v>
      </c>
      <c r="B1588" s="1" t="s">
        <v>1263</v>
      </c>
      <c r="C1588" s="1" t="s">
        <v>159</v>
      </c>
      <c r="D1588" s="1" t="s">
        <v>160</v>
      </c>
      <c r="E1588" s="3">
        <v>100</v>
      </c>
      <c r="F1588" s="1" t="s">
        <v>31</v>
      </c>
      <c r="G1588" s="3">
        <v>1.8</v>
      </c>
      <c r="H1588" s="3">
        <v>180</v>
      </c>
      <c r="I1588" s="1" t="s">
        <v>32</v>
      </c>
      <c r="K1588" s="1" t="s">
        <v>33</v>
      </c>
      <c r="L1588" s="1" t="s">
        <v>161</v>
      </c>
      <c r="M1588" s="1" t="s">
        <v>35</v>
      </c>
      <c r="N1588" s="1" t="s">
        <v>36</v>
      </c>
      <c r="O1588" s="1" t="s">
        <v>37</v>
      </c>
      <c r="P1588" s="1" t="s">
        <v>104</v>
      </c>
      <c r="Q1588" s="1" t="s">
        <v>105</v>
      </c>
      <c r="T1588" s="1" t="s">
        <v>97</v>
      </c>
      <c r="X1588" s="1" t="s">
        <v>41</v>
      </c>
      <c r="Y1588" s="1" t="s">
        <v>106</v>
      </c>
      <c r="Z1588" s="3">
        <v>0</v>
      </c>
      <c r="AC1588" s="1">
        <f t="shared" si="48"/>
        <v>2018</v>
      </c>
      <c r="AD1588" s="1">
        <f t="shared" si="49"/>
        <v>12</v>
      </c>
    </row>
    <row r="1589" spans="1:30" ht="12.75" customHeight="1" x14ac:dyDescent="0.2">
      <c r="A1589" s="2">
        <v>43437.578339895801</v>
      </c>
      <c r="B1589" s="1" t="s">
        <v>1263</v>
      </c>
      <c r="C1589" s="1" t="s">
        <v>173</v>
      </c>
      <c r="D1589" s="1" t="s">
        <v>174</v>
      </c>
      <c r="E1589" s="3">
        <v>25</v>
      </c>
      <c r="F1589" s="1" t="s">
        <v>31</v>
      </c>
      <c r="G1589" s="3">
        <v>2.06</v>
      </c>
      <c r="H1589" s="3">
        <v>51.5</v>
      </c>
      <c r="I1589" s="1" t="s">
        <v>32</v>
      </c>
      <c r="K1589" s="1" t="s">
        <v>33</v>
      </c>
      <c r="L1589" s="1" t="s">
        <v>175</v>
      </c>
      <c r="M1589" s="1" t="s">
        <v>35</v>
      </c>
      <c r="N1589" s="1" t="s">
        <v>36</v>
      </c>
      <c r="O1589" s="1" t="s">
        <v>37</v>
      </c>
      <c r="P1589" s="1" t="s">
        <v>89</v>
      </c>
      <c r="Q1589" s="1" t="s">
        <v>90</v>
      </c>
      <c r="T1589" s="1" t="s">
        <v>79</v>
      </c>
      <c r="X1589" s="1" t="s">
        <v>176</v>
      </c>
      <c r="Y1589" s="1" t="s">
        <v>74</v>
      </c>
      <c r="Z1589" s="3">
        <v>0</v>
      </c>
      <c r="AC1589" s="1">
        <f t="shared" si="48"/>
        <v>2018</v>
      </c>
      <c r="AD1589" s="1">
        <f t="shared" si="49"/>
        <v>12</v>
      </c>
    </row>
    <row r="1590" spans="1:30" ht="12.75" customHeight="1" x14ac:dyDescent="0.2">
      <c r="A1590" s="2">
        <v>43437.578339895801</v>
      </c>
      <c r="B1590" s="1" t="s">
        <v>1263</v>
      </c>
      <c r="C1590" s="1" t="s">
        <v>177</v>
      </c>
      <c r="D1590" s="1" t="s">
        <v>178</v>
      </c>
      <c r="E1590" s="3">
        <v>50</v>
      </c>
      <c r="F1590" s="1" t="s">
        <v>31</v>
      </c>
      <c r="G1590" s="3">
        <v>2.17</v>
      </c>
      <c r="H1590" s="3">
        <v>108.5</v>
      </c>
      <c r="I1590" s="1" t="s">
        <v>32</v>
      </c>
      <c r="K1590" s="1" t="s">
        <v>33</v>
      </c>
      <c r="L1590" s="1" t="s">
        <v>179</v>
      </c>
      <c r="M1590" s="1" t="s">
        <v>35</v>
      </c>
      <c r="N1590" s="1" t="s">
        <v>36</v>
      </c>
      <c r="O1590" s="1" t="s">
        <v>37</v>
      </c>
      <c r="P1590" s="1" t="s">
        <v>95</v>
      </c>
      <c r="Q1590" s="1" t="s">
        <v>96</v>
      </c>
      <c r="T1590" s="1" t="s">
        <v>97</v>
      </c>
      <c r="X1590" s="1" t="s">
        <v>41</v>
      </c>
      <c r="Y1590" s="1" t="s">
        <v>42</v>
      </c>
      <c r="Z1590" s="3">
        <v>0</v>
      </c>
      <c r="AC1590" s="1">
        <f t="shared" si="48"/>
        <v>2018</v>
      </c>
      <c r="AD1590" s="1">
        <f t="shared" si="49"/>
        <v>12</v>
      </c>
    </row>
    <row r="1591" spans="1:30" ht="12.75" customHeight="1" x14ac:dyDescent="0.2">
      <c r="A1591" s="2">
        <v>43437.578339895801</v>
      </c>
      <c r="B1591" s="1" t="s">
        <v>1263</v>
      </c>
      <c r="C1591" s="1" t="s">
        <v>192</v>
      </c>
      <c r="D1591" s="1" t="s">
        <v>193</v>
      </c>
      <c r="E1591" s="3">
        <v>20</v>
      </c>
      <c r="F1591" s="1" t="s">
        <v>31</v>
      </c>
      <c r="G1591" s="3">
        <v>2.36</v>
      </c>
      <c r="H1591" s="3">
        <v>47.2</v>
      </c>
      <c r="I1591" s="1" t="s">
        <v>32</v>
      </c>
      <c r="K1591" s="1" t="s">
        <v>33</v>
      </c>
      <c r="L1591" s="1" t="s">
        <v>194</v>
      </c>
      <c r="M1591" s="1" t="s">
        <v>35</v>
      </c>
      <c r="N1591" s="1" t="s">
        <v>36</v>
      </c>
      <c r="O1591" s="1" t="s">
        <v>37</v>
      </c>
      <c r="P1591" s="1" t="s">
        <v>195</v>
      </c>
      <c r="Q1591" s="1" t="s">
        <v>196</v>
      </c>
      <c r="T1591" s="1" t="s">
        <v>197</v>
      </c>
      <c r="X1591" s="1" t="s">
        <v>41</v>
      </c>
      <c r="Y1591" s="1" t="s">
        <v>42</v>
      </c>
      <c r="Z1591" s="3">
        <v>0</v>
      </c>
      <c r="AC1591" s="1">
        <f t="shared" si="48"/>
        <v>2018</v>
      </c>
      <c r="AD1591" s="1">
        <f t="shared" si="49"/>
        <v>12</v>
      </c>
    </row>
    <row r="1592" spans="1:30" ht="12.75" customHeight="1" x14ac:dyDescent="0.2">
      <c r="A1592" s="2">
        <v>43437.578339895801</v>
      </c>
      <c r="B1592" s="1" t="s">
        <v>1263</v>
      </c>
      <c r="C1592" s="1" t="s">
        <v>589</v>
      </c>
      <c r="D1592" s="1" t="s">
        <v>590</v>
      </c>
      <c r="E1592" s="3">
        <v>20</v>
      </c>
      <c r="F1592" s="1" t="s">
        <v>31</v>
      </c>
      <c r="G1592" s="3">
        <v>2.36</v>
      </c>
      <c r="H1592" s="3">
        <v>47.2</v>
      </c>
      <c r="I1592" s="1" t="s">
        <v>32</v>
      </c>
      <c r="K1592" s="1" t="s">
        <v>33</v>
      </c>
      <c r="L1592" s="1" t="s">
        <v>591</v>
      </c>
      <c r="M1592" s="1" t="s">
        <v>35</v>
      </c>
      <c r="N1592" s="1" t="s">
        <v>36</v>
      </c>
      <c r="O1592" s="1" t="s">
        <v>37</v>
      </c>
      <c r="P1592" s="1" t="s">
        <v>195</v>
      </c>
      <c r="Q1592" s="1" t="s">
        <v>196</v>
      </c>
      <c r="T1592" s="1" t="s">
        <v>197</v>
      </c>
      <c r="X1592" s="1" t="s">
        <v>41</v>
      </c>
      <c r="Y1592" s="1" t="s">
        <v>42</v>
      </c>
      <c r="Z1592" s="3">
        <v>0</v>
      </c>
      <c r="AC1592" s="1">
        <f t="shared" si="48"/>
        <v>2018</v>
      </c>
      <c r="AD1592" s="1">
        <f t="shared" si="49"/>
        <v>12</v>
      </c>
    </row>
    <row r="1593" spans="1:30" ht="12.75" customHeight="1" x14ac:dyDescent="0.2">
      <c r="A1593" s="2">
        <v>43437.578339895801</v>
      </c>
      <c r="B1593" s="1" t="s">
        <v>1263</v>
      </c>
      <c r="C1593" s="1" t="s">
        <v>180</v>
      </c>
      <c r="D1593" s="1" t="s">
        <v>181</v>
      </c>
      <c r="E1593" s="3">
        <v>100</v>
      </c>
      <c r="F1593" s="1" t="s">
        <v>31</v>
      </c>
      <c r="G1593" s="3">
        <v>2.37</v>
      </c>
      <c r="H1593" s="3">
        <v>237</v>
      </c>
      <c r="I1593" s="1" t="s">
        <v>32</v>
      </c>
      <c r="K1593" s="1" t="s">
        <v>33</v>
      </c>
      <c r="L1593" s="1" t="s">
        <v>182</v>
      </c>
      <c r="M1593" s="1" t="s">
        <v>35</v>
      </c>
      <c r="N1593" s="1" t="s">
        <v>36</v>
      </c>
      <c r="O1593" s="1" t="s">
        <v>37</v>
      </c>
      <c r="P1593" s="1" t="s">
        <v>95</v>
      </c>
      <c r="Q1593" s="1" t="s">
        <v>96</v>
      </c>
      <c r="T1593" s="1" t="s">
        <v>97</v>
      </c>
      <c r="X1593" s="1" t="s">
        <v>41</v>
      </c>
      <c r="Y1593" s="1" t="s">
        <v>42</v>
      </c>
      <c r="Z1593" s="3">
        <v>0</v>
      </c>
      <c r="AC1593" s="1">
        <f t="shared" si="48"/>
        <v>2018</v>
      </c>
      <c r="AD1593" s="1">
        <f t="shared" si="49"/>
        <v>12</v>
      </c>
    </row>
    <row r="1594" spans="1:30" ht="12.75" customHeight="1" x14ac:dyDescent="0.2">
      <c r="A1594" s="2">
        <v>43437.578339895801</v>
      </c>
      <c r="B1594" s="1" t="s">
        <v>1263</v>
      </c>
      <c r="C1594" s="1" t="s">
        <v>186</v>
      </c>
      <c r="D1594" s="1" t="s">
        <v>187</v>
      </c>
      <c r="E1594" s="3">
        <v>50</v>
      </c>
      <c r="F1594" s="1" t="s">
        <v>31</v>
      </c>
      <c r="G1594" s="3">
        <v>2.52</v>
      </c>
      <c r="H1594" s="3">
        <v>126</v>
      </c>
      <c r="I1594" s="1" t="s">
        <v>32</v>
      </c>
      <c r="K1594" s="1" t="s">
        <v>33</v>
      </c>
      <c r="L1594" s="1" t="s">
        <v>188</v>
      </c>
      <c r="M1594" s="1" t="s">
        <v>35</v>
      </c>
      <c r="N1594" s="1" t="s">
        <v>36</v>
      </c>
      <c r="O1594" s="1" t="s">
        <v>37</v>
      </c>
      <c r="P1594" s="1" t="s">
        <v>95</v>
      </c>
      <c r="Q1594" s="1" t="s">
        <v>96</v>
      </c>
      <c r="T1594" s="1" t="s">
        <v>97</v>
      </c>
      <c r="X1594" s="1" t="s">
        <v>41</v>
      </c>
      <c r="Y1594" s="1" t="s">
        <v>42</v>
      </c>
      <c r="Z1594" s="3">
        <v>0</v>
      </c>
      <c r="AC1594" s="1">
        <f t="shared" si="48"/>
        <v>2018</v>
      </c>
      <c r="AD1594" s="1">
        <f t="shared" si="49"/>
        <v>12</v>
      </c>
    </row>
    <row r="1595" spans="1:30" ht="12.75" customHeight="1" x14ac:dyDescent="0.2">
      <c r="A1595" s="2">
        <v>43437.578339895801</v>
      </c>
      <c r="B1595" s="1" t="s">
        <v>1263</v>
      </c>
      <c r="C1595" s="1" t="s">
        <v>189</v>
      </c>
      <c r="D1595" s="1" t="s">
        <v>190</v>
      </c>
      <c r="E1595" s="3">
        <v>100</v>
      </c>
      <c r="F1595" s="1" t="s">
        <v>31</v>
      </c>
      <c r="G1595" s="3">
        <v>2.7</v>
      </c>
      <c r="H1595" s="3">
        <v>270</v>
      </c>
      <c r="I1595" s="1" t="s">
        <v>32</v>
      </c>
      <c r="K1595" s="1" t="s">
        <v>33</v>
      </c>
      <c r="L1595" s="1" t="s">
        <v>191</v>
      </c>
      <c r="M1595" s="1" t="s">
        <v>35</v>
      </c>
      <c r="N1595" s="1" t="s">
        <v>36</v>
      </c>
      <c r="O1595" s="1" t="s">
        <v>37</v>
      </c>
      <c r="P1595" s="1" t="s">
        <v>95</v>
      </c>
      <c r="Q1595" s="1" t="s">
        <v>96</v>
      </c>
      <c r="T1595" s="1" t="s">
        <v>97</v>
      </c>
      <c r="X1595" s="1" t="s">
        <v>41</v>
      </c>
      <c r="Y1595" s="1" t="s">
        <v>42</v>
      </c>
      <c r="Z1595" s="3">
        <v>0</v>
      </c>
      <c r="AC1595" s="1">
        <f t="shared" si="48"/>
        <v>2018</v>
      </c>
      <c r="AD1595" s="1">
        <f t="shared" si="49"/>
        <v>12</v>
      </c>
    </row>
    <row r="1596" spans="1:30" ht="12.75" customHeight="1" x14ac:dyDescent="0.2">
      <c r="A1596" s="2">
        <v>43437.578339895801</v>
      </c>
      <c r="B1596" s="1" t="s">
        <v>1263</v>
      </c>
      <c r="C1596" s="1" t="s">
        <v>198</v>
      </c>
      <c r="D1596" s="1" t="s">
        <v>199</v>
      </c>
      <c r="E1596" s="3">
        <v>50</v>
      </c>
      <c r="F1596" s="1" t="s">
        <v>31</v>
      </c>
      <c r="G1596" s="3">
        <v>3.1</v>
      </c>
      <c r="H1596" s="3">
        <v>155</v>
      </c>
      <c r="I1596" s="1" t="s">
        <v>32</v>
      </c>
      <c r="K1596" s="1" t="s">
        <v>33</v>
      </c>
      <c r="L1596" s="1" t="s">
        <v>200</v>
      </c>
      <c r="M1596" s="1" t="s">
        <v>35</v>
      </c>
      <c r="N1596" s="1" t="s">
        <v>36</v>
      </c>
      <c r="O1596" s="1" t="s">
        <v>37</v>
      </c>
      <c r="P1596" s="1" t="s">
        <v>95</v>
      </c>
      <c r="Q1596" s="1" t="s">
        <v>96</v>
      </c>
      <c r="T1596" s="1" t="s">
        <v>97</v>
      </c>
      <c r="X1596" s="1" t="s">
        <v>41</v>
      </c>
      <c r="Y1596" s="1" t="s">
        <v>42</v>
      </c>
      <c r="Z1596" s="3">
        <v>0</v>
      </c>
      <c r="AC1596" s="1">
        <f t="shared" si="48"/>
        <v>2018</v>
      </c>
      <c r="AD1596" s="1">
        <f t="shared" si="49"/>
        <v>12</v>
      </c>
    </row>
    <row r="1597" spans="1:30" ht="12.75" customHeight="1" x14ac:dyDescent="0.2">
      <c r="A1597" s="2">
        <v>43437.578339895801</v>
      </c>
      <c r="B1597" s="1" t="s">
        <v>1263</v>
      </c>
      <c r="C1597" s="1" t="s">
        <v>352</v>
      </c>
      <c r="D1597" s="1" t="s">
        <v>353</v>
      </c>
      <c r="E1597" s="3">
        <v>50</v>
      </c>
      <c r="F1597" s="1" t="s">
        <v>31</v>
      </c>
      <c r="G1597" s="3">
        <v>3.13</v>
      </c>
      <c r="H1597" s="3">
        <v>156.5</v>
      </c>
      <c r="I1597" s="1" t="s">
        <v>32</v>
      </c>
      <c r="K1597" s="1" t="s">
        <v>33</v>
      </c>
      <c r="L1597" s="1" t="s">
        <v>354</v>
      </c>
      <c r="M1597" s="1" t="s">
        <v>35</v>
      </c>
      <c r="N1597" s="1" t="s">
        <v>36</v>
      </c>
      <c r="O1597" s="1" t="s">
        <v>37</v>
      </c>
      <c r="P1597" s="1" t="s">
        <v>38</v>
      </c>
      <c r="Q1597" s="1" t="s">
        <v>39</v>
      </c>
      <c r="T1597" s="1" t="s">
        <v>40</v>
      </c>
      <c r="X1597" s="1" t="s">
        <v>41</v>
      </c>
      <c r="Y1597" s="1" t="s">
        <v>42</v>
      </c>
      <c r="Z1597" s="3">
        <v>0</v>
      </c>
      <c r="AC1597" s="1">
        <f t="shared" si="48"/>
        <v>2018</v>
      </c>
      <c r="AD1597" s="1">
        <f t="shared" si="49"/>
        <v>12</v>
      </c>
    </row>
    <row r="1598" spans="1:30" ht="12.75" customHeight="1" x14ac:dyDescent="0.2">
      <c r="A1598" s="2">
        <v>43437.578339895801</v>
      </c>
      <c r="B1598" s="1" t="s">
        <v>1263</v>
      </c>
      <c r="C1598" s="1" t="s">
        <v>355</v>
      </c>
      <c r="D1598" s="1" t="s">
        <v>356</v>
      </c>
      <c r="E1598" s="3">
        <v>10</v>
      </c>
      <c r="F1598" s="1" t="s">
        <v>31</v>
      </c>
      <c r="G1598" s="3">
        <v>3.14</v>
      </c>
      <c r="H1598" s="3">
        <v>31.4</v>
      </c>
      <c r="I1598" s="1" t="s">
        <v>32</v>
      </c>
      <c r="K1598" s="1" t="s">
        <v>33</v>
      </c>
      <c r="L1598" s="1" t="s">
        <v>357</v>
      </c>
      <c r="M1598" s="1" t="s">
        <v>35</v>
      </c>
      <c r="N1598" s="1" t="s">
        <v>36</v>
      </c>
      <c r="O1598" s="1" t="s">
        <v>37</v>
      </c>
      <c r="P1598" s="1" t="s">
        <v>95</v>
      </c>
      <c r="Q1598" s="1" t="s">
        <v>96</v>
      </c>
      <c r="T1598" s="1" t="s">
        <v>358</v>
      </c>
      <c r="X1598" s="1" t="s">
        <v>41</v>
      </c>
      <c r="Y1598" s="1" t="s">
        <v>42</v>
      </c>
      <c r="Z1598" s="3">
        <v>0</v>
      </c>
      <c r="AC1598" s="1">
        <f t="shared" si="48"/>
        <v>2018</v>
      </c>
      <c r="AD1598" s="1">
        <f t="shared" si="49"/>
        <v>12</v>
      </c>
    </row>
    <row r="1599" spans="1:30" ht="12.75" customHeight="1" x14ac:dyDescent="0.2">
      <c r="A1599" s="2">
        <v>43437.578339895801</v>
      </c>
      <c r="B1599" s="1" t="s">
        <v>1263</v>
      </c>
      <c r="C1599" s="1" t="s">
        <v>207</v>
      </c>
      <c r="D1599" s="1" t="s">
        <v>208</v>
      </c>
      <c r="E1599" s="3">
        <v>100</v>
      </c>
      <c r="F1599" s="1" t="s">
        <v>31</v>
      </c>
      <c r="G1599" s="3">
        <v>3.27</v>
      </c>
      <c r="H1599" s="3">
        <v>327</v>
      </c>
      <c r="I1599" s="1" t="s">
        <v>32</v>
      </c>
      <c r="K1599" s="1" t="s">
        <v>33</v>
      </c>
      <c r="L1599" s="1" t="s">
        <v>209</v>
      </c>
      <c r="M1599" s="1" t="s">
        <v>35</v>
      </c>
      <c r="N1599" s="1" t="s">
        <v>36</v>
      </c>
      <c r="O1599" s="1" t="s">
        <v>37</v>
      </c>
      <c r="P1599" s="1" t="s">
        <v>71</v>
      </c>
      <c r="Q1599" s="1" t="s">
        <v>72</v>
      </c>
      <c r="T1599" s="1" t="s">
        <v>73</v>
      </c>
      <c r="X1599" s="1" t="s">
        <v>41</v>
      </c>
      <c r="Y1599" s="1" t="s">
        <v>74</v>
      </c>
      <c r="Z1599" s="3">
        <v>0</v>
      </c>
      <c r="AC1599" s="1">
        <f t="shared" si="48"/>
        <v>2018</v>
      </c>
      <c r="AD1599" s="1">
        <f t="shared" si="49"/>
        <v>12</v>
      </c>
    </row>
    <row r="1600" spans="1:30" ht="12.75" customHeight="1" x14ac:dyDescent="0.2">
      <c r="A1600" s="2">
        <v>43437.578339895801</v>
      </c>
      <c r="B1600" s="1" t="s">
        <v>1263</v>
      </c>
      <c r="C1600" s="1" t="s">
        <v>556</v>
      </c>
      <c r="D1600" s="1" t="s">
        <v>557</v>
      </c>
      <c r="E1600" s="3">
        <v>25</v>
      </c>
      <c r="F1600" s="1" t="s">
        <v>31</v>
      </c>
      <c r="G1600" s="3">
        <v>3.36</v>
      </c>
      <c r="H1600" s="3">
        <v>84</v>
      </c>
      <c r="I1600" s="1" t="s">
        <v>32</v>
      </c>
      <c r="K1600" s="1" t="s">
        <v>33</v>
      </c>
      <c r="L1600" s="1" t="s">
        <v>558</v>
      </c>
      <c r="M1600" s="1" t="s">
        <v>35</v>
      </c>
      <c r="N1600" s="1" t="s">
        <v>36</v>
      </c>
      <c r="O1600" s="1" t="s">
        <v>37</v>
      </c>
      <c r="P1600" s="1" t="s">
        <v>89</v>
      </c>
      <c r="Q1600" s="1" t="s">
        <v>90</v>
      </c>
      <c r="T1600" s="1" t="s">
        <v>79</v>
      </c>
      <c r="X1600" s="1" t="s">
        <v>560</v>
      </c>
      <c r="Y1600" s="1" t="s">
        <v>74</v>
      </c>
      <c r="Z1600" s="3">
        <v>0</v>
      </c>
      <c r="AC1600" s="1">
        <f t="shared" si="48"/>
        <v>2018</v>
      </c>
      <c r="AD1600" s="1">
        <f t="shared" si="49"/>
        <v>12</v>
      </c>
    </row>
    <row r="1601" spans="1:30" ht="12.75" customHeight="1" x14ac:dyDescent="0.2">
      <c r="A1601" s="2">
        <v>43437.578339895801</v>
      </c>
      <c r="B1601" s="1" t="s">
        <v>1263</v>
      </c>
      <c r="C1601" s="1" t="s">
        <v>532</v>
      </c>
      <c r="D1601" s="1" t="s">
        <v>533</v>
      </c>
      <c r="E1601" s="3">
        <v>100</v>
      </c>
      <c r="F1601" s="1" t="s">
        <v>31</v>
      </c>
      <c r="G1601" s="3">
        <v>3.96</v>
      </c>
      <c r="H1601" s="3">
        <v>396</v>
      </c>
      <c r="I1601" s="1" t="s">
        <v>32</v>
      </c>
      <c r="K1601" s="1" t="s">
        <v>33</v>
      </c>
      <c r="L1601" s="1" t="s">
        <v>534</v>
      </c>
      <c r="M1601" s="1" t="s">
        <v>35</v>
      </c>
      <c r="N1601" s="1" t="s">
        <v>36</v>
      </c>
      <c r="O1601" s="1" t="s">
        <v>37</v>
      </c>
      <c r="P1601" s="1" t="s">
        <v>71</v>
      </c>
      <c r="Q1601" s="1" t="s">
        <v>72</v>
      </c>
      <c r="T1601" s="1" t="s">
        <v>73</v>
      </c>
      <c r="X1601" s="1" t="s">
        <v>41</v>
      </c>
      <c r="Y1601" s="1" t="s">
        <v>74</v>
      </c>
      <c r="Z1601" s="3">
        <v>0</v>
      </c>
      <c r="AC1601" s="1">
        <f t="shared" si="48"/>
        <v>2018</v>
      </c>
      <c r="AD1601" s="1">
        <f t="shared" si="49"/>
        <v>12</v>
      </c>
    </row>
    <row r="1602" spans="1:30" ht="12.75" customHeight="1" x14ac:dyDescent="0.2">
      <c r="A1602" s="2">
        <v>43437.578339895801</v>
      </c>
      <c r="B1602" s="1" t="s">
        <v>1263</v>
      </c>
      <c r="C1602" s="1" t="s">
        <v>373</v>
      </c>
      <c r="D1602" s="1" t="s">
        <v>374</v>
      </c>
      <c r="E1602" s="3">
        <v>30</v>
      </c>
      <c r="F1602" s="1" t="s">
        <v>31</v>
      </c>
      <c r="G1602" s="3">
        <v>5.27</v>
      </c>
      <c r="H1602" s="3">
        <v>158.1</v>
      </c>
      <c r="I1602" s="1" t="s">
        <v>32</v>
      </c>
      <c r="K1602" s="1" t="s">
        <v>33</v>
      </c>
      <c r="L1602" s="1" t="s">
        <v>375</v>
      </c>
      <c r="M1602" s="1" t="s">
        <v>35</v>
      </c>
      <c r="N1602" s="1" t="s">
        <v>36</v>
      </c>
      <c r="O1602" s="1" t="s">
        <v>37</v>
      </c>
      <c r="P1602" s="1" t="s">
        <v>131</v>
      </c>
      <c r="Q1602" s="1" t="s">
        <v>132</v>
      </c>
      <c r="T1602" s="1" t="s">
        <v>377</v>
      </c>
      <c r="X1602" s="1" t="s">
        <v>378</v>
      </c>
      <c r="Y1602" s="1" t="s">
        <v>74</v>
      </c>
      <c r="Z1602" s="3">
        <v>0</v>
      </c>
      <c r="AC1602" s="1">
        <f t="shared" si="48"/>
        <v>2018</v>
      </c>
      <c r="AD1602" s="1">
        <f t="shared" si="49"/>
        <v>12</v>
      </c>
    </row>
    <row r="1603" spans="1:30" ht="12.75" customHeight="1" x14ac:dyDescent="0.2">
      <c r="A1603" s="2">
        <v>43437.578339895801</v>
      </c>
      <c r="B1603" s="1" t="s">
        <v>1263</v>
      </c>
      <c r="C1603" s="1" t="s">
        <v>223</v>
      </c>
      <c r="D1603" s="1" t="s">
        <v>224</v>
      </c>
      <c r="E1603" s="3">
        <v>10</v>
      </c>
      <c r="F1603" s="1" t="s">
        <v>31</v>
      </c>
      <c r="G1603" s="3">
        <v>6.29</v>
      </c>
      <c r="H1603" s="3">
        <v>62.9</v>
      </c>
      <c r="I1603" s="1" t="s">
        <v>32</v>
      </c>
      <c r="K1603" s="1" t="s">
        <v>33</v>
      </c>
      <c r="L1603" s="1" t="s">
        <v>225</v>
      </c>
      <c r="M1603" s="1" t="s">
        <v>35</v>
      </c>
      <c r="N1603" s="1" t="s">
        <v>36</v>
      </c>
      <c r="O1603" s="1" t="s">
        <v>37</v>
      </c>
      <c r="P1603" s="1" t="s">
        <v>38</v>
      </c>
      <c r="Q1603" s="1" t="s">
        <v>39</v>
      </c>
      <c r="T1603" s="1" t="s">
        <v>226</v>
      </c>
      <c r="X1603" s="1" t="s">
        <v>41</v>
      </c>
      <c r="Y1603" s="1" t="s">
        <v>42</v>
      </c>
      <c r="Z1603" s="3">
        <v>0</v>
      </c>
      <c r="AC1603" s="1">
        <f t="shared" ref="AC1603:AC1666" si="50">YEAR(A1603)</f>
        <v>2018</v>
      </c>
      <c r="AD1603" s="1">
        <f t="shared" ref="AD1603:AD1666" si="51">MONTH(A1603)</f>
        <v>12</v>
      </c>
    </row>
    <row r="1604" spans="1:30" ht="12.75" customHeight="1" x14ac:dyDescent="0.2">
      <c r="A1604" s="2">
        <v>43437.578339895801</v>
      </c>
      <c r="B1604" s="1" t="s">
        <v>1263</v>
      </c>
      <c r="C1604" s="1" t="s">
        <v>602</v>
      </c>
      <c r="D1604" s="1" t="s">
        <v>603</v>
      </c>
      <c r="E1604" s="3">
        <v>5</v>
      </c>
      <c r="F1604" s="1" t="s">
        <v>31</v>
      </c>
      <c r="G1604" s="3">
        <v>6.65</v>
      </c>
      <c r="H1604" s="3">
        <v>33.25</v>
      </c>
      <c r="I1604" s="1" t="s">
        <v>32</v>
      </c>
      <c r="K1604" s="1" t="s">
        <v>33</v>
      </c>
      <c r="L1604" s="1" t="s">
        <v>604</v>
      </c>
      <c r="M1604" s="1" t="s">
        <v>35</v>
      </c>
      <c r="N1604" s="1" t="s">
        <v>36</v>
      </c>
      <c r="O1604" s="1" t="s">
        <v>37</v>
      </c>
      <c r="P1604" s="1" t="s">
        <v>38</v>
      </c>
      <c r="Q1604" s="1" t="s">
        <v>39</v>
      </c>
      <c r="T1604" s="1" t="s">
        <v>601</v>
      </c>
      <c r="X1604" s="1" t="s">
        <v>41</v>
      </c>
      <c r="Y1604" s="1" t="s">
        <v>42</v>
      </c>
      <c r="Z1604" s="3">
        <v>0</v>
      </c>
      <c r="AC1604" s="1">
        <f t="shared" si="50"/>
        <v>2018</v>
      </c>
      <c r="AD1604" s="1">
        <f t="shared" si="51"/>
        <v>12</v>
      </c>
    </row>
    <row r="1605" spans="1:30" ht="12.75" customHeight="1" x14ac:dyDescent="0.2">
      <c r="A1605" s="2">
        <v>43437.578339895801</v>
      </c>
      <c r="B1605" s="1" t="s">
        <v>1263</v>
      </c>
      <c r="C1605" s="1" t="s">
        <v>598</v>
      </c>
      <c r="D1605" s="1" t="s">
        <v>599</v>
      </c>
      <c r="E1605" s="3">
        <v>5</v>
      </c>
      <c r="F1605" s="1" t="s">
        <v>31</v>
      </c>
      <c r="G1605" s="3">
        <v>6.65</v>
      </c>
      <c r="H1605" s="3">
        <v>33.25</v>
      </c>
      <c r="I1605" s="1" t="s">
        <v>32</v>
      </c>
      <c r="K1605" s="1" t="s">
        <v>33</v>
      </c>
      <c r="L1605" s="1" t="s">
        <v>600</v>
      </c>
      <c r="M1605" s="1" t="s">
        <v>35</v>
      </c>
      <c r="N1605" s="1" t="s">
        <v>36</v>
      </c>
      <c r="O1605" s="1" t="s">
        <v>37</v>
      </c>
      <c r="P1605" s="1" t="s">
        <v>38</v>
      </c>
      <c r="Q1605" s="1" t="s">
        <v>39</v>
      </c>
      <c r="T1605" s="1" t="s">
        <v>601</v>
      </c>
      <c r="X1605" s="1" t="s">
        <v>41</v>
      </c>
      <c r="Y1605" s="1" t="s">
        <v>42</v>
      </c>
      <c r="Z1605" s="3">
        <v>0</v>
      </c>
      <c r="AC1605" s="1">
        <f t="shared" si="50"/>
        <v>2018</v>
      </c>
      <c r="AD1605" s="1">
        <f t="shared" si="51"/>
        <v>12</v>
      </c>
    </row>
    <row r="1606" spans="1:30" ht="12.75" customHeight="1" x14ac:dyDescent="0.2">
      <c r="A1606" s="2">
        <v>43437.578339895801</v>
      </c>
      <c r="B1606" s="1" t="s">
        <v>1263</v>
      </c>
      <c r="C1606" s="1" t="s">
        <v>1264</v>
      </c>
      <c r="D1606" s="1" t="s">
        <v>1265</v>
      </c>
      <c r="E1606" s="3">
        <v>5</v>
      </c>
      <c r="F1606" s="1" t="s">
        <v>31</v>
      </c>
      <c r="G1606" s="3">
        <v>6.77</v>
      </c>
      <c r="H1606" s="3">
        <v>33.85</v>
      </c>
      <c r="I1606" s="1" t="s">
        <v>32</v>
      </c>
      <c r="K1606" s="1" t="s">
        <v>33</v>
      </c>
      <c r="L1606" s="1" t="s">
        <v>1266</v>
      </c>
      <c r="M1606" s="1" t="s">
        <v>35</v>
      </c>
      <c r="N1606" s="1" t="s">
        <v>36</v>
      </c>
      <c r="O1606" s="1" t="s">
        <v>37</v>
      </c>
      <c r="P1606" s="1" t="s">
        <v>38</v>
      </c>
      <c r="Q1606" s="1" t="s">
        <v>39</v>
      </c>
      <c r="T1606" s="1" t="s">
        <v>601</v>
      </c>
      <c r="X1606" s="1" t="s">
        <v>41</v>
      </c>
      <c r="Y1606" s="1" t="s">
        <v>42</v>
      </c>
      <c r="Z1606" s="3">
        <v>0</v>
      </c>
      <c r="AC1606" s="1">
        <f t="shared" si="50"/>
        <v>2018</v>
      </c>
      <c r="AD1606" s="1">
        <f t="shared" si="51"/>
        <v>12</v>
      </c>
    </row>
    <row r="1607" spans="1:30" ht="12.75" customHeight="1" x14ac:dyDescent="0.2">
      <c r="A1607" s="2">
        <v>43437.578339895801</v>
      </c>
      <c r="B1607" s="1" t="s">
        <v>1263</v>
      </c>
      <c r="C1607" s="1" t="s">
        <v>43</v>
      </c>
      <c r="D1607" s="1" t="s">
        <v>44</v>
      </c>
      <c r="E1607" s="3">
        <v>10</v>
      </c>
      <c r="F1607" s="1" t="s">
        <v>31</v>
      </c>
      <c r="G1607" s="3">
        <v>7</v>
      </c>
      <c r="H1607" s="3">
        <v>70</v>
      </c>
      <c r="I1607" s="1" t="s">
        <v>32</v>
      </c>
      <c r="K1607" s="1" t="s">
        <v>33</v>
      </c>
      <c r="L1607" s="1" t="s">
        <v>45</v>
      </c>
      <c r="M1607" s="1" t="s">
        <v>35</v>
      </c>
      <c r="N1607" s="1" t="s">
        <v>36</v>
      </c>
      <c r="O1607" s="1" t="s">
        <v>37</v>
      </c>
      <c r="P1607" s="1" t="s">
        <v>46</v>
      </c>
      <c r="Q1607" s="1" t="s">
        <v>47</v>
      </c>
      <c r="T1607" s="1" t="s">
        <v>48</v>
      </c>
      <c r="X1607" s="1" t="s">
        <v>41</v>
      </c>
      <c r="Y1607" s="1" t="s">
        <v>49</v>
      </c>
      <c r="Z1607" s="3">
        <v>0</v>
      </c>
      <c r="AC1607" s="1">
        <f t="shared" si="50"/>
        <v>2018</v>
      </c>
      <c r="AD1607" s="1">
        <f t="shared" si="51"/>
        <v>12</v>
      </c>
    </row>
    <row r="1608" spans="1:30" ht="12.75" customHeight="1" x14ac:dyDescent="0.2">
      <c r="A1608" s="2">
        <v>43437.578339895801</v>
      </c>
      <c r="B1608" s="1" t="s">
        <v>1263</v>
      </c>
      <c r="C1608" s="1" t="s">
        <v>605</v>
      </c>
      <c r="D1608" s="1" t="s">
        <v>606</v>
      </c>
      <c r="E1608" s="3">
        <v>20</v>
      </c>
      <c r="F1608" s="1" t="s">
        <v>31</v>
      </c>
      <c r="G1608" s="3">
        <v>8.59</v>
      </c>
      <c r="H1608" s="3">
        <v>171.8</v>
      </c>
      <c r="I1608" s="1" t="s">
        <v>32</v>
      </c>
      <c r="K1608" s="1" t="s">
        <v>33</v>
      </c>
      <c r="L1608" s="1" t="s">
        <v>607</v>
      </c>
      <c r="M1608" s="1" t="s">
        <v>35</v>
      </c>
      <c r="N1608" s="1" t="s">
        <v>36</v>
      </c>
      <c r="O1608" s="1" t="s">
        <v>37</v>
      </c>
      <c r="P1608" s="1" t="s">
        <v>89</v>
      </c>
      <c r="Q1608" s="1" t="s">
        <v>90</v>
      </c>
      <c r="T1608" s="1" t="s">
        <v>73</v>
      </c>
      <c r="X1608" s="1" t="s">
        <v>41</v>
      </c>
      <c r="Y1608" s="1" t="s">
        <v>74</v>
      </c>
      <c r="Z1608" s="3">
        <v>0</v>
      </c>
      <c r="AC1608" s="1">
        <f t="shared" si="50"/>
        <v>2018</v>
      </c>
      <c r="AD1608" s="1">
        <f t="shared" si="51"/>
        <v>12</v>
      </c>
    </row>
    <row r="1609" spans="1:30" ht="12.75" customHeight="1" x14ac:dyDescent="0.2">
      <c r="A1609" s="2">
        <v>43437.578339895801</v>
      </c>
      <c r="B1609" s="1" t="s">
        <v>1263</v>
      </c>
      <c r="C1609" s="1" t="s">
        <v>608</v>
      </c>
      <c r="D1609" s="1" t="s">
        <v>609</v>
      </c>
      <c r="E1609" s="3">
        <v>20</v>
      </c>
      <c r="F1609" s="1" t="s">
        <v>31</v>
      </c>
      <c r="G1609" s="3">
        <v>9.01</v>
      </c>
      <c r="H1609" s="3">
        <v>180.2</v>
      </c>
      <c r="I1609" s="1" t="s">
        <v>32</v>
      </c>
      <c r="K1609" s="1" t="s">
        <v>33</v>
      </c>
      <c r="L1609" s="1" t="s">
        <v>610</v>
      </c>
      <c r="M1609" s="1" t="s">
        <v>35</v>
      </c>
      <c r="N1609" s="1" t="s">
        <v>36</v>
      </c>
      <c r="O1609" s="1" t="s">
        <v>37</v>
      </c>
      <c r="P1609" s="1" t="s">
        <v>89</v>
      </c>
      <c r="Q1609" s="1" t="s">
        <v>90</v>
      </c>
      <c r="T1609" s="1" t="s">
        <v>73</v>
      </c>
      <c r="X1609" s="1" t="s">
        <v>41</v>
      </c>
      <c r="Y1609" s="1" t="s">
        <v>74</v>
      </c>
      <c r="Z1609" s="3">
        <v>0</v>
      </c>
      <c r="AC1609" s="1">
        <f t="shared" si="50"/>
        <v>2018</v>
      </c>
      <c r="AD1609" s="1">
        <f t="shared" si="51"/>
        <v>12</v>
      </c>
    </row>
    <row r="1610" spans="1:30" ht="12.75" customHeight="1" x14ac:dyDescent="0.2">
      <c r="A1610" s="2">
        <v>43437.578339895801</v>
      </c>
      <c r="B1610" s="1" t="s">
        <v>1263</v>
      </c>
      <c r="C1610" s="1" t="s">
        <v>233</v>
      </c>
      <c r="D1610" s="1" t="s">
        <v>234</v>
      </c>
      <c r="E1610" s="3">
        <v>150</v>
      </c>
      <c r="F1610" s="1" t="s">
        <v>31</v>
      </c>
      <c r="G1610" s="3">
        <v>9.1999999999999993</v>
      </c>
      <c r="H1610" s="3">
        <v>1380</v>
      </c>
      <c r="I1610" s="1" t="s">
        <v>32</v>
      </c>
      <c r="K1610" s="1" t="s">
        <v>33</v>
      </c>
      <c r="L1610" s="1" t="s">
        <v>235</v>
      </c>
      <c r="M1610" s="1" t="s">
        <v>35</v>
      </c>
      <c r="N1610" s="1" t="s">
        <v>36</v>
      </c>
      <c r="O1610" s="1" t="s">
        <v>37</v>
      </c>
      <c r="P1610" s="1" t="s">
        <v>236</v>
      </c>
      <c r="Q1610" s="1" t="s">
        <v>237</v>
      </c>
      <c r="T1610" s="1" t="s">
        <v>238</v>
      </c>
      <c r="X1610" s="1" t="s">
        <v>41</v>
      </c>
      <c r="Y1610" s="1" t="s">
        <v>42</v>
      </c>
      <c r="Z1610" s="3">
        <v>0</v>
      </c>
      <c r="AA1610" s="1" t="s">
        <v>239</v>
      </c>
      <c r="AB1610" s="1" t="s">
        <v>239</v>
      </c>
      <c r="AC1610" s="1">
        <f t="shared" si="50"/>
        <v>2018</v>
      </c>
      <c r="AD1610" s="1">
        <f t="shared" si="51"/>
        <v>12</v>
      </c>
    </row>
    <row r="1611" spans="1:30" ht="12.75" customHeight="1" x14ac:dyDescent="0.2">
      <c r="A1611" s="2">
        <v>43437.578339895801</v>
      </c>
      <c r="B1611" s="1" t="s">
        <v>1263</v>
      </c>
      <c r="C1611" s="1" t="s">
        <v>240</v>
      </c>
      <c r="D1611" s="1" t="s">
        <v>241</v>
      </c>
      <c r="E1611" s="3">
        <v>50</v>
      </c>
      <c r="F1611" s="1" t="s">
        <v>31</v>
      </c>
      <c r="G1611" s="3">
        <v>9.43</v>
      </c>
      <c r="H1611" s="3">
        <v>471.5</v>
      </c>
      <c r="I1611" s="1" t="s">
        <v>32</v>
      </c>
      <c r="K1611" s="1" t="s">
        <v>33</v>
      </c>
      <c r="L1611" s="1" t="s">
        <v>242</v>
      </c>
      <c r="M1611" s="1" t="s">
        <v>35</v>
      </c>
      <c r="N1611" s="1" t="s">
        <v>36</v>
      </c>
      <c r="O1611" s="1" t="s">
        <v>37</v>
      </c>
      <c r="P1611" s="1" t="s">
        <v>243</v>
      </c>
      <c r="Q1611" s="1" t="s">
        <v>244</v>
      </c>
      <c r="T1611" s="1" t="s">
        <v>245</v>
      </c>
      <c r="X1611" s="1" t="s">
        <v>41</v>
      </c>
      <c r="Y1611" s="1" t="s">
        <v>42</v>
      </c>
      <c r="Z1611" s="3">
        <v>0</v>
      </c>
      <c r="AA1611" s="1" t="s">
        <v>246</v>
      </c>
      <c r="AB1611" s="1" t="s">
        <v>246</v>
      </c>
      <c r="AC1611" s="1">
        <f t="shared" si="50"/>
        <v>2018</v>
      </c>
      <c r="AD1611" s="1">
        <f t="shared" si="51"/>
        <v>12</v>
      </c>
    </row>
    <row r="1612" spans="1:30" ht="12.75" customHeight="1" x14ac:dyDescent="0.2">
      <c r="A1612" s="2">
        <v>43437.578339895801</v>
      </c>
      <c r="B1612" s="1" t="s">
        <v>1263</v>
      </c>
      <c r="C1612" s="1" t="s">
        <v>247</v>
      </c>
      <c r="D1612" s="1" t="s">
        <v>248</v>
      </c>
      <c r="E1612" s="3">
        <v>300</v>
      </c>
      <c r="F1612" s="1" t="s">
        <v>31</v>
      </c>
      <c r="G1612" s="3">
        <v>10.17</v>
      </c>
      <c r="H1612" s="3">
        <v>3051</v>
      </c>
      <c r="I1612" s="1" t="s">
        <v>32</v>
      </c>
      <c r="K1612" s="1" t="s">
        <v>33</v>
      </c>
      <c r="L1612" s="1" t="s">
        <v>249</v>
      </c>
      <c r="M1612" s="1" t="s">
        <v>35</v>
      </c>
      <c r="N1612" s="1" t="s">
        <v>36</v>
      </c>
      <c r="O1612" s="1" t="s">
        <v>37</v>
      </c>
      <c r="P1612" s="1" t="s">
        <v>46</v>
      </c>
      <c r="Q1612" s="1" t="s">
        <v>47</v>
      </c>
      <c r="T1612" s="1" t="s">
        <v>250</v>
      </c>
      <c r="X1612" s="1" t="s">
        <v>41</v>
      </c>
      <c r="Y1612" s="1" t="s">
        <v>49</v>
      </c>
      <c r="Z1612" s="3">
        <v>0</v>
      </c>
      <c r="AA1612" s="1" t="s">
        <v>251</v>
      </c>
      <c r="AB1612" s="1" t="s">
        <v>251</v>
      </c>
      <c r="AC1612" s="1">
        <f t="shared" si="50"/>
        <v>2018</v>
      </c>
      <c r="AD1612" s="1">
        <f t="shared" si="51"/>
        <v>12</v>
      </c>
    </row>
    <row r="1613" spans="1:30" ht="12.75" customHeight="1" x14ac:dyDescent="0.2">
      <c r="A1613" s="2">
        <v>43437.578339895801</v>
      </c>
      <c r="B1613" s="1" t="s">
        <v>1263</v>
      </c>
      <c r="C1613" s="1" t="s">
        <v>1078</v>
      </c>
      <c r="D1613" s="1" t="s">
        <v>1079</v>
      </c>
      <c r="E1613" s="3">
        <v>20</v>
      </c>
      <c r="F1613" s="1" t="s">
        <v>31</v>
      </c>
      <c r="G1613" s="3">
        <v>13.05</v>
      </c>
      <c r="H1613" s="3">
        <v>261</v>
      </c>
      <c r="I1613" s="1" t="s">
        <v>32</v>
      </c>
      <c r="K1613" s="1" t="s">
        <v>33</v>
      </c>
      <c r="L1613" s="1" t="s">
        <v>1080</v>
      </c>
      <c r="M1613" s="1" t="s">
        <v>35</v>
      </c>
      <c r="N1613" s="1" t="s">
        <v>36</v>
      </c>
      <c r="O1613" s="1" t="s">
        <v>37</v>
      </c>
      <c r="P1613" s="1" t="s">
        <v>89</v>
      </c>
      <c r="Q1613" s="1" t="s">
        <v>90</v>
      </c>
      <c r="T1613" s="1" t="s">
        <v>73</v>
      </c>
      <c r="X1613" s="1" t="s">
        <v>41</v>
      </c>
      <c r="Y1613" s="1" t="s">
        <v>74</v>
      </c>
      <c r="Z1613" s="3">
        <v>0</v>
      </c>
      <c r="AC1613" s="1">
        <f t="shared" si="50"/>
        <v>2018</v>
      </c>
      <c r="AD1613" s="1">
        <f t="shared" si="51"/>
        <v>12</v>
      </c>
    </row>
    <row r="1614" spans="1:30" ht="12.75" customHeight="1" x14ac:dyDescent="0.2">
      <c r="A1614" s="2">
        <v>43437.578339895801</v>
      </c>
      <c r="B1614" s="1" t="s">
        <v>1263</v>
      </c>
      <c r="C1614" s="1" t="s">
        <v>50</v>
      </c>
      <c r="D1614" s="1" t="s">
        <v>51</v>
      </c>
      <c r="E1614" s="3">
        <v>50</v>
      </c>
      <c r="F1614" s="1" t="s">
        <v>31</v>
      </c>
      <c r="G1614" s="3">
        <v>17.989999999999998</v>
      </c>
      <c r="H1614" s="3">
        <v>899.5</v>
      </c>
      <c r="I1614" s="1" t="s">
        <v>32</v>
      </c>
      <c r="K1614" s="1" t="s">
        <v>33</v>
      </c>
      <c r="L1614" s="1" t="s">
        <v>52</v>
      </c>
      <c r="M1614" s="1" t="s">
        <v>35</v>
      </c>
      <c r="N1614" s="1" t="s">
        <v>36</v>
      </c>
      <c r="O1614" s="1" t="s">
        <v>37</v>
      </c>
      <c r="P1614" s="1" t="s">
        <v>53</v>
      </c>
      <c r="Q1614" s="1" t="s">
        <v>54</v>
      </c>
      <c r="T1614" s="1" t="s">
        <v>40</v>
      </c>
      <c r="X1614" s="1" t="s">
        <v>41</v>
      </c>
      <c r="Y1614" s="1" t="s">
        <v>42</v>
      </c>
      <c r="Z1614" s="3">
        <v>0</v>
      </c>
      <c r="AC1614" s="1">
        <f t="shared" si="50"/>
        <v>2018</v>
      </c>
      <c r="AD1614" s="1">
        <f t="shared" si="51"/>
        <v>12</v>
      </c>
    </row>
    <row r="1615" spans="1:30" ht="12.75" customHeight="1" x14ac:dyDescent="0.2">
      <c r="A1615" s="2">
        <v>43437.578339895801</v>
      </c>
      <c r="B1615" s="1" t="s">
        <v>1263</v>
      </c>
      <c r="C1615" s="1" t="s">
        <v>273</v>
      </c>
      <c r="D1615" s="1" t="s">
        <v>274</v>
      </c>
      <c r="E1615" s="3">
        <v>10</v>
      </c>
      <c r="F1615" s="1" t="s">
        <v>31</v>
      </c>
      <c r="G1615" s="3">
        <v>21.23</v>
      </c>
      <c r="H1615" s="3">
        <v>212.3</v>
      </c>
      <c r="I1615" s="1" t="s">
        <v>32</v>
      </c>
      <c r="K1615" s="1" t="s">
        <v>33</v>
      </c>
      <c r="L1615" s="1" t="s">
        <v>275</v>
      </c>
      <c r="M1615" s="1" t="s">
        <v>35</v>
      </c>
      <c r="N1615" s="1" t="s">
        <v>36</v>
      </c>
      <c r="O1615" s="1" t="s">
        <v>37</v>
      </c>
      <c r="P1615" s="1" t="s">
        <v>270</v>
      </c>
      <c r="Q1615" s="1" t="s">
        <v>271</v>
      </c>
      <c r="T1615" s="1" t="s">
        <v>272</v>
      </c>
      <c r="X1615" s="1" t="s">
        <v>41</v>
      </c>
      <c r="Y1615" s="1" t="s">
        <v>42</v>
      </c>
      <c r="Z1615" s="3">
        <v>0</v>
      </c>
      <c r="AC1615" s="1">
        <f t="shared" si="50"/>
        <v>2018</v>
      </c>
      <c r="AD1615" s="1">
        <f t="shared" si="51"/>
        <v>12</v>
      </c>
    </row>
    <row r="1616" spans="1:30" ht="12.75" customHeight="1" x14ac:dyDescent="0.2">
      <c r="A1616" s="2">
        <v>43437.578339895801</v>
      </c>
      <c r="B1616" s="1" t="s">
        <v>1263</v>
      </c>
      <c r="C1616" s="1" t="s">
        <v>279</v>
      </c>
      <c r="D1616" s="1" t="s">
        <v>280</v>
      </c>
      <c r="E1616" s="3">
        <v>6</v>
      </c>
      <c r="F1616" s="1" t="s">
        <v>31</v>
      </c>
      <c r="G1616" s="3">
        <v>28.74</v>
      </c>
      <c r="H1616" s="3">
        <v>172.44</v>
      </c>
      <c r="I1616" s="1" t="s">
        <v>32</v>
      </c>
      <c r="K1616" s="1" t="s">
        <v>33</v>
      </c>
      <c r="L1616" s="1" t="s">
        <v>281</v>
      </c>
      <c r="M1616" s="1" t="s">
        <v>35</v>
      </c>
      <c r="N1616" s="1" t="s">
        <v>36</v>
      </c>
      <c r="O1616" s="1" t="s">
        <v>37</v>
      </c>
      <c r="P1616" s="1" t="s">
        <v>71</v>
      </c>
      <c r="Q1616" s="1" t="s">
        <v>72</v>
      </c>
      <c r="T1616" s="1" t="s">
        <v>73</v>
      </c>
      <c r="X1616" s="1" t="s">
        <v>41</v>
      </c>
      <c r="Y1616" s="1" t="s">
        <v>74</v>
      </c>
      <c r="Z1616" s="3">
        <v>0</v>
      </c>
      <c r="AC1616" s="1">
        <f t="shared" si="50"/>
        <v>2018</v>
      </c>
      <c r="AD1616" s="1">
        <f t="shared" si="51"/>
        <v>12</v>
      </c>
    </row>
    <row r="1617" spans="1:30" ht="12.75" customHeight="1" x14ac:dyDescent="0.2">
      <c r="A1617" s="2">
        <v>43437.578339895801</v>
      </c>
      <c r="B1617" s="1" t="s">
        <v>1263</v>
      </c>
      <c r="C1617" s="1" t="s">
        <v>501</v>
      </c>
      <c r="D1617" s="1" t="s">
        <v>502</v>
      </c>
      <c r="E1617" s="3">
        <v>3</v>
      </c>
      <c r="F1617" s="1" t="s">
        <v>31</v>
      </c>
      <c r="G1617" s="3">
        <v>197.57</v>
      </c>
      <c r="H1617" s="3">
        <v>592.71</v>
      </c>
      <c r="I1617" s="1" t="s">
        <v>32</v>
      </c>
      <c r="K1617" s="1" t="s">
        <v>33</v>
      </c>
      <c r="L1617" s="1" t="s">
        <v>503</v>
      </c>
      <c r="M1617" s="1" t="s">
        <v>35</v>
      </c>
      <c r="N1617" s="1" t="s">
        <v>36</v>
      </c>
      <c r="O1617" s="1" t="s">
        <v>37</v>
      </c>
      <c r="P1617" s="1" t="s">
        <v>38</v>
      </c>
      <c r="Q1617" s="1" t="s">
        <v>39</v>
      </c>
      <c r="T1617" s="1" t="s">
        <v>206</v>
      </c>
      <c r="X1617" s="1" t="s">
        <v>41</v>
      </c>
      <c r="Y1617" s="1" t="s">
        <v>42</v>
      </c>
      <c r="Z1617" s="3">
        <v>0</v>
      </c>
      <c r="AC1617" s="1">
        <f t="shared" si="50"/>
        <v>2018</v>
      </c>
      <c r="AD1617" s="1">
        <f t="shared" si="51"/>
        <v>12</v>
      </c>
    </row>
    <row r="1618" spans="1:30" ht="12.75" customHeight="1" x14ac:dyDescent="0.2">
      <c r="A1618" s="2">
        <v>43437.578339895801</v>
      </c>
      <c r="B1618" s="1" t="s">
        <v>1263</v>
      </c>
      <c r="C1618" s="1" t="s">
        <v>288</v>
      </c>
      <c r="D1618" s="1" t="s">
        <v>289</v>
      </c>
      <c r="E1618" s="3">
        <v>1</v>
      </c>
      <c r="F1618" s="1" t="s">
        <v>31</v>
      </c>
      <c r="G1618" s="3">
        <v>790.87</v>
      </c>
      <c r="H1618" s="3">
        <v>790.87</v>
      </c>
      <c r="I1618" s="1" t="s">
        <v>32</v>
      </c>
      <c r="K1618" s="1" t="s">
        <v>33</v>
      </c>
      <c r="L1618" s="1" t="s">
        <v>290</v>
      </c>
      <c r="M1618" s="1" t="s">
        <v>35</v>
      </c>
      <c r="N1618" s="1" t="s">
        <v>36</v>
      </c>
      <c r="O1618" s="1" t="s">
        <v>37</v>
      </c>
      <c r="P1618" s="1" t="s">
        <v>89</v>
      </c>
      <c r="Q1618" s="1" t="s">
        <v>90</v>
      </c>
      <c r="T1618" s="1" t="s">
        <v>291</v>
      </c>
      <c r="X1618" s="1" t="s">
        <v>41</v>
      </c>
      <c r="Y1618" s="1" t="s">
        <v>74</v>
      </c>
      <c r="Z1618" s="3">
        <v>0</v>
      </c>
      <c r="AC1618" s="1">
        <f t="shared" si="50"/>
        <v>2018</v>
      </c>
      <c r="AD1618" s="1">
        <f t="shared" si="51"/>
        <v>12</v>
      </c>
    </row>
    <row r="1619" spans="1:30" ht="12.75" customHeight="1" x14ac:dyDescent="0.2">
      <c r="A1619" s="2">
        <v>43437.578339895801</v>
      </c>
      <c r="B1619" s="1" t="s">
        <v>1263</v>
      </c>
      <c r="C1619" s="1" t="s">
        <v>735</v>
      </c>
      <c r="D1619" s="1" t="s">
        <v>736</v>
      </c>
      <c r="E1619" s="3">
        <v>5</v>
      </c>
      <c r="F1619" s="1" t="s">
        <v>31</v>
      </c>
      <c r="G1619" s="3">
        <v>1550</v>
      </c>
      <c r="H1619" s="3">
        <v>7749.98</v>
      </c>
      <c r="I1619" s="1" t="s">
        <v>32</v>
      </c>
      <c r="K1619" s="1" t="s">
        <v>33</v>
      </c>
      <c r="L1619" s="1" t="s">
        <v>737</v>
      </c>
      <c r="M1619" s="1" t="s">
        <v>35</v>
      </c>
      <c r="N1619" s="1" t="s">
        <v>36</v>
      </c>
      <c r="O1619" s="1" t="s">
        <v>37</v>
      </c>
      <c r="P1619" s="1" t="s">
        <v>738</v>
      </c>
      <c r="Q1619" s="1" t="s">
        <v>739</v>
      </c>
      <c r="T1619" s="1" t="s">
        <v>476</v>
      </c>
      <c r="X1619" s="1" t="s">
        <v>740</v>
      </c>
      <c r="Y1619" s="1" t="s">
        <v>741</v>
      </c>
      <c r="Z1619" s="3">
        <v>0</v>
      </c>
      <c r="AC1619" s="1">
        <f t="shared" si="50"/>
        <v>2018</v>
      </c>
      <c r="AD1619" s="1">
        <f t="shared" si="51"/>
        <v>12</v>
      </c>
    </row>
    <row r="1620" spans="1:30" ht="12.75" customHeight="1" x14ac:dyDescent="0.2">
      <c r="A1620" s="2">
        <v>43437.579493518497</v>
      </c>
      <c r="B1620" s="1" t="s">
        <v>1267</v>
      </c>
      <c r="C1620" s="1" t="s">
        <v>92</v>
      </c>
      <c r="D1620" s="1" t="s">
        <v>93</v>
      </c>
      <c r="E1620" s="3">
        <v>100</v>
      </c>
      <c r="F1620" s="1" t="s">
        <v>31</v>
      </c>
      <c r="G1620" s="3">
        <v>0.01</v>
      </c>
      <c r="H1620" s="3">
        <v>1</v>
      </c>
      <c r="I1620" s="1" t="s">
        <v>58</v>
      </c>
      <c r="K1620" s="1" t="s">
        <v>59</v>
      </c>
      <c r="L1620" s="1" t="s">
        <v>94</v>
      </c>
      <c r="M1620" s="1" t="s">
        <v>35</v>
      </c>
      <c r="N1620" s="1" t="s">
        <v>36</v>
      </c>
      <c r="O1620" s="1" t="s">
        <v>37</v>
      </c>
      <c r="P1620" s="1" t="s">
        <v>95</v>
      </c>
      <c r="Q1620" s="1" t="s">
        <v>96</v>
      </c>
      <c r="T1620" s="1" t="s">
        <v>97</v>
      </c>
      <c r="X1620" s="1" t="s">
        <v>41</v>
      </c>
      <c r="Y1620" s="1" t="s">
        <v>42</v>
      </c>
      <c r="Z1620" s="3">
        <v>0</v>
      </c>
      <c r="AC1620" s="1">
        <f t="shared" si="50"/>
        <v>2018</v>
      </c>
      <c r="AD1620" s="1">
        <f t="shared" si="51"/>
        <v>12</v>
      </c>
    </row>
    <row r="1621" spans="1:30" ht="12.75" customHeight="1" x14ac:dyDescent="0.2">
      <c r="A1621" s="2">
        <v>43437.579493518497</v>
      </c>
      <c r="B1621" s="1" t="s">
        <v>1267</v>
      </c>
      <c r="C1621" s="1" t="s">
        <v>113</v>
      </c>
      <c r="D1621" s="1" t="s">
        <v>114</v>
      </c>
      <c r="E1621" s="3">
        <v>600</v>
      </c>
      <c r="F1621" s="1" t="s">
        <v>31</v>
      </c>
      <c r="G1621" s="3">
        <v>0.44</v>
      </c>
      <c r="H1621" s="3">
        <v>264</v>
      </c>
      <c r="I1621" s="1" t="s">
        <v>58</v>
      </c>
      <c r="K1621" s="1" t="s">
        <v>59</v>
      </c>
      <c r="L1621" s="1" t="s">
        <v>115</v>
      </c>
      <c r="M1621" s="1" t="s">
        <v>35</v>
      </c>
      <c r="N1621" s="1" t="s">
        <v>36</v>
      </c>
      <c r="O1621" s="1" t="s">
        <v>37</v>
      </c>
      <c r="P1621" s="1" t="s">
        <v>89</v>
      </c>
      <c r="Q1621" s="1" t="s">
        <v>90</v>
      </c>
      <c r="T1621" s="1" t="s">
        <v>116</v>
      </c>
      <c r="X1621" s="1" t="s">
        <v>41</v>
      </c>
      <c r="Y1621" s="1" t="s">
        <v>74</v>
      </c>
      <c r="Z1621" s="3">
        <v>0</v>
      </c>
      <c r="AC1621" s="1">
        <f t="shared" si="50"/>
        <v>2018</v>
      </c>
      <c r="AD1621" s="1">
        <f t="shared" si="51"/>
        <v>12</v>
      </c>
    </row>
    <row r="1622" spans="1:30" ht="12.75" customHeight="1" x14ac:dyDescent="0.2">
      <c r="A1622" s="2">
        <v>43437.579493518497</v>
      </c>
      <c r="B1622" s="1" t="s">
        <v>1267</v>
      </c>
      <c r="C1622" s="1" t="s">
        <v>125</v>
      </c>
      <c r="D1622" s="1" t="s">
        <v>126</v>
      </c>
      <c r="E1622" s="3">
        <v>400</v>
      </c>
      <c r="F1622" s="1" t="s">
        <v>31</v>
      </c>
      <c r="G1622" s="3">
        <v>0.54</v>
      </c>
      <c r="H1622" s="3">
        <v>216</v>
      </c>
      <c r="I1622" s="1" t="s">
        <v>58</v>
      </c>
      <c r="K1622" s="1" t="s">
        <v>59</v>
      </c>
      <c r="L1622" s="1" t="s">
        <v>127</v>
      </c>
      <c r="M1622" s="1" t="s">
        <v>35</v>
      </c>
      <c r="N1622" s="1" t="s">
        <v>36</v>
      </c>
      <c r="O1622" s="1" t="s">
        <v>37</v>
      </c>
      <c r="P1622" s="1" t="s">
        <v>104</v>
      </c>
      <c r="Q1622" s="1" t="s">
        <v>105</v>
      </c>
      <c r="T1622" s="1" t="s">
        <v>40</v>
      </c>
      <c r="X1622" s="1" t="s">
        <v>41</v>
      </c>
      <c r="Y1622" s="1" t="s">
        <v>106</v>
      </c>
      <c r="Z1622" s="3">
        <v>0</v>
      </c>
      <c r="AC1622" s="1">
        <f t="shared" si="50"/>
        <v>2018</v>
      </c>
      <c r="AD1622" s="1">
        <f t="shared" si="51"/>
        <v>12</v>
      </c>
    </row>
    <row r="1623" spans="1:30" ht="12.75" customHeight="1" x14ac:dyDescent="0.2">
      <c r="A1623" s="2">
        <v>43437.579493518497</v>
      </c>
      <c r="B1623" s="1" t="s">
        <v>1267</v>
      </c>
      <c r="C1623" s="1" t="s">
        <v>133</v>
      </c>
      <c r="D1623" s="1" t="s">
        <v>134</v>
      </c>
      <c r="E1623" s="3">
        <v>600</v>
      </c>
      <c r="F1623" s="1" t="s">
        <v>31</v>
      </c>
      <c r="G1623" s="3">
        <v>0.62</v>
      </c>
      <c r="H1623" s="3">
        <v>374.8</v>
      </c>
      <c r="I1623" s="1" t="s">
        <v>58</v>
      </c>
      <c r="K1623" s="1" t="s">
        <v>59</v>
      </c>
      <c r="L1623" s="1" t="s">
        <v>135</v>
      </c>
      <c r="M1623" s="1" t="s">
        <v>35</v>
      </c>
      <c r="N1623" s="1" t="s">
        <v>36</v>
      </c>
      <c r="O1623" s="1" t="s">
        <v>37</v>
      </c>
      <c r="P1623" s="1" t="s">
        <v>62</v>
      </c>
      <c r="Q1623" s="1" t="s">
        <v>63</v>
      </c>
      <c r="T1623" s="1" t="s">
        <v>65</v>
      </c>
      <c r="X1623" s="1" t="s">
        <v>41</v>
      </c>
      <c r="Y1623" s="1" t="s">
        <v>66</v>
      </c>
      <c r="Z1623" s="3">
        <v>0</v>
      </c>
      <c r="AA1623" s="1" t="s">
        <v>67</v>
      </c>
      <c r="AB1623" s="1" t="s">
        <v>67</v>
      </c>
      <c r="AC1623" s="1">
        <f t="shared" si="50"/>
        <v>2018</v>
      </c>
      <c r="AD1623" s="1">
        <f t="shared" si="51"/>
        <v>12</v>
      </c>
    </row>
    <row r="1624" spans="1:30" ht="12.75" customHeight="1" x14ac:dyDescent="0.2">
      <c r="A1624" s="2">
        <v>43437.579493518497</v>
      </c>
      <c r="B1624" s="1" t="s">
        <v>1267</v>
      </c>
      <c r="C1624" s="1" t="s">
        <v>516</v>
      </c>
      <c r="D1624" s="1" t="s">
        <v>517</v>
      </c>
      <c r="E1624" s="3">
        <v>1700</v>
      </c>
      <c r="F1624" s="1" t="s">
        <v>31</v>
      </c>
      <c r="G1624" s="3">
        <v>0.63</v>
      </c>
      <c r="H1624" s="3">
        <v>1071</v>
      </c>
      <c r="I1624" s="1" t="s">
        <v>58</v>
      </c>
      <c r="K1624" s="1" t="s">
        <v>59</v>
      </c>
      <c r="L1624" s="1" t="s">
        <v>518</v>
      </c>
      <c r="M1624" s="1" t="s">
        <v>35</v>
      </c>
      <c r="N1624" s="1" t="s">
        <v>36</v>
      </c>
      <c r="O1624" s="1" t="s">
        <v>37</v>
      </c>
      <c r="P1624" s="1" t="s">
        <v>62</v>
      </c>
      <c r="Q1624" s="1" t="s">
        <v>63</v>
      </c>
      <c r="T1624" s="1" t="s">
        <v>65</v>
      </c>
      <c r="X1624" s="1" t="s">
        <v>41</v>
      </c>
      <c r="Y1624" s="1" t="s">
        <v>66</v>
      </c>
      <c r="Z1624" s="3">
        <v>0</v>
      </c>
      <c r="AA1624" s="1" t="s">
        <v>67</v>
      </c>
      <c r="AB1624" s="1" t="s">
        <v>67</v>
      </c>
      <c r="AC1624" s="1">
        <f t="shared" si="50"/>
        <v>2018</v>
      </c>
      <c r="AD1624" s="1">
        <f t="shared" si="51"/>
        <v>12</v>
      </c>
    </row>
    <row r="1625" spans="1:30" ht="12.75" customHeight="1" x14ac:dyDescent="0.2">
      <c r="A1625" s="2">
        <v>43437.579493518497</v>
      </c>
      <c r="B1625" s="1" t="s">
        <v>1267</v>
      </c>
      <c r="C1625" s="1" t="s">
        <v>142</v>
      </c>
      <c r="D1625" s="1" t="s">
        <v>143</v>
      </c>
      <c r="E1625" s="3">
        <v>100</v>
      </c>
      <c r="F1625" s="1" t="s">
        <v>31</v>
      </c>
      <c r="G1625" s="3">
        <v>0.66</v>
      </c>
      <c r="H1625" s="3">
        <v>66</v>
      </c>
      <c r="I1625" s="1" t="s">
        <v>58</v>
      </c>
      <c r="K1625" s="1" t="s">
        <v>59</v>
      </c>
      <c r="L1625" s="1" t="s">
        <v>144</v>
      </c>
      <c r="M1625" s="1" t="s">
        <v>35</v>
      </c>
      <c r="N1625" s="1" t="s">
        <v>36</v>
      </c>
      <c r="O1625" s="1" t="s">
        <v>37</v>
      </c>
      <c r="P1625" s="1" t="s">
        <v>89</v>
      </c>
      <c r="Q1625" s="1" t="s">
        <v>90</v>
      </c>
      <c r="T1625" s="1" t="s">
        <v>116</v>
      </c>
      <c r="X1625" s="1" t="s">
        <v>41</v>
      </c>
      <c r="Y1625" s="1" t="s">
        <v>74</v>
      </c>
      <c r="Z1625" s="3">
        <v>0</v>
      </c>
      <c r="AC1625" s="1">
        <f t="shared" si="50"/>
        <v>2018</v>
      </c>
      <c r="AD1625" s="1">
        <f t="shared" si="51"/>
        <v>12</v>
      </c>
    </row>
    <row r="1626" spans="1:30" ht="12.75" customHeight="1" x14ac:dyDescent="0.2">
      <c r="A1626" s="2">
        <v>43437.579493518497</v>
      </c>
      <c r="B1626" s="1" t="s">
        <v>1267</v>
      </c>
      <c r="C1626" s="1" t="s">
        <v>145</v>
      </c>
      <c r="D1626" s="1" t="s">
        <v>146</v>
      </c>
      <c r="E1626" s="3">
        <v>150</v>
      </c>
      <c r="F1626" s="1" t="s">
        <v>31</v>
      </c>
      <c r="G1626" s="3">
        <v>1.03</v>
      </c>
      <c r="H1626" s="3">
        <v>154.5</v>
      </c>
      <c r="I1626" s="1" t="s">
        <v>58</v>
      </c>
      <c r="K1626" s="1" t="s">
        <v>59</v>
      </c>
      <c r="L1626" s="1" t="s">
        <v>147</v>
      </c>
      <c r="M1626" s="1" t="s">
        <v>35</v>
      </c>
      <c r="N1626" s="1" t="s">
        <v>36</v>
      </c>
      <c r="O1626" s="1" t="s">
        <v>37</v>
      </c>
      <c r="P1626" s="1" t="s">
        <v>38</v>
      </c>
      <c r="Q1626" s="1" t="s">
        <v>39</v>
      </c>
      <c r="T1626" s="1" t="s">
        <v>148</v>
      </c>
      <c r="X1626" s="1" t="s">
        <v>41</v>
      </c>
      <c r="Y1626" s="1" t="s">
        <v>42</v>
      </c>
      <c r="Z1626" s="3">
        <v>0</v>
      </c>
      <c r="AC1626" s="1">
        <f t="shared" si="50"/>
        <v>2018</v>
      </c>
      <c r="AD1626" s="1">
        <f t="shared" si="51"/>
        <v>12</v>
      </c>
    </row>
    <row r="1627" spans="1:30" ht="12.75" customHeight="1" x14ac:dyDescent="0.2">
      <c r="A1627" s="2">
        <v>43437.579493518497</v>
      </c>
      <c r="B1627" s="1" t="s">
        <v>1267</v>
      </c>
      <c r="C1627" s="1" t="s">
        <v>152</v>
      </c>
      <c r="D1627" s="1" t="s">
        <v>153</v>
      </c>
      <c r="E1627" s="3">
        <v>50</v>
      </c>
      <c r="F1627" s="1" t="s">
        <v>31</v>
      </c>
      <c r="G1627" s="3">
        <v>1.52</v>
      </c>
      <c r="H1627" s="3">
        <v>76</v>
      </c>
      <c r="I1627" s="1" t="s">
        <v>58</v>
      </c>
      <c r="K1627" s="1" t="s">
        <v>59</v>
      </c>
      <c r="L1627" s="1" t="s">
        <v>154</v>
      </c>
      <c r="M1627" s="1" t="s">
        <v>35</v>
      </c>
      <c r="N1627" s="1" t="s">
        <v>36</v>
      </c>
      <c r="O1627" s="1" t="s">
        <v>37</v>
      </c>
      <c r="P1627" s="1" t="s">
        <v>89</v>
      </c>
      <c r="Q1627" s="1" t="s">
        <v>90</v>
      </c>
      <c r="T1627" s="1" t="s">
        <v>79</v>
      </c>
      <c r="X1627" s="1" t="s">
        <v>155</v>
      </c>
      <c r="Y1627" s="1" t="s">
        <v>74</v>
      </c>
      <c r="Z1627" s="3">
        <v>0</v>
      </c>
      <c r="AC1627" s="1">
        <f t="shared" si="50"/>
        <v>2018</v>
      </c>
      <c r="AD1627" s="1">
        <f t="shared" si="51"/>
        <v>12</v>
      </c>
    </row>
    <row r="1628" spans="1:30" ht="12.75" customHeight="1" x14ac:dyDescent="0.2">
      <c r="A1628" s="2">
        <v>43437.579493518497</v>
      </c>
      <c r="B1628" s="1" t="s">
        <v>1267</v>
      </c>
      <c r="C1628" s="1" t="s">
        <v>159</v>
      </c>
      <c r="D1628" s="1" t="s">
        <v>160</v>
      </c>
      <c r="E1628" s="3">
        <v>200</v>
      </c>
      <c r="F1628" s="1" t="s">
        <v>31</v>
      </c>
      <c r="G1628" s="3">
        <v>1.8</v>
      </c>
      <c r="H1628" s="3">
        <v>360</v>
      </c>
      <c r="I1628" s="1" t="s">
        <v>58</v>
      </c>
      <c r="K1628" s="1" t="s">
        <v>59</v>
      </c>
      <c r="L1628" s="1" t="s">
        <v>161</v>
      </c>
      <c r="M1628" s="1" t="s">
        <v>35</v>
      </c>
      <c r="N1628" s="1" t="s">
        <v>36</v>
      </c>
      <c r="O1628" s="1" t="s">
        <v>37</v>
      </c>
      <c r="P1628" s="1" t="s">
        <v>104</v>
      </c>
      <c r="Q1628" s="1" t="s">
        <v>105</v>
      </c>
      <c r="T1628" s="1" t="s">
        <v>97</v>
      </c>
      <c r="X1628" s="1" t="s">
        <v>41</v>
      </c>
      <c r="Y1628" s="1" t="s">
        <v>106</v>
      </c>
      <c r="Z1628" s="3">
        <v>0</v>
      </c>
      <c r="AC1628" s="1">
        <f t="shared" si="50"/>
        <v>2018</v>
      </c>
      <c r="AD1628" s="1">
        <f t="shared" si="51"/>
        <v>12</v>
      </c>
    </row>
    <row r="1629" spans="1:30" ht="12.75" customHeight="1" x14ac:dyDescent="0.2">
      <c r="A1629" s="2">
        <v>43437.579493518497</v>
      </c>
      <c r="B1629" s="1" t="s">
        <v>1267</v>
      </c>
      <c r="C1629" s="1" t="s">
        <v>168</v>
      </c>
      <c r="D1629" s="1" t="s">
        <v>169</v>
      </c>
      <c r="E1629" s="3">
        <v>10</v>
      </c>
      <c r="F1629" s="1" t="s">
        <v>31</v>
      </c>
      <c r="G1629" s="3">
        <v>2.0499999999999998</v>
      </c>
      <c r="H1629" s="3">
        <v>20.5</v>
      </c>
      <c r="I1629" s="1" t="s">
        <v>58</v>
      </c>
      <c r="K1629" s="1" t="s">
        <v>59</v>
      </c>
      <c r="L1629" s="1" t="s">
        <v>170</v>
      </c>
      <c r="M1629" s="1" t="s">
        <v>35</v>
      </c>
      <c r="N1629" s="1" t="s">
        <v>36</v>
      </c>
      <c r="O1629" s="1" t="s">
        <v>37</v>
      </c>
      <c r="P1629" s="1" t="s">
        <v>95</v>
      </c>
      <c r="Q1629" s="1" t="s">
        <v>96</v>
      </c>
      <c r="T1629" s="1" t="s">
        <v>171</v>
      </c>
      <c r="X1629" s="1" t="s">
        <v>41</v>
      </c>
      <c r="Y1629" s="1" t="s">
        <v>42</v>
      </c>
      <c r="Z1629" s="3">
        <v>0</v>
      </c>
      <c r="AA1629" s="1" t="s">
        <v>172</v>
      </c>
      <c r="AB1629" s="1" t="s">
        <v>172</v>
      </c>
      <c r="AC1629" s="1">
        <f t="shared" si="50"/>
        <v>2018</v>
      </c>
      <c r="AD1629" s="1">
        <f t="shared" si="51"/>
        <v>12</v>
      </c>
    </row>
    <row r="1630" spans="1:30" ht="12.75" customHeight="1" x14ac:dyDescent="0.2">
      <c r="A1630" s="2">
        <v>43437.579493518497</v>
      </c>
      <c r="B1630" s="1" t="s">
        <v>1267</v>
      </c>
      <c r="C1630" s="1" t="s">
        <v>180</v>
      </c>
      <c r="D1630" s="1" t="s">
        <v>181</v>
      </c>
      <c r="E1630" s="3">
        <v>100</v>
      </c>
      <c r="F1630" s="1" t="s">
        <v>31</v>
      </c>
      <c r="G1630" s="3">
        <v>2.37</v>
      </c>
      <c r="H1630" s="3">
        <v>237</v>
      </c>
      <c r="I1630" s="1" t="s">
        <v>58</v>
      </c>
      <c r="K1630" s="1" t="s">
        <v>59</v>
      </c>
      <c r="L1630" s="1" t="s">
        <v>182</v>
      </c>
      <c r="M1630" s="1" t="s">
        <v>35</v>
      </c>
      <c r="N1630" s="1" t="s">
        <v>36</v>
      </c>
      <c r="O1630" s="1" t="s">
        <v>37</v>
      </c>
      <c r="P1630" s="1" t="s">
        <v>95</v>
      </c>
      <c r="Q1630" s="1" t="s">
        <v>96</v>
      </c>
      <c r="T1630" s="1" t="s">
        <v>97</v>
      </c>
      <c r="X1630" s="1" t="s">
        <v>41</v>
      </c>
      <c r="Y1630" s="1" t="s">
        <v>42</v>
      </c>
      <c r="Z1630" s="3">
        <v>0</v>
      </c>
      <c r="AC1630" s="1">
        <f t="shared" si="50"/>
        <v>2018</v>
      </c>
      <c r="AD1630" s="1">
        <f t="shared" si="51"/>
        <v>12</v>
      </c>
    </row>
    <row r="1631" spans="1:30" ht="12.75" customHeight="1" x14ac:dyDescent="0.2">
      <c r="A1631" s="2">
        <v>43437.579493518497</v>
      </c>
      <c r="B1631" s="1" t="s">
        <v>1267</v>
      </c>
      <c r="C1631" s="1" t="s">
        <v>183</v>
      </c>
      <c r="D1631" s="1" t="s">
        <v>184</v>
      </c>
      <c r="E1631" s="3">
        <v>100</v>
      </c>
      <c r="F1631" s="1" t="s">
        <v>31</v>
      </c>
      <c r="G1631" s="3">
        <v>2.4700000000000002</v>
      </c>
      <c r="H1631" s="3">
        <v>246.51</v>
      </c>
      <c r="I1631" s="1" t="s">
        <v>58</v>
      </c>
      <c r="K1631" s="1" t="s">
        <v>59</v>
      </c>
      <c r="L1631" s="1" t="s">
        <v>185</v>
      </c>
      <c r="M1631" s="1" t="s">
        <v>35</v>
      </c>
      <c r="N1631" s="1" t="s">
        <v>36</v>
      </c>
      <c r="O1631" s="1" t="s">
        <v>37</v>
      </c>
      <c r="P1631" s="1" t="s">
        <v>95</v>
      </c>
      <c r="Q1631" s="1" t="s">
        <v>96</v>
      </c>
      <c r="T1631" s="1" t="s">
        <v>48</v>
      </c>
      <c r="X1631" s="1" t="s">
        <v>41</v>
      </c>
      <c r="Y1631" s="1" t="s">
        <v>42</v>
      </c>
      <c r="Z1631" s="3">
        <v>0</v>
      </c>
      <c r="AC1631" s="1">
        <f t="shared" si="50"/>
        <v>2018</v>
      </c>
      <c r="AD1631" s="1">
        <f t="shared" si="51"/>
        <v>12</v>
      </c>
    </row>
    <row r="1632" spans="1:30" ht="12.75" customHeight="1" x14ac:dyDescent="0.2">
      <c r="A1632" s="2">
        <v>43437.579493518497</v>
      </c>
      <c r="B1632" s="1" t="s">
        <v>1267</v>
      </c>
      <c r="C1632" s="1" t="s">
        <v>186</v>
      </c>
      <c r="D1632" s="1" t="s">
        <v>187</v>
      </c>
      <c r="E1632" s="3">
        <v>50</v>
      </c>
      <c r="F1632" s="1" t="s">
        <v>31</v>
      </c>
      <c r="G1632" s="3">
        <v>2.52</v>
      </c>
      <c r="H1632" s="3">
        <v>126</v>
      </c>
      <c r="I1632" s="1" t="s">
        <v>58</v>
      </c>
      <c r="K1632" s="1" t="s">
        <v>59</v>
      </c>
      <c r="L1632" s="1" t="s">
        <v>188</v>
      </c>
      <c r="M1632" s="1" t="s">
        <v>35</v>
      </c>
      <c r="N1632" s="1" t="s">
        <v>36</v>
      </c>
      <c r="O1632" s="1" t="s">
        <v>37</v>
      </c>
      <c r="P1632" s="1" t="s">
        <v>95</v>
      </c>
      <c r="Q1632" s="1" t="s">
        <v>96</v>
      </c>
      <c r="T1632" s="1" t="s">
        <v>97</v>
      </c>
      <c r="X1632" s="1" t="s">
        <v>41</v>
      </c>
      <c r="Y1632" s="1" t="s">
        <v>42</v>
      </c>
      <c r="Z1632" s="3">
        <v>0</v>
      </c>
      <c r="AC1632" s="1">
        <f t="shared" si="50"/>
        <v>2018</v>
      </c>
      <c r="AD1632" s="1">
        <f t="shared" si="51"/>
        <v>12</v>
      </c>
    </row>
    <row r="1633" spans="1:30" ht="12.75" customHeight="1" x14ac:dyDescent="0.2">
      <c r="A1633" s="2">
        <v>43437.579493518497</v>
      </c>
      <c r="B1633" s="1" t="s">
        <v>1267</v>
      </c>
      <c r="C1633" s="1" t="s">
        <v>189</v>
      </c>
      <c r="D1633" s="1" t="s">
        <v>190</v>
      </c>
      <c r="E1633" s="3">
        <v>50</v>
      </c>
      <c r="F1633" s="1" t="s">
        <v>31</v>
      </c>
      <c r="G1633" s="3">
        <v>2.7</v>
      </c>
      <c r="H1633" s="3">
        <v>135</v>
      </c>
      <c r="I1633" s="1" t="s">
        <v>58</v>
      </c>
      <c r="K1633" s="1" t="s">
        <v>59</v>
      </c>
      <c r="L1633" s="1" t="s">
        <v>191</v>
      </c>
      <c r="M1633" s="1" t="s">
        <v>35</v>
      </c>
      <c r="N1633" s="1" t="s">
        <v>36</v>
      </c>
      <c r="O1633" s="1" t="s">
        <v>37</v>
      </c>
      <c r="P1633" s="1" t="s">
        <v>95</v>
      </c>
      <c r="Q1633" s="1" t="s">
        <v>96</v>
      </c>
      <c r="T1633" s="1" t="s">
        <v>97</v>
      </c>
      <c r="X1633" s="1" t="s">
        <v>41</v>
      </c>
      <c r="Y1633" s="1" t="s">
        <v>42</v>
      </c>
      <c r="Z1633" s="3">
        <v>0</v>
      </c>
      <c r="AC1633" s="1">
        <f t="shared" si="50"/>
        <v>2018</v>
      </c>
      <c r="AD1633" s="1">
        <f t="shared" si="51"/>
        <v>12</v>
      </c>
    </row>
    <row r="1634" spans="1:30" ht="12.75" customHeight="1" x14ac:dyDescent="0.2">
      <c r="A1634" s="2">
        <v>43437.579493518497</v>
      </c>
      <c r="B1634" s="1" t="s">
        <v>1267</v>
      </c>
      <c r="C1634" s="1" t="s">
        <v>198</v>
      </c>
      <c r="D1634" s="1" t="s">
        <v>199</v>
      </c>
      <c r="E1634" s="3">
        <v>50</v>
      </c>
      <c r="F1634" s="1" t="s">
        <v>31</v>
      </c>
      <c r="G1634" s="3">
        <v>3.1</v>
      </c>
      <c r="H1634" s="3">
        <v>155</v>
      </c>
      <c r="I1634" s="1" t="s">
        <v>58</v>
      </c>
      <c r="K1634" s="1" t="s">
        <v>59</v>
      </c>
      <c r="L1634" s="1" t="s">
        <v>200</v>
      </c>
      <c r="M1634" s="1" t="s">
        <v>35</v>
      </c>
      <c r="N1634" s="1" t="s">
        <v>36</v>
      </c>
      <c r="O1634" s="1" t="s">
        <v>37</v>
      </c>
      <c r="P1634" s="1" t="s">
        <v>95</v>
      </c>
      <c r="Q1634" s="1" t="s">
        <v>96</v>
      </c>
      <c r="T1634" s="1" t="s">
        <v>97</v>
      </c>
      <c r="X1634" s="1" t="s">
        <v>41</v>
      </c>
      <c r="Y1634" s="1" t="s">
        <v>42</v>
      </c>
      <c r="Z1634" s="3">
        <v>0</v>
      </c>
      <c r="AC1634" s="1">
        <f t="shared" si="50"/>
        <v>2018</v>
      </c>
      <c r="AD1634" s="1">
        <f t="shared" si="51"/>
        <v>12</v>
      </c>
    </row>
    <row r="1635" spans="1:30" ht="12.75" customHeight="1" x14ac:dyDescent="0.2">
      <c r="A1635" s="2">
        <v>43437.579493518497</v>
      </c>
      <c r="B1635" s="1" t="s">
        <v>1267</v>
      </c>
      <c r="C1635" s="1" t="s">
        <v>355</v>
      </c>
      <c r="D1635" s="1" t="s">
        <v>356</v>
      </c>
      <c r="E1635" s="3">
        <v>10</v>
      </c>
      <c r="F1635" s="1" t="s">
        <v>31</v>
      </c>
      <c r="G1635" s="3">
        <v>3.14</v>
      </c>
      <c r="H1635" s="3">
        <v>31.4</v>
      </c>
      <c r="I1635" s="1" t="s">
        <v>58</v>
      </c>
      <c r="K1635" s="1" t="s">
        <v>59</v>
      </c>
      <c r="L1635" s="1" t="s">
        <v>357</v>
      </c>
      <c r="M1635" s="1" t="s">
        <v>35</v>
      </c>
      <c r="N1635" s="1" t="s">
        <v>36</v>
      </c>
      <c r="O1635" s="1" t="s">
        <v>37</v>
      </c>
      <c r="P1635" s="1" t="s">
        <v>95</v>
      </c>
      <c r="Q1635" s="1" t="s">
        <v>96</v>
      </c>
      <c r="T1635" s="1" t="s">
        <v>358</v>
      </c>
      <c r="X1635" s="1" t="s">
        <v>41</v>
      </c>
      <c r="Y1635" s="1" t="s">
        <v>42</v>
      </c>
      <c r="Z1635" s="3">
        <v>0</v>
      </c>
      <c r="AC1635" s="1">
        <f t="shared" si="50"/>
        <v>2018</v>
      </c>
      <c r="AD1635" s="1">
        <f t="shared" si="51"/>
        <v>12</v>
      </c>
    </row>
    <row r="1636" spans="1:30" ht="12.75" customHeight="1" x14ac:dyDescent="0.2">
      <c r="A1636" s="2">
        <v>43437.579493518497</v>
      </c>
      <c r="B1636" s="1" t="s">
        <v>1267</v>
      </c>
      <c r="C1636" s="1" t="s">
        <v>207</v>
      </c>
      <c r="D1636" s="1" t="s">
        <v>208</v>
      </c>
      <c r="E1636" s="3">
        <v>40</v>
      </c>
      <c r="F1636" s="1" t="s">
        <v>31</v>
      </c>
      <c r="G1636" s="3">
        <v>3.27</v>
      </c>
      <c r="H1636" s="3">
        <v>130.80000000000001</v>
      </c>
      <c r="I1636" s="1" t="s">
        <v>58</v>
      </c>
      <c r="K1636" s="1" t="s">
        <v>59</v>
      </c>
      <c r="L1636" s="1" t="s">
        <v>209</v>
      </c>
      <c r="M1636" s="1" t="s">
        <v>35</v>
      </c>
      <c r="N1636" s="1" t="s">
        <v>36</v>
      </c>
      <c r="O1636" s="1" t="s">
        <v>37</v>
      </c>
      <c r="P1636" s="1" t="s">
        <v>71</v>
      </c>
      <c r="Q1636" s="1" t="s">
        <v>72</v>
      </c>
      <c r="T1636" s="1" t="s">
        <v>73</v>
      </c>
      <c r="X1636" s="1" t="s">
        <v>41</v>
      </c>
      <c r="Y1636" s="1" t="s">
        <v>74</v>
      </c>
      <c r="Z1636" s="3">
        <v>0</v>
      </c>
      <c r="AC1636" s="1">
        <f t="shared" si="50"/>
        <v>2018</v>
      </c>
      <c r="AD1636" s="1">
        <f t="shared" si="51"/>
        <v>12</v>
      </c>
    </row>
    <row r="1637" spans="1:30" ht="12.75" customHeight="1" x14ac:dyDescent="0.2">
      <c r="A1637" s="2">
        <v>43437.579493518497</v>
      </c>
      <c r="B1637" s="1" t="s">
        <v>1267</v>
      </c>
      <c r="C1637" s="1" t="s">
        <v>877</v>
      </c>
      <c r="D1637" s="1" t="s">
        <v>878</v>
      </c>
      <c r="E1637" s="3">
        <v>80</v>
      </c>
      <c r="F1637" s="1" t="s">
        <v>31</v>
      </c>
      <c r="G1637" s="3">
        <v>3.42</v>
      </c>
      <c r="H1637" s="3">
        <v>273.2</v>
      </c>
      <c r="I1637" s="1" t="s">
        <v>58</v>
      </c>
      <c r="K1637" s="1" t="s">
        <v>59</v>
      </c>
      <c r="L1637" s="1" t="s">
        <v>879</v>
      </c>
      <c r="M1637" s="1" t="s">
        <v>35</v>
      </c>
      <c r="N1637" s="1" t="s">
        <v>36</v>
      </c>
      <c r="O1637" s="1" t="s">
        <v>37</v>
      </c>
      <c r="P1637" s="1" t="s">
        <v>213</v>
      </c>
      <c r="Q1637" s="1" t="s">
        <v>214</v>
      </c>
      <c r="T1637" s="1" t="s">
        <v>385</v>
      </c>
      <c r="X1637" s="1" t="s">
        <v>41</v>
      </c>
      <c r="Y1637" s="1" t="s">
        <v>42</v>
      </c>
      <c r="Z1637" s="3">
        <v>0</v>
      </c>
      <c r="AA1637" s="1" t="s">
        <v>880</v>
      </c>
      <c r="AB1637" s="1" t="s">
        <v>880</v>
      </c>
      <c r="AC1637" s="1">
        <f t="shared" si="50"/>
        <v>2018</v>
      </c>
      <c r="AD1637" s="1">
        <f t="shared" si="51"/>
        <v>12</v>
      </c>
    </row>
    <row r="1638" spans="1:30" ht="12.75" customHeight="1" x14ac:dyDescent="0.2">
      <c r="A1638" s="2">
        <v>43437.579493518497</v>
      </c>
      <c r="B1638" s="1" t="s">
        <v>1267</v>
      </c>
      <c r="C1638" s="1" t="s">
        <v>532</v>
      </c>
      <c r="D1638" s="1" t="s">
        <v>533</v>
      </c>
      <c r="E1638" s="3">
        <v>60</v>
      </c>
      <c r="F1638" s="1" t="s">
        <v>31</v>
      </c>
      <c r="G1638" s="3">
        <v>3.96</v>
      </c>
      <c r="H1638" s="3">
        <v>237.6</v>
      </c>
      <c r="I1638" s="1" t="s">
        <v>58</v>
      </c>
      <c r="K1638" s="1" t="s">
        <v>59</v>
      </c>
      <c r="L1638" s="1" t="s">
        <v>534</v>
      </c>
      <c r="M1638" s="1" t="s">
        <v>35</v>
      </c>
      <c r="N1638" s="1" t="s">
        <v>36</v>
      </c>
      <c r="O1638" s="1" t="s">
        <v>37</v>
      </c>
      <c r="P1638" s="1" t="s">
        <v>71</v>
      </c>
      <c r="Q1638" s="1" t="s">
        <v>72</v>
      </c>
      <c r="T1638" s="1" t="s">
        <v>73</v>
      </c>
      <c r="X1638" s="1" t="s">
        <v>41</v>
      </c>
      <c r="Y1638" s="1" t="s">
        <v>74</v>
      </c>
      <c r="Z1638" s="3">
        <v>0</v>
      </c>
      <c r="AC1638" s="1">
        <f t="shared" si="50"/>
        <v>2018</v>
      </c>
      <c r="AD1638" s="1">
        <f t="shared" si="51"/>
        <v>12</v>
      </c>
    </row>
    <row r="1639" spans="1:30" ht="12.75" customHeight="1" x14ac:dyDescent="0.2">
      <c r="A1639" s="2">
        <v>43437.579493518497</v>
      </c>
      <c r="B1639" s="1" t="s">
        <v>1267</v>
      </c>
      <c r="C1639" s="1" t="s">
        <v>366</v>
      </c>
      <c r="D1639" s="1" t="s">
        <v>367</v>
      </c>
      <c r="E1639" s="3">
        <v>30</v>
      </c>
      <c r="F1639" s="1" t="s">
        <v>31</v>
      </c>
      <c r="G1639" s="3">
        <v>4.82</v>
      </c>
      <c r="H1639" s="3">
        <v>144.6</v>
      </c>
      <c r="I1639" s="1" t="s">
        <v>58</v>
      </c>
      <c r="K1639" s="1" t="s">
        <v>59</v>
      </c>
      <c r="L1639" s="1" t="s">
        <v>368</v>
      </c>
      <c r="M1639" s="1" t="s">
        <v>35</v>
      </c>
      <c r="N1639" s="1" t="s">
        <v>36</v>
      </c>
      <c r="O1639" s="1" t="s">
        <v>37</v>
      </c>
      <c r="P1639" s="1" t="s">
        <v>95</v>
      </c>
      <c r="Q1639" s="1" t="s">
        <v>96</v>
      </c>
      <c r="T1639" s="1" t="s">
        <v>97</v>
      </c>
      <c r="X1639" s="1" t="s">
        <v>41</v>
      </c>
      <c r="Y1639" s="1" t="s">
        <v>42</v>
      </c>
      <c r="Z1639" s="3">
        <v>0</v>
      </c>
      <c r="AC1639" s="1">
        <f t="shared" si="50"/>
        <v>2018</v>
      </c>
      <c r="AD1639" s="1">
        <f t="shared" si="51"/>
        <v>12</v>
      </c>
    </row>
    <row r="1640" spans="1:30" ht="12.75" customHeight="1" x14ac:dyDescent="0.2">
      <c r="A1640" s="2">
        <v>43437.579493518497</v>
      </c>
      <c r="B1640" s="1" t="s">
        <v>1267</v>
      </c>
      <c r="C1640" s="1" t="s">
        <v>771</v>
      </c>
      <c r="D1640" s="1" t="s">
        <v>772</v>
      </c>
      <c r="E1640" s="3">
        <v>500</v>
      </c>
      <c r="F1640" s="1" t="s">
        <v>31</v>
      </c>
      <c r="G1640" s="3">
        <v>5.29</v>
      </c>
      <c r="H1640" s="3">
        <v>2645</v>
      </c>
      <c r="I1640" s="1" t="s">
        <v>58</v>
      </c>
      <c r="K1640" s="1" t="s">
        <v>59</v>
      </c>
      <c r="L1640" s="1" t="s">
        <v>773</v>
      </c>
      <c r="M1640" s="1" t="s">
        <v>35</v>
      </c>
      <c r="N1640" s="1" t="s">
        <v>36</v>
      </c>
      <c r="O1640" s="1" t="s">
        <v>37</v>
      </c>
      <c r="P1640" s="1" t="s">
        <v>230</v>
      </c>
      <c r="Q1640" s="1" t="s">
        <v>231</v>
      </c>
      <c r="R1640" s="1" t="s">
        <v>1268</v>
      </c>
      <c r="T1640" s="1" t="s">
        <v>206</v>
      </c>
      <c r="X1640" s="1" t="s">
        <v>41</v>
      </c>
      <c r="Y1640" s="1" t="s">
        <v>42</v>
      </c>
      <c r="Z1640" s="3">
        <v>0</v>
      </c>
      <c r="AA1640" s="1" t="s">
        <v>774</v>
      </c>
      <c r="AB1640" s="1" t="s">
        <v>774</v>
      </c>
      <c r="AC1640" s="1">
        <f t="shared" si="50"/>
        <v>2018</v>
      </c>
      <c r="AD1640" s="1">
        <f t="shared" si="51"/>
        <v>12</v>
      </c>
    </row>
    <row r="1641" spans="1:30" ht="12.75" customHeight="1" x14ac:dyDescent="0.2">
      <c r="A1641" s="2">
        <v>43437.579493518497</v>
      </c>
      <c r="B1641" s="1" t="s">
        <v>1267</v>
      </c>
      <c r="C1641" s="1" t="s">
        <v>201</v>
      </c>
      <c r="D1641" s="1" t="s">
        <v>202</v>
      </c>
      <c r="E1641" s="3">
        <v>100</v>
      </c>
      <c r="F1641" s="1" t="s">
        <v>31</v>
      </c>
      <c r="G1641" s="3">
        <v>5.84</v>
      </c>
      <c r="H1641" s="3">
        <v>584</v>
      </c>
      <c r="I1641" s="1" t="s">
        <v>58</v>
      </c>
      <c r="K1641" s="1" t="s">
        <v>59</v>
      </c>
      <c r="L1641" s="1" t="s">
        <v>203</v>
      </c>
      <c r="M1641" s="1" t="s">
        <v>35</v>
      </c>
      <c r="N1641" s="1" t="s">
        <v>36</v>
      </c>
      <c r="O1641" s="1" t="s">
        <v>37</v>
      </c>
      <c r="P1641" s="1" t="s">
        <v>204</v>
      </c>
      <c r="Q1641" s="1" t="s">
        <v>205</v>
      </c>
      <c r="T1641" s="1" t="s">
        <v>206</v>
      </c>
      <c r="X1641" s="1" t="s">
        <v>41</v>
      </c>
      <c r="Y1641" s="1" t="s">
        <v>74</v>
      </c>
      <c r="Z1641" s="3">
        <v>0</v>
      </c>
      <c r="AC1641" s="1">
        <f t="shared" si="50"/>
        <v>2018</v>
      </c>
      <c r="AD1641" s="1">
        <f t="shared" si="51"/>
        <v>12</v>
      </c>
    </row>
    <row r="1642" spans="1:30" ht="12.75" customHeight="1" x14ac:dyDescent="0.2">
      <c r="A1642" s="2">
        <v>43437.579493518497</v>
      </c>
      <c r="B1642" s="1" t="s">
        <v>1267</v>
      </c>
      <c r="C1642" s="1" t="s">
        <v>215</v>
      </c>
      <c r="D1642" s="1" t="s">
        <v>216</v>
      </c>
      <c r="E1642" s="3">
        <v>10</v>
      </c>
      <c r="F1642" s="1" t="s">
        <v>31</v>
      </c>
      <c r="G1642" s="3">
        <v>6.05</v>
      </c>
      <c r="H1642" s="3">
        <v>60.5</v>
      </c>
      <c r="I1642" s="1" t="s">
        <v>58</v>
      </c>
      <c r="K1642" s="1" t="s">
        <v>59</v>
      </c>
      <c r="L1642" s="1" t="s">
        <v>217</v>
      </c>
      <c r="M1642" s="1" t="s">
        <v>35</v>
      </c>
      <c r="N1642" s="1" t="s">
        <v>36</v>
      </c>
      <c r="O1642" s="1" t="s">
        <v>37</v>
      </c>
      <c r="P1642" s="1" t="s">
        <v>38</v>
      </c>
      <c r="Q1642" s="1" t="s">
        <v>39</v>
      </c>
      <c r="T1642" s="1" t="s">
        <v>218</v>
      </c>
      <c r="X1642" s="1" t="s">
        <v>41</v>
      </c>
      <c r="Y1642" s="1" t="s">
        <v>42</v>
      </c>
      <c r="Z1642" s="3">
        <v>0</v>
      </c>
      <c r="AC1642" s="1">
        <f t="shared" si="50"/>
        <v>2018</v>
      </c>
      <c r="AD1642" s="1">
        <f t="shared" si="51"/>
        <v>12</v>
      </c>
    </row>
    <row r="1643" spans="1:30" ht="12.75" customHeight="1" x14ac:dyDescent="0.2">
      <c r="A1643" s="2">
        <v>43437.579493518497</v>
      </c>
      <c r="B1643" s="1" t="s">
        <v>1267</v>
      </c>
      <c r="C1643" s="1" t="s">
        <v>395</v>
      </c>
      <c r="D1643" s="1" t="s">
        <v>396</v>
      </c>
      <c r="E1643" s="3">
        <v>50</v>
      </c>
      <c r="F1643" s="1" t="s">
        <v>391</v>
      </c>
      <c r="G1643" s="3">
        <v>7.03</v>
      </c>
      <c r="H1643" s="3">
        <v>351.5</v>
      </c>
      <c r="I1643" s="1" t="s">
        <v>58</v>
      </c>
      <c r="K1643" s="1" t="s">
        <v>59</v>
      </c>
      <c r="L1643" s="1" t="s">
        <v>397</v>
      </c>
      <c r="M1643" s="1" t="s">
        <v>35</v>
      </c>
      <c r="N1643" s="1" t="s">
        <v>36</v>
      </c>
      <c r="O1643" s="1" t="s">
        <v>37</v>
      </c>
      <c r="P1643" s="1" t="s">
        <v>393</v>
      </c>
      <c r="Q1643" s="1" t="s">
        <v>394</v>
      </c>
      <c r="T1643" s="1" t="s">
        <v>40</v>
      </c>
      <c r="X1643" s="1" t="s">
        <v>41</v>
      </c>
      <c r="Y1643" s="1" t="s">
        <v>66</v>
      </c>
      <c r="Z1643" s="3">
        <v>0</v>
      </c>
      <c r="AC1643" s="1">
        <f t="shared" si="50"/>
        <v>2018</v>
      </c>
      <c r="AD1643" s="1">
        <f t="shared" si="51"/>
        <v>12</v>
      </c>
    </row>
    <row r="1644" spans="1:30" ht="12.75" customHeight="1" x14ac:dyDescent="0.2">
      <c r="A1644" s="2">
        <v>43437.579493518497</v>
      </c>
      <c r="B1644" s="1" t="s">
        <v>1267</v>
      </c>
      <c r="C1644" s="1" t="s">
        <v>605</v>
      </c>
      <c r="D1644" s="1" t="s">
        <v>606</v>
      </c>
      <c r="E1644" s="3">
        <v>100</v>
      </c>
      <c r="F1644" s="1" t="s">
        <v>31</v>
      </c>
      <c r="G1644" s="3">
        <v>8.59</v>
      </c>
      <c r="H1644" s="3">
        <v>859</v>
      </c>
      <c r="I1644" s="1" t="s">
        <v>58</v>
      </c>
      <c r="K1644" s="1" t="s">
        <v>59</v>
      </c>
      <c r="L1644" s="1" t="s">
        <v>607</v>
      </c>
      <c r="M1644" s="1" t="s">
        <v>35</v>
      </c>
      <c r="N1644" s="1" t="s">
        <v>36</v>
      </c>
      <c r="O1644" s="1" t="s">
        <v>37</v>
      </c>
      <c r="P1644" s="1" t="s">
        <v>89</v>
      </c>
      <c r="Q1644" s="1" t="s">
        <v>90</v>
      </c>
      <c r="T1644" s="1" t="s">
        <v>73</v>
      </c>
      <c r="X1644" s="1" t="s">
        <v>41</v>
      </c>
      <c r="Y1644" s="1" t="s">
        <v>74</v>
      </c>
      <c r="Z1644" s="3">
        <v>0</v>
      </c>
      <c r="AC1644" s="1">
        <f t="shared" si="50"/>
        <v>2018</v>
      </c>
      <c r="AD1644" s="1">
        <f t="shared" si="51"/>
        <v>12</v>
      </c>
    </row>
    <row r="1645" spans="1:30" ht="12.75" customHeight="1" x14ac:dyDescent="0.2">
      <c r="A1645" s="2">
        <v>43437.579493518497</v>
      </c>
      <c r="B1645" s="1" t="s">
        <v>1267</v>
      </c>
      <c r="C1645" s="1" t="s">
        <v>233</v>
      </c>
      <c r="D1645" s="1" t="s">
        <v>234</v>
      </c>
      <c r="E1645" s="3">
        <v>200</v>
      </c>
      <c r="F1645" s="1" t="s">
        <v>31</v>
      </c>
      <c r="G1645" s="3">
        <v>9.1999999999999993</v>
      </c>
      <c r="H1645" s="3">
        <v>1840</v>
      </c>
      <c r="I1645" s="1" t="s">
        <v>58</v>
      </c>
      <c r="K1645" s="1" t="s">
        <v>59</v>
      </c>
      <c r="L1645" s="1" t="s">
        <v>235</v>
      </c>
      <c r="M1645" s="1" t="s">
        <v>35</v>
      </c>
      <c r="N1645" s="1" t="s">
        <v>36</v>
      </c>
      <c r="O1645" s="1" t="s">
        <v>37</v>
      </c>
      <c r="P1645" s="1" t="s">
        <v>236</v>
      </c>
      <c r="Q1645" s="1" t="s">
        <v>237</v>
      </c>
      <c r="T1645" s="1" t="s">
        <v>238</v>
      </c>
      <c r="X1645" s="1" t="s">
        <v>41</v>
      </c>
      <c r="Y1645" s="1" t="s">
        <v>42</v>
      </c>
      <c r="Z1645" s="3">
        <v>0</v>
      </c>
      <c r="AA1645" s="1" t="s">
        <v>239</v>
      </c>
      <c r="AB1645" s="1" t="s">
        <v>239</v>
      </c>
      <c r="AC1645" s="1">
        <f t="shared" si="50"/>
        <v>2018</v>
      </c>
      <c r="AD1645" s="1">
        <f t="shared" si="51"/>
        <v>12</v>
      </c>
    </row>
    <row r="1646" spans="1:30" ht="12.75" customHeight="1" x14ac:dyDescent="0.2">
      <c r="A1646" s="2">
        <v>43437.579493518497</v>
      </c>
      <c r="B1646" s="1" t="s">
        <v>1267</v>
      </c>
      <c r="C1646" s="1" t="s">
        <v>240</v>
      </c>
      <c r="D1646" s="1" t="s">
        <v>241</v>
      </c>
      <c r="E1646" s="3">
        <v>60</v>
      </c>
      <c r="F1646" s="1" t="s">
        <v>31</v>
      </c>
      <c r="G1646" s="3">
        <v>9.44</v>
      </c>
      <c r="H1646" s="3">
        <v>566.4</v>
      </c>
      <c r="I1646" s="1" t="s">
        <v>58</v>
      </c>
      <c r="K1646" s="1" t="s">
        <v>59</v>
      </c>
      <c r="L1646" s="1" t="s">
        <v>242</v>
      </c>
      <c r="M1646" s="1" t="s">
        <v>35</v>
      </c>
      <c r="N1646" s="1" t="s">
        <v>36</v>
      </c>
      <c r="O1646" s="1" t="s">
        <v>37</v>
      </c>
      <c r="P1646" s="1" t="s">
        <v>243</v>
      </c>
      <c r="Q1646" s="1" t="s">
        <v>244</v>
      </c>
      <c r="T1646" s="1" t="s">
        <v>245</v>
      </c>
      <c r="X1646" s="1" t="s">
        <v>41</v>
      </c>
      <c r="Y1646" s="1" t="s">
        <v>42</v>
      </c>
      <c r="Z1646" s="3">
        <v>0</v>
      </c>
      <c r="AA1646" s="1" t="s">
        <v>246</v>
      </c>
      <c r="AB1646" s="1" t="s">
        <v>246</v>
      </c>
      <c r="AC1646" s="1">
        <f t="shared" si="50"/>
        <v>2018</v>
      </c>
      <c r="AD1646" s="1">
        <f t="shared" si="51"/>
        <v>12</v>
      </c>
    </row>
    <row r="1647" spans="1:30" ht="12.75" customHeight="1" x14ac:dyDescent="0.2">
      <c r="A1647" s="2">
        <v>43437.579493518497</v>
      </c>
      <c r="B1647" s="1" t="s">
        <v>1267</v>
      </c>
      <c r="C1647" s="1" t="s">
        <v>247</v>
      </c>
      <c r="D1647" s="1" t="s">
        <v>248</v>
      </c>
      <c r="E1647" s="3">
        <v>200</v>
      </c>
      <c r="F1647" s="1" t="s">
        <v>31</v>
      </c>
      <c r="G1647" s="3">
        <v>10.17</v>
      </c>
      <c r="H1647" s="3">
        <v>2034</v>
      </c>
      <c r="I1647" s="1" t="s">
        <v>58</v>
      </c>
      <c r="K1647" s="1" t="s">
        <v>59</v>
      </c>
      <c r="L1647" s="1" t="s">
        <v>249</v>
      </c>
      <c r="M1647" s="1" t="s">
        <v>35</v>
      </c>
      <c r="N1647" s="1" t="s">
        <v>36</v>
      </c>
      <c r="O1647" s="1" t="s">
        <v>37</v>
      </c>
      <c r="P1647" s="1" t="s">
        <v>46</v>
      </c>
      <c r="Q1647" s="1" t="s">
        <v>47</v>
      </c>
      <c r="T1647" s="1" t="s">
        <v>250</v>
      </c>
      <c r="X1647" s="1" t="s">
        <v>41</v>
      </c>
      <c r="Y1647" s="1" t="s">
        <v>49</v>
      </c>
      <c r="Z1647" s="3">
        <v>0</v>
      </c>
      <c r="AA1647" s="1" t="s">
        <v>251</v>
      </c>
      <c r="AB1647" s="1" t="s">
        <v>251</v>
      </c>
      <c r="AC1647" s="1">
        <f t="shared" si="50"/>
        <v>2018</v>
      </c>
      <c r="AD1647" s="1">
        <f t="shared" si="51"/>
        <v>12</v>
      </c>
    </row>
    <row r="1648" spans="1:30" ht="12.75" customHeight="1" x14ac:dyDescent="0.2">
      <c r="A1648" s="2">
        <v>43437.579493518497</v>
      </c>
      <c r="B1648" s="1" t="s">
        <v>1267</v>
      </c>
      <c r="C1648" s="1" t="s">
        <v>584</v>
      </c>
      <c r="D1648" s="1" t="s">
        <v>585</v>
      </c>
      <c r="E1648" s="3">
        <v>1</v>
      </c>
      <c r="F1648" s="1" t="s">
        <v>31</v>
      </c>
      <c r="G1648" s="3">
        <v>13.01</v>
      </c>
      <c r="H1648" s="3">
        <v>13.01</v>
      </c>
      <c r="I1648" s="1" t="s">
        <v>58</v>
      </c>
      <c r="K1648" s="1" t="s">
        <v>59</v>
      </c>
      <c r="L1648" s="1" t="s">
        <v>586</v>
      </c>
      <c r="M1648" s="1" t="s">
        <v>35</v>
      </c>
      <c r="N1648" s="1" t="s">
        <v>36</v>
      </c>
      <c r="O1648" s="1" t="s">
        <v>37</v>
      </c>
      <c r="P1648" s="1" t="s">
        <v>204</v>
      </c>
      <c r="Q1648" s="1" t="s">
        <v>205</v>
      </c>
      <c r="T1648" s="1" t="s">
        <v>85</v>
      </c>
      <c r="X1648" s="1" t="s">
        <v>41</v>
      </c>
      <c r="Y1648" s="1" t="s">
        <v>74</v>
      </c>
      <c r="Z1648" s="3">
        <v>0</v>
      </c>
      <c r="AC1648" s="1">
        <f t="shared" si="50"/>
        <v>2018</v>
      </c>
      <c r="AD1648" s="1">
        <f t="shared" si="51"/>
        <v>12</v>
      </c>
    </row>
    <row r="1649" spans="1:30" ht="12.75" customHeight="1" x14ac:dyDescent="0.2">
      <c r="A1649" s="2">
        <v>43437.579493518497</v>
      </c>
      <c r="B1649" s="1" t="s">
        <v>1267</v>
      </c>
      <c r="C1649" s="1" t="s">
        <v>729</v>
      </c>
      <c r="D1649" s="1" t="s">
        <v>730</v>
      </c>
      <c r="E1649" s="3">
        <v>10</v>
      </c>
      <c r="F1649" s="1" t="s">
        <v>31</v>
      </c>
      <c r="G1649" s="3">
        <v>13.22</v>
      </c>
      <c r="H1649" s="3">
        <v>132.19999999999999</v>
      </c>
      <c r="I1649" s="1" t="s">
        <v>58</v>
      </c>
      <c r="K1649" s="1" t="s">
        <v>59</v>
      </c>
      <c r="L1649" s="1" t="s">
        <v>731</v>
      </c>
      <c r="M1649" s="1" t="s">
        <v>35</v>
      </c>
      <c r="N1649" s="1" t="s">
        <v>36</v>
      </c>
      <c r="O1649" s="1" t="s">
        <v>37</v>
      </c>
      <c r="P1649" s="1" t="s">
        <v>71</v>
      </c>
      <c r="Q1649" s="1" t="s">
        <v>72</v>
      </c>
      <c r="T1649" s="1" t="s">
        <v>73</v>
      </c>
      <c r="X1649" s="1" t="s">
        <v>41</v>
      </c>
      <c r="Y1649" s="1" t="s">
        <v>74</v>
      </c>
      <c r="Z1649" s="3">
        <v>0</v>
      </c>
      <c r="AC1649" s="1">
        <f t="shared" si="50"/>
        <v>2018</v>
      </c>
      <c r="AD1649" s="1">
        <f t="shared" si="51"/>
        <v>12</v>
      </c>
    </row>
    <row r="1650" spans="1:30" ht="12.75" customHeight="1" x14ac:dyDescent="0.2">
      <c r="A1650" s="2">
        <v>43437.579493518497</v>
      </c>
      <c r="B1650" s="1" t="s">
        <v>1267</v>
      </c>
      <c r="C1650" s="1" t="s">
        <v>50</v>
      </c>
      <c r="D1650" s="1" t="s">
        <v>51</v>
      </c>
      <c r="E1650" s="3">
        <v>100</v>
      </c>
      <c r="F1650" s="1" t="s">
        <v>31</v>
      </c>
      <c r="G1650" s="3">
        <v>17.989999999999998</v>
      </c>
      <c r="H1650" s="3">
        <v>1799</v>
      </c>
      <c r="I1650" s="1" t="s">
        <v>58</v>
      </c>
      <c r="K1650" s="1" t="s">
        <v>59</v>
      </c>
      <c r="L1650" s="1" t="s">
        <v>52</v>
      </c>
      <c r="M1650" s="1" t="s">
        <v>35</v>
      </c>
      <c r="N1650" s="1" t="s">
        <v>36</v>
      </c>
      <c r="O1650" s="1" t="s">
        <v>37</v>
      </c>
      <c r="P1650" s="1" t="s">
        <v>53</v>
      </c>
      <c r="Q1650" s="1" t="s">
        <v>54</v>
      </c>
      <c r="T1650" s="1" t="s">
        <v>40</v>
      </c>
      <c r="X1650" s="1" t="s">
        <v>41</v>
      </c>
      <c r="Y1650" s="1" t="s">
        <v>42</v>
      </c>
      <c r="Z1650" s="3">
        <v>0</v>
      </c>
      <c r="AC1650" s="1">
        <f t="shared" si="50"/>
        <v>2018</v>
      </c>
      <c r="AD1650" s="1">
        <f t="shared" si="51"/>
        <v>12</v>
      </c>
    </row>
    <row r="1651" spans="1:30" ht="12.75" customHeight="1" x14ac:dyDescent="0.2">
      <c r="A1651" s="2">
        <v>43437.579493518497</v>
      </c>
      <c r="B1651" s="1" t="s">
        <v>1267</v>
      </c>
      <c r="C1651" s="1" t="s">
        <v>267</v>
      </c>
      <c r="D1651" s="1" t="s">
        <v>268</v>
      </c>
      <c r="E1651" s="3">
        <v>20</v>
      </c>
      <c r="F1651" s="1" t="s">
        <v>31</v>
      </c>
      <c r="G1651" s="3">
        <v>21.23</v>
      </c>
      <c r="H1651" s="3">
        <v>424.6</v>
      </c>
      <c r="I1651" s="1" t="s">
        <v>58</v>
      </c>
      <c r="K1651" s="1" t="s">
        <v>59</v>
      </c>
      <c r="L1651" s="1" t="s">
        <v>269</v>
      </c>
      <c r="M1651" s="1" t="s">
        <v>35</v>
      </c>
      <c r="N1651" s="1" t="s">
        <v>36</v>
      </c>
      <c r="O1651" s="1" t="s">
        <v>37</v>
      </c>
      <c r="P1651" s="1" t="s">
        <v>270</v>
      </c>
      <c r="Q1651" s="1" t="s">
        <v>271</v>
      </c>
      <c r="T1651" s="1" t="s">
        <v>272</v>
      </c>
      <c r="X1651" s="1" t="s">
        <v>41</v>
      </c>
      <c r="Y1651" s="1" t="s">
        <v>42</v>
      </c>
      <c r="Z1651" s="3">
        <v>0</v>
      </c>
      <c r="AC1651" s="1">
        <f t="shared" si="50"/>
        <v>2018</v>
      </c>
      <c r="AD1651" s="1">
        <f t="shared" si="51"/>
        <v>12</v>
      </c>
    </row>
    <row r="1652" spans="1:30" ht="12.75" customHeight="1" x14ac:dyDescent="0.2">
      <c r="A1652" s="2">
        <v>43437.579493518497</v>
      </c>
      <c r="B1652" s="1" t="s">
        <v>1267</v>
      </c>
      <c r="C1652" s="1" t="s">
        <v>273</v>
      </c>
      <c r="D1652" s="1" t="s">
        <v>274</v>
      </c>
      <c r="E1652" s="3">
        <v>5</v>
      </c>
      <c r="F1652" s="1" t="s">
        <v>31</v>
      </c>
      <c r="G1652" s="3">
        <v>21.23</v>
      </c>
      <c r="H1652" s="3">
        <v>106.15</v>
      </c>
      <c r="I1652" s="1" t="s">
        <v>58</v>
      </c>
      <c r="K1652" s="1" t="s">
        <v>59</v>
      </c>
      <c r="L1652" s="1" t="s">
        <v>275</v>
      </c>
      <c r="M1652" s="1" t="s">
        <v>35</v>
      </c>
      <c r="N1652" s="1" t="s">
        <v>36</v>
      </c>
      <c r="O1652" s="1" t="s">
        <v>37</v>
      </c>
      <c r="P1652" s="1" t="s">
        <v>270</v>
      </c>
      <c r="Q1652" s="1" t="s">
        <v>271</v>
      </c>
      <c r="T1652" s="1" t="s">
        <v>272</v>
      </c>
      <c r="X1652" s="1" t="s">
        <v>41</v>
      </c>
      <c r="Y1652" s="1" t="s">
        <v>42</v>
      </c>
      <c r="Z1652" s="3">
        <v>0</v>
      </c>
      <c r="AC1652" s="1">
        <f t="shared" si="50"/>
        <v>2018</v>
      </c>
      <c r="AD1652" s="1">
        <f t="shared" si="51"/>
        <v>12</v>
      </c>
    </row>
    <row r="1653" spans="1:30" ht="12.75" customHeight="1" x14ac:dyDescent="0.2">
      <c r="A1653" s="2">
        <v>43437.579493518497</v>
      </c>
      <c r="B1653" s="1" t="s">
        <v>1267</v>
      </c>
      <c r="C1653" s="1" t="s">
        <v>279</v>
      </c>
      <c r="D1653" s="1" t="s">
        <v>280</v>
      </c>
      <c r="E1653" s="3">
        <v>3</v>
      </c>
      <c r="F1653" s="1" t="s">
        <v>31</v>
      </c>
      <c r="G1653" s="3">
        <v>28.73</v>
      </c>
      <c r="H1653" s="3">
        <v>86.19</v>
      </c>
      <c r="I1653" s="1" t="s">
        <v>58</v>
      </c>
      <c r="K1653" s="1" t="s">
        <v>59</v>
      </c>
      <c r="L1653" s="1" t="s">
        <v>281</v>
      </c>
      <c r="M1653" s="1" t="s">
        <v>35</v>
      </c>
      <c r="N1653" s="1" t="s">
        <v>36</v>
      </c>
      <c r="O1653" s="1" t="s">
        <v>37</v>
      </c>
      <c r="P1653" s="1" t="s">
        <v>71</v>
      </c>
      <c r="Q1653" s="1" t="s">
        <v>72</v>
      </c>
      <c r="T1653" s="1" t="s">
        <v>73</v>
      </c>
      <c r="X1653" s="1" t="s">
        <v>41</v>
      </c>
      <c r="Y1653" s="1" t="s">
        <v>74</v>
      </c>
      <c r="Z1653" s="3">
        <v>0</v>
      </c>
      <c r="AC1653" s="1">
        <f t="shared" si="50"/>
        <v>2018</v>
      </c>
      <c r="AD1653" s="1">
        <f t="shared" si="51"/>
        <v>12</v>
      </c>
    </row>
    <row r="1654" spans="1:30" ht="12.75" customHeight="1" x14ac:dyDescent="0.2">
      <c r="A1654" s="2">
        <v>43437.579493518497</v>
      </c>
      <c r="B1654" s="1" t="s">
        <v>1267</v>
      </c>
      <c r="C1654" s="1" t="s">
        <v>282</v>
      </c>
      <c r="D1654" s="1" t="s">
        <v>283</v>
      </c>
      <c r="E1654" s="3">
        <v>19</v>
      </c>
      <c r="F1654" s="1" t="s">
        <v>31</v>
      </c>
      <c r="G1654" s="3">
        <v>30.18</v>
      </c>
      <c r="H1654" s="3">
        <v>573.41999999999996</v>
      </c>
      <c r="I1654" s="1" t="s">
        <v>58</v>
      </c>
      <c r="K1654" s="1" t="s">
        <v>59</v>
      </c>
      <c r="L1654" s="1" t="s">
        <v>284</v>
      </c>
      <c r="M1654" s="1" t="s">
        <v>35</v>
      </c>
      <c r="N1654" s="1" t="s">
        <v>36</v>
      </c>
      <c r="O1654" s="1" t="s">
        <v>37</v>
      </c>
      <c r="P1654" s="1" t="s">
        <v>131</v>
      </c>
      <c r="Q1654" s="1" t="s">
        <v>132</v>
      </c>
      <c r="T1654" s="1" t="s">
        <v>48</v>
      </c>
      <c r="X1654" s="1" t="s">
        <v>41</v>
      </c>
      <c r="Y1654" s="1" t="s">
        <v>74</v>
      </c>
      <c r="Z1654" s="3">
        <v>0</v>
      </c>
      <c r="AC1654" s="1">
        <f t="shared" si="50"/>
        <v>2018</v>
      </c>
      <c r="AD1654" s="1">
        <f t="shared" si="51"/>
        <v>12</v>
      </c>
    </row>
    <row r="1655" spans="1:30" ht="12.75" customHeight="1" x14ac:dyDescent="0.2">
      <c r="A1655" s="2">
        <v>43437.579493518497</v>
      </c>
      <c r="B1655" s="1" t="s">
        <v>1267</v>
      </c>
      <c r="C1655" s="1" t="s">
        <v>456</v>
      </c>
      <c r="D1655" s="1" t="s">
        <v>457</v>
      </c>
      <c r="E1655" s="3">
        <v>10</v>
      </c>
      <c r="F1655" s="1" t="s">
        <v>31</v>
      </c>
      <c r="G1655" s="3">
        <v>34.51</v>
      </c>
      <c r="H1655" s="3">
        <v>345.1</v>
      </c>
      <c r="I1655" s="1" t="s">
        <v>58</v>
      </c>
      <c r="K1655" s="1" t="s">
        <v>59</v>
      </c>
      <c r="L1655" s="1" t="s">
        <v>458</v>
      </c>
      <c r="M1655" s="1" t="s">
        <v>35</v>
      </c>
      <c r="N1655" s="1" t="s">
        <v>36</v>
      </c>
      <c r="O1655" s="1" t="s">
        <v>37</v>
      </c>
      <c r="P1655" s="1" t="s">
        <v>89</v>
      </c>
      <c r="Q1655" s="1" t="s">
        <v>90</v>
      </c>
      <c r="T1655" s="1" t="s">
        <v>85</v>
      </c>
      <c r="X1655" s="1" t="s">
        <v>41</v>
      </c>
      <c r="Y1655" s="1" t="s">
        <v>74</v>
      </c>
      <c r="Z1655" s="3">
        <v>0</v>
      </c>
      <c r="AC1655" s="1">
        <f t="shared" si="50"/>
        <v>2018</v>
      </c>
      <c r="AD1655" s="1">
        <f t="shared" si="51"/>
        <v>12</v>
      </c>
    </row>
    <row r="1656" spans="1:30" ht="12.75" customHeight="1" x14ac:dyDescent="0.2">
      <c r="A1656" s="2">
        <v>43437.579493518497</v>
      </c>
      <c r="B1656" s="1" t="s">
        <v>1267</v>
      </c>
      <c r="C1656" s="1" t="s">
        <v>1269</v>
      </c>
      <c r="D1656" s="1" t="s">
        <v>1270</v>
      </c>
      <c r="E1656" s="3">
        <v>1</v>
      </c>
      <c r="F1656" s="1" t="s">
        <v>31</v>
      </c>
      <c r="G1656" s="3">
        <v>573.85</v>
      </c>
      <c r="H1656" s="3">
        <v>573.85</v>
      </c>
      <c r="I1656" s="1" t="s">
        <v>58</v>
      </c>
      <c r="K1656" s="1" t="s">
        <v>59</v>
      </c>
      <c r="L1656" s="1" t="s">
        <v>1271</v>
      </c>
      <c r="M1656" s="1" t="s">
        <v>35</v>
      </c>
      <c r="N1656" s="1" t="s">
        <v>36</v>
      </c>
      <c r="O1656" s="1" t="s">
        <v>37</v>
      </c>
      <c r="P1656" s="1" t="s">
        <v>131</v>
      </c>
      <c r="Q1656" s="1" t="s">
        <v>132</v>
      </c>
      <c r="T1656" s="1" t="s">
        <v>1272</v>
      </c>
      <c r="X1656" s="1" t="s">
        <v>41</v>
      </c>
      <c r="Y1656" s="1" t="s">
        <v>74</v>
      </c>
      <c r="Z1656" s="3">
        <v>0</v>
      </c>
      <c r="AC1656" s="1">
        <f t="shared" si="50"/>
        <v>2018</v>
      </c>
      <c r="AD1656" s="1">
        <f t="shared" si="51"/>
        <v>12</v>
      </c>
    </row>
    <row r="1657" spans="1:30" ht="12.75" customHeight="1" x14ac:dyDescent="0.2">
      <c r="A1657" s="2">
        <v>43437.579493518497</v>
      </c>
      <c r="B1657" s="1" t="s">
        <v>1267</v>
      </c>
      <c r="C1657" s="1" t="s">
        <v>288</v>
      </c>
      <c r="D1657" s="1" t="s">
        <v>289</v>
      </c>
      <c r="E1657" s="3">
        <v>1</v>
      </c>
      <c r="F1657" s="1" t="s">
        <v>31</v>
      </c>
      <c r="G1657" s="3">
        <v>790.88</v>
      </c>
      <c r="H1657" s="3">
        <v>790.88</v>
      </c>
      <c r="I1657" s="1" t="s">
        <v>58</v>
      </c>
      <c r="K1657" s="1" t="s">
        <v>59</v>
      </c>
      <c r="L1657" s="1" t="s">
        <v>290</v>
      </c>
      <c r="M1657" s="1" t="s">
        <v>35</v>
      </c>
      <c r="N1657" s="1" t="s">
        <v>36</v>
      </c>
      <c r="O1657" s="1" t="s">
        <v>37</v>
      </c>
      <c r="P1657" s="1" t="s">
        <v>89</v>
      </c>
      <c r="Q1657" s="1" t="s">
        <v>90</v>
      </c>
      <c r="T1657" s="1" t="s">
        <v>291</v>
      </c>
      <c r="X1657" s="1" t="s">
        <v>41</v>
      </c>
      <c r="Y1657" s="1" t="s">
        <v>74</v>
      </c>
      <c r="Z1657" s="3">
        <v>0</v>
      </c>
      <c r="AC1657" s="1">
        <f t="shared" si="50"/>
        <v>2018</v>
      </c>
      <c r="AD1657" s="1">
        <f t="shared" si="51"/>
        <v>12</v>
      </c>
    </row>
    <row r="1658" spans="1:30" ht="12.75" customHeight="1" x14ac:dyDescent="0.2">
      <c r="A1658" s="2">
        <v>43438.440198726799</v>
      </c>
      <c r="B1658" s="1" t="s">
        <v>1273</v>
      </c>
      <c r="C1658" s="1" t="s">
        <v>626</v>
      </c>
      <c r="D1658" s="1" t="s">
        <v>627</v>
      </c>
      <c r="E1658" s="3">
        <v>60</v>
      </c>
      <c r="F1658" s="1" t="s">
        <v>31</v>
      </c>
      <c r="G1658" s="3">
        <v>0.57999999999999996</v>
      </c>
      <c r="H1658" s="3">
        <v>34.94</v>
      </c>
      <c r="I1658" s="1" t="s">
        <v>58</v>
      </c>
      <c r="K1658" s="1" t="s">
        <v>59</v>
      </c>
      <c r="M1658" s="1" t="s">
        <v>35</v>
      </c>
      <c r="N1658" s="1" t="s">
        <v>628</v>
      </c>
      <c r="O1658" s="1" t="s">
        <v>37</v>
      </c>
      <c r="P1658" s="1" t="s">
        <v>629</v>
      </c>
      <c r="Q1658" s="1" t="s">
        <v>630</v>
      </c>
      <c r="T1658" s="1" t="s">
        <v>631</v>
      </c>
      <c r="Y1658" s="1" t="s">
        <v>632</v>
      </c>
      <c r="Z1658" s="3">
        <v>0</v>
      </c>
      <c r="AC1658" s="1">
        <f t="shared" si="50"/>
        <v>2018</v>
      </c>
      <c r="AD1658" s="1">
        <f t="shared" si="51"/>
        <v>12</v>
      </c>
    </row>
    <row r="1659" spans="1:30" ht="12.75" customHeight="1" x14ac:dyDescent="0.2">
      <c r="A1659" s="2">
        <v>43438.5915209491</v>
      </c>
      <c r="B1659" s="1" t="s">
        <v>1274</v>
      </c>
      <c r="C1659" s="1" t="s">
        <v>122</v>
      </c>
      <c r="D1659" s="1" t="s">
        <v>123</v>
      </c>
      <c r="E1659" s="3">
        <v>100</v>
      </c>
      <c r="F1659" s="1" t="s">
        <v>31</v>
      </c>
      <c r="G1659" s="3">
        <v>0.47</v>
      </c>
      <c r="H1659" s="3">
        <v>47</v>
      </c>
      <c r="I1659" s="1" t="s">
        <v>58</v>
      </c>
      <c r="K1659" s="1" t="s">
        <v>59</v>
      </c>
      <c r="L1659" s="1" t="s">
        <v>124</v>
      </c>
      <c r="M1659" s="1" t="s">
        <v>35</v>
      </c>
      <c r="N1659" s="1" t="s">
        <v>61</v>
      </c>
      <c r="O1659" s="1" t="s">
        <v>37</v>
      </c>
      <c r="P1659" s="1" t="s">
        <v>38</v>
      </c>
      <c r="Q1659" s="1" t="s">
        <v>39</v>
      </c>
      <c r="T1659" s="1" t="s">
        <v>40</v>
      </c>
      <c r="X1659" s="1" t="s">
        <v>41</v>
      </c>
      <c r="Y1659" s="1" t="s">
        <v>42</v>
      </c>
      <c r="Z1659" s="3">
        <v>0</v>
      </c>
      <c r="AC1659" s="1">
        <f t="shared" si="50"/>
        <v>2018</v>
      </c>
      <c r="AD1659" s="1">
        <f t="shared" si="51"/>
        <v>12</v>
      </c>
    </row>
    <row r="1660" spans="1:30" ht="12.75" customHeight="1" x14ac:dyDescent="0.2">
      <c r="A1660" s="2">
        <v>43438.612673611096</v>
      </c>
      <c r="B1660" s="1" t="s">
        <v>1275</v>
      </c>
      <c r="C1660" s="1" t="s">
        <v>207</v>
      </c>
      <c r="D1660" s="1" t="s">
        <v>208</v>
      </c>
      <c r="E1660" s="3">
        <v>20</v>
      </c>
      <c r="F1660" s="1" t="s">
        <v>31</v>
      </c>
      <c r="G1660" s="3">
        <v>3.26</v>
      </c>
      <c r="H1660" s="3">
        <v>65.2</v>
      </c>
      <c r="I1660" s="1" t="s">
        <v>421</v>
      </c>
      <c r="K1660" s="1" t="s">
        <v>422</v>
      </c>
      <c r="L1660" s="1" t="s">
        <v>209</v>
      </c>
      <c r="M1660" s="1" t="s">
        <v>35</v>
      </c>
      <c r="N1660" s="1" t="s">
        <v>36</v>
      </c>
      <c r="O1660" s="1" t="s">
        <v>37</v>
      </c>
      <c r="P1660" s="1" t="s">
        <v>71</v>
      </c>
      <c r="Q1660" s="1" t="s">
        <v>72</v>
      </c>
      <c r="T1660" s="1" t="s">
        <v>73</v>
      </c>
      <c r="X1660" s="1" t="s">
        <v>41</v>
      </c>
      <c r="Y1660" s="1" t="s">
        <v>74</v>
      </c>
      <c r="Z1660" s="3">
        <v>0</v>
      </c>
      <c r="AC1660" s="1">
        <f t="shared" si="50"/>
        <v>2018</v>
      </c>
      <c r="AD1660" s="1">
        <f t="shared" si="51"/>
        <v>12</v>
      </c>
    </row>
    <row r="1661" spans="1:30" ht="12.75" customHeight="1" x14ac:dyDescent="0.2">
      <c r="A1661" s="2">
        <v>43438.612673611096</v>
      </c>
      <c r="B1661" s="1" t="s">
        <v>1275</v>
      </c>
      <c r="C1661" s="1" t="s">
        <v>50</v>
      </c>
      <c r="D1661" s="1" t="s">
        <v>51</v>
      </c>
      <c r="E1661" s="3">
        <v>50</v>
      </c>
      <c r="F1661" s="1" t="s">
        <v>31</v>
      </c>
      <c r="G1661" s="3">
        <v>17.989999999999998</v>
      </c>
      <c r="H1661" s="3">
        <v>899.5</v>
      </c>
      <c r="I1661" s="1" t="s">
        <v>421</v>
      </c>
      <c r="K1661" s="1" t="s">
        <v>422</v>
      </c>
      <c r="L1661" s="1" t="s">
        <v>52</v>
      </c>
      <c r="M1661" s="1" t="s">
        <v>35</v>
      </c>
      <c r="N1661" s="1" t="s">
        <v>36</v>
      </c>
      <c r="O1661" s="1" t="s">
        <v>37</v>
      </c>
      <c r="P1661" s="1" t="s">
        <v>53</v>
      </c>
      <c r="Q1661" s="1" t="s">
        <v>54</v>
      </c>
      <c r="T1661" s="1" t="s">
        <v>40</v>
      </c>
      <c r="X1661" s="1" t="s">
        <v>41</v>
      </c>
      <c r="Y1661" s="1" t="s">
        <v>42</v>
      </c>
      <c r="Z1661" s="3">
        <v>0</v>
      </c>
      <c r="AC1661" s="1">
        <f t="shared" si="50"/>
        <v>2018</v>
      </c>
      <c r="AD1661" s="1">
        <f t="shared" si="51"/>
        <v>12</v>
      </c>
    </row>
    <row r="1662" spans="1:30" ht="12.75" customHeight="1" x14ac:dyDescent="0.2">
      <c r="A1662" s="2">
        <v>43438.612673611096</v>
      </c>
      <c r="B1662" s="1" t="s">
        <v>1275</v>
      </c>
      <c r="C1662" s="1" t="s">
        <v>1136</v>
      </c>
      <c r="D1662" s="1" t="s">
        <v>1137</v>
      </c>
      <c r="E1662" s="3">
        <v>2</v>
      </c>
      <c r="F1662" s="1" t="s">
        <v>31</v>
      </c>
      <c r="G1662" s="3">
        <v>35.090000000000003</v>
      </c>
      <c r="H1662" s="3">
        <v>70.180000000000007</v>
      </c>
      <c r="I1662" s="1" t="s">
        <v>421</v>
      </c>
      <c r="K1662" s="1" t="s">
        <v>422</v>
      </c>
      <c r="L1662" s="1" t="s">
        <v>1138</v>
      </c>
      <c r="M1662" s="1" t="s">
        <v>35</v>
      </c>
      <c r="N1662" s="1" t="s">
        <v>36</v>
      </c>
      <c r="O1662" s="1" t="s">
        <v>37</v>
      </c>
      <c r="P1662" s="1" t="s">
        <v>38</v>
      </c>
      <c r="Q1662" s="1" t="s">
        <v>39</v>
      </c>
      <c r="R1662" s="1" t="s">
        <v>1276</v>
      </c>
      <c r="T1662" s="1" t="s">
        <v>1139</v>
      </c>
      <c r="X1662" s="1" t="s">
        <v>41</v>
      </c>
      <c r="Y1662" s="1" t="s">
        <v>42</v>
      </c>
      <c r="Z1662" s="3">
        <v>0</v>
      </c>
      <c r="AC1662" s="1">
        <f t="shared" si="50"/>
        <v>2018</v>
      </c>
      <c r="AD1662" s="1">
        <f t="shared" si="51"/>
        <v>12</v>
      </c>
    </row>
    <row r="1663" spans="1:30" ht="12.75" customHeight="1" x14ac:dyDescent="0.2">
      <c r="A1663" s="2">
        <v>43439.285470405099</v>
      </c>
      <c r="B1663" s="1" t="s">
        <v>1277</v>
      </c>
      <c r="C1663" s="1" t="s">
        <v>136</v>
      </c>
      <c r="D1663" s="1" t="s">
        <v>137</v>
      </c>
      <c r="E1663" s="3">
        <v>200</v>
      </c>
      <c r="F1663" s="1" t="s">
        <v>31</v>
      </c>
      <c r="G1663" s="3">
        <v>0.63</v>
      </c>
      <c r="H1663" s="3">
        <v>126</v>
      </c>
      <c r="I1663" s="1" t="s">
        <v>421</v>
      </c>
      <c r="K1663" s="1" t="s">
        <v>422</v>
      </c>
      <c r="L1663" s="1" t="s">
        <v>138</v>
      </c>
      <c r="M1663" s="1" t="s">
        <v>35</v>
      </c>
      <c r="N1663" s="1" t="s">
        <v>61</v>
      </c>
      <c r="O1663" s="1" t="s">
        <v>37</v>
      </c>
      <c r="P1663" s="1" t="s">
        <v>62</v>
      </c>
      <c r="Q1663" s="1" t="s">
        <v>63</v>
      </c>
      <c r="T1663" s="1" t="s">
        <v>65</v>
      </c>
      <c r="X1663" s="1" t="s">
        <v>41</v>
      </c>
      <c r="Y1663" s="1" t="s">
        <v>66</v>
      </c>
      <c r="Z1663" s="3">
        <v>0</v>
      </c>
      <c r="AA1663" s="1" t="s">
        <v>67</v>
      </c>
      <c r="AB1663" s="1" t="s">
        <v>67</v>
      </c>
      <c r="AC1663" s="1">
        <f t="shared" si="50"/>
        <v>2018</v>
      </c>
      <c r="AD1663" s="1">
        <f t="shared" si="51"/>
        <v>12</v>
      </c>
    </row>
    <row r="1664" spans="1:30" ht="12.75" customHeight="1" x14ac:dyDescent="0.2">
      <c r="A1664" s="2">
        <v>43439.285470405099</v>
      </c>
      <c r="B1664" s="1" t="s">
        <v>1277</v>
      </c>
      <c r="C1664" s="1" t="s">
        <v>56</v>
      </c>
      <c r="D1664" s="1" t="s">
        <v>57</v>
      </c>
      <c r="E1664" s="3">
        <v>200</v>
      </c>
      <c r="F1664" s="1" t="s">
        <v>31</v>
      </c>
      <c r="G1664" s="3">
        <v>0.63</v>
      </c>
      <c r="H1664" s="3">
        <v>126</v>
      </c>
      <c r="I1664" s="1" t="s">
        <v>421</v>
      </c>
      <c r="K1664" s="1" t="s">
        <v>422</v>
      </c>
      <c r="L1664" s="1" t="s">
        <v>60</v>
      </c>
      <c r="M1664" s="1" t="s">
        <v>35</v>
      </c>
      <c r="N1664" s="1" t="s">
        <v>61</v>
      </c>
      <c r="O1664" s="1" t="s">
        <v>37</v>
      </c>
      <c r="P1664" s="1" t="s">
        <v>62</v>
      </c>
      <c r="Q1664" s="1" t="s">
        <v>63</v>
      </c>
      <c r="T1664" s="1" t="s">
        <v>65</v>
      </c>
      <c r="X1664" s="1" t="s">
        <v>41</v>
      </c>
      <c r="Y1664" s="1" t="s">
        <v>66</v>
      </c>
      <c r="Z1664" s="3">
        <v>0</v>
      </c>
      <c r="AA1664" s="1" t="s">
        <v>67</v>
      </c>
      <c r="AB1664" s="1" t="s">
        <v>67</v>
      </c>
      <c r="AC1664" s="1">
        <f t="shared" si="50"/>
        <v>2018</v>
      </c>
      <c r="AD1664" s="1">
        <f t="shared" si="51"/>
        <v>12</v>
      </c>
    </row>
    <row r="1665" spans="1:30" ht="12.75" customHeight="1" x14ac:dyDescent="0.2">
      <c r="A1665" s="2">
        <v>43439.287752511598</v>
      </c>
      <c r="B1665" s="1" t="s">
        <v>1278</v>
      </c>
      <c r="C1665" s="1" t="s">
        <v>133</v>
      </c>
      <c r="D1665" s="1" t="s">
        <v>134</v>
      </c>
      <c r="E1665" s="3">
        <v>8000</v>
      </c>
      <c r="F1665" s="1" t="s">
        <v>31</v>
      </c>
      <c r="G1665" s="3">
        <v>0.63</v>
      </c>
      <c r="H1665" s="3">
        <v>5040</v>
      </c>
      <c r="I1665" s="1" t="s">
        <v>58</v>
      </c>
      <c r="K1665" s="1" t="s">
        <v>59</v>
      </c>
      <c r="L1665" s="1" t="s">
        <v>135</v>
      </c>
      <c r="M1665" s="1" t="s">
        <v>35</v>
      </c>
      <c r="N1665" s="1" t="s">
        <v>61</v>
      </c>
      <c r="O1665" s="1" t="s">
        <v>37</v>
      </c>
      <c r="P1665" s="1" t="s">
        <v>62</v>
      </c>
      <c r="Q1665" s="1" t="s">
        <v>63</v>
      </c>
      <c r="T1665" s="1" t="s">
        <v>65</v>
      </c>
      <c r="X1665" s="1" t="s">
        <v>41</v>
      </c>
      <c r="Y1665" s="1" t="s">
        <v>66</v>
      </c>
      <c r="Z1665" s="3">
        <v>0</v>
      </c>
      <c r="AA1665" s="1" t="s">
        <v>67</v>
      </c>
      <c r="AB1665" s="1" t="s">
        <v>67</v>
      </c>
      <c r="AC1665" s="1">
        <f t="shared" si="50"/>
        <v>2018</v>
      </c>
      <c r="AD1665" s="1">
        <f t="shared" si="51"/>
        <v>12</v>
      </c>
    </row>
    <row r="1666" spans="1:30" ht="12.75" customHeight="1" x14ac:dyDescent="0.2">
      <c r="A1666" s="2">
        <v>43439.287752511598</v>
      </c>
      <c r="B1666" s="1" t="s">
        <v>1278</v>
      </c>
      <c r="C1666" s="1" t="s">
        <v>136</v>
      </c>
      <c r="D1666" s="1" t="s">
        <v>137</v>
      </c>
      <c r="E1666" s="3">
        <v>6000</v>
      </c>
      <c r="F1666" s="1" t="s">
        <v>31</v>
      </c>
      <c r="G1666" s="3">
        <v>0.63</v>
      </c>
      <c r="H1666" s="3">
        <v>3780</v>
      </c>
      <c r="I1666" s="1" t="s">
        <v>58</v>
      </c>
      <c r="K1666" s="1" t="s">
        <v>59</v>
      </c>
      <c r="L1666" s="1" t="s">
        <v>138</v>
      </c>
      <c r="M1666" s="1" t="s">
        <v>35</v>
      </c>
      <c r="N1666" s="1" t="s">
        <v>61</v>
      </c>
      <c r="O1666" s="1" t="s">
        <v>37</v>
      </c>
      <c r="P1666" s="1" t="s">
        <v>62</v>
      </c>
      <c r="Q1666" s="1" t="s">
        <v>63</v>
      </c>
      <c r="T1666" s="1" t="s">
        <v>65</v>
      </c>
      <c r="X1666" s="1" t="s">
        <v>41</v>
      </c>
      <c r="Y1666" s="1" t="s">
        <v>66</v>
      </c>
      <c r="Z1666" s="3">
        <v>0</v>
      </c>
      <c r="AA1666" s="1" t="s">
        <v>67</v>
      </c>
      <c r="AB1666" s="1" t="s">
        <v>67</v>
      </c>
      <c r="AC1666" s="1">
        <f t="shared" si="50"/>
        <v>2018</v>
      </c>
      <c r="AD1666" s="1">
        <f t="shared" si="51"/>
        <v>12</v>
      </c>
    </row>
    <row r="1667" spans="1:30" ht="12.75" customHeight="1" x14ac:dyDescent="0.2">
      <c r="A1667" s="2">
        <v>43439.287752511598</v>
      </c>
      <c r="B1667" s="1" t="s">
        <v>1278</v>
      </c>
      <c r="C1667" s="1" t="s">
        <v>56</v>
      </c>
      <c r="D1667" s="1" t="s">
        <v>57</v>
      </c>
      <c r="E1667" s="3">
        <v>2000</v>
      </c>
      <c r="F1667" s="1" t="s">
        <v>31</v>
      </c>
      <c r="G1667" s="3">
        <v>0.63</v>
      </c>
      <c r="H1667" s="3">
        <v>1260</v>
      </c>
      <c r="I1667" s="1" t="s">
        <v>58</v>
      </c>
      <c r="K1667" s="1" t="s">
        <v>59</v>
      </c>
      <c r="L1667" s="1" t="s">
        <v>60</v>
      </c>
      <c r="M1667" s="1" t="s">
        <v>35</v>
      </c>
      <c r="N1667" s="1" t="s">
        <v>61</v>
      </c>
      <c r="O1667" s="1" t="s">
        <v>37</v>
      </c>
      <c r="P1667" s="1" t="s">
        <v>62</v>
      </c>
      <c r="Q1667" s="1" t="s">
        <v>63</v>
      </c>
      <c r="T1667" s="1" t="s">
        <v>65</v>
      </c>
      <c r="X1667" s="1" t="s">
        <v>41</v>
      </c>
      <c r="Y1667" s="1" t="s">
        <v>66</v>
      </c>
      <c r="Z1667" s="3">
        <v>0</v>
      </c>
      <c r="AA1667" s="1" t="s">
        <v>67</v>
      </c>
      <c r="AB1667" s="1" t="s">
        <v>67</v>
      </c>
      <c r="AC1667" s="1">
        <f t="shared" ref="AC1667:AC1730" si="52">YEAR(A1667)</f>
        <v>2018</v>
      </c>
      <c r="AD1667" s="1">
        <f t="shared" ref="AD1667:AD1730" si="53">MONTH(A1667)</f>
        <v>12</v>
      </c>
    </row>
    <row r="1668" spans="1:30" ht="12.75" customHeight="1" x14ac:dyDescent="0.2">
      <c r="A1668" s="2">
        <v>43439.288499270799</v>
      </c>
      <c r="B1668" s="1" t="s">
        <v>1279</v>
      </c>
      <c r="C1668" s="1" t="s">
        <v>136</v>
      </c>
      <c r="D1668" s="1" t="s">
        <v>137</v>
      </c>
      <c r="E1668" s="3">
        <v>6000</v>
      </c>
      <c r="F1668" s="1" t="s">
        <v>31</v>
      </c>
      <c r="G1668" s="3">
        <v>0.63</v>
      </c>
      <c r="H1668" s="3">
        <v>3780</v>
      </c>
      <c r="I1668" s="1" t="s">
        <v>32</v>
      </c>
      <c r="K1668" s="1" t="s">
        <v>33</v>
      </c>
      <c r="L1668" s="1" t="s">
        <v>138</v>
      </c>
      <c r="M1668" s="1" t="s">
        <v>35</v>
      </c>
      <c r="N1668" s="1" t="s">
        <v>61</v>
      </c>
      <c r="O1668" s="1" t="s">
        <v>37</v>
      </c>
      <c r="P1668" s="1" t="s">
        <v>62</v>
      </c>
      <c r="Q1668" s="1" t="s">
        <v>63</v>
      </c>
      <c r="T1668" s="1" t="s">
        <v>65</v>
      </c>
      <c r="X1668" s="1" t="s">
        <v>41</v>
      </c>
      <c r="Y1668" s="1" t="s">
        <v>66</v>
      </c>
      <c r="Z1668" s="3">
        <v>0</v>
      </c>
      <c r="AA1668" s="1" t="s">
        <v>67</v>
      </c>
      <c r="AB1668" s="1" t="s">
        <v>67</v>
      </c>
      <c r="AC1668" s="1">
        <f t="shared" si="52"/>
        <v>2018</v>
      </c>
      <c r="AD1668" s="1">
        <f t="shared" si="53"/>
        <v>12</v>
      </c>
    </row>
    <row r="1669" spans="1:30" ht="12.75" customHeight="1" x14ac:dyDescent="0.2">
      <c r="A1669" s="2">
        <v>43439.288499270799</v>
      </c>
      <c r="B1669" s="1" t="s">
        <v>1279</v>
      </c>
      <c r="C1669" s="1" t="s">
        <v>785</v>
      </c>
      <c r="D1669" s="1" t="s">
        <v>786</v>
      </c>
      <c r="E1669" s="3">
        <v>21</v>
      </c>
      <c r="F1669" s="1" t="s">
        <v>31</v>
      </c>
      <c r="G1669" s="3">
        <v>93.15</v>
      </c>
      <c r="H1669" s="3">
        <v>1956.15</v>
      </c>
      <c r="I1669" s="1" t="s">
        <v>32</v>
      </c>
      <c r="K1669" s="1" t="s">
        <v>33</v>
      </c>
      <c r="L1669" s="1" t="s">
        <v>787</v>
      </c>
      <c r="M1669" s="1" t="s">
        <v>35</v>
      </c>
      <c r="N1669" s="1" t="s">
        <v>61</v>
      </c>
      <c r="O1669" s="1" t="s">
        <v>37</v>
      </c>
      <c r="P1669" s="1" t="s">
        <v>738</v>
      </c>
      <c r="Q1669" s="1" t="s">
        <v>739</v>
      </c>
      <c r="T1669" s="1" t="s">
        <v>788</v>
      </c>
      <c r="X1669" s="1" t="s">
        <v>41</v>
      </c>
      <c r="Y1669" s="1" t="s">
        <v>741</v>
      </c>
      <c r="Z1669" s="3">
        <v>0</v>
      </c>
      <c r="AC1669" s="1">
        <f t="shared" si="52"/>
        <v>2018</v>
      </c>
      <c r="AD1669" s="1">
        <f t="shared" si="53"/>
        <v>12</v>
      </c>
    </row>
    <row r="1670" spans="1:30" ht="12.75" customHeight="1" x14ac:dyDescent="0.2">
      <c r="A1670" s="2">
        <v>43440.422514467602</v>
      </c>
      <c r="B1670" s="1" t="s">
        <v>1280</v>
      </c>
      <c r="C1670" s="1" t="s">
        <v>435</v>
      </c>
      <c r="D1670" s="1" t="s">
        <v>436</v>
      </c>
      <c r="E1670" s="3">
        <v>100</v>
      </c>
      <c r="F1670" s="1" t="s">
        <v>31</v>
      </c>
      <c r="G1670" s="3">
        <v>7.74</v>
      </c>
      <c r="H1670" s="3">
        <v>774.4</v>
      </c>
      <c r="I1670" s="1" t="s">
        <v>58</v>
      </c>
      <c r="K1670" s="1" t="s">
        <v>59</v>
      </c>
      <c r="L1670" s="1" t="s">
        <v>437</v>
      </c>
      <c r="M1670" s="1" t="s">
        <v>35</v>
      </c>
      <c r="N1670" s="1" t="s">
        <v>84</v>
      </c>
      <c r="O1670" s="1" t="s">
        <v>37</v>
      </c>
      <c r="P1670" s="1" t="s">
        <v>38</v>
      </c>
      <c r="Q1670" s="1" t="s">
        <v>39</v>
      </c>
      <c r="R1670" s="1" t="s">
        <v>348</v>
      </c>
      <c r="T1670" s="1" t="s">
        <v>385</v>
      </c>
      <c r="X1670" s="1" t="s">
        <v>41</v>
      </c>
      <c r="Y1670" s="1" t="s">
        <v>42</v>
      </c>
      <c r="Z1670" s="3">
        <v>0</v>
      </c>
      <c r="AC1670" s="1">
        <f t="shared" si="52"/>
        <v>2018</v>
      </c>
      <c r="AD1670" s="1">
        <f t="shared" si="53"/>
        <v>12</v>
      </c>
    </row>
    <row r="1671" spans="1:30" ht="12.75" customHeight="1" x14ac:dyDescent="0.2">
      <c r="A1671" s="2">
        <v>43440.522241516199</v>
      </c>
      <c r="B1671" s="1" t="s">
        <v>1281</v>
      </c>
      <c r="C1671" s="1" t="s">
        <v>451</v>
      </c>
      <c r="D1671" s="1" t="s">
        <v>452</v>
      </c>
      <c r="E1671" s="3">
        <v>2</v>
      </c>
      <c r="F1671" s="1" t="s">
        <v>31</v>
      </c>
      <c r="G1671" s="3">
        <v>164.23</v>
      </c>
      <c r="H1671" s="3">
        <v>328.45</v>
      </c>
      <c r="I1671" s="1" t="s">
        <v>32</v>
      </c>
      <c r="K1671" s="1" t="s">
        <v>33</v>
      </c>
      <c r="L1671" s="1" t="s">
        <v>453</v>
      </c>
      <c r="M1671" s="1" t="s">
        <v>35</v>
      </c>
      <c r="N1671" s="1" t="s">
        <v>296</v>
      </c>
      <c r="O1671" s="1" t="s">
        <v>37</v>
      </c>
      <c r="P1671" s="1" t="s">
        <v>131</v>
      </c>
      <c r="Q1671" s="1" t="s">
        <v>132</v>
      </c>
      <c r="T1671" s="1" t="s">
        <v>291</v>
      </c>
      <c r="X1671" s="1" t="s">
        <v>41</v>
      </c>
      <c r="Y1671" s="1" t="s">
        <v>74</v>
      </c>
      <c r="Z1671" s="3">
        <v>0</v>
      </c>
      <c r="AC1671" s="1">
        <f t="shared" si="52"/>
        <v>2018</v>
      </c>
      <c r="AD1671" s="1">
        <f t="shared" si="53"/>
        <v>12</v>
      </c>
    </row>
    <row r="1672" spans="1:30" ht="12.75" customHeight="1" x14ac:dyDescent="0.2">
      <c r="A1672" s="2">
        <v>43441.263560532403</v>
      </c>
      <c r="B1672" s="1" t="s">
        <v>1282</v>
      </c>
      <c r="C1672" s="1" t="s">
        <v>478</v>
      </c>
      <c r="D1672" s="1" t="s">
        <v>479</v>
      </c>
      <c r="E1672" s="3">
        <v>20</v>
      </c>
      <c r="F1672" s="1" t="s">
        <v>31</v>
      </c>
      <c r="G1672" s="3">
        <v>22.99</v>
      </c>
      <c r="H1672" s="3">
        <v>459.8</v>
      </c>
      <c r="I1672" s="1" t="s">
        <v>32</v>
      </c>
      <c r="K1672" s="1" t="s">
        <v>33</v>
      </c>
      <c r="L1672" s="1" t="s">
        <v>480</v>
      </c>
      <c r="M1672" s="1" t="s">
        <v>35</v>
      </c>
      <c r="N1672" s="1" t="s">
        <v>84</v>
      </c>
      <c r="O1672" s="1" t="s">
        <v>37</v>
      </c>
      <c r="P1672" s="1" t="s">
        <v>38</v>
      </c>
      <c r="Q1672" s="1" t="s">
        <v>39</v>
      </c>
      <c r="T1672" s="1" t="s">
        <v>476</v>
      </c>
      <c r="X1672" s="1" t="s">
        <v>41</v>
      </c>
      <c r="Y1672" s="1" t="s">
        <v>42</v>
      </c>
      <c r="Z1672" s="3">
        <v>0</v>
      </c>
      <c r="AC1672" s="1">
        <f t="shared" si="52"/>
        <v>2018</v>
      </c>
      <c r="AD1672" s="1">
        <f t="shared" si="53"/>
        <v>12</v>
      </c>
    </row>
    <row r="1673" spans="1:30" ht="12.75" customHeight="1" x14ac:dyDescent="0.2">
      <c r="A1673" s="2">
        <v>43441.263560532403</v>
      </c>
      <c r="B1673" s="1" t="s">
        <v>1282</v>
      </c>
      <c r="C1673" s="1" t="s">
        <v>473</v>
      </c>
      <c r="D1673" s="1" t="s">
        <v>474</v>
      </c>
      <c r="E1673" s="3">
        <v>20</v>
      </c>
      <c r="F1673" s="1" t="s">
        <v>31</v>
      </c>
      <c r="G1673" s="3">
        <v>22.99</v>
      </c>
      <c r="H1673" s="3">
        <v>459.8</v>
      </c>
      <c r="I1673" s="1" t="s">
        <v>32</v>
      </c>
      <c r="K1673" s="1" t="s">
        <v>33</v>
      </c>
      <c r="L1673" s="1" t="s">
        <v>475</v>
      </c>
      <c r="M1673" s="1" t="s">
        <v>35</v>
      </c>
      <c r="N1673" s="1" t="s">
        <v>84</v>
      </c>
      <c r="O1673" s="1" t="s">
        <v>37</v>
      </c>
      <c r="P1673" s="1" t="s">
        <v>38</v>
      </c>
      <c r="Q1673" s="1" t="s">
        <v>39</v>
      </c>
      <c r="T1673" s="1" t="s">
        <v>476</v>
      </c>
      <c r="X1673" s="1" t="s">
        <v>41</v>
      </c>
      <c r="Y1673" s="1" t="s">
        <v>42</v>
      </c>
      <c r="Z1673" s="3">
        <v>0</v>
      </c>
      <c r="AC1673" s="1">
        <f t="shared" si="52"/>
        <v>2018</v>
      </c>
      <c r="AD1673" s="1">
        <f t="shared" si="53"/>
        <v>12</v>
      </c>
    </row>
    <row r="1674" spans="1:30" ht="12.75" customHeight="1" x14ac:dyDescent="0.2">
      <c r="A1674" s="2">
        <v>43441.263560532403</v>
      </c>
      <c r="B1674" s="1" t="s">
        <v>1282</v>
      </c>
      <c r="C1674" s="1" t="s">
        <v>481</v>
      </c>
      <c r="D1674" s="1" t="s">
        <v>482</v>
      </c>
      <c r="E1674" s="3">
        <v>20</v>
      </c>
      <c r="F1674" s="1" t="s">
        <v>31</v>
      </c>
      <c r="G1674" s="3">
        <v>22.99</v>
      </c>
      <c r="H1674" s="3">
        <v>459.8</v>
      </c>
      <c r="I1674" s="1" t="s">
        <v>32</v>
      </c>
      <c r="K1674" s="1" t="s">
        <v>33</v>
      </c>
      <c r="L1674" s="1" t="s">
        <v>483</v>
      </c>
      <c r="M1674" s="1" t="s">
        <v>35</v>
      </c>
      <c r="N1674" s="1" t="s">
        <v>84</v>
      </c>
      <c r="O1674" s="1" t="s">
        <v>37</v>
      </c>
      <c r="P1674" s="1" t="s">
        <v>38</v>
      </c>
      <c r="Q1674" s="1" t="s">
        <v>39</v>
      </c>
      <c r="T1674" s="1" t="s">
        <v>476</v>
      </c>
      <c r="X1674" s="1" t="s">
        <v>41</v>
      </c>
      <c r="Y1674" s="1" t="s">
        <v>42</v>
      </c>
      <c r="Z1674" s="3">
        <v>0</v>
      </c>
      <c r="AC1674" s="1">
        <f t="shared" si="52"/>
        <v>2018</v>
      </c>
      <c r="AD1674" s="1">
        <f t="shared" si="53"/>
        <v>12</v>
      </c>
    </row>
    <row r="1675" spans="1:30" ht="12.75" customHeight="1" x14ac:dyDescent="0.2">
      <c r="A1675" s="2">
        <v>43441.264603044001</v>
      </c>
      <c r="B1675" s="1" t="s">
        <v>1283</v>
      </c>
      <c r="C1675" s="1" t="s">
        <v>478</v>
      </c>
      <c r="D1675" s="1" t="s">
        <v>479</v>
      </c>
      <c r="E1675" s="3">
        <v>20</v>
      </c>
      <c r="F1675" s="1" t="s">
        <v>31</v>
      </c>
      <c r="G1675" s="3">
        <v>22.99</v>
      </c>
      <c r="H1675" s="3">
        <v>459.8</v>
      </c>
      <c r="I1675" s="1" t="s">
        <v>58</v>
      </c>
      <c r="K1675" s="1" t="s">
        <v>59</v>
      </c>
      <c r="L1675" s="1" t="s">
        <v>480</v>
      </c>
      <c r="M1675" s="1" t="s">
        <v>35</v>
      </c>
      <c r="N1675" s="1" t="s">
        <v>84</v>
      </c>
      <c r="O1675" s="1" t="s">
        <v>37</v>
      </c>
      <c r="P1675" s="1" t="s">
        <v>38</v>
      </c>
      <c r="Q1675" s="1" t="s">
        <v>39</v>
      </c>
      <c r="T1675" s="1" t="s">
        <v>476</v>
      </c>
      <c r="X1675" s="1" t="s">
        <v>41</v>
      </c>
      <c r="Y1675" s="1" t="s">
        <v>42</v>
      </c>
      <c r="Z1675" s="3">
        <v>0</v>
      </c>
      <c r="AC1675" s="1">
        <f t="shared" si="52"/>
        <v>2018</v>
      </c>
      <c r="AD1675" s="1">
        <f t="shared" si="53"/>
        <v>12</v>
      </c>
    </row>
    <row r="1676" spans="1:30" ht="12.75" customHeight="1" x14ac:dyDescent="0.2">
      <c r="A1676" s="2">
        <v>43441.264603044001</v>
      </c>
      <c r="B1676" s="1" t="s">
        <v>1283</v>
      </c>
      <c r="C1676" s="1" t="s">
        <v>473</v>
      </c>
      <c r="D1676" s="1" t="s">
        <v>474</v>
      </c>
      <c r="E1676" s="3">
        <v>20</v>
      </c>
      <c r="F1676" s="1" t="s">
        <v>31</v>
      </c>
      <c r="G1676" s="3">
        <v>22.99</v>
      </c>
      <c r="H1676" s="3">
        <v>459.8</v>
      </c>
      <c r="I1676" s="1" t="s">
        <v>58</v>
      </c>
      <c r="K1676" s="1" t="s">
        <v>59</v>
      </c>
      <c r="L1676" s="1" t="s">
        <v>475</v>
      </c>
      <c r="M1676" s="1" t="s">
        <v>35</v>
      </c>
      <c r="N1676" s="1" t="s">
        <v>84</v>
      </c>
      <c r="O1676" s="1" t="s">
        <v>37</v>
      </c>
      <c r="P1676" s="1" t="s">
        <v>38</v>
      </c>
      <c r="Q1676" s="1" t="s">
        <v>39</v>
      </c>
      <c r="T1676" s="1" t="s">
        <v>476</v>
      </c>
      <c r="X1676" s="1" t="s">
        <v>41</v>
      </c>
      <c r="Y1676" s="1" t="s">
        <v>42</v>
      </c>
      <c r="Z1676" s="3">
        <v>0</v>
      </c>
      <c r="AC1676" s="1">
        <f t="shared" si="52"/>
        <v>2018</v>
      </c>
      <c r="AD1676" s="1">
        <f t="shared" si="53"/>
        <v>12</v>
      </c>
    </row>
    <row r="1677" spans="1:30" ht="12.75" customHeight="1" x14ac:dyDescent="0.2">
      <c r="A1677" s="2">
        <v>43441.421748182896</v>
      </c>
      <c r="B1677" s="1" t="s">
        <v>1284</v>
      </c>
      <c r="C1677" s="1" t="s">
        <v>1285</v>
      </c>
      <c r="D1677" s="1" t="s">
        <v>1286</v>
      </c>
      <c r="E1677" s="3">
        <v>10</v>
      </c>
      <c r="F1677" s="1" t="s">
        <v>31</v>
      </c>
      <c r="G1677" s="3">
        <v>149.5</v>
      </c>
      <c r="H1677" s="3">
        <v>1495</v>
      </c>
      <c r="I1677" s="1" t="s">
        <v>32</v>
      </c>
      <c r="K1677" s="1" t="s">
        <v>33</v>
      </c>
      <c r="L1677" s="1" t="s">
        <v>1287</v>
      </c>
      <c r="M1677" s="1" t="s">
        <v>35</v>
      </c>
      <c r="N1677" s="1" t="s">
        <v>296</v>
      </c>
      <c r="O1677" s="1" t="s">
        <v>37</v>
      </c>
      <c r="P1677" s="1" t="s">
        <v>131</v>
      </c>
      <c r="Q1677" s="1" t="s">
        <v>132</v>
      </c>
      <c r="T1677" s="1" t="s">
        <v>887</v>
      </c>
      <c r="X1677" s="1" t="s">
        <v>1288</v>
      </c>
      <c r="Y1677" s="1" t="s">
        <v>74</v>
      </c>
      <c r="Z1677" s="3">
        <v>0</v>
      </c>
      <c r="AA1677" s="1" t="s">
        <v>774</v>
      </c>
      <c r="AB1677" s="1" t="s">
        <v>774</v>
      </c>
      <c r="AC1677" s="1">
        <f t="shared" si="52"/>
        <v>2018</v>
      </c>
      <c r="AD1677" s="1">
        <f t="shared" si="53"/>
        <v>12</v>
      </c>
    </row>
    <row r="1678" spans="1:30" ht="12.75" customHeight="1" x14ac:dyDescent="0.2">
      <c r="A1678" s="2">
        <v>43441.441950497698</v>
      </c>
      <c r="B1678" s="1" t="s">
        <v>1289</v>
      </c>
      <c r="C1678" s="1" t="s">
        <v>797</v>
      </c>
      <c r="D1678" s="1" t="s">
        <v>798</v>
      </c>
      <c r="E1678" s="3">
        <v>50</v>
      </c>
      <c r="F1678" s="1" t="s">
        <v>31</v>
      </c>
      <c r="G1678" s="3">
        <v>34.19</v>
      </c>
      <c r="H1678" s="3">
        <v>1709.72</v>
      </c>
      <c r="I1678" s="1" t="s">
        <v>58</v>
      </c>
      <c r="K1678" s="1" t="s">
        <v>59</v>
      </c>
      <c r="L1678" s="1" t="s">
        <v>799</v>
      </c>
      <c r="M1678" s="1" t="s">
        <v>35</v>
      </c>
      <c r="N1678" s="1" t="s">
        <v>84</v>
      </c>
      <c r="O1678" s="1" t="s">
        <v>37</v>
      </c>
      <c r="P1678" s="1" t="s">
        <v>89</v>
      </c>
      <c r="Q1678" s="1" t="s">
        <v>90</v>
      </c>
      <c r="R1678" s="1" t="s">
        <v>548</v>
      </c>
      <c r="T1678" s="1" t="s">
        <v>206</v>
      </c>
      <c r="X1678" s="1" t="s">
        <v>41</v>
      </c>
      <c r="Y1678" s="1" t="s">
        <v>74</v>
      </c>
      <c r="Z1678" s="3">
        <v>0</v>
      </c>
      <c r="AC1678" s="1">
        <f t="shared" si="52"/>
        <v>2018</v>
      </c>
      <c r="AD1678" s="1">
        <f t="shared" si="53"/>
        <v>12</v>
      </c>
    </row>
    <row r="1679" spans="1:30" ht="12.75" customHeight="1" x14ac:dyDescent="0.2">
      <c r="A1679" s="2">
        <v>43441.441950497698</v>
      </c>
      <c r="B1679" s="1" t="s">
        <v>1289</v>
      </c>
      <c r="C1679" s="1" t="s">
        <v>759</v>
      </c>
      <c r="D1679" s="1" t="s">
        <v>760</v>
      </c>
      <c r="E1679" s="3">
        <v>25</v>
      </c>
      <c r="F1679" s="1" t="s">
        <v>31</v>
      </c>
      <c r="G1679" s="3">
        <v>227.37</v>
      </c>
      <c r="H1679" s="3">
        <v>5684.25</v>
      </c>
      <c r="I1679" s="1" t="s">
        <v>58</v>
      </c>
      <c r="K1679" s="1" t="s">
        <v>59</v>
      </c>
      <c r="L1679" s="1" t="s">
        <v>761</v>
      </c>
      <c r="M1679" s="1" t="s">
        <v>35</v>
      </c>
      <c r="N1679" s="1" t="s">
        <v>84</v>
      </c>
      <c r="O1679" s="1" t="s">
        <v>37</v>
      </c>
      <c r="P1679" s="1" t="s">
        <v>89</v>
      </c>
      <c r="Q1679" s="1" t="s">
        <v>90</v>
      </c>
      <c r="T1679" s="1" t="s">
        <v>206</v>
      </c>
      <c r="X1679" s="1" t="s">
        <v>41</v>
      </c>
      <c r="Y1679" s="1" t="s">
        <v>74</v>
      </c>
      <c r="Z1679" s="3">
        <v>0</v>
      </c>
      <c r="AC1679" s="1">
        <f t="shared" si="52"/>
        <v>2018</v>
      </c>
      <c r="AD1679" s="1">
        <f t="shared" si="53"/>
        <v>12</v>
      </c>
    </row>
    <row r="1680" spans="1:30" ht="12.75" customHeight="1" x14ac:dyDescent="0.2">
      <c r="A1680" s="2">
        <v>43441.501013043999</v>
      </c>
      <c r="B1680" s="1" t="s">
        <v>1290</v>
      </c>
      <c r="C1680" s="1" t="s">
        <v>451</v>
      </c>
      <c r="D1680" s="1" t="s">
        <v>452</v>
      </c>
      <c r="E1680" s="3">
        <v>3</v>
      </c>
      <c r="F1680" s="1" t="s">
        <v>31</v>
      </c>
      <c r="G1680" s="3">
        <v>164.22</v>
      </c>
      <c r="H1680" s="3">
        <v>492.66</v>
      </c>
      <c r="I1680" s="1" t="s">
        <v>58</v>
      </c>
      <c r="K1680" s="1" t="s">
        <v>59</v>
      </c>
      <c r="L1680" s="1" t="s">
        <v>453</v>
      </c>
      <c r="M1680" s="1" t="s">
        <v>35</v>
      </c>
      <c r="N1680" s="1" t="s">
        <v>296</v>
      </c>
      <c r="O1680" s="1" t="s">
        <v>37</v>
      </c>
      <c r="P1680" s="1" t="s">
        <v>131</v>
      </c>
      <c r="Q1680" s="1" t="s">
        <v>132</v>
      </c>
      <c r="T1680" s="1" t="s">
        <v>291</v>
      </c>
      <c r="X1680" s="1" t="s">
        <v>41</v>
      </c>
      <c r="Y1680" s="1" t="s">
        <v>74</v>
      </c>
      <c r="Z1680" s="3">
        <v>0</v>
      </c>
      <c r="AC1680" s="1">
        <f t="shared" si="52"/>
        <v>2018</v>
      </c>
      <c r="AD1680" s="1">
        <f t="shared" si="53"/>
        <v>12</v>
      </c>
    </row>
    <row r="1681" spans="1:30" ht="12.75" customHeight="1" x14ac:dyDescent="0.2">
      <c r="A1681" s="2">
        <v>43441.5042727662</v>
      </c>
      <c r="B1681" s="1" t="s">
        <v>1291</v>
      </c>
      <c r="C1681" s="1" t="s">
        <v>1292</v>
      </c>
      <c r="D1681" s="1" t="s">
        <v>1293</v>
      </c>
      <c r="E1681" s="3">
        <v>1</v>
      </c>
      <c r="F1681" s="1" t="s">
        <v>31</v>
      </c>
      <c r="G1681" s="3">
        <v>727.26</v>
      </c>
      <c r="H1681" s="3">
        <v>727.26</v>
      </c>
      <c r="I1681" s="1" t="s">
        <v>32</v>
      </c>
      <c r="K1681" s="1" t="s">
        <v>33</v>
      </c>
      <c r="L1681" s="1" t="s">
        <v>1294</v>
      </c>
      <c r="M1681" s="1" t="s">
        <v>35</v>
      </c>
      <c r="N1681" s="1" t="s">
        <v>296</v>
      </c>
      <c r="O1681" s="1" t="s">
        <v>37</v>
      </c>
      <c r="P1681" s="1" t="s">
        <v>131</v>
      </c>
      <c r="Q1681" s="1" t="s">
        <v>132</v>
      </c>
      <c r="T1681" s="1" t="s">
        <v>291</v>
      </c>
      <c r="X1681" s="1" t="s">
        <v>1295</v>
      </c>
      <c r="Y1681" s="1" t="s">
        <v>74</v>
      </c>
      <c r="Z1681" s="3">
        <v>0</v>
      </c>
      <c r="AC1681" s="1">
        <f t="shared" si="52"/>
        <v>2018</v>
      </c>
      <c r="AD1681" s="1">
        <f t="shared" si="53"/>
        <v>12</v>
      </c>
    </row>
    <row r="1682" spans="1:30" ht="12.75" customHeight="1" x14ac:dyDescent="0.2">
      <c r="A1682" s="2">
        <v>43444.430402812497</v>
      </c>
      <c r="B1682" s="1" t="s">
        <v>1296</v>
      </c>
      <c r="C1682" s="1" t="s">
        <v>81</v>
      </c>
      <c r="D1682" s="1" t="s">
        <v>82</v>
      </c>
      <c r="E1682" s="3">
        <v>10</v>
      </c>
      <c r="F1682" s="1" t="s">
        <v>31</v>
      </c>
      <c r="G1682" s="3">
        <v>12.16</v>
      </c>
      <c r="H1682" s="3">
        <v>121.6</v>
      </c>
      <c r="I1682" s="1" t="s">
        <v>32</v>
      </c>
      <c r="K1682" s="1" t="s">
        <v>33</v>
      </c>
      <c r="L1682" s="1" t="s">
        <v>83</v>
      </c>
      <c r="M1682" s="1" t="s">
        <v>35</v>
      </c>
      <c r="N1682" s="1" t="s">
        <v>84</v>
      </c>
      <c r="O1682" s="1" t="s">
        <v>37</v>
      </c>
      <c r="P1682" s="1" t="s">
        <v>71</v>
      </c>
      <c r="Q1682" s="1" t="s">
        <v>72</v>
      </c>
      <c r="T1682" s="1" t="s">
        <v>85</v>
      </c>
      <c r="X1682" s="1" t="s">
        <v>41</v>
      </c>
      <c r="Y1682" s="1" t="s">
        <v>74</v>
      </c>
      <c r="Z1682" s="3">
        <v>0</v>
      </c>
      <c r="AC1682" s="1">
        <f t="shared" si="52"/>
        <v>2018</v>
      </c>
      <c r="AD1682" s="1">
        <f t="shared" si="53"/>
        <v>12</v>
      </c>
    </row>
    <row r="1683" spans="1:30" ht="12.75" customHeight="1" x14ac:dyDescent="0.2">
      <c r="A1683" s="2">
        <v>43444.430402812497</v>
      </c>
      <c r="B1683" s="1" t="s">
        <v>1296</v>
      </c>
      <c r="C1683" s="1" t="s">
        <v>459</v>
      </c>
      <c r="D1683" s="1" t="s">
        <v>460</v>
      </c>
      <c r="E1683" s="3">
        <v>9</v>
      </c>
      <c r="F1683" s="1" t="s">
        <v>31</v>
      </c>
      <c r="G1683" s="3">
        <v>47.53</v>
      </c>
      <c r="H1683" s="3">
        <v>427.8</v>
      </c>
      <c r="I1683" s="1" t="s">
        <v>32</v>
      </c>
      <c r="K1683" s="1" t="s">
        <v>33</v>
      </c>
      <c r="L1683" s="1" t="s">
        <v>461</v>
      </c>
      <c r="M1683" s="1" t="s">
        <v>35</v>
      </c>
      <c r="N1683" s="1" t="s">
        <v>84</v>
      </c>
      <c r="O1683" s="1" t="s">
        <v>37</v>
      </c>
      <c r="P1683" s="1" t="s">
        <v>131</v>
      </c>
      <c r="Q1683" s="1" t="s">
        <v>132</v>
      </c>
      <c r="T1683" s="1" t="s">
        <v>85</v>
      </c>
      <c r="X1683" s="1" t="s">
        <v>462</v>
      </c>
      <c r="Y1683" s="1" t="s">
        <v>74</v>
      </c>
      <c r="Z1683" s="3">
        <v>0</v>
      </c>
      <c r="AC1683" s="1">
        <f t="shared" si="52"/>
        <v>2018</v>
      </c>
      <c r="AD1683" s="1">
        <f t="shared" si="53"/>
        <v>12</v>
      </c>
    </row>
    <row r="1684" spans="1:30" ht="12.75" customHeight="1" x14ac:dyDescent="0.2">
      <c r="A1684" s="2">
        <v>43444.430402812497</v>
      </c>
      <c r="B1684" s="1" t="s">
        <v>1296</v>
      </c>
      <c r="C1684" s="1" t="s">
        <v>975</v>
      </c>
      <c r="D1684" s="1" t="s">
        <v>976</v>
      </c>
      <c r="E1684" s="3">
        <v>16</v>
      </c>
      <c r="F1684" s="1" t="s">
        <v>31</v>
      </c>
      <c r="G1684" s="3">
        <v>138.01</v>
      </c>
      <c r="H1684" s="3">
        <v>2208.19</v>
      </c>
      <c r="I1684" s="1" t="s">
        <v>32</v>
      </c>
      <c r="K1684" s="1" t="s">
        <v>33</v>
      </c>
      <c r="L1684" s="1" t="s">
        <v>977</v>
      </c>
      <c r="M1684" s="1" t="s">
        <v>35</v>
      </c>
      <c r="N1684" s="1" t="s">
        <v>84</v>
      </c>
      <c r="O1684" s="1" t="s">
        <v>37</v>
      </c>
      <c r="P1684" s="1" t="s">
        <v>38</v>
      </c>
      <c r="Q1684" s="1" t="s">
        <v>39</v>
      </c>
      <c r="T1684" s="1" t="s">
        <v>85</v>
      </c>
      <c r="X1684" s="1" t="s">
        <v>41</v>
      </c>
      <c r="Y1684" s="1" t="s">
        <v>42</v>
      </c>
      <c r="Z1684" s="3">
        <v>0</v>
      </c>
      <c r="AC1684" s="1">
        <f t="shared" si="52"/>
        <v>2018</v>
      </c>
      <c r="AD1684" s="1">
        <f t="shared" si="53"/>
        <v>12</v>
      </c>
    </row>
    <row r="1685" spans="1:30" ht="12.75" customHeight="1" x14ac:dyDescent="0.2">
      <c r="A1685" s="2">
        <v>43444.430402812497</v>
      </c>
      <c r="B1685" s="1" t="s">
        <v>1296</v>
      </c>
      <c r="C1685" s="1" t="s">
        <v>922</v>
      </c>
      <c r="D1685" s="1" t="s">
        <v>923</v>
      </c>
      <c r="E1685" s="3">
        <v>1</v>
      </c>
      <c r="F1685" s="1" t="s">
        <v>31</v>
      </c>
      <c r="G1685" s="3">
        <v>154.97</v>
      </c>
      <c r="H1685" s="3">
        <v>154.97</v>
      </c>
      <c r="I1685" s="1" t="s">
        <v>32</v>
      </c>
      <c r="K1685" s="1" t="s">
        <v>33</v>
      </c>
      <c r="L1685" s="1" t="s">
        <v>924</v>
      </c>
      <c r="M1685" s="1" t="s">
        <v>35</v>
      </c>
      <c r="N1685" s="1" t="s">
        <v>84</v>
      </c>
      <c r="O1685" s="1" t="s">
        <v>37</v>
      </c>
      <c r="P1685" s="1" t="s">
        <v>131</v>
      </c>
      <c r="Q1685" s="1" t="s">
        <v>132</v>
      </c>
      <c r="T1685" s="1" t="s">
        <v>85</v>
      </c>
      <c r="X1685" s="1" t="s">
        <v>925</v>
      </c>
      <c r="Y1685" s="1" t="s">
        <v>74</v>
      </c>
      <c r="Z1685" s="3">
        <v>0</v>
      </c>
      <c r="AC1685" s="1">
        <f t="shared" si="52"/>
        <v>2018</v>
      </c>
      <c r="AD1685" s="1">
        <f t="shared" si="53"/>
        <v>12</v>
      </c>
    </row>
    <row r="1686" spans="1:30" ht="12.75" customHeight="1" x14ac:dyDescent="0.2">
      <c r="A1686" s="2">
        <v>43444.430402812497</v>
      </c>
      <c r="B1686" s="1" t="s">
        <v>1296</v>
      </c>
      <c r="C1686" s="1" t="s">
        <v>1297</v>
      </c>
      <c r="D1686" s="1" t="s">
        <v>1298</v>
      </c>
      <c r="E1686" s="3">
        <v>5</v>
      </c>
      <c r="F1686" s="1" t="s">
        <v>31</v>
      </c>
      <c r="G1686" s="3">
        <v>479.7</v>
      </c>
      <c r="H1686" s="3">
        <v>2398.5</v>
      </c>
      <c r="I1686" s="1" t="s">
        <v>32</v>
      </c>
      <c r="K1686" s="1" t="s">
        <v>33</v>
      </c>
      <c r="L1686" s="1" t="s">
        <v>1299</v>
      </c>
      <c r="M1686" s="1" t="s">
        <v>35</v>
      </c>
      <c r="N1686" s="1" t="s">
        <v>84</v>
      </c>
      <c r="O1686" s="1" t="s">
        <v>37</v>
      </c>
      <c r="P1686" s="1" t="s">
        <v>738</v>
      </c>
      <c r="Q1686" s="1" t="s">
        <v>739</v>
      </c>
      <c r="T1686" s="1" t="s">
        <v>1300</v>
      </c>
      <c r="X1686" s="1" t="s">
        <v>41</v>
      </c>
      <c r="Y1686" s="1" t="s">
        <v>741</v>
      </c>
      <c r="Z1686" s="3">
        <v>0</v>
      </c>
      <c r="AC1686" s="1">
        <f t="shared" si="52"/>
        <v>2018</v>
      </c>
      <c r="AD1686" s="1">
        <f t="shared" si="53"/>
        <v>12</v>
      </c>
    </row>
    <row r="1687" spans="1:30" ht="12.75" customHeight="1" x14ac:dyDescent="0.2">
      <c r="A1687" s="2">
        <v>43444.433106516197</v>
      </c>
      <c r="B1687" s="1" t="s">
        <v>1301</v>
      </c>
      <c r="C1687" s="1" t="s">
        <v>81</v>
      </c>
      <c r="D1687" s="1" t="s">
        <v>82</v>
      </c>
      <c r="E1687" s="3">
        <v>8</v>
      </c>
      <c r="F1687" s="1" t="s">
        <v>31</v>
      </c>
      <c r="G1687" s="3">
        <v>12.17</v>
      </c>
      <c r="H1687" s="3">
        <v>97.36</v>
      </c>
      <c r="I1687" s="1" t="s">
        <v>58</v>
      </c>
      <c r="K1687" s="1" t="s">
        <v>59</v>
      </c>
      <c r="L1687" s="1" t="s">
        <v>83</v>
      </c>
      <c r="M1687" s="1" t="s">
        <v>35</v>
      </c>
      <c r="N1687" s="1" t="s">
        <v>84</v>
      </c>
      <c r="O1687" s="1" t="s">
        <v>37</v>
      </c>
      <c r="P1687" s="1" t="s">
        <v>71</v>
      </c>
      <c r="Q1687" s="1" t="s">
        <v>72</v>
      </c>
      <c r="T1687" s="1" t="s">
        <v>85</v>
      </c>
      <c r="X1687" s="1" t="s">
        <v>41</v>
      </c>
      <c r="Y1687" s="1" t="s">
        <v>74</v>
      </c>
      <c r="Z1687" s="3">
        <v>0</v>
      </c>
      <c r="AC1687" s="1">
        <f t="shared" si="52"/>
        <v>2018</v>
      </c>
      <c r="AD1687" s="1">
        <f t="shared" si="53"/>
        <v>12</v>
      </c>
    </row>
    <row r="1688" spans="1:30" ht="12.75" customHeight="1" x14ac:dyDescent="0.2">
      <c r="A1688" s="2">
        <v>43444.450774039396</v>
      </c>
      <c r="B1688" s="1" t="s">
        <v>1302</v>
      </c>
      <c r="C1688" s="1" t="s">
        <v>81</v>
      </c>
      <c r="D1688" s="1" t="s">
        <v>82</v>
      </c>
      <c r="E1688" s="3">
        <v>12</v>
      </c>
      <c r="F1688" s="1" t="s">
        <v>31</v>
      </c>
      <c r="G1688" s="3">
        <v>12.18</v>
      </c>
      <c r="H1688" s="3">
        <v>146.1</v>
      </c>
      <c r="I1688" s="1" t="s">
        <v>58</v>
      </c>
      <c r="K1688" s="1" t="s">
        <v>59</v>
      </c>
      <c r="L1688" s="1" t="s">
        <v>83</v>
      </c>
      <c r="M1688" s="1" t="s">
        <v>35</v>
      </c>
      <c r="N1688" s="1" t="s">
        <v>296</v>
      </c>
      <c r="O1688" s="1" t="s">
        <v>37</v>
      </c>
      <c r="P1688" s="1" t="s">
        <v>71</v>
      </c>
      <c r="Q1688" s="1" t="s">
        <v>72</v>
      </c>
      <c r="T1688" s="1" t="s">
        <v>85</v>
      </c>
      <c r="X1688" s="1" t="s">
        <v>41</v>
      </c>
      <c r="Y1688" s="1" t="s">
        <v>74</v>
      </c>
      <c r="Z1688" s="3">
        <v>0</v>
      </c>
      <c r="AC1688" s="1">
        <f t="shared" si="52"/>
        <v>2018</v>
      </c>
      <c r="AD1688" s="1">
        <f t="shared" si="53"/>
        <v>12</v>
      </c>
    </row>
    <row r="1689" spans="1:30" ht="12.75" customHeight="1" x14ac:dyDescent="0.2">
      <c r="A1689" s="2">
        <v>43444.502880590298</v>
      </c>
      <c r="B1689" s="1" t="s">
        <v>1303</v>
      </c>
      <c r="C1689" s="1" t="s">
        <v>149</v>
      </c>
      <c r="D1689" s="1" t="s">
        <v>150</v>
      </c>
      <c r="E1689" s="3">
        <v>200</v>
      </c>
      <c r="F1689" s="1" t="s">
        <v>31</v>
      </c>
      <c r="G1689" s="3">
        <v>1.0900000000000001</v>
      </c>
      <c r="H1689" s="3">
        <v>218</v>
      </c>
      <c r="I1689" s="1" t="s">
        <v>58</v>
      </c>
      <c r="K1689" s="1" t="s">
        <v>59</v>
      </c>
      <c r="L1689" s="1" t="s">
        <v>151</v>
      </c>
      <c r="M1689" s="1" t="s">
        <v>35</v>
      </c>
      <c r="N1689" s="1" t="s">
        <v>61</v>
      </c>
      <c r="O1689" s="1" t="s">
        <v>37</v>
      </c>
      <c r="P1689" s="1" t="s">
        <v>120</v>
      </c>
      <c r="Q1689" s="1" t="s">
        <v>121</v>
      </c>
      <c r="T1689" s="1" t="s">
        <v>40</v>
      </c>
      <c r="X1689" s="1" t="s">
        <v>41</v>
      </c>
      <c r="Y1689" s="1" t="s">
        <v>42</v>
      </c>
      <c r="Z1689" s="3">
        <v>0</v>
      </c>
      <c r="AC1689" s="1">
        <f t="shared" si="52"/>
        <v>2018</v>
      </c>
      <c r="AD1689" s="1">
        <f t="shared" si="53"/>
        <v>12</v>
      </c>
    </row>
    <row r="1690" spans="1:30" ht="12.75" customHeight="1" x14ac:dyDescent="0.2">
      <c r="A1690" s="2">
        <v>43444.502880590298</v>
      </c>
      <c r="B1690" s="1" t="s">
        <v>1303</v>
      </c>
      <c r="C1690" s="1" t="s">
        <v>183</v>
      </c>
      <c r="D1690" s="1" t="s">
        <v>184</v>
      </c>
      <c r="E1690" s="3">
        <v>200</v>
      </c>
      <c r="F1690" s="1" t="s">
        <v>31</v>
      </c>
      <c r="G1690" s="3">
        <v>2.46</v>
      </c>
      <c r="H1690" s="3">
        <v>492</v>
      </c>
      <c r="I1690" s="1" t="s">
        <v>58</v>
      </c>
      <c r="K1690" s="1" t="s">
        <v>59</v>
      </c>
      <c r="L1690" s="1" t="s">
        <v>185</v>
      </c>
      <c r="M1690" s="1" t="s">
        <v>35</v>
      </c>
      <c r="N1690" s="1" t="s">
        <v>61</v>
      </c>
      <c r="O1690" s="1" t="s">
        <v>37</v>
      </c>
      <c r="P1690" s="1" t="s">
        <v>95</v>
      </c>
      <c r="Q1690" s="1" t="s">
        <v>96</v>
      </c>
      <c r="T1690" s="1" t="s">
        <v>48</v>
      </c>
      <c r="X1690" s="1" t="s">
        <v>41</v>
      </c>
      <c r="Y1690" s="1" t="s">
        <v>42</v>
      </c>
      <c r="Z1690" s="3">
        <v>0</v>
      </c>
      <c r="AC1690" s="1">
        <f t="shared" si="52"/>
        <v>2018</v>
      </c>
      <c r="AD1690" s="1">
        <f t="shared" si="53"/>
        <v>12</v>
      </c>
    </row>
    <row r="1691" spans="1:30" ht="12.75" customHeight="1" x14ac:dyDescent="0.2">
      <c r="A1691" s="2">
        <v>43444.502880590298</v>
      </c>
      <c r="B1691" s="1" t="s">
        <v>1303</v>
      </c>
      <c r="C1691" s="1" t="s">
        <v>577</v>
      </c>
      <c r="D1691" s="1" t="s">
        <v>578</v>
      </c>
      <c r="E1691" s="3">
        <v>3</v>
      </c>
      <c r="F1691" s="1" t="s">
        <v>31</v>
      </c>
      <c r="G1691" s="3">
        <v>8.83</v>
      </c>
      <c r="H1691" s="3">
        <v>26.49</v>
      </c>
      <c r="I1691" s="1" t="s">
        <v>58</v>
      </c>
      <c r="K1691" s="1" t="s">
        <v>59</v>
      </c>
      <c r="L1691" s="1" t="s">
        <v>579</v>
      </c>
      <c r="M1691" s="1" t="s">
        <v>35</v>
      </c>
      <c r="N1691" s="1" t="s">
        <v>61</v>
      </c>
      <c r="O1691" s="1" t="s">
        <v>37</v>
      </c>
      <c r="P1691" s="1" t="s">
        <v>120</v>
      </c>
      <c r="Q1691" s="1" t="s">
        <v>121</v>
      </c>
      <c r="T1691" s="1" t="s">
        <v>580</v>
      </c>
      <c r="X1691" s="1" t="s">
        <v>41</v>
      </c>
      <c r="Y1691" s="1" t="s">
        <v>42</v>
      </c>
      <c r="Z1691" s="3">
        <v>0</v>
      </c>
      <c r="AA1691" s="1" t="s">
        <v>581</v>
      </c>
      <c r="AB1691" s="1" t="s">
        <v>581</v>
      </c>
      <c r="AC1691" s="1">
        <f t="shared" si="52"/>
        <v>2018</v>
      </c>
      <c r="AD1691" s="1">
        <f t="shared" si="53"/>
        <v>12</v>
      </c>
    </row>
    <row r="1692" spans="1:30" ht="12.75" customHeight="1" x14ac:dyDescent="0.2">
      <c r="A1692" s="2">
        <v>43444.502880590298</v>
      </c>
      <c r="B1692" s="1" t="s">
        <v>1303</v>
      </c>
      <c r="C1692" s="1" t="s">
        <v>1304</v>
      </c>
      <c r="D1692" s="1" t="s">
        <v>1305</v>
      </c>
      <c r="E1692" s="3">
        <v>500</v>
      </c>
      <c r="F1692" s="1" t="s">
        <v>31</v>
      </c>
      <c r="G1692" s="3">
        <v>9.44</v>
      </c>
      <c r="H1692" s="3">
        <v>4720</v>
      </c>
      <c r="I1692" s="1" t="s">
        <v>58</v>
      </c>
      <c r="K1692" s="1" t="s">
        <v>59</v>
      </c>
      <c r="L1692" s="1" t="s">
        <v>1306</v>
      </c>
      <c r="M1692" s="1" t="s">
        <v>35</v>
      </c>
      <c r="N1692" s="1" t="s">
        <v>61</v>
      </c>
      <c r="O1692" s="1" t="s">
        <v>37</v>
      </c>
      <c r="P1692" s="1" t="s">
        <v>230</v>
      </c>
      <c r="Q1692" s="1" t="s">
        <v>231</v>
      </c>
      <c r="R1692" s="1" t="s">
        <v>40</v>
      </c>
      <c r="T1692" s="1" t="s">
        <v>40</v>
      </c>
      <c r="X1692" s="1" t="s">
        <v>41</v>
      </c>
      <c r="Y1692" s="1" t="s">
        <v>42</v>
      </c>
      <c r="Z1692" s="3">
        <v>0</v>
      </c>
      <c r="AC1692" s="1">
        <f t="shared" si="52"/>
        <v>2018</v>
      </c>
      <c r="AD1692" s="1">
        <f t="shared" si="53"/>
        <v>12</v>
      </c>
    </row>
    <row r="1693" spans="1:30" ht="12.75" customHeight="1" x14ac:dyDescent="0.2">
      <c r="A1693" s="2">
        <v>43444.502880590298</v>
      </c>
      <c r="B1693" s="1" t="s">
        <v>1303</v>
      </c>
      <c r="C1693" s="1" t="s">
        <v>255</v>
      </c>
      <c r="D1693" s="1" t="s">
        <v>256</v>
      </c>
      <c r="E1693" s="3">
        <v>20</v>
      </c>
      <c r="F1693" s="1" t="s">
        <v>31</v>
      </c>
      <c r="G1693" s="3">
        <v>13.31</v>
      </c>
      <c r="H1693" s="3">
        <v>266.2</v>
      </c>
      <c r="I1693" s="1" t="s">
        <v>58</v>
      </c>
      <c r="K1693" s="1" t="s">
        <v>59</v>
      </c>
      <c r="L1693" s="1" t="s">
        <v>257</v>
      </c>
      <c r="M1693" s="1" t="s">
        <v>35</v>
      </c>
      <c r="N1693" s="1" t="s">
        <v>61</v>
      </c>
      <c r="O1693" s="1" t="s">
        <v>37</v>
      </c>
      <c r="P1693" s="1" t="s">
        <v>258</v>
      </c>
      <c r="Q1693" s="1" t="s">
        <v>259</v>
      </c>
      <c r="T1693" s="1" t="s">
        <v>260</v>
      </c>
      <c r="X1693" s="1" t="s">
        <v>41</v>
      </c>
      <c r="Y1693" s="1" t="s">
        <v>42</v>
      </c>
      <c r="Z1693" s="3">
        <v>0</v>
      </c>
      <c r="AC1693" s="1">
        <f t="shared" si="52"/>
        <v>2018</v>
      </c>
      <c r="AD1693" s="1">
        <f t="shared" si="53"/>
        <v>12</v>
      </c>
    </row>
    <row r="1694" spans="1:30" ht="12.75" customHeight="1" x14ac:dyDescent="0.2">
      <c r="A1694" s="2">
        <v>43444.502880590298</v>
      </c>
      <c r="B1694" s="1" t="s">
        <v>1303</v>
      </c>
      <c r="C1694" s="1" t="s">
        <v>1226</v>
      </c>
      <c r="D1694" s="1" t="s">
        <v>1227</v>
      </c>
      <c r="E1694" s="3">
        <v>2</v>
      </c>
      <c r="F1694" s="1" t="s">
        <v>31</v>
      </c>
      <c r="G1694" s="3">
        <v>29.33</v>
      </c>
      <c r="H1694" s="3">
        <v>58.66</v>
      </c>
      <c r="I1694" s="1" t="s">
        <v>58</v>
      </c>
      <c r="K1694" s="1" t="s">
        <v>59</v>
      </c>
      <c r="L1694" s="1" t="s">
        <v>1228</v>
      </c>
      <c r="M1694" s="1" t="s">
        <v>35</v>
      </c>
      <c r="N1694" s="1" t="s">
        <v>61</v>
      </c>
      <c r="O1694" s="1" t="s">
        <v>37</v>
      </c>
      <c r="P1694" s="1" t="s">
        <v>71</v>
      </c>
      <c r="Q1694" s="1" t="s">
        <v>72</v>
      </c>
      <c r="T1694" s="1" t="s">
        <v>73</v>
      </c>
      <c r="X1694" s="1" t="s">
        <v>41</v>
      </c>
      <c r="Y1694" s="1" t="s">
        <v>74</v>
      </c>
      <c r="Z1694" s="3">
        <v>0</v>
      </c>
      <c r="AC1694" s="1">
        <f t="shared" si="52"/>
        <v>2018</v>
      </c>
      <c r="AD1694" s="1">
        <f t="shared" si="53"/>
        <v>12</v>
      </c>
    </row>
    <row r="1695" spans="1:30" ht="12.75" customHeight="1" x14ac:dyDescent="0.2">
      <c r="A1695" s="2">
        <v>43444.502880590298</v>
      </c>
      <c r="B1695" s="1" t="s">
        <v>1303</v>
      </c>
      <c r="C1695" s="1" t="s">
        <v>282</v>
      </c>
      <c r="D1695" s="1" t="s">
        <v>283</v>
      </c>
      <c r="E1695" s="3">
        <v>6</v>
      </c>
      <c r="F1695" s="1" t="s">
        <v>31</v>
      </c>
      <c r="G1695" s="3">
        <v>30.18</v>
      </c>
      <c r="H1695" s="3">
        <v>181.08</v>
      </c>
      <c r="I1695" s="1" t="s">
        <v>58</v>
      </c>
      <c r="K1695" s="1" t="s">
        <v>59</v>
      </c>
      <c r="L1695" s="1" t="s">
        <v>284</v>
      </c>
      <c r="M1695" s="1" t="s">
        <v>35</v>
      </c>
      <c r="N1695" s="1" t="s">
        <v>61</v>
      </c>
      <c r="O1695" s="1" t="s">
        <v>37</v>
      </c>
      <c r="P1695" s="1" t="s">
        <v>131</v>
      </c>
      <c r="Q1695" s="1" t="s">
        <v>132</v>
      </c>
      <c r="T1695" s="1" t="s">
        <v>48</v>
      </c>
      <c r="X1695" s="1" t="s">
        <v>41</v>
      </c>
      <c r="Y1695" s="1" t="s">
        <v>74</v>
      </c>
      <c r="Z1695" s="3">
        <v>0</v>
      </c>
      <c r="AC1695" s="1">
        <f t="shared" si="52"/>
        <v>2018</v>
      </c>
      <c r="AD1695" s="1">
        <f t="shared" si="53"/>
        <v>12</v>
      </c>
    </row>
    <row r="1696" spans="1:30" ht="12.75" customHeight="1" x14ac:dyDescent="0.2">
      <c r="A1696" s="2">
        <v>43444.505378819398</v>
      </c>
      <c r="B1696" s="1" t="s">
        <v>1307</v>
      </c>
      <c r="C1696" s="1" t="s">
        <v>98</v>
      </c>
      <c r="D1696" s="1" t="s">
        <v>99</v>
      </c>
      <c r="E1696" s="3">
        <v>100</v>
      </c>
      <c r="F1696" s="1" t="s">
        <v>31</v>
      </c>
      <c r="G1696" s="3">
        <v>0.25</v>
      </c>
      <c r="H1696" s="3">
        <v>25</v>
      </c>
      <c r="I1696" s="1" t="s">
        <v>32</v>
      </c>
      <c r="K1696" s="1" t="s">
        <v>33</v>
      </c>
      <c r="L1696" s="1" t="s">
        <v>100</v>
      </c>
      <c r="M1696" s="1" t="s">
        <v>35</v>
      </c>
      <c r="N1696" s="1" t="s">
        <v>61</v>
      </c>
      <c r="O1696" s="1" t="s">
        <v>37</v>
      </c>
      <c r="P1696" s="1" t="s">
        <v>38</v>
      </c>
      <c r="Q1696" s="1" t="s">
        <v>39</v>
      </c>
      <c r="T1696" s="1" t="s">
        <v>73</v>
      </c>
      <c r="X1696" s="1" t="s">
        <v>41</v>
      </c>
      <c r="Y1696" s="1" t="s">
        <v>42</v>
      </c>
      <c r="Z1696" s="3">
        <v>0</v>
      </c>
      <c r="AC1696" s="1">
        <f t="shared" si="52"/>
        <v>2018</v>
      </c>
      <c r="AD1696" s="1">
        <f t="shared" si="53"/>
        <v>12</v>
      </c>
    </row>
    <row r="1697" spans="1:30" ht="12.75" customHeight="1" x14ac:dyDescent="0.2">
      <c r="A1697" s="2">
        <v>43444.505378819398</v>
      </c>
      <c r="B1697" s="1" t="s">
        <v>1307</v>
      </c>
      <c r="C1697" s="1" t="s">
        <v>149</v>
      </c>
      <c r="D1697" s="1" t="s">
        <v>150</v>
      </c>
      <c r="E1697" s="3">
        <v>300</v>
      </c>
      <c r="F1697" s="1" t="s">
        <v>31</v>
      </c>
      <c r="G1697" s="3">
        <v>1.0900000000000001</v>
      </c>
      <c r="H1697" s="3">
        <v>327</v>
      </c>
      <c r="I1697" s="1" t="s">
        <v>32</v>
      </c>
      <c r="K1697" s="1" t="s">
        <v>33</v>
      </c>
      <c r="L1697" s="1" t="s">
        <v>151</v>
      </c>
      <c r="M1697" s="1" t="s">
        <v>35</v>
      </c>
      <c r="N1697" s="1" t="s">
        <v>61</v>
      </c>
      <c r="O1697" s="1" t="s">
        <v>37</v>
      </c>
      <c r="P1697" s="1" t="s">
        <v>120</v>
      </c>
      <c r="Q1697" s="1" t="s">
        <v>121</v>
      </c>
      <c r="T1697" s="1" t="s">
        <v>40</v>
      </c>
      <c r="X1697" s="1" t="s">
        <v>41</v>
      </c>
      <c r="Y1697" s="1" t="s">
        <v>42</v>
      </c>
      <c r="Z1697" s="3">
        <v>0</v>
      </c>
      <c r="AC1697" s="1">
        <f t="shared" si="52"/>
        <v>2018</v>
      </c>
      <c r="AD1697" s="1">
        <f t="shared" si="53"/>
        <v>12</v>
      </c>
    </row>
    <row r="1698" spans="1:30" ht="12.75" customHeight="1" x14ac:dyDescent="0.2">
      <c r="A1698" s="2">
        <v>43444.505378819398</v>
      </c>
      <c r="B1698" s="1" t="s">
        <v>1307</v>
      </c>
      <c r="C1698" s="1" t="s">
        <v>183</v>
      </c>
      <c r="D1698" s="1" t="s">
        <v>184</v>
      </c>
      <c r="E1698" s="3">
        <v>100</v>
      </c>
      <c r="F1698" s="1" t="s">
        <v>31</v>
      </c>
      <c r="G1698" s="3">
        <v>2.46</v>
      </c>
      <c r="H1698" s="3">
        <v>246</v>
      </c>
      <c r="I1698" s="1" t="s">
        <v>32</v>
      </c>
      <c r="K1698" s="1" t="s">
        <v>33</v>
      </c>
      <c r="L1698" s="1" t="s">
        <v>185</v>
      </c>
      <c r="M1698" s="1" t="s">
        <v>35</v>
      </c>
      <c r="N1698" s="1" t="s">
        <v>61</v>
      </c>
      <c r="O1698" s="1" t="s">
        <v>37</v>
      </c>
      <c r="P1698" s="1" t="s">
        <v>95</v>
      </c>
      <c r="Q1698" s="1" t="s">
        <v>96</v>
      </c>
      <c r="T1698" s="1" t="s">
        <v>48</v>
      </c>
      <c r="X1698" s="1" t="s">
        <v>41</v>
      </c>
      <c r="Y1698" s="1" t="s">
        <v>42</v>
      </c>
      <c r="Z1698" s="3">
        <v>0</v>
      </c>
      <c r="AC1698" s="1">
        <f t="shared" si="52"/>
        <v>2018</v>
      </c>
      <c r="AD1698" s="1">
        <f t="shared" si="53"/>
        <v>12</v>
      </c>
    </row>
    <row r="1699" spans="1:30" ht="12.75" customHeight="1" x14ac:dyDescent="0.2">
      <c r="A1699" s="2">
        <v>43444.505378819398</v>
      </c>
      <c r="B1699" s="1" t="s">
        <v>1307</v>
      </c>
      <c r="C1699" s="1" t="s">
        <v>877</v>
      </c>
      <c r="D1699" s="1" t="s">
        <v>878</v>
      </c>
      <c r="E1699" s="3">
        <v>80</v>
      </c>
      <c r="F1699" s="1" t="s">
        <v>31</v>
      </c>
      <c r="G1699" s="3">
        <v>3.39</v>
      </c>
      <c r="H1699" s="3">
        <v>271.2</v>
      </c>
      <c r="I1699" s="1" t="s">
        <v>32</v>
      </c>
      <c r="K1699" s="1" t="s">
        <v>33</v>
      </c>
      <c r="L1699" s="1" t="s">
        <v>879</v>
      </c>
      <c r="M1699" s="1" t="s">
        <v>35</v>
      </c>
      <c r="N1699" s="1" t="s">
        <v>61</v>
      </c>
      <c r="O1699" s="1" t="s">
        <v>37</v>
      </c>
      <c r="P1699" s="1" t="s">
        <v>213</v>
      </c>
      <c r="Q1699" s="1" t="s">
        <v>214</v>
      </c>
      <c r="T1699" s="1" t="s">
        <v>385</v>
      </c>
      <c r="X1699" s="1" t="s">
        <v>41</v>
      </c>
      <c r="Y1699" s="1" t="s">
        <v>42</v>
      </c>
      <c r="Z1699" s="3">
        <v>0</v>
      </c>
      <c r="AA1699" s="1" t="s">
        <v>880</v>
      </c>
      <c r="AB1699" s="1" t="s">
        <v>880</v>
      </c>
      <c r="AC1699" s="1">
        <f t="shared" si="52"/>
        <v>2018</v>
      </c>
      <c r="AD1699" s="1">
        <f t="shared" si="53"/>
        <v>12</v>
      </c>
    </row>
    <row r="1700" spans="1:30" ht="12.75" customHeight="1" x14ac:dyDescent="0.2">
      <c r="A1700" s="2">
        <v>43444.505378819398</v>
      </c>
      <c r="B1700" s="1" t="s">
        <v>1307</v>
      </c>
      <c r="C1700" s="1" t="s">
        <v>1304</v>
      </c>
      <c r="D1700" s="1" t="s">
        <v>1305</v>
      </c>
      <c r="E1700" s="3">
        <v>1000</v>
      </c>
      <c r="F1700" s="1" t="s">
        <v>31</v>
      </c>
      <c r="G1700" s="3">
        <v>9.44</v>
      </c>
      <c r="H1700" s="3">
        <v>9440</v>
      </c>
      <c r="I1700" s="1" t="s">
        <v>32</v>
      </c>
      <c r="K1700" s="1" t="s">
        <v>33</v>
      </c>
      <c r="L1700" s="1" t="s">
        <v>1306</v>
      </c>
      <c r="M1700" s="1" t="s">
        <v>35</v>
      </c>
      <c r="N1700" s="1" t="s">
        <v>61</v>
      </c>
      <c r="O1700" s="1" t="s">
        <v>37</v>
      </c>
      <c r="P1700" s="1" t="s">
        <v>230</v>
      </c>
      <c r="Q1700" s="1" t="s">
        <v>231</v>
      </c>
      <c r="R1700" s="1" t="s">
        <v>40</v>
      </c>
      <c r="T1700" s="1" t="s">
        <v>40</v>
      </c>
      <c r="X1700" s="1" t="s">
        <v>41</v>
      </c>
      <c r="Y1700" s="1" t="s">
        <v>42</v>
      </c>
      <c r="Z1700" s="3">
        <v>0</v>
      </c>
      <c r="AC1700" s="1">
        <f t="shared" si="52"/>
        <v>2018</v>
      </c>
      <c r="AD1700" s="1">
        <f t="shared" si="53"/>
        <v>12</v>
      </c>
    </row>
    <row r="1701" spans="1:30" ht="12.75" customHeight="1" x14ac:dyDescent="0.2">
      <c r="A1701" s="2">
        <v>43444.505378819398</v>
      </c>
      <c r="B1701" s="1" t="s">
        <v>1307</v>
      </c>
      <c r="C1701" s="1" t="s">
        <v>405</v>
      </c>
      <c r="D1701" s="1" t="s">
        <v>406</v>
      </c>
      <c r="E1701" s="3">
        <v>50</v>
      </c>
      <c r="F1701" s="1" t="s">
        <v>31</v>
      </c>
      <c r="G1701" s="3">
        <v>11.14</v>
      </c>
      <c r="H1701" s="3">
        <v>557</v>
      </c>
      <c r="I1701" s="1" t="s">
        <v>32</v>
      </c>
      <c r="K1701" s="1" t="s">
        <v>33</v>
      </c>
      <c r="L1701" s="1" t="s">
        <v>407</v>
      </c>
      <c r="M1701" s="1" t="s">
        <v>35</v>
      </c>
      <c r="N1701" s="1" t="s">
        <v>61</v>
      </c>
      <c r="O1701" s="1" t="s">
        <v>37</v>
      </c>
      <c r="P1701" s="1" t="s">
        <v>408</v>
      </c>
      <c r="Q1701" s="1" t="s">
        <v>409</v>
      </c>
      <c r="T1701" s="1" t="s">
        <v>40</v>
      </c>
      <c r="X1701" s="1" t="s">
        <v>41</v>
      </c>
      <c r="Y1701" s="1" t="s">
        <v>42</v>
      </c>
      <c r="Z1701" s="3">
        <v>0</v>
      </c>
      <c r="AC1701" s="1">
        <f t="shared" si="52"/>
        <v>2018</v>
      </c>
      <c r="AD1701" s="1">
        <f t="shared" si="53"/>
        <v>12</v>
      </c>
    </row>
    <row r="1702" spans="1:30" ht="12.75" customHeight="1" x14ac:dyDescent="0.2">
      <c r="A1702" s="2">
        <v>43444.505378819398</v>
      </c>
      <c r="B1702" s="1" t="s">
        <v>1307</v>
      </c>
      <c r="C1702" s="1" t="s">
        <v>255</v>
      </c>
      <c r="D1702" s="1" t="s">
        <v>256</v>
      </c>
      <c r="E1702" s="3">
        <v>20</v>
      </c>
      <c r="F1702" s="1" t="s">
        <v>31</v>
      </c>
      <c r="G1702" s="3">
        <v>13.31</v>
      </c>
      <c r="H1702" s="3">
        <v>266.2</v>
      </c>
      <c r="I1702" s="1" t="s">
        <v>32</v>
      </c>
      <c r="K1702" s="1" t="s">
        <v>33</v>
      </c>
      <c r="L1702" s="1" t="s">
        <v>257</v>
      </c>
      <c r="M1702" s="1" t="s">
        <v>35</v>
      </c>
      <c r="N1702" s="1" t="s">
        <v>61</v>
      </c>
      <c r="O1702" s="1" t="s">
        <v>37</v>
      </c>
      <c r="P1702" s="1" t="s">
        <v>258</v>
      </c>
      <c r="Q1702" s="1" t="s">
        <v>259</v>
      </c>
      <c r="T1702" s="1" t="s">
        <v>260</v>
      </c>
      <c r="X1702" s="1" t="s">
        <v>41</v>
      </c>
      <c r="Y1702" s="1" t="s">
        <v>42</v>
      </c>
      <c r="Z1702" s="3">
        <v>0</v>
      </c>
      <c r="AC1702" s="1">
        <f t="shared" si="52"/>
        <v>2018</v>
      </c>
      <c r="AD1702" s="1">
        <f t="shared" si="53"/>
        <v>12</v>
      </c>
    </row>
    <row r="1703" spans="1:30" ht="12.75" customHeight="1" x14ac:dyDescent="0.2">
      <c r="A1703" s="2">
        <v>43444.505378819398</v>
      </c>
      <c r="B1703" s="1" t="s">
        <v>1307</v>
      </c>
      <c r="C1703" s="1" t="s">
        <v>261</v>
      </c>
      <c r="D1703" s="1" t="s">
        <v>262</v>
      </c>
      <c r="E1703" s="3">
        <v>10</v>
      </c>
      <c r="F1703" s="1" t="s">
        <v>31</v>
      </c>
      <c r="G1703" s="3">
        <v>19.97</v>
      </c>
      <c r="H1703" s="3">
        <v>199.7</v>
      </c>
      <c r="I1703" s="1" t="s">
        <v>32</v>
      </c>
      <c r="K1703" s="1" t="s">
        <v>33</v>
      </c>
      <c r="L1703" s="1" t="s">
        <v>263</v>
      </c>
      <c r="M1703" s="1" t="s">
        <v>35</v>
      </c>
      <c r="N1703" s="1" t="s">
        <v>61</v>
      </c>
      <c r="O1703" s="1" t="s">
        <v>37</v>
      </c>
      <c r="P1703" s="1" t="s">
        <v>264</v>
      </c>
      <c r="Q1703" s="1" t="s">
        <v>265</v>
      </c>
      <c r="T1703" s="1" t="s">
        <v>226</v>
      </c>
      <c r="X1703" s="1" t="s">
        <v>41</v>
      </c>
      <c r="Y1703" s="1" t="s">
        <v>266</v>
      </c>
      <c r="Z1703" s="3">
        <v>0</v>
      </c>
      <c r="AC1703" s="1">
        <f t="shared" si="52"/>
        <v>2018</v>
      </c>
      <c r="AD1703" s="1">
        <f t="shared" si="53"/>
        <v>12</v>
      </c>
    </row>
    <row r="1704" spans="1:30" ht="12.75" customHeight="1" x14ac:dyDescent="0.2">
      <c r="A1704" s="2">
        <v>43444.505378819398</v>
      </c>
      <c r="B1704" s="1" t="s">
        <v>1307</v>
      </c>
      <c r="C1704" s="1" t="s">
        <v>1226</v>
      </c>
      <c r="D1704" s="1" t="s">
        <v>1227</v>
      </c>
      <c r="E1704" s="3">
        <v>2</v>
      </c>
      <c r="F1704" s="1" t="s">
        <v>31</v>
      </c>
      <c r="G1704" s="3">
        <v>29.33</v>
      </c>
      <c r="H1704" s="3">
        <v>58.66</v>
      </c>
      <c r="I1704" s="1" t="s">
        <v>32</v>
      </c>
      <c r="K1704" s="1" t="s">
        <v>33</v>
      </c>
      <c r="L1704" s="1" t="s">
        <v>1228</v>
      </c>
      <c r="M1704" s="1" t="s">
        <v>35</v>
      </c>
      <c r="N1704" s="1" t="s">
        <v>61</v>
      </c>
      <c r="O1704" s="1" t="s">
        <v>37</v>
      </c>
      <c r="P1704" s="1" t="s">
        <v>71</v>
      </c>
      <c r="Q1704" s="1" t="s">
        <v>72</v>
      </c>
      <c r="T1704" s="1" t="s">
        <v>73</v>
      </c>
      <c r="X1704" s="1" t="s">
        <v>41</v>
      </c>
      <c r="Y1704" s="1" t="s">
        <v>74</v>
      </c>
      <c r="Z1704" s="3">
        <v>0</v>
      </c>
      <c r="AC1704" s="1">
        <f t="shared" si="52"/>
        <v>2018</v>
      </c>
      <c r="AD1704" s="1">
        <f t="shared" si="53"/>
        <v>12</v>
      </c>
    </row>
    <row r="1705" spans="1:30" ht="12.75" customHeight="1" x14ac:dyDescent="0.2">
      <c r="A1705" s="2">
        <v>43444.530568900504</v>
      </c>
      <c r="B1705" s="1" t="s">
        <v>1308</v>
      </c>
      <c r="C1705" s="1" t="s">
        <v>701</v>
      </c>
      <c r="D1705" s="1" t="s">
        <v>702</v>
      </c>
      <c r="E1705" s="3">
        <v>10</v>
      </c>
      <c r="F1705" s="1" t="s">
        <v>31</v>
      </c>
      <c r="G1705" s="3">
        <v>86.38</v>
      </c>
      <c r="H1705" s="3">
        <v>863.82</v>
      </c>
      <c r="I1705" s="1" t="s">
        <v>32</v>
      </c>
      <c r="K1705" s="1" t="s">
        <v>33</v>
      </c>
      <c r="L1705" s="1" t="s">
        <v>703</v>
      </c>
      <c r="M1705" s="1" t="s">
        <v>35</v>
      </c>
      <c r="N1705" s="1" t="s">
        <v>296</v>
      </c>
      <c r="O1705" s="1" t="s">
        <v>37</v>
      </c>
      <c r="P1705" s="1" t="s">
        <v>131</v>
      </c>
      <c r="Q1705" s="1" t="s">
        <v>132</v>
      </c>
      <c r="T1705" s="1" t="s">
        <v>48</v>
      </c>
      <c r="X1705" s="1" t="s">
        <v>41</v>
      </c>
      <c r="Y1705" s="1" t="s">
        <v>74</v>
      </c>
      <c r="Z1705" s="3">
        <v>0</v>
      </c>
      <c r="AC1705" s="1">
        <f t="shared" si="52"/>
        <v>2018</v>
      </c>
      <c r="AD1705" s="1">
        <f t="shared" si="53"/>
        <v>12</v>
      </c>
    </row>
    <row r="1706" spans="1:30" ht="12.75" customHeight="1" x14ac:dyDescent="0.2">
      <c r="A1706" s="2">
        <v>43445.267919872698</v>
      </c>
      <c r="B1706" s="1" t="s">
        <v>1309</v>
      </c>
      <c r="C1706" s="1" t="s">
        <v>303</v>
      </c>
      <c r="D1706" s="1" t="s">
        <v>304</v>
      </c>
      <c r="E1706" s="3">
        <v>20</v>
      </c>
      <c r="F1706" s="1" t="s">
        <v>31</v>
      </c>
      <c r="G1706" s="3">
        <v>129.26</v>
      </c>
      <c r="H1706" s="3">
        <v>2585.1999999999998</v>
      </c>
      <c r="I1706" s="1" t="s">
        <v>58</v>
      </c>
      <c r="K1706" s="1" t="s">
        <v>59</v>
      </c>
      <c r="L1706" s="1" t="s">
        <v>305</v>
      </c>
      <c r="M1706" s="1" t="s">
        <v>35</v>
      </c>
      <c r="N1706" s="1" t="s">
        <v>84</v>
      </c>
      <c r="O1706" s="1" t="s">
        <v>37</v>
      </c>
      <c r="P1706" s="1" t="s">
        <v>131</v>
      </c>
      <c r="Q1706" s="1" t="s">
        <v>132</v>
      </c>
      <c r="R1706" s="1" t="s">
        <v>1310</v>
      </c>
      <c r="T1706" s="1" t="s">
        <v>297</v>
      </c>
      <c r="X1706" s="1" t="s">
        <v>306</v>
      </c>
      <c r="Y1706" s="1" t="s">
        <v>74</v>
      </c>
      <c r="Z1706" s="3">
        <v>0</v>
      </c>
      <c r="AC1706" s="1">
        <f t="shared" si="52"/>
        <v>2018</v>
      </c>
      <c r="AD1706" s="1">
        <f t="shared" si="53"/>
        <v>12</v>
      </c>
    </row>
    <row r="1707" spans="1:30" ht="12.75" customHeight="1" x14ac:dyDescent="0.2">
      <c r="A1707" s="2">
        <v>43445.267919872698</v>
      </c>
      <c r="B1707" s="1" t="s">
        <v>1309</v>
      </c>
      <c r="C1707" s="1" t="s">
        <v>1001</v>
      </c>
      <c r="D1707" s="1" t="s">
        <v>1002</v>
      </c>
      <c r="E1707" s="3">
        <v>10</v>
      </c>
      <c r="F1707" s="1" t="s">
        <v>31</v>
      </c>
      <c r="G1707" s="3">
        <v>153</v>
      </c>
      <c r="H1707" s="3">
        <v>1530</v>
      </c>
      <c r="I1707" s="1" t="s">
        <v>58</v>
      </c>
      <c r="K1707" s="1" t="s">
        <v>59</v>
      </c>
      <c r="L1707" s="1" t="s">
        <v>1003</v>
      </c>
      <c r="M1707" s="1" t="s">
        <v>35</v>
      </c>
      <c r="N1707" s="1" t="s">
        <v>84</v>
      </c>
      <c r="O1707" s="1" t="s">
        <v>37</v>
      </c>
      <c r="P1707" s="1" t="s">
        <v>131</v>
      </c>
      <c r="Q1707" s="1" t="s">
        <v>132</v>
      </c>
      <c r="T1707" s="1" t="s">
        <v>297</v>
      </c>
      <c r="X1707" s="1" t="s">
        <v>41</v>
      </c>
      <c r="Y1707" s="1" t="s">
        <v>74</v>
      </c>
      <c r="Z1707" s="3">
        <v>0</v>
      </c>
      <c r="AC1707" s="1">
        <f t="shared" si="52"/>
        <v>2018</v>
      </c>
      <c r="AD1707" s="1">
        <f t="shared" si="53"/>
        <v>12</v>
      </c>
    </row>
    <row r="1708" spans="1:30" ht="12.75" customHeight="1" x14ac:dyDescent="0.2">
      <c r="A1708" s="2">
        <v>43445.267919872698</v>
      </c>
      <c r="B1708" s="1" t="s">
        <v>1309</v>
      </c>
      <c r="C1708" s="1" t="s">
        <v>311</v>
      </c>
      <c r="D1708" s="1" t="s">
        <v>312</v>
      </c>
      <c r="E1708" s="3">
        <v>30</v>
      </c>
      <c r="F1708" s="1" t="s">
        <v>31</v>
      </c>
      <c r="G1708" s="3">
        <v>155.94</v>
      </c>
      <c r="H1708" s="3">
        <v>4678.2</v>
      </c>
      <c r="I1708" s="1" t="s">
        <v>58</v>
      </c>
      <c r="K1708" s="1" t="s">
        <v>59</v>
      </c>
      <c r="L1708" s="1" t="s">
        <v>313</v>
      </c>
      <c r="M1708" s="1" t="s">
        <v>35</v>
      </c>
      <c r="N1708" s="1" t="s">
        <v>84</v>
      </c>
      <c r="O1708" s="1" t="s">
        <v>37</v>
      </c>
      <c r="P1708" s="1" t="s">
        <v>131</v>
      </c>
      <c r="Q1708" s="1" t="s">
        <v>132</v>
      </c>
      <c r="R1708" s="1" t="s">
        <v>1310</v>
      </c>
      <c r="T1708" s="1" t="s">
        <v>297</v>
      </c>
      <c r="X1708" s="1" t="s">
        <v>41</v>
      </c>
      <c r="Y1708" s="1" t="s">
        <v>74</v>
      </c>
      <c r="Z1708" s="3">
        <v>0</v>
      </c>
      <c r="AC1708" s="1">
        <f t="shared" si="52"/>
        <v>2018</v>
      </c>
      <c r="AD1708" s="1">
        <f t="shared" si="53"/>
        <v>12</v>
      </c>
    </row>
    <row r="1709" spans="1:30" ht="12.75" customHeight="1" x14ac:dyDescent="0.2">
      <c r="A1709" s="2">
        <v>43445.267919872698</v>
      </c>
      <c r="B1709" s="1" t="s">
        <v>1309</v>
      </c>
      <c r="C1709" s="1" t="s">
        <v>307</v>
      </c>
      <c r="D1709" s="1" t="s">
        <v>308</v>
      </c>
      <c r="E1709" s="3">
        <v>10</v>
      </c>
      <c r="F1709" s="1" t="s">
        <v>31</v>
      </c>
      <c r="G1709" s="3">
        <v>159.55000000000001</v>
      </c>
      <c r="H1709" s="3">
        <v>1595.51</v>
      </c>
      <c r="I1709" s="1" t="s">
        <v>58</v>
      </c>
      <c r="K1709" s="1" t="s">
        <v>59</v>
      </c>
      <c r="L1709" s="1" t="s">
        <v>309</v>
      </c>
      <c r="M1709" s="1" t="s">
        <v>35</v>
      </c>
      <c r="N1709" s="1" t="s">
        <v>84</v>
      </c>
      <c r="O1709" s="1" t="s">
        <v>37</v>
      </c>
      <c r="P1709" s="1" t="s">
        <v>131</v>
      </c>
      <c r="Q1709" s="1" t="s">
        <v>132</v>
      </c>
      <c r="T1709" s="1" t="s">
        <v>297</v>
      </c>
      <c r="X1709" s="1" t="s">
        <v>310</v>
      </c>
      <c r="Y1709" s="1" t="s">
        <v>74</v>
      </c>
      <c r="Z1709" s="3">
        <v>0</v>
      </c>
      <c r="AC1709" s="1">
        <f t="shared" si="52"/>
        <v>2018</v>
      </c>
      <c r="AD1709" s="1">
        <f t="shared" si="53"/>
        <v>12</v>
      </c>
    </row>
    <row r="1710" spans="1:30" ht="12.75" customHeight="1" x14ac:dyDescent="0.2">
      <c r="A1710" s="2">
        <v>43445.267919872698</v>
      </c>
      <c r="B1710" s="1" t="s">
        <v>1309</v>
      </c>
      <c r="C1710" s="1" t="s">
        <v>844</v>
      </c>
      <c r="D1710" s="1" t="s">
        <v>845</v>
      </c>
      <c r="E1710" s="3">
        <v>1</v>
      </c>
      <c r="F1710" s="1" t="s">
        <v>31</v>
      </c>
      <c r="G1710" s="3">
        <v>259.89999999999998</v>
      </c>
      <c r="H1710" s="3">
        <v>259.89999999999998</v>
      </c>
      <c r="I1710" s="1" t="s">
        <v>58</v>
      </c>
      <c r="K1710" s="1" t="s">
        <v>59</v>
      </c>
      <c r="L1710" s="1" t="s">
        <v>846</v>
      </c>
      <c r="M1710" s="1" t="s">
        <v>35</v>
      </c>
      <c r="N1710" s="1" t="s">
        <v>84</v>
      </c>
      <c r="O1710" s="1" t="s">
        <v>37</v>
      </c>
      <c r="P1710" s="1" t="s">
        <v>131</v>
      </c>
      <c r="Q1710" s="1" t="s">
        <v>132</v>
      </c>
      <c r="T1710" s="1" t="s">
        <v>297</v>
      </c>
      <c r="X1710" s="1" t="s">
        <v>847</v>
      </c>
      <c r="Y1710" s="1" t="s">
        <v>74</v>
      </c>
      <c r="Z1710" s="3">
        <v>0</v>
      </c>
      <c r="AC1710" s="1">
        <f t="shared" si="52"/>
        <v>2018</v>
      </c>
      <c r="AD1710" s="1">
        <f t="shared" si="53"/>
        <v>12</v>
      </c>
    </row>
    <row r="1711" spans="1:30" ht="12.75" customHeight="1" x14ac:dyDescent="0.2">
      <c r="A1711" s="2">
        <v>43445.274827546302</v>
      </c>
      <c r="B1711" s="1" t="s">
        <v>1311</v>
      </c>
      <c r="C1711" s="1" t="s">
        <v>1001</v>
      </c>
      <c r="D1711" s="1" t="s">
        <v>1002</v>
      </c>
      <c r="E1711" s="3">
        <v>10</v>
      </c>
      <c r="F1711" s="1" t="s">
        <v>31</v>
      </c>
      <c r="G1711" s="3">
        <v>152.99</v>
      </c>
      <c r="H1711" s="3">
        <v>1529.92</v>
      </c>
      <c r="I1711" s="1" t="s">
        <v>32</v>
      </c>
      <c r="K1711" s="1" t="s">
        <v>33</v>
      </c>
      <c r="L1711" s="1" t="s">
        <v>1003</v>
      </c>
      <c r="M1711" s="1" t="s">
        <v>35</v>
      </c>
      <c r="N1711" s="1" t="s">
        <v>84</v>
      </c>
      <c r="O1711" s="1" t="s">
        <v>37</v>
      </c>
      <c r="P1711" s="1" t="s">
        <v>131</v>
      </c>
      <c r="Q1711" s="1" t="s">
        <v>132</v>
      </c>
      <c r="T1711" s="1" t="s">
        <v>297</v>
      </c>
      <c r="X1711" s="1" t="s">
        <v>41</v>
      </c>
      <c r="Y1711" s="1" t="s">
        <v>74</v>
      </c>
      <c r="Z1711" s="3">
        <v>0</v>
      </c>
      <c r="AC1711" s="1">
        <f t="shared" si="52"/>
        <v>2018</v>
      </c>
      <c r="AD1711" s="1">
        <f t="shared" si="53"/>
        <v>12</v>
      </c>
    </row>
    <row r="1712" spans="1:30" ht="12.75" customHeight="1" x14ac:dyDescent="0.2">
      <c r="A1712" s="2">
        <v>43446.275803819401</v>
      </c>
      <c r="B1712" s="1" t="s">
        <v>1312</v>
      </c>
      <c r="C1712" s="1" t="s">
        <v>334</v>
      </c>
      <c r="D1712" s="1" t="s">
        <v>335</v>
      </c>
      <c r="E1712" s="3">
        <v>500</v>
      </c>
      <c r="F1712" s="1" t="s">
        <v>31</v>
      </c>
      <c r="G1712" s="3">
        <v>1.29</v>
      </c>
      <c r="H1712" s="3">
        <v>645</v>
      </c>
      <c r="I1712" s="1" t="s">
        <v>32</v>
      </c>
      <c r="K1712" s="1" t="s">
        <v>33</v>
      </c>
      <c r="L1712" s="1" t="s">
        <v>336</v>
      </c>
      <c r="M1712" s="1" t="s">
        <v>35</v>
      </c>
      <c r="N1712" s="1" t="s">
        <v>61</v>
      </c>
      <c r="O1712" s="1" t="s">
        <v>37</v>
      </c>
      <c r="P1712" s="1" t="s">
        <v>89</v>
      </c>
      <c r="Q1712" s="1" t="s">
        <v>90</v>
      </c>
      <c r="T1712" s="1" t="s">
        <v>116</v>
      </c>
      <c r="X1712" s="1" t="s">
        <v>41</v>
      </c>
      <c r="Y1712" s="1" t="s">
        <v>74</v>
      </c>
      <c r="Z1712" s="3">
        <v>0</v>
      </c>
      <c r="AC1712" s="1">
        <f t="shared" si="52"/>
        <v>2018</v>
      </c>
      <c r="AD1712" s="1">
        <f t="shared" si="53"/>
        <v>12</v>
      </c>
    </row>
    <row r="1713" spans="1:30" ht="12.75" customHeight="1" x14ac:dyDescent="0.2">
      <c r="A1713" s="2">
        <v>43448.532420405099</v>
      </c>
      <c r="B1713" s="1" t="s">
        <v>1313</v>
      </c>
      <c r="C1713" s="1" t="s">
        <v>839</v>
      </c>
      <c r="D1713" s="1" t="s">
        <v>840</v>
      </c>
      <c r="E1713" s="3">
        <v>10</v>
      </c>
      <c r="F1713" s="1" t="s">
        <v>31</v>
      </c>
      <c r="G1713" s="3">
        <v>58.53</v>
      </c>
      <c r="H1713" s="3">
        <v>585.29999999999995</v>
      </c>
      <c r="I1713" s="1" t="s">
        <v>32</v>
      </c>
      <c r="K1713" s="1" t="s">
        <v>33</v>
      </c>
      <c r="L1713" s="1" t="s">
        <v>841</v>
      </c>
      <c r="M1713" s="1" t="s">
        <v>35</v>
      </c>
      <c r="N1713" s="1" t="s">
        <v>84</v>
      </c>
      <c r="O1713" s="1" t="s">
        <v>37</v>
      </c>
      <c r="P1713" s="1" t="s">
        <v>89</v>
      </c>
      <c r="Q1713" s="1" t="s">
        <v>90</v>
      </c>
      <c r="T1713" s="1" t="s">
        <v>85</v>
      </c>
      <c r="X1713" s="1" t="s">
        <v>842</v>
      </c>
      <c r="Y1713" s="1" t="s">
        <v>74</v>
      </c>
      <c r="Z1713" s="3">
        <v>0</v>
      </c>
      <c r="AC1713" s="1">
        <f t="shared" si="52"/>
        <v>2018</v>
      </c>
      <c r="AD1713" s="1">
        <f t="shared" si="53"/>
        <v>12</v>
      </c>
    </row>
    <row r="1714" spans="1:30" ht="12.75" customHeight="1" x14ac:dyDescent="0.2">
      <c r="A1714" s="2">
        <v>43448.532420405099</v>
      </c>
      <c r="B1714" s="1" t="s">
        <v>1313</v>
      </c>
      <c r="C1714" s="1" t="s">
        <v>463</v>
      </c>
      <c r="D1714" s="1" t="s">
        <v>464</v>
      </c>
      <c r="E1714" s="3">
        <v>10</v>
      </c>
      <c r="F1714" s="1" t="s">
        <v>31</v>
      </c>
      <c r="G1714" s="3">
        <v>73.209999999999994</v>
      </c>
      <c r="H1714" s="3">
        <v>732.14</v>
      </c>
      <c r="I1714" s="1" t="s">
        <v>32</v>
      </c>
      <c r="K1714" s="1" t="s">
        <v>33</v>
      </c>
      <c r="L1714" s="1" t="s">
        <v>465</v>
      </c>
      <c r="M1714" s="1" t="s">
        <v>35</v>
      </c>
      <c r="N1714" s="1" t="s">
        <v>84</v>
      </c>
      <c r="O1714" s="1" t="s">
        <v>37</v>
      </c>
      <c r="P1714" s="1" t="s">
        <v>131</v>
      </c>
      <c r="Q1714" s="1" t="s">
        <v>132</v>
      </c>
      <c r="T1714" s="1" t="s">
        <v>85</v>
      </c>
      <c r="X1714" s="1" t="s">
        <v>466</v>
      </c>
      <c r="Y1714" s="1" t="s">
        <v>74</v>
      </c>
      <c r="Z1714" s="3">
        <v>0</v>
      </c>
      <c r="AC1714" s="1">
        <f t="shared" si="52"/>
        <v>2018</v>
      </c>
      <c r="AD1714" s="1">
        <f t="shared" si="53"/>
        <v>12</v>
      </c>
    </row>
    <row r="1715" spans="1:30" ht="12.75" customHeight="1" x14ac:dyDescent="0.2">
      <c r="A1715" s="2">
        <v>43448.534072997703</v>
      </c>
      <c r="B1715" s="1" t="s">
        <v>1314</v>
      </c>
      <c r="C1715" s="1" t="s">
        <v>839</v>
      </c>
      <c r="D1715" s="1" t="s">
        <v>840</v>
      </c>
      <c r="E1715" s="3">
        <v>20</v>
      </c>
      <c r="F1715" s="1" t="s">
        <v>31</v>
      </c>
      <c r="G1715" s="3">
        <v>58.54</v>
      </c>
      <c r="H1715" s="3">
        <v>1170.72</v>
      </c>
      <c r="I1715" s="1" t="s">
        <v>58</v>
      </c>
      <c r="K1715" s="1" t="s">
        <v>59</v>
      </c>
      <c r="L1715" s="1" t="s">
        <v>841</v>
      </c>
      <c r="M1715" s="1" t="s">
        <v>35</v>
      </c>
      <c r="N1715" s="1" t="s">
        <v>84</v>
      </c>
      <c r="O1715" s="1" t="s">
        <v>37</v>
      </c>
      <c r="P1715" s="1" t="s">
        <v>89</v>
      </c>
      <c r="Q1715" s="1" t="s">
        <v>90</v>
      </c>
      <c r="T1715" s="1" t="s">
        <v>85</v>
      </c>
      <c r="X1715" s="1" t="s">
        <v>842</v>
      </c>
      <c r="Y1715" s="1" t="s">
        <v>74</v>
      </c>
      <c r="Z1715" s="3">
        <v>0</v>
      </c>
      <c r="AC1715" s="1">
        <f t="shared" si="52"/>
        <v>2018</v>
      </c>
      <c r="AD1715" s="1">
        <f t="shared" si="53"/>
        <v>12</v>
      </c>
    </row>
    <row r="1716" spans="1:30" ht="12.75" customHeight="1" x14ac:dyDescent="0.2">
      <c r="A1716" s="2">
        <v>43451.4344444444</v>
      </c>
      <c r="B1716" s="1" t="s">
        <v>1315</v>
      </c>
      <c r="C1716" s="1" t="s">
        <v>330</v>
      </c>
      <c r="D1716" s="1" t="s">
        <v>331</v>
      </c>
      <c r="E1716" s="3">
        <v>6</v>
      </c>
      <c r="F1716" s="1" t="s">
        <v>31</v>
      </c>
      <c r="G1716" s="3">
        <v>1.17</v>
      </c>
      <c r="H1716" s="3">
        <v>7.02</v>
      </c>
      <c r="I1716" s="1" t="s">
        <v>32</v>
      </c>
      <c r="K1716" s="1" t="s">
        <v>33</v>
      </c>
      <c r="L1716" s="1" t="s">
        <v>332</v>
      </c>
      <c r="M1716" s="1" t="s">
        <v>35</v>
      </c>
      <c r="N1716" s="1" t="s">
        <v>36</v>
      </c>
      <c r="O1716" s="1" t="s">
        <v>37</v>
      </c>
      <c r="P1716" s="1" t="s">
        <v>89</v>
      </c>
      <c r="Q1716" s="1" t="s">
        <v>90</v>
      </c>
      <c r="T1716" s="1" t="s">
        <v>116</v>
      </c>
      <c r="X1716" s="1" t="s">
        <v>41</v>
      </c>
      <c r="Y1716" s="1" t="s">
        <v>74</v>
      </c>
      <c r="Z1716" s="3">
        <v>0</v>
      </c>
      <c r="AC1716" s="1">
        <f t="shared" si="52"/>
        <v>2018</v>
      </c>
      <c r="AD1716" s="1">
        <f t="shared" si="53"/>
        <v>12</v>
      </c>
    </row>
    <row r="1717" spans="1:30" ht="12.75" customHeight="1" x14ac:dyDescent="0.2">
      <c r="A1717" s="2">
        <v>43452.4439907755</v>
      </c>
      <c r="B1717" s="1" t="s">
        <v>1316</v>
      </c>
      <c r="C1717" s="1" t="s">
        <v>1017</v>
      </c>
      <c r="D1717" s="1" t="s">
        <v>1018</v>
      </c>
      <c r="E1717" s="3">
        <v>2</v>
      </c>
      <c r="F1717" s="1" t="s">
        <v>31</v>
      </c>
      <c r="G1717" s="3">
        <v>571.12</v>
      </c>
      <c r="H1717" s="3">
        <v>1142.24</v>
      </c>
      <c r="I1717" s="1" t="s">
        <v>32</v>
      </c>
      <c r="K1717" s="1" t="s">
        <v>33</v>
      </c>
      <c r="L1717" s="1" t="s">
        <v>1019</v>
      </c>
      <c r="M1717" s="1" t="s">
        <v>35</v>
      </c>
      <c r="N1717" s="1" t="s">
        <v>433</v>
      </c>
      <c r="O1717" s="1" t="s">
        <v>37</v>
      </c>
      <c r="P1717" s="1" t="s">
        <v>38</v>
      </c>
      <c r="Q1717" s="1" t="s">
        <v>39</v>
      </c>
      <c r="T1717" s="1" t="s">
        <v>617</v>
      </c>
      <c r="X1717" s="1" t="s">
        <v>41</v>
      </c>
      <c r="Y1717" s="1" t="s">
        <v>42</v>
      </c>
      <c r="Z1717" s="3">
        <v>0</v>
      </c>
      <c r="AC1717" s="1">
        <f t="shared" si="52"/>
        <v>2018</v>
      </c>
      <c r="AD1717" s="1">
        <f t="shared" si="53"/>
        <v>12</v>
      </c>
    </row>
    <row r="1718" spans="1:30" ht="12.75" customHeight="1" x14ac:dyDescent="0.2">
      <c r="A1718" s="2">
        <v>43454.320334988399</v>
      </c>
      <c r="B1718" s="1" t="s">
        <v>1317</v>
      </c>
      <c r="C1718" s="1" t="s">
        <v>186</v>
      </c>
      <c r="D1718" s="1" t="s">
        <v>187</v>
      </c>
      <c r="E1718" s="3">
        <v>50</v>
      </c>
      <c r="F1718" s="1" t="s">
        <v>31</v>
      </c>
      <c r="G1718" s="3">
        <v>2.52</v>
      </c>
      <c r="H1718" s="3">
        <v>126</v>
      </c>
      <c r="I1718" s="1" t="s">
        <v>32</v>
      </c>
      <c r="K1718" s="1" t="s">
        <v>33</v>
      </c>
      <c r="L1718" s="1" t="s">
        <v>188</v>
      </c>
      <c r="M1718" s="1" t="s">
        <v>35</v>
      </c>
      <c r="N1718" s="1" t="s">
        <v>61</v>
      </c>
      <c r="O1718" s="1" t="s">
        <v>37</v>
      </c>
      <c r="P1718" s="1" t="s">
        <v>95</v>
      </c>
      <c r="Q1718" s="1" t="s">
        <v>96</v>
      </c>
      <c r="T1718" s="1" t="s">
        <v>97</v>
      </c>
      <c r="X1718" s="1" t="s">
        <v>41</v>
      </c>
      <c r="Y1718" s="1" t="s">
        <v>42</v>
      </c>
      <c r="Z1718" s="3">
        <v>0</v>
      </c>
      <c r="AC1718" s="1">
        <f t="shared" si="52"/>
        <v>2018</v>
      </c>
      <c r="AD1718" s="1">
        <f t="shared" si="53"/>
        <v>12</v>
      </c>
    </row>
    <row r="1719" spans="1:30" ht="12.75" customHeight="1" x14ac:dyDescent="0.2">
      <c r="A1719" s="2">
        <v>43473.342266203697</v>
      </c>
      <c r="B1719" s="1" t="s">
        <v>1318</v>
      </c>
      <c r="C1719" s="1" t="s">
        <v>142</v>
      </c>
      <c r="D1719" s="1" t="s">
        <v>143</v>
      </c>
      <c r="E1719" s="3">
        <v>500</v>
      </c>
      <c r="F1719" s="1" t="s">
        <v>31</v>
      </c>
      <c r="G1719" s="3">
        <v>0.66</v>
      </c>
      <c r="H1719" s="3">
        <v>330</v>
      </c>
      <c r="I1719" s="1" t="s">
        <v>32</v>
      </c>
      <c r="K1719" s="1" t="s">
        <v>33</v>
      </c>
      <c r="L1719" s="1" t="s">
        <v>144</v>
      </c>
      <c r="M1719" s="1" t="s">
        <v>35</v>
      </c>
      <c r="N1719" s="1" t="s">
        <v>684</v>
      </c>
      <c r="O1719" s="1" t="s">
        <v>37</v>
      </c>
      <c r="P1719" s="1" t="s">
        <v>89</v>
      </c>
      <c r="Q1719" s="1" t="s">
        <v>90</v>
      </c>
      <c r="T1719" s="1" t="s">
        <v>116</v>
      </c>
      <c r="X1719" s="1" t="s">
        <v>41</v>
      </c>
      <c r="Y1719" s="1" t="s">
        <v>74</v>
      </c>
      <c r="Z1719" s="3">
        <v>0</v>
      </c>
      <c r="AC1719" s="1">
        <f t="shared" si="52"/>
        <v>2019</v>
      </c>
      <c r="AD1719" s="1">
        <f t="shared" si="53"/>
        <v>1</v>
      </c>
    </row>
    <row r="1720" spans="1:30" ht="12.75" customHeight="1" x14ac:dyDescent="0.2">
      <c r="A1720" s="2">
        <v>43474.372064814801</v>
      </c>
      <c r="B1720" s="1" t="s">
        <v>1319</v>
      </c>
      <c r="C1720" s="1" t="s">
        <v>626</v>
      </c>
      <c r="D1720" s="1" t="s">
        <v>627</v>
      </c>
      <c r="E1720" s="3">
        <v>40</v>
      </c>
      <c r="F1720" s="1" t="s">
        <v>31</v>
      </c>
      <c r="G1720" s="3">
        <v>0.56000000000000005</v>
      </c>
      <c r="H1720" s="3">
        <v>22.44</v>
      </c>
      <c r="I1720" s="1" t="s">
        <v>58</v>
      </c>
      <c r="K1720" s="1" t="s">
        <v>59</v>
      </c>
      <c r="M1720" s="1" t="s">
        <v>35</v>
      </c>
      <c r="N1720" s="1" t="s">
        <v>681</v>
      </c>
      <c r="O1720" s="1" t="s">
        <v>37</v>
      </c>
      <c r="P1720" s="1" t="s">
        <v>629</v>
      </c>
      <c r="Q1720" s="1" t="s">
        <v>630</v>
      </c>
      <c r="T1720" s="1" t="s">
        <v>631</v>
      </c>
      <c r="Y1720" s="1" t="s">
        <v>632</v>
      </c>
      <c r="Z1720" s="3">
        <v>0</v>
      </c>
      <c r="AC1720" s="1">
        <f t="shared" si="52"/>
        <v>2019</v>
      </c>
      <c r="AD1720" s="1">
        <f t="shared" si="53"/>
        <v>1</v>
      </c>
    </row>
    <row r="1721" spans="1:30" ht="12.75" customHeight="1" x14ac:dyDescent="0.2">
      <c r="A1721" s="2">
        <v>43476.263716863403</v>
      </c>
      <c r="B1721" s="1" t="s">
        <v>1320</v>
      </c>
      <c r="C1721" s="1" t="s">
        <v>867</v>
      </c>
      <c r="D1721" s="1" t="s">
        <v>868</v>
      </c>
      <c r="E1721" s="3">
        <v>70</v>
      </c>
      <c r="F1721" s="1" t="s">
        <v>31</v>
      </c>
      <c r="G1721" s="3">
        <v>2.67</v>
      </c>
      <c r="H1721" s="3">
        <v>186.9</v>
      </c>
      <c r="I1721" s="1" t="s">
        <v>32</v>
      </c>
      <c r="K1721" s="1" t="s">
        <v>33</v>
      </c>
      <c r="L1721" s="1" t="s">
        <v>869</v>
      </c>
      <c r="M1721" s="1" t="s">
        <v>35</v>
      </c>
      <c r="N1721" s="1" t="s">
        <v>84</v>
      </c>
      <c r="O1721" s="1" t="s">
        <v>37</v>
      </c>
      <c r="P1721" s="1" t="s">
        <v>204</v>
      </c>
      <c r="Q1721" s="1" t="s">
        <v>205</v>
      </c>
      <c r="T1721" s="1" t="s">
        <v>871</v>
      </c>
      <c r="X1721" s="1" t="s">
        <v>41</v>
      </c>
      <c r="Y1721" s="1" t="s">
        <v>74</v>
      </c>
      <c r="Z1721" s="3">
        <v>0</v>
      </c>
      <c r="AC1721" s="1">
        <f t="shared" si="52"/>
        <v>2019</v>
      </c>
      <c r="AD1721" s="1">
        <f t="shared" si="53"/>
        <v>1</v>
      </c>
    </row>
    <row r="1722" spans="1:30" ht="12.75" customHeight="1" x14ac:dyDescent="0.2">
      <c r="A1722" s="2">
        <v>43476.300813854199</v>
      </c>
      <c r="B1722" s="1" t="s">
        <v>1321</v>
      </c>
      <c r="C1722" s="1" t="s">
        <v>867</v>
      </c>
      <c r="D1722" s="1" t="s">
        <v>868</v>
      </c>
      <c r="E1722" s="3">
        <v>70</v>
      </c>
      <c r="F1722" s="1" t="s">
        <v>31</v>
      </c>
      <c r="G1722" s="3">
        <v>2.66</v>
      </c>
      <c r="H1722" s="3">
        <v>186.2</v>
      </c>
      <c r="I1722" s="1" t="s">
        <v>32</v>
      </c>
      <c r="K1722" s="1" t="s">
        <v>33</v>
      </c>
      <c r="L1722" s="1" t="s">
        <v>869</v>
      </c>
      <c r="M1722" s="1" t="s">
        <v>35</v>
      </c>
      <c r="N1722" s="1" t="s">
        <v>84</v>
      </c>
      <c r="O1722" s="1" t="s">
        <v>37</v>
      </c>
      <c r="P1722" s="1" t="s">
        <v>204</v>
      </c>
      <c r="Q1722" s="1" t="s">
        <v>205</v>
      </c>
      <c r="T1722" s="1" t="s">
        <v>871</v>
      </c>
      <c r="X1722" s="1" t="s">
        <v>41</v>
      </c>
      <c r="Y1722" s="1" t="s">
        <v>74</v>
      </c>
      <c r="Z1722" s="3">
        <v>0</v>
      </c>
      <c r="AC1722" s="1">
        <f t="shared" si="52"/>
        <v>2019</v>
      </c>
      <c r="AD1722" s="1">
        <f t="shared" si="53"/>
        <v>1</v>
      </c>
    </row>
    <row r="1723" spans="1:30" ht="12.75" customHeight="1" x14ac:dyDescent="0.2">
      <c r="A1723" s="2">
        <v>43476.305918553197</v>
      </c>
      <c r="B1723" s="1" t="s">
        <v>1322</v>
      </c>
      <c r="C1723" s="1" t="s">
        <v>867</v>
      </c>
      <c r="D1723" s="1" t="s">
        <v>868</v>
      </c>
      <c r="E1723" s="3">
        <v>70</v>
      </c>
      <c r="F1723" s="1" t="s">
        <v>31</v>
      </c>
      <c r="G1723" s="3">
        <v>2.67</v>
      </c>
      <c r="H1723" s="3">
        <v>186.9</v>
      </c>
      <c r="I1723" s="1" t="s">
        <v>32</v>
      </c>
      <c r="K1723" s="1" t="s">
        <v>33</v>
      </c>
      <c r="L1723" s="1" t="s">
        <v>869</v>
      </c>
      <c r="M1723" s="1" t="s">
        <v>35</v>
      </c>
      <c r="N1723" s="1" t="s">
        <v>84</v>
      </c>
      <c r="O1723" s="1" t="s">
        <v>37</v>
      </c>
      <c r="P1723" s="1" t="s">
        <v>204</v>
      </c>
      <c r="Q1723" s="1" t="s">
        <v>205</v>
      </c>
      <c r="R1723" s="1" t="s">
        <v>448</v>
      </c>
      <c r="T1723" s="1" t="s">
        <v>871</v>
      </c>
      <c r="X1723" s="1" t="s">
        <v>41</v>
      </c>
      <c r="Y1723" s="1" t="s">
        <v>74</v>
      </c>
      <c r="Z1723" s="3">
        <v>0</v>
      </c>
      <c r="AC1723" s="1">
        <f t="shared" si="52"/>
        <v>2019</v>
      </c>
      <c r="AD1723" s="1">
        <f t="shared" si="53"/>
        <v>1</v>
      </c>
    </row>
    <row r="1724" spans="1:30" ht="12.75" customHeight="1" x14ac:dyDescent="0.2">
      <c r="A1724" s="2">
        <v>43476.3087493403</v>
      </c>
      <c r="B1724" s="1" t="s">
        <v>1323</v>
      </c>
      <c r="C1724" s="1" t="s">
        <v>867</v>
      </c>
      <c r="D1724" s="1" t="s">
        <v>868</v>
      </c>
      <c r="E1724" s="3">
        <v>70</v>
      </c>
      <c r="F1724" s="1" t="s">
        <v>31</v>
      </c>
      <c r="G1724" s="3">
        <v>2.67</v>
      </c>
      <c r="H1724" s="3">
        <v>186.6</v>
      </c>
      <c r="I1724" s="1" t="s">
        <v>32</v>
      </c>
      <c r="K1724" s="1" t="s">
        <v>33</v>
      </c>
      <c r="L1724" s="1" t="s">
        <v>869</v>
      </c>
      <c r="M1724" s="1" t="s">
        <v>35</v>
      </c>
      <c r="N1724" s="1" t="s">
        <v>84</v>
      </c>
      <c r="O1724" s="1" t="s">
        <v>37</v>
      </c>
      <c r="P1724" s="1" t="s">
        <v>204</v>
      </c>
      <c r="Q1724" s="1" t="s">
        <v>205</v>
      </c>
      <c r="R1724" s="1" t="s">
        <v>419</v>
      </c>
      <c r="T1724" s="1" t="s">
        <v>871</v>
      </c>
      <c r="X1724" s="1" t="s">
        <v>41</v>
      </c>
      <c r="Y1724" s="1" t="s">
        <v>74</v>
      </c>
      <c r="Z1724" s="3">
        <v>0</v>
      </c>
      <c r="AC1724" s="1">
        <f t="shared" si="52"/>
        <v>2019</v>
      </c>
      <c r="AD1724" s="1">
        <f t="shared" si="53"/>
        <v>1</v>
      </c>
    </row>
    <row r="1725" spans="1:30" ht="12.75" customHeight="1" x14ac:dyDescent="0.2">
      <c r="A1725" s="2">
        <v>43481.281397835599</v>
      </c>
      <c r="B1725" s="1" t="s">
        <v>1324</v>
      </c>
      <c r="C1725" s="1" t="s">
        <v>149</v>
      </c>
      <c r="D1725" s="1" t="s">
        <v>150</v>
      </c>
      <c r="E1725" s="3">
        <v>300</v>
      </c>
      <c r="F1725" s="1" t="s">
        <v>31</v>
      </c>
      <c r="G1725" s="3">
        <v>1.0900000000000001</v>
      </c>
      <c r="H1725" s="3">
        <v>327</v>
      </c>
      <c r="I1725" s="1" t="s">
        <v>32</v>
      </c>
      <c r="K1725" s="1" t="s">
        <v>33</v>
      </c>
      <c r="L1725" s="1" t="s">
        <v>151</v>
      </c>
      <c r="M1725" s="1" t="s">
        <v>35</v>
      </c>
      <c r="N1725" s="1" t="s">
        <v>36</v>
      </c>
      <c r="O1725" s="1" t="s">
        <v>37</v>
      </c>
      <c r="P1725" s="1" t="s">
        <v>120</v>
      </c>
      <c r="Q1725" s="1" t="s">
        <v>121</v>
      </c>
      <c r="R1725" s="1" t="s">
        <v>1325</v>
      </c>
      <c r="T1725" s="1" t="s">
        <v>40</v>
      </c>
      <c r="X1725" s="1" t="s">
        <v>41</v>
      </c>
      <c r="Y1725" s="1" t="s">
        <v>42</v>
      </c>
      <c r="Z1725" s="3">
        <v>0</v>
      </c>
      <c r="AC1725" s="1">
        <f t="shared" si="52"/>
        <v>2019</v>
      </c>
      <c r="AD1725" s="1">
        <f t="shared" si="53"/>
        <v>1</v>
      </c>
    </row>
    <row r="1726" spans="1:30" ht="12.75" customHeight="1" x14ac:dyDescent="0.2">
      <c r="A1726" s="2">
        <v>43481.281397835599</v>
      </c>
      <c r="B1726" s="1" t="s">
        <v>1324</v>
      </c>
      <c r="C1726" s="1" t="s">
        <v>177</v>
      </c>
      <c r="D1726" s="1" t="s">
        <v>178</v>
      </c>
      <c r="E1726" s="3">
        <v>50</v>
      </c>
      <c r="F1726" s="1" t="s">
        <v>31</v>
      </c>
      <c r="G1726" s="3">
        <v>2.16</v>
      </c>
      <c r="H1726" s="3">
        <v>108</v>
      </c>
      <c r="I1726" s="1" t="s">
        <v>32</v>
      </c>
      <c r="K1726" s="1" t="s">
        <v>33</v>
      </c>
      <c r="L1726" s="1" t="s">
        <v>179</v>
      </c>
      <c r="M1726" s="1" t="s">
        <v>35</v>
      </c>
      <c r="N1726" s="1" t="s">
        <v>36</v>
      </c>
      <c r="O1726" s="1" t="s">
        <v>37</v>
      </c>
      <c r="P1726" s="1" t="s">
        <v>95</v>
      </c>
      <c r="Q1726" s="1" t="s">
        <v>96</v>
      </c>
      <c r="R1726" s="1" t="s">
        <v>990</v>
      </c>
      <c r="T1726" s="1" t="s">
        <v>97</v>
      </c>
      <c r="X1726" s="1" t="s">
        <v>41</v>
      </c>
      <c r="Y1726" s="1" t="s">
        <v>42</v>
      </c>
      <c r="Z1726" s="3">
        <v>0</v>
      </c>
      <c r="AC1726" s="1">
        <f t="shared" si="52"/>
        <v>2019</v>
      </c>
      <c r="AD1726" s="1">
        <f t="shared" si="53"/>
        <v>1</v>
      </c>
    </row>
    <row r="1727" spans="1:30" ht="12.75" customHeight="1" x14ac:dyDescent="0.2">
      <c r="A1727" s="2">
        <v>43481.281397835599</v>
      </c>
      <c r="B1727" s="1" t="s">
        <v>1324</v>
      </c>
      <c r="C1727" s="1" t="s">
        <v>186</v>
      </c>
      <c r="D1727" s="1" t="s">
        <v>187</v>
      </c>
      <c r="E1727" s="3">
        <v>50</v>
      </c>
      <c r="F1727" s="1" t="s">
        <v>31</v>
      </c>
      <c r="G1727" s="3">
        <v>2.52</v>
      </c>
      <c r="H1727" s="3">
        <v>126</v>
      </c>
      <c r="I1727" s="1" t="s">
        <v>32</v>
      </c>
      <c r="K1727" s="1" t="s">
        <v>33</v>
      </c>
      <c r="L1727" s="1" t="s">
        <v>188</v>
      </c>
      <c r="M1727" s="1" t="s">
        <v>35</v>
      </c>
      <c r="N1727" s="1" t="s">
        <v>36</v>
      </c>
      <c r="O1727" s="1" t="s">
        <v>37</v>
      </c>
      <c r="P1727" s="1" t="s">
        <v>95</v>
      </c>
      <c r="Q1727" s="1" t="s">
        <v>96</v>
      </c>
      <c r="R1727" s="1" t="s">
        <v>351</v>
      </c>
      <c r="T1727" s="1" t="s">
        <v>97</v>
      </c>
      <c r="X1727" s="1" t="s">
        <v>41</v>
      </c>
      <c r="Y1727" s="1" t="s">
        <v>42</v>
      </c>
      <c r="Z1727" s="3">
        <v>0</v>
      </c>
      <c r="AC1727" s="1">
        <f t="shared" si="52"/>
        <v>2019</v>
      </c>
      <c r="AD1727" s="1">
        <f t="shared" si="53"/>
        <v>1</v>
      </c>
    </row>
    <row r="1728" spans="1:30" ht="12.75" customHeight="1" x14ac:dyDescent="0.2">
      <c r="A1728" s="2">
        <v>43481.281397835599</v>
      </c>
      <c r="B1728" s="1" t="s">
        <v>1324</v>
      </c>
      <c r="C1728" s="1" t="s">
        <v>189</v>
      </c>
      <c r="D1728" s="1" t="s">
        <v>190</v>
      </c>
      <c r="E1728" s="3">
        <v>100</v>
      </c>
      <c r="F1728" s="1" t="s">
        <v>31</v>
      </c>
      <c r="G1728" s="3">
        <v>2.7</v>
      </c>
      <c r="H1728" s="3">
        <v>270</v>
      </c>
      <c r="I1728" s="1" t="s">
        <v>32</v>
      </c>
      <c r="K1728" s="1" t="s">
        <v>33</v>
      </c>
      <c r="L1728" s="1" t="s">
        <v>191</v>
      </c>
      <c r="M1728" s="1" t="s">
        <v>35</v>
      </c>
      <c r="N1728" s="1" t="s">
        <v>36</v>
      </c>
      <c r="O1728" s="1" t="s">
        <v>37</v>
      </c>
      <c r="P1728" s="1" t="s">
        <v>95</v>
      </c>
      <c r="Q1728" s="1" t="s">
        <v>96</v>
      </c>
      <c r="R1728" s="1" t="s">
        <v>348</v>
      </c>
      <c r="T1728" s="1" t="s">
        <v>97</v>
      </c>
      <c r="X1728" s="1" t="s">
        <v>41</v>
      </c>
      <c r="Y1728" s="1" t="s">
        <v>42</v>
      </c>
      <c r="Z1728" s="3">
        <v>0</v>
      </c>
      <c r="AC1728" s="1">
        <f t="shared" si="52"/>
        <v>2019</v>
      </c>
      <c r="AD1728" s="1">
        <f t="shared" si="53"/>
        <v>1</v>
      </c>
    </row>
    <row r="1729" spans="1:30" ht="12.75" customHeight="1" x14ac:dyDescent="0.2">
      <c r="A1729" s="2">
        <v>43481.281397835599</v>
      </c>
      <c r="B1729" s="1" t="s">
        <v>1324</v>
      </c>
      <c r="C1729" s="1" t="s">
        <v>1304</v>
      </c>
      <c r="D1729" s="1" t="s">
        <v>1305</v>
      </c>
      <c r="E1729" s="3">
        <v>500</v>
      </c>
      <c r="F1729" s="1" t="s">
        <v>31</v>
      </c>
      <c r="G1729" s="3">
        <v>9.44</v>
      </c>
      <c r="H1729" s="3">
        <v>4720</v>
      </c>
      <c r="I1729" s="1" t="s">
        <v>32</v>
      </c>
      <c r="K1729" s="1" t="s">
        <v>33</v>
      </c>
      <c r="L1729" s="1" t="s">
        <v>1306</v>
      </c>
      <c r="M1729" s="1" t="s">
        <v>35</v>
      </c>
      <c r="N1729" s="1" t="s">
        <v>36</v>
      </c>
      <c r="O1729" s="1" t="s">
        <v>37</v>
      </c>
      <c r="P1729" s="1" t="s">
        <v>230</v>
      </c>
      <c r="Q1729" s="1" t="s">
        <v>231</v>
      </c>
      <c r="R1729" s="1" t="s">
        <v>327</v>
      </c>
      <c r="T1729" s="1" t="s">
        <v>40</v>
      </c>
      <c r="X1729" s="1" t="s">
        <v>41</v>
      </c>
      <c r="Y1729" s="1" t="s">
        <v>42</v>
      </c>
      <c r="Z1729" s="3">
        <v>0</v>
      </c>
      <c r="AC1729" s="1">
        <f t="shared" si="52"/>
        <v>2019</v>
      </c>
      <c r="AD1729" s="1">
        <f t="shared" si="53"/>
        <v>1</v>
      </c>
    </row>
    <row r="1730" spans="1:30" ht="12.75" customHeight="1" x14ac:dyDescent="0.2">
      <c r="A1730" s="2">
        <v>43482.460225775503</v>
      </c>
      <c r="B1730" s="1" t="s">
        <v>1326</v>
      </c>
      <c r="C1730" s="1" t="s">
        <v>177</v>
      </c>
      <c r="D1730" s="1" t="s">
        <v>178</v>
      </c>
      <c r="E1730" s="3">
        <v>20</v>
      </c>
      <c r="F1730" s="1" t="s">
        <v>31</v>
      </c>
      <c r="G1730" s="3">
        <v>2.16</v>
      </c>
      <c r="H1730" s="3">
        <v>43.2</v>
      </c>
      <c r="I1730" s="1" t="s">
        <v>32</v>
      </c>
      <c r="K1730" s="1" t="s">
        <v>33</v>
      </c>
      <c r="L1730" s="1" t="s">
        <v>179</v>
      </c>
      <c r="M1730" s="1" t="s">
        <v>35</v>
      </c>
      <c r="N1730" s="1" t="s">
        <v>61</v>
      </c>
      <c r="O1730" s="1" t="s">
        <v>37</v>
      </c>
      <c r="P1730" s="1" t="s">
        <v>95</v>
      </c>
      <c r="Q1730" s="1" t="s">
        <v>96</v>
      </c>
      <c r="R1730" s="1" t="s">
        <v>990</v>
      </c>
      <c r="T1730" s="1" t="s">
        <v>97</v>
      </c>
      <c r="X1730" s="1" t="s">
        <v>41</v>
      </c>
      <c r="Y1730" s="1" t="s">
        <v>42</v>
      </c>
      <c r="Z1730" s="3">
        <v>0</v>
      </c>
      <c r="AC1730" s="1">
        <f t="shared" si="52"/>
        <v>2019</v>
      </c>
      <c r="AD1730" s="1">
        <f t="shared" si="53"/>
        <v>1</v>
      </c>
    </row>
    <row r="1731" spans="1:30" ht="12.75" customHeight="1" x14ac:dyDescent="0.2">
      <c r="A1731" s="2">
        <v>43483.551551701399</v>
      </c>
      <c r="B1731" s="1" t="s">
        <v>1327</v>
      </c>
      <c r="C1731" s="1" t="s">
        <v>1017</v>
      </c>
      <c r="D1731" s="1" t="s">
        <v>1018</v>
      </c>
      <c r="E1731" s="3">
        <v>2</v>
      </c>
      <c r="F1731" s="1" t="s">
        <v>31</v>
      </c>
      <c r="G1731" s="3">
        <v>571.12</v>
      </c>
      <c r="H1731" s="3">
        <v>1142.24</v>
      </c>
      <c r="I1731" s="1" t="s">
        <v>32</v>
      </c>
      <c r="K1731" s="1" t="s">
        <v>33</v>
      </c>
      <c r="L1731" s="1" t="s">
        <v>1019</v>
      </c>
      <c r="M1731" s="1" t="s">
        <v>35</v>
      </c>
      <c r="N1731" s="1" t="s">
        <v>433</v>
      </c>
      <c r="O1731" s="1" t="s">
        <v>37</v>
      </c>
      <c r="P1731" s="1" t="s">
        <v>38</v>
      </c>
      <c r="Q1731" s="1" t="s">
        <v>39</v>
      </c>
      <c r="T1731" s="1" t="s">
        <v>617</v>
      </c>
      <c r="X1731" s="1" t="s">
        <v>41</v>
      </c>
      <c r="Y1731" s="1" t="s">
        <v>42</v>
      </c>
      <c r="Z1731" s="3">
        <v>0</v>
      </c>
      <c r="AC1731" s="1">
        <f t="shared" ref="AC1731:AC1794" si="54">YEAR(A1731)</f>
        <v>2019</v>
      </c>
      <c r="AD1731" s="1">
        <f t="shared" ref="AD1731:AD1794" si="55">MONTH(A1731)</f>
        <v>1</v>
      </c>
    </row>
    <row r="1732" spans="1:30" ht="12.75" customHeight="1" x14ac:dyDescent="0.2">
      <c r="A1732" s="2">
        <v>43483.552301122698</v>
      </c>
      <c r="B1732" s="1" t="s">
        <v>1328</v>
      </c>
      <c r="C1732" s="1" t="s">
        <v>1017</v>
      </c>
      <c r="D1732" s="1" t="s">
        <v>1018</v>
      </c>
      <c r="E1732" s="3">
        <v>1</v>
      </c>
      <c r="F1732" s="1" t="s">
        <v>31</v>
      </c>
      <c r="G1732" s="3">
        <v>571.12</v>
      </c>
      <c r="H1732" s="3">
        <v>571.12</v>
      </c>
      <c r="I1732" s="1" t="s">
        <v>58</v>
      </c>
      <c r="K1732" s="1" t="s">
        <v>59</v>
      </c>
      <c r="L1732" s="1" t="s">
        <v>1019</v>
      </c>
      <c r="M1732" s="1" t="s">
        <v>35</v>
      </c>
      <c r="N1732" s="1" t="s">
        <v>433</v>
      </c>
      <c r="O1732" s="1" t="s">
        <v>37</v>
      </c>
      <c r="P1732" s="1" t="s">
        <v>38</v>
      </c>
      <c r="Q1732" s="1" t="s">
        <v>39</v>
      </c>
      <c r="T1732" s="1" t="s">
        <v>617</v>
      </c>
      <c r="X1732" s="1" t="s">
        <v>41</v>
      </c>
      <c r="Y1732" s="1" t="s">
        <v>42</v>
      </c>
      <c r="Z1732" s="3">
        <v>0</v>
      </c>
      <c r="AC1732" s="1">
        <f t="shared" si="54"/>
        <v>2019</v>
      </c>
      <c r="AD1732" s="1">
        <f t="shared" si="55"/>
        <v>1</v>
      </c>
    </row>
    <row r="1733" spans="1:30" ht="12.75" customHeight="1" x14ac:dyDescent="0.2">
      <c r="A1733" s="2">
        <v>43486.4144888542</v>
      </c>
      <c r="B1733" s="1" t="s">
        <v>1329</v>
      </c>
      <c r="C1733" s="1" t="s">
        <v>215</v>
      </c>
      <c r="D1733" s="1" t="s">
        <v>216</v>
      </c>
      <c r="E1733" s="3">
        <v>20</v>
      </c>
      <c r="F1733" s="1" t="s">
        <v>31</v>
      </c>
      <c r="G1733" s="3">
        <v>6.05</v>
      </c>
      <c r="H1733" s="3">
        <v>121</v>
      </c>
      <c r="I1733" s="1" t="s">
        <v>32</v>
      </c>
      <c r="K1733" s="1" t="s">
        <v>33</v>
      </c>
      <c r="L1733" s="1" t="s">
        <v>217</v>
      </c>
      <c r="M1733" s="1" t="s">
        <v>35</v>
      </c>
      <c r="N1733" s="1" t="s">
        <v>684</v>
      </c>
      <c r="O1733" s="1" t="s">
        <v>37</v>
      </c>
      <c r="P1733" s="1" t="s">
        <v>38</v>
      </c>
      <c r="Q1733" s="1" t="s">
        <v>39</v>
      </c>
      <c r="R1733" s="1" t="s">
        <v>347</v>
      </c>
      <c r="T1733" s="1" t="s">
        <v>218</v>
      </c>
      <c r="X1733" s="1" t="s">
        <v>41</v>
      </c>
      <c r="Y1733" s="1" t="s">
        <v>42</v>
      </c>
      <c r="Z1733" s="3">
        <v>0</v>
      </c>
      <c r="AC1733" s="1">
        <f t="shared" si="54"/>
        <v>2019</v>
      </c>
      <c r="AD1733" s="1">
        <f t="shared" si="55"/>
        <v>1</v>
      </c>
    </row>
    <row r="1734" spans="1:30" ht="12.75" customHeight="1" x14ac:dyDescent="0.2">
      <c r="A1734" s="2">
        <v>43486.4144888542</v>
      </c>
      <c r="B1734" s="1" t="s">
        <v>1329</v>
      </c>
      <c r="C1734" s="1" t="s">
        <v>1072</v>
      </c>
      <c r="D1734" s="1" t="s">
        <v>1073</v>
      </c>
      <c r="E1734" s="3">
        <v>50</v>
      </c>
      <c r="F1734" s="1" t="s">
        <v>31</v>
      </c>
      <c r="G1734" s="3">
        <v>7.5</v>
      </c>
      <c r="H1734" s="3">
        <v>375</v>
      </c>
      <c r="I1734" s="1" t="s">
        <v>32</v>
      </c>
      <c r="K1734" s="1" t="s">
        <v>33</v>
      </c>
      <c r="L1734" s="1" t="s">
        <v>1074</v>
      </c>
      <c r="M1734" s="1" t="s">
        <v>35</v>
      </c>
      <c r="N1734" s="1" t="s">
        <v>684</v>
      </c>
      <c r="O1734" s="1" t="s">
        <v>37</v>
      </c>
      <c r="P1734" s="1" t="s">
        <v>38</v>
      </c>
      <c r="Q1734" s="1" t="s">
        <v>39</v>
      </c>
      <c r="R1734" s="1" t="s">
        <v>346</v>
      </c>
      <c r="T1734" s="1" t="s">
        <v>48</v>
      </c>
      <c r="X1734" s="1" t="s">
        <v>41</v>
      </c>
      <c r="Y1734" s="1" t="s">
        <v>42</v>
      </c>
      <c r="Z1734" s="3">
        <v>0</v>
      </c>
      <c r="AA1734" s="1" t="s">
        <v>222</v>
      </c>
      <c r="AB1734" s="1" t="s">
        <v>222</v>
      </c>
      <c r="AC1734" s="1">
        <f t="shared" si="54"/>
        <v>2019</v>
      </c>
      <c r="AD1734" s="1">
        <f t="shared" si="55"/>
        <v>1</v>
      </c>
    </row>
    <row r="1735" spans="1:30" ht="12.75" customHeight="1" x14ac:dyDescent="0.2">
      <c r="A1735" s="2">
        <v>43486.4144888542</v>
      </c>
      <c r="B1735" s="1" t="s">
        <v>1329</v>
      </c>
      <c r="C1735" s="1" t="s">
        <v>824</v>
      </c>
      <c r="D1735" s="1" t="s">
        <v>825</v>
      </c>
      <c r="E1735" s="3">
        <v>1</v>
      </c>
      <c r="F1735" s="1" t="s">
        <v>31</v>
      </c>
      <c r="G1735" s="3">
        <v>139.16999999999999</v>
      </c>
      <c r="H1735" s="3">
        <v>139.16999999999999</v>
      </c>
      <c r="I1735" s="1" t="s">
        <v>32</v>
      </c>
      <c r="K1735" s="1" t="s">
        <v>33</v>
      </c>
      <c r="L1735" s="1" t="s">
        <v>826</v>
      </c>
      <c r="M1735" s="1" t="s">
        <v>35</v>
      </c>
      <c r="N1735" s="1" t="s">
        <v>684</v>
      </c>
      <c r="O1735" s="1" t="s">
        <v>37</v>
      </c>
      <c r="P1735" s="1" t="s">
        <v>131</v>
      </c>
      <c r="Q1735" s="1" t="s">
        <v>132</v>
      </c>
      <c r="T1735" s="1" t="s">
        <v>40</v>
      </c>
      <c r="X1735" s="1" t="s">
        <v>827</v>
      </c>
      <c r="Y1735" s="1" t="s">
        <v>74</v>
      </c>
      <c r="Z1735" s="3">
        <v>0</v>
      </c>
      <c r="AC1735" s="1">
        <f t="shared" si="54"/>
        <v>2019</v>
      </c>
      <c r="AD1735" s="1">
        <f t="shared" si="55"/>
        <v>1</v>
      </c>
    </row>
    <row r="1736" spans="1:30" ht="12.75" customHeight="1" x14ac:dyDescent="0.2">
      <c r="A1736" s="2">
        <v>43486.587280092601</v>
      </c>
      <c r="B1736" s="1" t="s">
        <v>1330</v>
      </c>
      <c r="C1736" s="1" t="s">
        <v>1304</v>
      </c>
      <c r="D1736" s="1" t="s">
        <v>1305</v>
      </c>
      <c r="E1736" s="3">
        <v>500</v>
      </c>
      <c r="F1736" s="1" t="s">
        <v>31</v>
      </c>
      <c r="G1736" s="3">
        <v>9.44</v>
      </c>
      <c r="H1736" s="3">
        <v>4720</v>
      </c>
      <c r="I1736" s="1" t="s">
        <v>58</v>
      </c>
      <c r="K1736" s="1" t="s">
        <v>59</v>
      </c>
      <c r="L1736" s="1" t="s">
        <v>1306</v>
      </c>
      <c r="M1736" s="1" t="s">
        <v>35</v>
      </c>
      <c r="N1736" s="1" t="s">
        <v>36</v>
      </c>
      <c r="O1736" s="1" t="s">
        <v>37</v>
      </c>
      <c r="P1736" s="1" t="s">
        <v>230</v>
      </c>
      <c r="Q1736" s="1" t="s">
        <v>231</v>
      </c>
      <c r="T1736" s="1" t="s">
        <v>40</v>
      </c>
      <c r="X1736" s="1" t="s">
        <v>41</v>
      </c>
      <c r="Y1736" s="1" t="s">
        <v>42</v>
      </c>
      <c r="Z1736" s="3">
        <v>0</v>
      </c>
      <c r="AC1736" s="1">
        <f t="shared" si="54"/>
        <v>2019</v>
      </c>
      <c r="AD1736" s="1">
        <f t="shared" si="55"/>
        <v>1</v>
      </c>
    </row>
    <row r="1737" spans="1:30" ht="12.75" customHeight="1" x14ac:dyDescent="0.2">
      <c r="A1737" s="2">
        <v>43487.2944776968</v>
      </c>
      <c r="B1737" s="1" t="s">
        <v>1331</v>
      </c>
      <c r="C1737" s="1" t="s">
        <v>92</v>
      </c>
      <c r="D1737" s="1" t="s">
        <v>93</v>
      </c>
      <c r="E1737" s="3">
        <v>200</v>
      </c>
      <c r="F1737" s="1" t="s">
        <v>31</v>
      </c>
      <c r="G1737" s="3">
        <v>0.01</v>
      </c>
      <c r="H1737" s="3">
        <v>2</v>
      </c>
      <c r="I1737" s="1" t="s">
        <v>32</v>
      </c>
      <c r="K1737" s="1" t="s">
        <v>33</v>
      </c>
      <c r="L1737" s="1" t="s">
        <v>94</v>
      </c>
      <c r="M1737" s="1" t="s">
        <v>35</v>
      </c>
      <c r="N1737" s="1" t="s">
        <v>36</v>
      </c>
      <c r="O1737" s="1" t="s">
        <v>37</v>
      </c>
      <c r="P1737" s="1" t="s">
        <v>95</v>
      </c>
      <c r="Q1737" s="1" t="s">
        <v>96</v>
      </c>
      <c r="T1737" s="1" t="s">
        <v>97</v>
      </c>
      <c r="X1737" s="1" t="s">
        <v>41</v>
      </c>
      <c r="Y1737" s="1" t="s">
        <v>42</v>
      </c>
      <c r="Z1737" s="3">
        <v>0</v>
      </c>
      <c r="AC1737" s="1">
        <f t="shared" si="54"/>
        <v>2019</v>
      </c>
      <c r="AD1737" s="1">
        <f t="shared" si="55"/>
        <v>1</v>
      </c>
    </row>
    <row r="1738" spans="1:30" ht="12.75" customHeight="1" x14ac:dyDescent="0.2">
      <c r="A1738" s="2">
        <v>43487.2944776968</v>
      </c>
      <c r="B1738" s="1" t="s">
        <v>1331</v>
      </c>
      <c r="C1738" s="1" t="s">
        <v>113</v>
      </c>
      <c r="D1738" s="1" t="s">
        <v>114</v>
      </c>
      <c r="E1738" s="3">
        <v>600</v>
      </c>
      <c r="F1738" s="1" t="s">
        <v>31</v>
      </c>
      <c r="G1738" s="3">
        <v>0.44</v>
      </c>
      <c r="H1738" s="3">
        <v>264</v>
      </c>
      <c r="I1738" s="1" t="s">
        <v>32</v>
      </c>
      <c r="K1738" s="1" t="s">
        <v>33</v>
      </c>
      <c r="L1738" s="1" t="s">
        <v>115</v>
      </c>
      <c r="M1738" s="1" t="s">
        <v>35</v>
      </c>
      <c r="N1738" s="1" t="s">
        <v>36</v>
      </c>
      <c r="O1738" s="1" t="s">
        <v>37</v>
      </c>
      <c r="P1738" s="1" t="s">
        <v>89</v>
      </c>
      <c r="Q1738" s="1" t="s">
        <v>90</v>
      </c>
      <c r="T1738" s="1" t="s">
        <v>116</v>
      </c>
      <c r="X1738" s="1" t="s">
        <v>41</v>
      </c>
      <c r="Y1738" s="1" t="s">
        <v>74</v>
      </c>
      <c r="Z1738" s="3">
        <v>0</v>
      </c>
      <c r="AC1738" s="1">
        <f t="shared" si="54"/>
        <v>2019</v>
      </c>
      <c r="AD1738" s="1">
        <f t="shared" si="55"/>
        <v>1</v>
      </c>
    </row>
    <row r="1739" spans="1:30" ht="12.75" customHeight="1" x14ac:dyDescent="0.2">
      <c r="A1739" s="2">
        <v>43487.2944776968</v>
      </c>
      <c r="B1739" s="1" t="s">
        <v>1331</v>
      </c>
      <c r="C1739" s="1" t="s">
        <v>117</v>
      </c>
      <c r="D1739" s="1" t="s">
        <v>118</v>
      </c>
      <c r="E1739" s="3">
        <v>200</v>
      </c>
      <c r="F1739" s="1" t="s">
        <v>31</v>
      </c>
      <c r="G1739" s="3">
        <v>0.47</v>
      </c>
      <c r="H1739" s="3">
        <v>94</v>
      </c>
      <c r="I1739" s="1" t="s">
        <v>32</v>
      </c>
      <c r="K1739" s="1" t="s">
        <v>33</v>
      </c>
      <c r="L1739" s="1" t="s">
        <v>119</v>
      </c>
      <c r="M1739" s="1" t="s">
        <v>35</v>
      </c>
      <c r="N1739" s="1" t="s">
        <v>36</v>
      </c>
      <c r="O1739" s="1" t="s">
        <v>37</v>
      </c>
      <c r="P1739" s="1" t="s">
        <v>120</v>
      </c>
      <c r="Q1739" s="1" t="s">
        <v>121</v>
      </c>
      <c r="T1739" s="1" t="s">
        <v>40</v>
      </c>
      <c r="X1739" s="1" t="s">
        <v>41</v>
      </c>
      <c r="Y1739" s="1" t="s">
        <v>42</v>
      </c>
      <c r="Z1739" s="3">
        <v>0</v>
      </c>
      <c r="AC1739" s="1">
        <f t="shared" si="54"/>
        <v>2019</v>
      </c>
      <c r="AD1739" s="1">
        <f t="shared" si="55"/>
        <v>1</v>
      </c>
    </row>
    <row r="1740" spans="1:30" ht="12.75" customHeight="1" x14ac:dyDescent="0.2">
      <c r="A1740" s="2">
        <v>43487.2944776968</v>
      </c>
      <c r="B1740" s="1" t="s">
        <v>1331</v>
      </c>
      <c r="C1740" s="1" t="s">
        <v>125</v>
      </c>
      <c r="D1740" s="1" t="s">
        <v>126</v>
      </c>
      <c r="E1740" s="3">
        <v>500</v>
      </c>
      <c r="F1740" s="1" t="s">
        <v>31</v>
      </c>
      <c r="G1740" s="3">
        <v>0.54</v>
      </c>
      <c r="H1740" s="3">
        <v>270</v>
      </c>
      <c r="I1740" s="1" t="s">
        <v>32</v>
      </c>
      <c r="K1740" s="1" t="s">
        <v>33</v>
      </c>
      <c r="L1740" s="1" t="s">
        <v>127</v>
      </c>
      <c r="M1740" s="1" t="s">
        <v>35</v>
      </c>
      <c r="N1740" s="1" t="s">
        <v>36</v>
      </c>
      <c r="O1740" s="1" t="s">
        <v>37</v>
      </c>
      <c r="P1740" s="1" t="s">
        <v>104</v>
      </c>
      <c r="Q1740" s="1" t="s">
        <v>105</v>
      </c>
      <c r="T1740" s="1" t="s">
        <v>40</v>
      </c>
      <c r="X1740" s="1" t="s">
        <v>41</v>
      </c>
      <c r="Y1740" s="1" t="s">
        <v>106</v>
      </c>
      <c r="Z1740" s="3">
        <v>0</v>
      </c>
      <c r="AC1740" s="1">
        <f t="shared" si="54"/>
        <v>2019</v>
      </c>
      <c r="AD1740" s="1">
        <f t="shared" si="55"/>
        <v>1</v>
      </c>
    </row>
    <row r="1741" spans="1:30" ht="12.75" customHeight="1" x14ac:dyDescent="0.2">
      <c r="A1741" s="2">
        <v>43487.2944776968</v>
      </c>
      <c r="B1741" s="1" t="s">
        <v>1331</v>
      </c>
      <c r="C1741" s="1" t="s">
        <v>128</v>
      </c>
      <c r="D1741" s="1" t="s">
        <v>129</v>
      </c>
      <c r="E1741" s="3">
        <v>500</v>
      </c>
      <c r="F1741" s="1" t="s">
        <v>31</v>
      </c>
      <c r="G1741" s="3">
        <v>0.63</v>
      </c>
      <c r="H1741" s="3">
        <v>315</v>
      </c>
      <c r="I1741" s="1" t="s">
        <v>32</v>
      </c>
      <c r="K1741" s="1" t="s">
        <v>33</v>
      </c>
      <c r="L1741" s="1" t="s">
        <v>130</v>
      </c>
      <c r="M1741" s="1" t="s">
        <v>35</v>
      </c>
      <c r="N1741" s="1" t="s">
        <v>36</v>
      </c>
      <c r="O1741" s="1" t="s">
        <v>37</v>
      </c>
      <c r="P1741" s="1" t="s">
        <v>131</v>
      </c>
      <c r="Q1741" s="1" t="s">
        <v>132</v>
      </c>
      <c r="T1741" s="1" t="s">
        <v>73</v>
      </c>
      <c r="X1741" s="1" t="s">
        <v>41</v>
      </c>
      <c r="Y1741" s="1" t="s">
        <v>74</v>
      </c>
      <c r="Z1741" s="3">
        <v>0</v>
      </c>
      <c r="AC1741" s="1">
        <f t="shared" si="54"/>
        <v>2019</v>
      </c>
      <c r="AD1741" s="1">
        <f t="shared" si="55"/>
        <v>1</v>
      </c>
    </row>
    <row r="1742" spans="1:30" ht="12.75" customHeight="1" x14ac:dyDescent="0.2">
      <c r="A1742" s="2">
        <v>43487.2944776968</v>
      </c>
      <c r="B1742" s="1" t="s">
        <v>1331</v>
      </c>
      <c r="C1742" s="1" t="s">
        <v>133</v>
      </c>
      <c r="D1742" s="1" t="s">
        <v>134</v>
      </c>
      <c r="E1742" s="3">
        <v>2000</v>
      </c>
      <c r="F1742" s="1" t="s">
        <v>31</v>
      </c>
      <c r="G1742" s="3">
        <v>0.63</v>
      </c>
      <c r="H1742" s="3">
        <v>1260</v>
      </c>
      <c r="I1742" s="1" t="s">
        <v>32</v>
      </c>
      <c r="K1742" s="1" t="s">
        <v>33</v>
      </c>
      <c r="L1742" s="1" t="s">
        <v>135</v>
      </c>
      <c r="M1742" s="1" t="s">
        <v>35</v>
      </c>
      <c r="N1742" s="1" t="s">
        <v>36</v>
      </c>
      <c r="O1742" s="1" t="s">
        <v>37</v>
      </c>
      <c r="P1742" s="1" t="s">
        <v>62</v>
      </c>
      <c r="Q1742" s="1" t="s">
        <v>63</v>
      </c>
      <c r="T1742" s="1" t="s">
        <v>65</v>
      </c>
      <c r="X1742" s="1" t="s">
        <v>41</v>
      </c>
      <c r="Y1742" s="1" t="s">
        <v>66</v>
      </c>
      <c r="Z1742" s="3">
        <v>0</v>
      </c>
      <c r="AA1742" s="1" t="s">
        <v>67</v>
      </c>
      <c r="AB1742" s="1" t="s">
        <v>67</v>
      </c>
      <c r="AC1742" s="1">
        <f t="shared" si="54"/>
        <v>2019</v>
      </c>
      <c r="AD1742" s="1">
        <f t="shared" si="55"/>
        <v>1</v>
      </c>
    </row>
    <row r="1743" spans="1:30" ht="12.75" customHeight="1" x14ac:dyDescent="0.2">
      <c r="A1743" s="2">
        <v>43487.2944776968</v>
      </c>
      <c r="B1743" s="1" t="s">
        <v>1331</v>
      </c>
      <c r="C1743" s="1" t="s">
        <v>56</v>
      </c>
      <c r="D1743" s="1" t="s">
        <v>57</v>
      </c>
      <c r="E1743" s="3">
        <v>8000</v>
      </c>
      <c r="F1743" s="1" t="s">
        <v>31</v>
      </c>
      <c r="G1743" s="3">
        <v>0.63</v>
      </c>
      <c r="H1743" s="3">
        <v>5040</v>
      </c>
      <c r="I1743" s="1" t="s">
        <v>32</v>
      </c>
      <c r="K1743" s="1" t="s">
        <v>33</v>
      </c>
      <c r="L1743" s="1" t="s">
        <v>60</v>
      </c>
      <c r="M1743" s="1" t="s">
        <v>35</v>
      </c>
      <c r="N1743" s="1" t="s">
        <v>36</v>
      </c>
      <c r="O1743" s="1" t="s">
        <v>37</v>
      </c>
      <c r="P1743" s="1" t="s">
        <v>62</v>
      </c>
      <c r="Q1743" s="1" t="s">
        <v>63</v>
      </c>
      <c r="T1743" s="1" t="s">
        <v>65</v>
      </c>
      <c r="X1743" s="1" t="s">
        <v>41</v>
      </c>
      <c r="Y1743" s="1" t="s">
        <v>66</v>
      </c>
      <c r="Z1743" s="3">
        <v>0</v>
      </c>
      <c r="AA1743" s="1" t="s">
        <v>67</v>
      </c>
      <c r="AB1743" s="1" t="s">
        <v>67</v>
      </c>
      <c r="AC1743" s="1">
        <f t="shared" si="54"/>
        <v>2019</v>
      </c>
      <c r="AD1743" s="1">
        <f t="shared" si="55"/>
        <v>1</v>
      </c>
    </row>
    <row r="1744" spans="1:30" ht="12.75" customHeight="1" x14ac:dyDescent="0.2">
      <c r="A1744" s="2">
        <v>43487.2944776968</v>
      </c>
      <c r="B1744" s="1" t="s">
        <v>1331</v>
      </c>
      <c r="C1744" s="1" t="s">
        <v>139</v>
      </c>
      <c r="D1744" s="1" t="s">
        <v>140</v>
      </c>
      <c r="E1744" s="3">
        <v>200</v>
      </c>
      <c r="F1744" s="1" t="s">
        <v>31</v>
      </c>
      <c r="G1744" s="3">
        <v>0.67</v>
      </c>
      <c r="H1744" s="3">
        <v>134</v>
      </c>
      <c r="I1744" s="1" t="s">
        <v>32</v>
      </c>
      <c r="K1744" s="1" t="s">
        <v>33</v>
      </c>
      <c r="L1744" s="1" t="s">
        <v>141</v>
      </c>
      <c r="M1744" s="1" t="s">
        <v>35</v>
      </c>
      <c r="N1744" s="1" t="s">
        <v>36</v>
      </c>
      <c r="O1744" s="1" t="s">
        <v>37</v>
      </c>
      <c r="P1744" s="1" t="s">
        <v>120</v>
      </c>
      <c r="Q1744" s="1" t="s">
        <v>121</v>
      </c>
      <c r="T1744" s="1" t="s">
        <v>40</v>
      </c>
      <c r="X1744" s="1" t="s">
        <v>41</v>
      </c>
      <c r="Y1744" s="1" t="s">
        <v>42</v>
      </c>
      <c r="Z1744" s="3">
        <v>0</v>
      </c>
      <c r="AC1744" s="1">
        <f t="shared" si="54"/>
        <v>2019</v>
      </c>
      <c r="AD1744" s="1">
        <f t="shared" si="55"/>
        <v>1</v>
      </c>
    </row>
    <row r="1745" spans="1:30" ht="12.75" customHeight="1" x14ac:dyDescent="0.2">
      <c r="A1745" s="2">
        <v>43487.2944776968</v>
      </c>
      <c r="B1745" s="1" t="s">
        <v>1331</v>
      </c>
      <c r="C1745" s="1" t="s">
        <v>142</v>
      </c>
      <c r="D1745" s="1" t="s">
        <v>143</v>
      </c>
      <c r="E1745" s="3">
        <v>500</v>
      </c>
      <c r="F1745" s="1" t="s">
        <v>31</v>
      </c>
      <c r="G1745" s="3">
        <v>0.67</v>
      </c>
      <c r="H1745" s="3">
        <v>335</v>
      </c>
      <c r="I1745" s="1" t="s">
        <v>32</v>
      </c>
      <c r="K1745" s="1" t="s">
        <v>33</v>
      </c>
      <c r="L1745" s="1" t="s">
        <v>144</v>
      </c>
      <c r="M1745" s="1" t="s">
        <v>35</v>
      </c>
      <c r="N1745" s="1" t="s">
        <v>36</v>
      </c>
      <c r="O1745" s="1" t="s">
        <v>37</v>
      </c>
      <c r="P1745" s="1" t="s">
        <v>89</v>
      </c>
      <c r="Q1745" s="1" t="s">
        <v>90</v>
      </c>
      <c r="T1745" s="1" t="s">
        <v>116</v>
      </c>
      <c r="X1745" s="1" t="s">
        <v>41</v>
      </c>
      <c r="Y1745" s="1" t="s">
        <v>74</v>
      </c>
      <c r="Z1745" s="3">
        <v>0</v>
      </c>
      <c r="AC1745" s="1">
        <f t="shared" si="54"/>
        <v>2019</v>
      </c>
      <c r="AD1745" s="1">
        <f t="shared" si="55"/>
        <v>1</v>
      </c>
    </row>
    <row r="1746" spans="1:30" ht="12.75" customHeight="1" x14ac:dyDescent="0.2">
      <c r="A1746" s="2">
        <v>43487.2944776968</v>
      </c>
      <c r="B1746" s="1" t="s">
        <v>1331</v>
      </c>
      <c r="C1746" s="1" t="s">
        <v>145</v>
      </c>
      <c r="D1746" s="1" t="s">
        <v>146</v>
      </c>
      <c r="E1746" s="3">
        <v>150</v>
      </c>
      <c r="F1746" s="1" t="s">
        <v>31</v>
      </c>
      <c r="G1746" s="3">
        <v>1.03</v>
      </c>
      <c r="H1746" s="3">
        <v>154.5</v>
      </c>
      <c r="I1746" s="1" t="s">
        <v>32</v>
      </c>
      <c r="K1746" s="1" t="s">
        <v>33</v>
      </c>
      <c r="L1746" s="1" t="s">
        <v>147</v>
      </c>
      <c r="M1746" s="1" t="s">
        <v>35</v>
      </c>
      <c r="N1746" s="1" t="s">
        <v>36</v>
      </c>
      <c r="O1746" s="1" t="s">
        <v>37</v>
      </c>
      <c r="P1746" s="1" t="s">
        <v>38</v>
      </c>
      <c r="Q1746" s="1" t="s">
        <v>39</v>
      </c>
      <c r="T1746" s="1" t="s">
        <v>148</v>
      </c>
      <c r="X1746" s="1" t="s">
        <v>41</v>
      </c>
      <c r="Y1746" s="1" t="s">
        <v>42</v>
      </c>
      <c r="Z1746" s="3">
        <v>0</v>
      </c>
      <c r="AC1746" s="1">
        <f t="shared" si="54"/>
        <v>2019</v>
      </c>
      <c r="AD1746" s="1">
        <f t="shared" si="55"/>
        <v>1</v>
      </c>
    </row>
    <row r="1747" spans="1:30" ht="12.75" customHeight="1" x14ac:dyDescent="0.2">
      <c r="A1747" s="2">
        <v>43487.2944776968</v>
      </c>
      <c r="B1747" s="1" t="s">
        <v>1331</v>
      </c>
      <c r="C1747" s="1" t="s">
        <v>149</v>
      </c>
      <c r="D1747" s="1" t="s">
        <v>150</v>
      </c>
      <c r="E1747" s="3">
        <v>300</v>
      </c>
      <c r="F1747" s="1" t="s">
        <v>31</v>
      </c>
      <c r="G1747" s="3">
        <v>1.0900000000000001</v>
      </c>
      <c r="H1747" s="3">
        <v>327</v>
      </c>
      <c r="I1747" s="1" t="s">
        <v>32</v>
      </c>
      <c r="K1747" s="1" t="s">
        <v>33</v>
      </c>
      <c r="L1747" s="1" t="s">
        <v>151</v>
      </c>
      <c r="M1747" s="1" t="s">
        <v>35</v>
      </c>
      <c r="N1747" s="1" t="s">
        <v>36</v>
      </c>
      <c r="O1747" s="1" t="s">
        <v>37</v>
      </c>
      <c r="P1747" s="1" t="s">
        <v>120</v>
      </c>
      <c r="Q1747" s="1" t="s">
        <v>121</v>
      </c>
      <c r="T1747" s="1" t="s">
        <v>40</v>
      </c>
      <c r="X1747" s="1" t="s">
        <v>41</v>
      </c>
      <c r="Y1747" s="1" t="s">
        <v>42</v>
      </c>
      <c r="Z1747" s="3">
        <v>0</v>
      </c>
      <c r="AC1747" s="1">
        <f t="shared" si="54"/>
        <v>2019</v>
      </c>
      <c r="AD1747" s="1">
        <f t="shared" si="55"/>
        <v>1</v>
      </c>
    </row>
    <row r="1748" spans="1:30" ht="12.75" customHeight="1" x14ac:dyDescent="0.2">
      <c r="A1748" s="2">
        <v>43487.2944776968</v>
      </c>
      <c r="B1748" s="1" t="s">
        <v>1331</v>
      </c>
      <c r="C1748" s="1" t="s">
        <v>152</v>
      </c>
      <c r="D1748" s="1" t="s">
        <v>153</v>
      </c>
      <c r="E1748" s="3">
        <v>25</v>
      </c>
      <c r="F1748" s="1" t="s">
        <v>31</v>
      </c>
      <c r="G1748" s="3">
        <v>1.51</v>
      </c>
      <c r="H1748" s="3">
        <v>37.75</v>
      </c>
      <c r="I1748" s="1" t="s">
        <v>32</v>
      </c>
      <c r="K1748" s="1" t="s">
        <v>33</v>
      </c>
      <c r="L1748" s="1" t="s">
        <v>154</v>
      </c>
      <c r="M1748" s="1" t="s">
        <v>35</v>
      </c>
      <c r="N1748" s="1" t="s">
        <v>36</v>
      </c>
      <c r="O1748" s="1" t="s">
        <v>37</v>
      </c>
      <c r="P1748" s="1" t="s">
        <v>89</v>
      </c>
      <c r="Q1748" s="1" t="s">
        <v>90</v>
      </c>
      <c r="T1748" s="1" t="s">
        <v>79</v>
      </c>
      <c r="X1748" s="1" t="s">
        <v>155</v>
      </c>
      <c r="Y1748" s="1" t="s">
        <v>74</v>
      </c>
      <c r="Z1748" s="3">
        <v>0</v>
      </c>
      <c r="AC1748" s="1">
        <f t="shared" si="54"/>
        <v>2019</v>
      </c>
      <c r="AD1748" s="1">
        <f t="shared" si="55"/>
        <v>1</v>
      </c>
    </row>
    <row r="1749" spans="1:30" ht="12.75" customHeight="1" x14ac:dyDescent="0.2">
      <c r="A1749" s="2">
        <v>43487.2944776968</v>
      </c>
      <c r="B1749" s="1" t="s">
        <v>1331</v>
      </c>
      <c r="C1749" s="1" t="s">
        <v>156</v>
      </c>
      <c r="D1749" s="1" t="s">
        <v>157</v>
      </c>
      <c r="E1749" s="3">
        <v>200</v>
      </c>
      <c r="F1749" s="1" t="s">
        <v>31</v>
      </c>
      <c r="G1749" s="3">
        <v>1.67</v>
      </c>
      <c r="H1749" s="3">
        <v>334</v>
      </c>
      <c r="I1749" s="1" t="s">
        <v>32</v>
      </c>
      <c r="K1749" s="1" t="s">
        <v>33</v>
      </c>
      <c r="L1749" s="1" t="s">
        <v>158</v>
      </c>
      <c r="M1749" s="1" t="s">
        <v>35</v>
      </c>
      <c r="N1749" s="1" t="s">
        <v>36</v>
      </c>
      <c r="O1749" s="1" t="s">
        <v>37</v>
      </c>
      <c r="P1749" s="1" t="s">
        <v>120</v>
      </c>
      <c r="Q1749" s="1" t="s">
        <v>121</v>
      </c>
      <c r="T1749" s="1" t="s">
        <v>40</v>
      </c>
      <c r="X1749" s="1" t="s">
        <v>41</v>
      </c>
      <c r="Y1749" s="1" t="s">
        <v>42</v>
      </c>
      <c r="Z1749" s="3">
        <v>0</v>
      </c>
      <c r="AC1749" s="1">
        <f t="shared" si="54"/>
        <v>2019</v>
      </c>
      <c r="AD1749" s="1">
        <f t="shared" si="55"/>
        <v>1</v>
      </c>
    </row>
    <row r="1750" spans="1:30" ht="12.75" customHeight="1" x14ac:dyDescent="0.2">
      <c r="A1750" s="2">
        <v>43487.2944776968</v>
      </c>
      <c r="B1750" s="1" t="s">
        <v>1331</v>
      </c>
      <c r="C1750" s="1" t="s">
        <v>159</v>
      </c>
      <c r="D1750" s="1" t="s">
        <v>160</v>
      </c>
      <c r="E1750" s="3">
        <v>100</v>
      </c>
      <c r="F1750" s="1" t="s">
        <v>31</v>
      </c>
      <c r="G1750" s="3">
        <v>1.8</v>
      </c>
      <c r="H1750" s="3">
        <v>180</v>
      </c>
      <c r="I1750" s="1" t="s">
        <v>32</v>
      </c>
      <c r="K1750" s="1" t="s">
        <v>33</v>
      </c>
      <c r="L1750" s="1" t="s">
        <v>161</v>
      </c>
      <c r="M1750" s="1" t="s">
        <v>35</v>
      </c>
      <c r="N1750" s="1" t="s">
        <v>36</v>
      </c>
      <c r="O1750" s="1" t="s">
        <v>37</v>
      </c>
      <c r="P1750" s="1" t="s">
        <v>104</v>
      </c>
      <c r="Q1750" s="1" t="s">
        <v>105</v>
      </c>
      <c r="T1750" s="1" t="s">
        <v>97</v>
      </c>
      <c r="X1750" s="1" t="s">
        <v>41</v>
      </c>
      <c r="Y1750" s="1" t="s">
        <v>106</v>
      </c>
      <c r="Z1750" s="3">
        <v>0</v>
      </c>
      <c r="AC1750" s="1">
        <f t="shared" si="54"/>
        <v>2019</v>
      </c>
      <c r="AD1750" s="1">
        <f t="shared" si="55"/>
        <v>1</v>
      </c>
    </row>
    <row r="1751" spans="1:30" ht="12.75" customHeight="1" x14ac:dyDescent="0.2">
      <c r="A1751" s="2">
        <v>43487.2944776968</v>
      </c>
      <c r="B1751" s="1" t="s">
        <v>1331</v>
      </c>
      <c r="C1751" s="1" t="s">
        <v>162</v>
      </c>
      <c r="D1751" s="1" t="s">
        <v>163</v>
      </c>
      <c r="E1751" s="3">
        <v>50</v>
      </c>
      <c r="F1751" s="1" t="s">
        <v>31</v>
      </c>
      <c r="G1751" s="3">
        <v>1.93</v>
      </c>
      <c r="H1751" s="3">
        <v>96.5</v>
      </c>
      <c r="I1751" s="1" t="s">
        <v>32</v>
      </c>
      <c r="K1751" s="1" t="s">
        <v>33</v>
      </c>
      <c r="L1751" s="1" t="s">
        <v>164</v>
      </c>
      <c r="M1751" s="1" t="s">
        <v>35</v>
      </c>
      <c r="N1751" s="1" t="s">
        <v>36</v>
      </c>
      <c r="O1751" s="1" t="s">
        <v>37</v>
      </c>
      <c r="P1751" s="1" t="s">
        <v>95</v>
      </c>
      <c r="Q1751" s="1" t="s">
        <v>96</v>
      </c>
      <c r="T1751" s="1" t="s">
        <v>97</v>
      </c>
      <c r="X1751" s="1" t="s">
        <v>41</v>
      </c>
      <c r="Y1751" s="1" t="s">
        <v>42</v>
      </c>
      <c r="Z1751" s="3">
        <v>0</v>
      </c>
      <c r="AC1751" s="1">
        <f t="shared" si="54"/>
        <v>2019</v>
      </c>
      <c r="AD1751" s="1">
        <f t="shared" si="55"/>
        <v>1</v>
      </c>
    </row>
    <row r="1752" spans="1:30" ht="12.75" customHeight="1" x14ac:dyDescent="0.2">
      <c r="A1752" s="2">
        <v>43487.2944776968</v>
      </c>
      <c r="B1752" s="1" t="s">
        <v>1331</v>
      </c>
      <c r="C1752" s="1" t="s">
        <v>165</v>
      </c>
      <c r="D1752" s="1" t="s">
        <v>166</v>
      </c>
      <c r="E1752" s="3">
        <v>50</v>
      </c>
      <c r="F1752" s="1" t="s">
        <v>31</v>
      </c>
      <c r="G1752" s="3">
        <v>1.93</v>
      </c>
      <c r="H1752" s="3">
        <v>96.5</v>
      </c>
      <c r="I1752" s="1" t="s">
        <v>32</v>
      </c>
      <c r="K1752" s="1" t="s">
        <v>33</v>
      </c>
      <c r="L1752" s="1" t="s">
        <v>167</v>
      </c>
      <c r="M1752" s="1" t="s">
        <v>35</v>
      </c>
      <c r="N1752" s="1" t="s">
        <v>36</v>
      </c>
      <c r="O1752" s="1" t="s">
        <v>37</v>
      </c>
      <c r="P1752" s="1" t="s">
        <v>95</v>
      </c>
      <c r="Q1752" s="1" t="s">
        <v>96</v>
      </c>
      <c r="T1752" s="1" t="s">
        <v>97</v>
      </c>
      <c r="X1752" s="1" t="s">
        <v>41</v>
      </c>
      <c r="Y1752" s="1" t="s">
        <v>42</v>
      </c>
      <c r="Z1752" s="3">
        <v>0</v>
      </c>
      <c r="AC1752" s="1">
        <f t="shared" si="54"/>
        <v>2019</v>
      </c>
      <c r="AD1752" s="1">
        <f t="shared" si="55"/>
        <v>1</v>
      </c>
    </row>
    <row r="1753" spans="1:30" ht="12.75" customHeight="1" x14ac:dyDescent="0.2">
      <c r="A1753" s="2">
        <v>43487.2944776968</v>
      </c>
      <c r="B1753" s="1" t="s">
        <v>1331</v>
      </c>
      <c r="C1753" s="1" t="s">
        <v>168</v>
      </c>
      <c r="D1753" s="1" t="s">
        <v>169</v>
      </c>
      <c r="E1753" s="3">
        <v>10</v>
      </c>
      <c r="F1753" s="1" t="s">
        <v>31</v>
      </c>
      <c r="G1753" s="3">
        <v>2.06</v>
      </c>
      <c r="H1753" s="3">
        <v>20.6</v>
      </c>
      <c r="I1753" s="1" t="s">
        <v>32</v>
      </c>
      <c r="K1753" s="1" t="s">
        <v>33</v>
      </c>
      <c r="L1753" s="1" t="s">
        <v>170</v>
      </c>
      <c r="M1753" s="1" t="s">
        <v>35</v>
      </c>
      <c r="N1753" s="1" t="s">
        <v>36</v>
      </c>
      <c r="O1753" s="1" t="s">
        <v>37</v>
      </c>
      <c r="P1753" s="1" t="s">
        <v>95</v>
      </c>
      <c r="Q1753" s="1" t="s">
        <v>96</v>
      </c>
      <c r="T1753" s="1" t="s">
        <v>171</v>
      </c>
      <c r="X1753" s="1" t="s">
        <v>41</v>
      </c>
      <c r="Y1753" s="1" t="s">
        <v>42</v>
      </c>
      <c r="Z1753" s="3">
        <v>0</v>
      </c>
      <c r="AA1753" s="1" t="s">
        <v>172</v>
      </c>
      <c r="AB1753" s="1" t="s">
        <v>172</v>
      </c>
      <c r="AC1753" s="1">
        <f t="shared" si="54"/>
        <v>2019</v>
      </c>
      <c r="AD1753" s="1">
        <f t="shared" si="55"/>
        <v>1</v>
      </c>
    </row>
    <row r="1754" spans="1:30" ht="12.75" customHeight="1" x14ac:dyDescent="0.2">
      <c r="A1754" s="2">
        <v>43487.2944776968</v>
      </c>
      <c r="B1754" s="1" t="s">
        <v>1331</v>
      </c>
      <c r="C1754" s="1" t="s">
        <v>177</v>
      </c>
      <c r="D1754" s="1" t="s">
        <v>178</v>
      </c>
      <c r="E1754" s="3">
        <v>50</v>
      </c>
      <c r="F1754" s="1" t="s">
        <v>31</v>
      </c>
      <c r="G1754" s="3">
        <v>2.17</v>
      </c>
      <c r="H1754" s="3">
        <v>108.5</v>
      </c>
      <c r="I1754" s="1" t="s">
        <v>32</v>
      </c>
      <c r="K1754" s="1" t="s">
        <v>33</v>
      </c>
      <c r="L1754" s="1" t="s">
        <v>179</v>
      </c>
      <c r="M1754" s="1" t="s">
        <v>35</v>
      </c>
      <c r="N1754" s="1" t="s">
        <v>36</v>
      </c>
      <c r="O1754" s="1" t="s">
        <v>37</v>
      </c>
      <c r="P1754" s="1" t="s">
        <v>95</v>
      </c>
      <c r="Q1754" s="1" t="s">
        <v>96</v>
      </c>
      <c r="T1754" s="1" t="s">
        <v>97</v>
      </c>
      <c r="X1754" s="1" t="s">
        <v>41</v>
      </c>
      <c r="Y1754" s="1" t="s">
        <v>42</v>
      </c>
      <c r="Z1754" s="3">
        <v>0</v>
      </c>
      <c r="AC1754" s="1">
        <f t="shared" si="54"/>
        <v>2019</v>
      </c>
      <c r="AD1754" s="1">
        <f t="shared" si="55"/>
        <v>1</v>
      </c>
    </row>
    <row r="1755" spans="1:30" ht="12.75" customHeight="1" x14ac:dyDescent="0.2">
      <c r="A1755" s="2">
        <v>43487.2944776968</v>
      </c>
      <c r="B1755" s="1" t="s">
        <v>1331</v>
      </c>
      <c r="C1755" s="1" t="s">
        <v>180</v>
      </c>
      <c r="D1755" s="1" t="s">
        <v>181</v>
      </c>
      <c r="E1755" s="3">
        <v>100</v>
      </c>
      <c r="F1755" s="1" t="s">
        <v>31</v>
      </c>
      <c r="G1755" s="3">
        <v>2.37</v>
      </c>
      <c r="H1755" s="3">
        <v>237</v>
      </c>
      <c r="I1755" s="1" t="s">
        <v>32</v>
      </c>
      <c r="K1755" s="1" t="s">
        <v>33</v>
      </c>
      <c r="L1755" s="1" t="s">
        <v>182</v>
      </c>
      <c r="M1755" s="1" t="s">
        <v>35</v>
      </c>
      <c r="N1755" s="1" t="s">
        <v>36</v>
      </c>
      <c r="O1755" s="1" t="s">
        <v>37</v>
      </c>
      <c r="P1755" s="1" t="s">
        <v>95</v>
      </c>
      <c r="Q1755" s="1" t="s">
        <v>96</v>
      </c>
      <c r="T1755" s="1" t="s">
        <v>97</v>
      </c>
      <c r="X1755" s="1" t="s">
        <v>41</v>
      </c>
      <c r="Y1755" s="1" t="s">
        <v>42</v>
      </c>
      <c r="Z1755" s="3">
        <v>0</v>
      </c>
      <c r="AC1755" s="1">
        <f t="shared" si="54"/>
        <v>2019</v>
      </c>
      <c r="AD1755" s="1">
        <f t="shared" si="55"/>
        <v>1</v>
      </c>
    </row>
    <row r="1756" spans="1:30" ht="12.75" customHeight="1" x14ac:dyDescent="0.2">
      <c r="A1756" s="2">
        <v>43487.2944776968</v>
      </c>
      <c r="B1756" s="1" t="s">
        <v>1331</v>
      </c>
      <c r="C1756" s="1" t="s">
        <v>936</v>
      </c>
      <c r="D1756" s="1" t="s">
        <v>937</v>
      </c>
      <c r="E1756" s="3">
        <v>100</v>
      </c>
      <c r="F1756" s="1" t="s">
        <v>31</v>
      </c>
      <c r="G1756" s="3">
        <v>2.41</v>
      </c>
      <c r="H1756" s="3">
        <v>241</v>
      </c>
      <c r="I1756" s="1" t="s">
        <v>32</v>
      </c>
      <c r="K1756" s="1" t="s">
        <v>33</v>
      </c>
      <c r="L1756" s="1" t="s">
        <v>938</v>
      </c>
      <c r="M1756" s="1" t="s">
        <v>35</v>
      </c>
      <c r="N1756" s="1" t="s">
        <v>36</v>
      </c>
      <c r="O1756" s="1" t="s">
        <v>37</v>
      </c>
      <c r="P1756" s="1" t="s">
        <v>204</v>
      </c>
      <c r="Q1756" s="1" t="s">
        <v>205</v>
      </c>
      <c r="T1756" s="1" t="s">
        <v>887</v>
      </c>
      <c r="X1756" s="1" t="s">
        <v>41</v>
      </c>
      <c r="Y1756" s="1" t="s">
        <v>74</v>
      </c>
      <c r="Z1756" s="3">
        <v>0</v>
      </c>
      <c r="AA1756" s="1" t="s">
        <v>774</v>
      </c>
      <c r="AB1756" s="1" t="s">
        <v>774</v>
      </c>
      <c r="AC1756" s="1">
        <f t="shared" si="54"/>
        <v>2019</v>
      </c>
      <c r="AD1756" s="1">
        <f t="shared" si="55"/>
        <v>1</v>
      </c>
    </row>
    <row r="1757" spans="1:30" ht="12.75" customHeight="1" x14ac:dyDescent="0.2">
      <c r="A1757" s="2">
        <v>43487.2944776968</v>
      </c>
      <c r="B1757" s="1" t="s">
        <v>1331</v>
      </c>
      <c r="C1757" s="1" t="s">
        <v>183</v>
      </c>
      <c r="D1757" s="1" t="s">
        <v>184</v>
      </c>
      <c r="E1757" s="3">
        <v>100</v>
      </c>
      <c r="F1757" s="1" t="s">
        <v>31</v>
      </c>
      <c r="G1757" s="3">
        <v>2.46</v>
      </c>
      <c r="H1757" s="3">
        <v>246</v>
      </c>
      <c r="I1757" s="1" t="s">
        <v>32</v>
      </c>
      <c r="K1757" s="1" t="s">
        <v>33</v>
      </c>
      <c r="L1757" s="1" t="s">
        <v>185</v>
      </c>
      <c r="M1757" s="1" t="s">
        <v>35</v>
      </c>
      <c r="N1757" s="1" t="s">
        <v>36</v>
      </c>
      <c r="O1757" s="1" t="s">
        <v>37</v>
      </c>
      <c r="P1757" s="1" t="s">
        <v>95</v>
      </c>
      <c r="Q1757" s="1" t="s">
        <v>96</v>
      </c>
      <c r="T1757" s="1" t="s">
        <v>48</v>
      </c>
      <c r="X1757" s="1" t="s">
        <v>41</v>
      </c>
      <c r="Y1757" s="1" t="s">
        <v>42</v>
      </c>
      <c r="Z1757" s="3">
        <v>0</v>
      </c>
      <c r="AC1757" s="1">
        <f t="shared" si="54"/>
        <v>2019</v>
      </c>
      <c r="AD1757" s="1">
        <f t="shared" si="55"/>
        <v>1</v>
      </c>
    </row>
    <row r="1758" spans="1:30" ht="12.75" customHeight="1" x14ac:dyDescent="0.2">
      <c r="A1758" s="2">
        <v>43487.2944776968</v>
      </c>
      <c r="B1758" s="1" t="s">
        <v>1331</v>
      </c>
      <c r="C1758" s="1" t="s">
        <v>186</v>
      </c>
      <c r="D1758" s="1" t="s">
        <v>187</v>
      </c>
      <c r="E1758" s="3">
        <v>100</v>
      </c>
      <c r="F1758" s="1" t="s">
        <v>31</v>
      </c>
      <c r="G1758" s="3">
        <v>2.52</v>
      </c>
      <c r="H1758" s="3">
        <v>252</v>
      </c>
      <c r="I1758" s="1" t="s">
        <v>32</v>
      </c>
      <c r="K1758" s="1" t="s">
        <v>33</v>
      </c>
      <c r="L1758" s="1" t="s">
        <v>188</v>
      </c>
      <c r="M1758" s="1" t="s">
        <v>35</v>
      </c>
      <c r="N1758" s="1" t="s">
        <v>36</v>
      </c>
      <c r="O1758" s="1" t="s">
        <v>37</v>
      </c>
      <c r="P1758" s="1" t="s">
        <v>95</v>
      </c>
      <c r="Q1758" s="1" t="s">
        <v>96</v>
      </c>
      <c r="T1758" s="1" t="s">
        <v>97</v>
      </c>
      <c r="X1758" s="1" t="s">
        <v>41</v>
      </c>
      <c r="Y1758" s="1" t="s">
        <v>42</v>
      </c>
      <c r="Z1758" s="3">
        <v>0</v>
      </c>
      <c r="AC1758" s="1">
        <f t="shared" si="54"/>
        <v>2019</v>
      </c>
      <c r="AD1758" s="1">
        <f t="shared" si="55"/>
        <v>1</v>
      </c>
    </row>
    <row r="1759" spans="1:30" ht="12.75" customHeight="1" x14ac:dyDescent="0.2">
      <c r="A1759" s="2">
        <v>43487.2944776968</v>
      </c>
      <c r="B1759" s="1" t="s">
        <v>1331</v>
      </c>
      <c r="C1759" s="1" t="s">
        <v>189</v>
      </c>
      <c r="D1759" s="1" t="s">
        <v>190</v>
      </c>
      <c r="E1759" s="3">
        <v>150</v>
      </c>
      <c r="F1759" s="1" t="s">
        <v>31</v>
      </c>
      <c r="G1759" s="3">
        <v>2.7</v>
      </c>
      <c r="H1759" s="3">
        <v>405</v>
      </c>
      <c r="I1759" s="1" t="s">
        <v>32</v>
      </c>
      <c r="K1759" s="1" t="s">
        <v>33</v>
      </c>
      <c r="L1759" s="1" t="s">
        <v>191</v>
      </c>
      <c r="M1759" s="1" t="s">
        <v>35</v>
      </c>
      <c r="N1759" s="1" t="s">
        <v>36</v>
      </c>
      <c r="O1759" s="1" t="s">
        <v>37</v>
      </c>
      <c r="P1759" s="1" t="s">
        <v>95</v>
      </c>
      <c r="Q1759" s="1" t="s">
        <v>96</v>
      </c>
      <c r="T1759" s="1" t="s">
        <v>97</v>
      </c>
      <c r="X1759" s="1" t="s">
        <v>41</v>
      </c>
      <c r="Y1759" s="1" t="s">
        <v>42</v>
      </c>
      <c r="Z1759" s="3">
        <v>0</v>
      </c>
      <c r="AC1759" s="1">
        <f t="shared" si="54"/>
        <v>2019</v>
      </c>
      <c r="AD1759" s="1">
        <f t="shared" si="55"/>
        <v>1</v>
      </c>
    </row>
    <row r="1760" spans="1:30" ht="12.75" customHeight="1" x14ac:dyDescent="0.2">
      <c r="A1760" s="2">
        <v>43487.2944776968</v>
      </c>
      <c r="B1760" s="1" t="s">
        <v>1331</v>
      </c>
      <c r="C1760" s="1" t="s">
        <v>198</v>
      </c>
      <c r="D1760" s="1" t="s">
        <v>199</v>
      </c>
      <c r="E1760" s="3">
        <v>50</v>
      </c>
      <c r="F1760" s="1" t="s">
        <v>31</v>
      </c>
      <c r="G1760" s="3">
        <v>3.09</v>
      </c>
      <c r="H1760" s="3">
        <v>154.5</v>
      </c>
      <c r="I1760" s="1" t="s">
        <v>32</v>
      </c>
      <c r="K1760" s="1" t="s">
        <v>33</v>
      </c>
      <c r="L1760" s="1" t="s">
        <v>200</v>
      </c>
      <c r="M1760" s="1" t="s">
        <v>35</v>
      </c>
      <c r="N1760" s="1" t="s">
        <v>36</v>
      </c>
      <c r="O1760" s="1" t="s">
        <v>37</v>
      </c>
      <c r="P1760" s="1" t="s">
        <v>95</v>
      </c>
      <c r="Q1760" s="1" t="s">
        <v>96</v>
      </c>
      <c r="T1760" s="1" t="s">
        <v>97</v>
      </c>
      <c r="X1760" s="1" t="s">
        <v>41</v>
      </c>
      <c r="Y1760" s="1" t="s">
        <v>42</v>
      </c>
      <c r="Z1760" s="3">
        <v>0</v>
      </c>
      <c r="AC1760" s="1">
        <f t="shared" si="54"/>
        <v>2019</v>
      </c>
      <c r="AD1760" s="1">
        <f t="shared" si="55"/>
        <v>1</v>
      </c>
    </row>
    <row r="1761" spans="1:30" ht="12.75" customHeight="1" x14ac:dyDescent="0.2">
      <c r="A1761" s="2">
        <v>43487.2944776968</v>
      </c>
      <c r="B1761" s="1" t="s">
        <v>1331</v>
      </c>
      <c r="C1761" s="1" t="s">
        <v>352</v>
      </c>
      <c r="D1761" s="1" t="s">
        <v>353</v>
      </c>
      <c r="E1761" s="3">
        <v>50</v>
      </c>
      <c r="F1761" s="1" t="s">
        <v>31</v>
      </c>
      <c r="G1761" s="3">
        <v>3.13</v>
      </c>
      <c r="H1761" s="3">
        <v>156.5</v>
      </c>
      <c r="I1761" s="1" t="s">
        <v>32</v>
      </c>
      <c r="K1761" s="1" t="s">
        <v>33</v>
      </c>
      <c r="L1761" s="1" t="s">
        <v>354</v>
      </c>
      <c r="M1761" s="1" t="s">
        <v>35</v>
      </c>
      <c r="N1761" s="1" t="s">
        <v>36</v>
      </c>
      <c r="O1761" s="1" t="s">
        <v>37</v>
      </c>
      <c r="P1761" s="1" t="s">
        <v>38</v>
      </c>
      <c r="Q1761" s="1" t="s">
        <v>39</v>
      </c>
      <c r="T1761" s="1" t="s">
        <v>40</v>
      </c>
      <c r="X1761" s="1" t="s">
        <v>41</v>
      </c>
      <c r="Y1761" s="1" t="s">
        <v>42</v>
      </c>
      <c r="Z1761" s="3">
        <v>0</v>
      </c>
      <c r="AC1761" s="1">
        <f t="shared" si="54"/>
        <v>2019</v>
      </c>
      <c r="AD1761" s="1">
        <f t="shared" si="55"/>
        <v>1</v>
      </c>
    </row>
    <row r="1762" spans="1:30" ht="12.75" customHeight="1" x14ac:dyDescent="0.2">
      <c r="A1762" s="2">
        <v>43487.2944776968</v>
      </c>
      <c r="B1762" s="1" t="s">
        <v>1331</v>
      </c>
      <c r="C1762" s="1" t="s">
        <v>355</v>
      </c>
      <c r="D1762" s="1" t="s">
        <v>356</v>
      </c>
      <c r="E1762" s="3">
        <v>10</v>
      </c>
      <c r="F1762" s="1" t="s">
        <v>31</v>
      </c>
      <c r="G1762" s="3">
        <v>3.15</v>
      </c>
      <c r="H1762" s="3">
        <v>31.5</v>
      </c>
      <c r="I1762" s="1" t="s">
        <v>32</v>
      </c>
      <c r="K1762" s="1" t="s">
        <v>33</v>
      </c>
      <c r="L1762" s="1" t="s">
        <v>357</v>
      </c>
      <c r="M1762" s="1" t="s">
        <v>35</v>
      </c>
      <c r="N1762" s="1" t="s">
        <v>36</v>
      </c>
      <c r="O1762" s="1" t="s">
        <v>37</v>
      </c>
      <c r="P1762" s="1" t="s">
        <v>95</v>
      </c>
      <c r="Q1762" s="1" t="s">
        <v>96</v>
      </c>
      <c r="T1762" s="1" t="s">
        <v>358</v>
      </c>
      <c r="X1762" s="1" t="s">
        <v>41</v>
      </c>
      <c r="Y1762" s="1" t="s">
        <v>42</v>
      </c>
      <c r="Z1762" s="3">
        <v>0</v>
      </c>
      <c r="AC1762" s="1">
        <f t="shared" si="54"/>
        <v>2019</v>
      </c>
      <c r="AD1762" s="1">
        <f t="shared" si="55"/>
        <v>1</v>
      </c>
    </row>
    <row r="1763" spans="1:30" ht="12.75" customHeight="1" x14ac:dyDescent="0.2">
      <c r="A1763" s="2">
        <v>43487.2944776968</v>
      </c>
      <c r="B1763" s="1" t="s">
        <v>1331</v>
      </c>
      <c r="C1763" s="1" t="s">
        <v>207</v>
      </c>
      <c r="D1763" s="1" t="s">
        <v>208</v>
      </c>
      <c r="E1763" s="3">
        <v>100</v>
      </c>
      <c r="F1763" s="1" t="s">
        <v>31</v>
      </c>
      <c r="G1763" s="3">
        <v>3.26</v>
      </c>
      <c r="H1763" s="3">
        <v>326</v>
      </c>
      <c r="I1763" s="1" t="s">
        <v>32</v>
      </c>
      <c r="K1763" s="1" t="s">
        <v>33</v>
      </c>
      <c r="L1763" s="1" t="s">
        <v>209</v>
      </c>
      <c r="M1763" s="1" t="s">
        <v>35</v>
      </c>
      <c r="N1763" s="1" t="s">
        <v>36</v>
      </c>
      <c r="O1763" s="1" t="s">
        <v>37</v>
      </c>
      <c r="P1763" s="1" t="s">
        <v>71</v>
      </c>
      <c r="Q1763" s="1" t="s">
        <v>72</v>
      </c>
      <c r="T1763" s="1" t="s">
        <v>73</v>
      </c>
      <c r="X1763" s="1" t="s">
        <v>41</v>
      </c>
      <c r="Y1763" s="1" t="s">
        <v>74</v>
      </c>
      <c r="Z1763" s="3">
        <v>0</v>
      </c>
      <c r="AC1763" s="1">
        <f t="shared" si="54"/>
        <v>2019</v>
      </c>
      <c r="AD1763" s="1">
        <f t="shared" si="55"/>
        <v>1</v>
      </c>
    </row>
    <row r="1764" spans="1:30" ht="12.75" customHeight="1" x14ac:dyDescent="0.2">
      <c r="A1764" s="2">
        <v>43487.2944776968</v>
      </c>
      <c r="B1764" s="1" t="s">
        <v>1331</v>
      </c>
      <c r="C1764" s="1" t="s">
        <v>877</v>
      </c>
      <c r="D1764" s="1" t="s">
        <v>878</v>
      </c>
      <c r="E1764" s="3">
        <v>80</v>
      </c>
      <c r="F1764" s="1" t="s">
        <v>31</v>
      </c>
      <c r="G1764" s="3">
        <v>3.39</v>
      </c>
      <c r="H1764" s="3">
        <v>271.2</v>
      </c>
      <c r="I1764" s="1" t="s">
        <v>32</v>
      </c>
      <c r="K1764" s="1" t="s">
        <v>33</v>
      </c>
      <c r="L1764" s="1" t="s">
        <v>879</v>
      </c>
      <c r="M1764" s="1" t="s">
        <v>35</v>
      </c>
      <c r="N1764" s="1" t="s">
        <v>36</v>
      </c>
      <c r="O1764" s="1" t="s">
        <v>37</v>
      </c>
      <c r="P1764" s="1" t="s">
        <v>213</v>
      </c>
      <c r="Q1764" s="1" t="s">
        <v>214</v>
      </c>
      <c r="T1764" s="1" t="s">
        <v>385</v>
      </c>
      <c r="X1764" s="1" t="s">
        <v>41</v>
      </c>
      <c r="Y1764" s="1" t="s">
        <v>42</v>
      </c>
      <c r="Z1764" s="3">
        <v>0</v>
      </c>
      <c r="AA1764" s="1" t="s">
        <v>880</v>
      </c>
      <c r="AB1764" s="1" t="s">
        <v>880</v>
      </c>
      <c r="AC1764" s="1">
        <f t="shared" si="54"/>
        <v>2019</v>
      </c>
      <c r="AD1764" s="1">
        <f t="shared" si="55"/>
        <v>1</v>
      </c>
    </row>
    <row r="1765" spans="1:30" ht="12.75" customHeight="1" x14ac:dyDescent="0.2">
      <c r="A1765" s="2">
        <v>43487.2944776968</v>
      </c>
      <c r="B1765" s="1" t="s">
        <v>1331</v>
      </c>
      <c r="C1765" s="1" t="s">
        <v>366</v>
      </c>
      <c r="D1765" s="1" t="s">
        <v>367</v>
      </c>
      <c r="E1765" s="3">
        <v>30</v>
      </c>
      <c r="F1765" s="1" t="s">
        <v>31</v>
      </c>
      <c r="G1765" s="3">
        <v>4.8099999999999996</v>
      </c>
      <c r="H1765" s="3">
        <v>144.30000000000001</v>
      </c>
      <c r="I1765" s="1" t="s">
        <v>32</v>
      </c>
      <c r="K1765" s="1" t="s">
        <v>33</v>
      </c>
      <c r="L1765" s="1" t="s">
        <v>368</v>
      </c>
      <c r="M1765" s="1" t="s">
        <v>35</v>
      </c>
      <c r="N1765" s="1" t="s">
        <v>36</v>
      </c>
      <c r="O1765" s="1" t="s">
        <v>37</v>
      </c>
      <c r="P1765" s="1" t="s">
        <v>95</v>
      </c>
      <c r="Q1765" s="1" t="s">
        <v>96</v>
      </c>
      <c r="T1765" s="1" t="s">
        <v>97</v>
      </c>
      <c r="X1765" s="1" t="s">
        <v>41</v>
      </c>
      <c r="Y1765" s="1" t="s">
        <v>42</v>
      </c>
      <c r="Z1765" s="3">
        <v>0</v>
      </c>
      <c r="AC1765" s="1">
        <f t="shared" si="54"/>
        <v>2019</v>
      </c>
      <c r="AD1765" s="1">
        <f t="shared" si="55"/>
        <v>1</v>
      </c>
    </row>
    <row r="1766" spans="1:30" ht="12.75" customHeight="1" x14ac:dyDescent="0.2">
      <c r="A1766" s="2">
        <v>43487.2944776968</v>
      </c>
      <c r="B1766" s="1" t="s">
        <v>1331</v>
      </c>
      <c r="C1766" s="1" t="s">
        <v>373</v>
      </c>
      <c r="D1766" s="1" t="s">
        <v>374</v>
      </c>
      <c r="E1766" s="3">
        <v>30</v>
      </c>
      <c r="F1766" s="1" t="s">
        <v>31</v>
      </c>
      <c r="G1766" s="3">
        <v>5.27</v>
      </c>
      <c r="H1766" s="3">
        <v>158.1</v>
      </c>
      <c r="I1766" s="1" t="s">
        <v>32</v>
      </c>
      <c r="K1766" s="1" t="s">
        <v>33</v>
      </c>
      <c r="L1766" s="1" t="s">
        <v>375</v>
      </c>
      <c r="M1766" s="1" t="s">
        <v>35</v>
      </c>
      <c r="N1766" s="1" t="s">
        <v>36</v>
      </c>
      <c r="O1766" s="1" t="s">
        <v>37</v>
      </c>
      <c r="P1766" s="1" t="s">
        <v>131</v>
      </c>
      <c r="Q1766" s="1" t="s">
        <v>132</v>
      </c>
      <c r="T1766" s="1" t="s">
        <v>377</v>
      </c>
      <c r="X1766" s="1" t="s">
        <v>378</v>
      </c>
      <c r="Y1766" s="1" t="s">
        <v>74</v>
      </c>
      <c r="Z1766" s="3">
        <v>0</v>
      </c>
      <c r="AC1766" s="1">
        <f t="shared" si="54"/>
        <v>2019</v>
      </c>
      <c r="AD1766" s="1">
        <f t="shared" si="55"/>
        <v>1</v>
      </c>
    </row>
    <row r="1767" spans="1:30" ht="12.75" customHeight="1" x14ac:dyDescent="0.2">
      <c r="A1767" s="2">
        <v>43487.2944776968</v>
      </c>
      <c r="B1767" s="1" t="s">
        <v>1331</v>
      </c>
      <c r="C1767" s="1" t="s">
        <v>771</v>
      </c>
      <c r="D1767" s="1" t="s">
        <v>772</v>
      </c>
      <c r="E1767" s="3">
        <v>250</v>
      </c>
      <c r="F1767" s="1" t="s">
        <v>31</v>
      </c>
      <c r="G1767" s="3">
        <v>5.82</v>
      </c>
      <c r="H1767" s="3">
        <v>1455</v>
      </c>
      <c r="I1767" s="1" t="s">
        <v>32</v>
      </c>
      <c r="K1767" s="1" t="s">
        <v>33</v>
      </c>
      <c r="L1767" s="1" t="s">
        <v>773</v>
      </c>
      <c r="M1767" s="1" t="s">
        <v>35</v>
      </c>
      <c r="N1767" s="1" t="s">
        <v>36</v>
      </c>
      <c r="O1767" s="1" t="s">
        <v>37</v>
      </c>
      <c r="P1767" s="1" t="s">
        <v>230</v>
      </c>
      <c r="Q1767" s="1" t="s">
        <v>231</v>
      </c>
      <c r="T1767" s="1" t="s">
        <v>206</v>
      </c>
      <c r="X1767" s="1" t="s">
        <v>41</v>
      </c>
      <c r="Y1767" s="1" t="s">
        <v>42</v>
      </c>
      <c r="Z1767" s="3">
        <v>0</v>
      </c>
      <c r="AA1767" s="1" t="s">
        <v>774</v>
      </c>
      <c r="AB1767" s="1" t="s">
        <v>774</v>
      </c>
      <c r="AC1767" s="1">
        <f t="shared" si="54"/>
        <v>2019</v>
      </c>
      <c r="AD1767" s="1">
        <f t="shared" si="55"/>
        <v>1</v>
      </c>
    </row>
    <row r="1768" spans="1:30" ht="12.75" customHeight="1" x14ac:dyDescent="0.2">
      <c r="A1768" s="2">
        <v>43487.2944776968</v>
      </c>
      <c r="B1768" s="1" t="s">
        <v>1331</v>
      </c>
      <c r="C1768" s="1" t="s">
        <v>592</v>
      </c>
      <c r="D1768" s="1" t="s">
        <v>593</v>
      </c>
      <c r="E1768" s="3">
        <v>85</v>
      </c>
      <c r="F1768" s="1" t="s">
        <v>31</v>
      </c>
      <c r="G1768" s="3">
        <v>6.23</v>
      </c>
      <c r="H1768" s="3">
        <v>529.54999999999995</v>
      </c>
      <c r="I1768" s="1" t="s">
        <v>32</v>
      </c>
      <c r="K1768" s="1" t="s">
        <v>33</v>
      </c>
      <c r="L1768" s="1" t="s">
        <v>594</v>
      </c>
      <c r="M1768" s="1" t="s">
        <v>35</v>
      </c>
      <c r="N1768" s="1" t="s">
        <v>36</v>
      </c>
      <c r="O1768" s="1" t="s">
        <v>37</v>
      </c>
      <c r="P1768" s="1" t="s">
        <v>120</v>
      </c>
      <c r="Q1768" s="1" t="s">
        <v>121</v>
      </c>
      <c r="T1768" s="1" t="s">
        <v>48</v>
      </c>
      <c r="X1768" s="1" t="s">
        <v>41</v>
      </c>
      <c r="Y1768" s="1" t="s">
        <v>42</v>
      </c>
      <c r="Z1768" s="3">
        <v>0</v>
      </c>
      <c r="AC1768" s="1">
        <f t="shared" si="54"/>
        <v>2019</v>
      </c>
      <c r="AD1768" s="1">
        <f t="shared" si="55"/>
        <v>1</v>
      </c>
    </row>
    <row r="1769" spans="1:30" ht="12.75" customHeight="1" x14ac:dyDescent="0.2">
      <c r="A1769" s="2">
        <v>43487.2944776968</v>
      </c>
      <c r="B1769" s="1" t="s">
        <v>1331</v>
      </c>
      <c r="C1769" s="1" t="s">
        <v>1236</v>
      </c>
      <c r="D1769" s="1" t="s">
        <v>1237</v>
      </c>
      <c r="E1769" s="3">
        <v>20</v>
      </c>
      <c r="F1769" s="1" t="s">
        <v>391</v>
      </c>
      <c r="G1769" s="3">
        <v>7.02</v>
      </c>
      <c r="H1769" s="3">
        <v>140.4</v>
      </c>
      <c r="I1769" s="1" t="s">
        <v>32</v>
      </c>
      <c r="K1769" s="1" t="s">
        <v>33</v>
      </c>
      <c r="L1769" s="1" t="s">
        <v>1238</v>
      </c>
      <c r="M1769" s="1" t="s">
        <v>35</v>
      </c>
      <c r="N1769" s="1" t="s">
        <v>36</v>
      </c>
      <c r="O1769" s="1" t="s">
        <v>37</v>
      </c>
      <c r="P1769" s="1" t="s">
        <v>393</v>
      </c>
      <c r="Q1769" s="1" t="s">
        <v>394</v>
      </c>
      <c r="T1769" s="1" t="s">
        <v>40</v>
      </c>
      <c r="X1769" s="1" t="s">
        <v>41</v>
      </c>
      <c r="Y1769" s="1" t="s">
        <v>66</v>
      </c>
      <c r="Z1769" s="3">
        <v>0</v>
      </c>
      <c r="AC1769" s="1">
        <f t="shared" si="54"/>
        <v>2019</v>
      </c>
      <c r="AD1769" s="1">
        <f t="shared" si="55"/>
        <v>1</v>
      </c>
    </row>
    <row r="1770" spans="1:30" ht="12.75" customHeight="1" x14ac:dyDescent="0.2">
      <c r="A1770" s="2">
        <v>43487.2944776968</v>
      </c>
      <c r="B1770" s="1" t="s">
        <v>1331</v>
      </c>
      <c r="C1770" s="1" t="s">
        <v>395</v>
      </c>
      <c r="D1770" s="1" t="s">
        <v>396</v>
      </c>
      <c r="E1770" s="3">
        <v>10</v>
      </c>
      <c r="F1770" s="1" t="s">
        <v>391</v>
      </c>
      <c r="G1770" s="3">
        <v>7.02</v>
      </c>
      <c r="H1770" s="3">
        <v>70.2</v>
      </c>
      <c r="I1770" s="1" t="s">
        <v>32</v>
      </c>
      <c r="K1770" s="1" t="s">
        <v>33</v>
      </c>
      <c r="L1770" s="1" t="s">
        <v>397</v>
      </c>
      <c r="M1770" s="1" t="s">
        <v>35</v>
      </c>
      <c r="N1770" s="1" t="s">
        <v>36</v>
      </c>
      <c r="O1770" s="1" t="s">
        <v>37</v>
      </c>
      <c r="P1770" s="1" t="s">
        <v>393</v>
      </c>
      <c r="Q1770" s="1" t="s">
        <v>394</v>
      </c>
      <c r="T1770" s="1" t="s">
        <v>40</v>
      </c>
      <c r="X1770" s="1" t="s">
        <v>41</v>
      </c>
      <c r="Y1770" s="1" t="s">
        <v>66</v>
      </c>
      <c r="Z1770" s="3">
        <v>0</v>
      </c>
      <c r="AC1770" s="1">
        <f t="shared" si="54"/>
        <v>2019</v>
      </c>
      <c r="AD1770" s="1">
        <f t="shared" si="55"/>
        <v>1</v>
      </c>
    </row>
    <row r="1771" spans="1:30" ht="12.75" customHeight="1" x14ac:dyDescent="0.2">
      <c r="A1771" s="2">
        <v>43487.2944776968</v>
      </c>
      <c r="B1771" s="1" t="s">
        <v>1331</v>
      </c>
      <c r="C1771" s="1" t="s">
        <v>1072</v>
      </c>
      <c r="D1771" s="1" t="s">
        <v>1073</v>
      </c>
      <c r="E1771" s="3">
        <v>100</v>
      </c>
      <c r="F1771" s="1" t="s">
        <v>31</v>
      </c>
      <c r="G1771" s="3">
        <v>7.5</v>
      </c>
      <c r="H1771" s="3">
        <v>750</v>
      </c>
      <c r="I1771" s="1" t="s">
        <v>32</v>
      </c>
      <c r="K1771" s="1" t="s">
        <v>33</v>
      </c>
      <c r="L1771" s="1" t="s">
        <v>1074</v>
      </c>
      <c r="M1771" s="1" t="s">
        <v>35</v>
      </c>
      <c r="N1771" s="1" t="s">
        <v>36</v>
      </c>
      <c r="O1771" s="1" t="s">
        <v>37</v>
      </c>
      <c r="P1771" s="1" t="s">
        <v>38</v>
      </c>
      <c r="Q1771" s="1" t="s">
        <v>39</v>
      </c>
      <c r="T1771" s="1" t="s">
        <v>48</v>
      </c>
      <c r="X1771" s="1" t="s">
        <v>41</v>
      </c>
      <c r="Y1771" s="1" t="s">
        <v>42</v>
      </c>
      <c r="Z1771" s="3">
        <v>0</v>
      </c>
      <c r="AA1771" s="1" t="s">
        <v>222</v>
      </c>
      <c r="AB1771" s="1" t="s">
        <v>222</v>
      </c>
      <c r="AC1771" s="1">
        <f t="shared" si="54"/>
        <v>2019</v>
      </c>
      <c r="AD1771" s="1">
        <f t="shared" si="55"/>
        <v>1</v>
      </c>
    </row>
    <row r="1772" spans="1:30" ht="12.75" customHeight="1" x14ac:dyDescent="0.2">
      <c r="A1772" s="2">
        <v>43487.2944776968</v>
      </c>
      <c r="B1772" s="1" t="s">
        <v>1331</v>
      </c>
      <c r="C1772" s="1" t="s">
        <v>608</v>
      </c>
      <c r="D1772" s="1" t="s">
        <v>609</v>
      </c>
      <c r="E1772" s="3">
        <v>20</v>
      </c>
      <c r="F1772" s="1" t="s">
        <v>31</v>
      </c>
      <c r="G1772" s="3">
        <v>9.01</v>
      </c>
      <c r="H1772" s="3">
        <v>180.2</v>
      </c>
      <c r="I1772" s="1" t="s">
        <v>32</v>
      </c>
      <c r="K1772" s="1" t="s">
        <v>33</v>
      </c>
      <c r="L1772" s="1" t="s">
        <v>610</v>
      </c>
      <c r="M1772" s="1" t="s">
        <v>35</v>
      </c>
      <c r="N1772" s="1" t="s">
        <v>36</v>
      </c>
      <c r="O1772" s="1" t="s">
        <v>37</v>
      </c>
      <c r="P1772" s="1" t="s">
        <v>89</v>
      </c>
      <c r="Q1772" s="1" t="s">
        <v>90</v>
      </c>
      <c r="T1772" s="1" t="s">
        <v>73</v>
      </c>
      <c r="X1772" s="1" t="s">
        <v>41</v>
      </c>
      <c r="Y1772" s="1" t="s">
        <v>74</v>
      </c>
      <c r="Z1772" s="3">
        <v>0</v>
      </c>
      <c r="AC1772" s="1">
        <f t="shared" si="54"/>
        <v>2019</v>
      </c>
      <c r="AD1772" s="1">
        <f t="shared" si="55"/>
        <v>1</v>
      </c>
    </row>
    <row r="1773" spans="1:30" ht="12.75" customHeight="1" x14ac:dyDescent="0.2">
      <c r="A1773" s="2">
        <v>43487.2944776968</v>
      </c>
      <c r="B1773" s="1" t="s">
        <v>1331</v>
      </c>
      <c r="C1773" s="1" t="s">
        <v>233</v>
      </c>
      <c r="D1773" s="1" t="s">
        <v>234</v>
      </c>
      <c r="E1773" s="3">
        <v>150</v>
      </c>
      <c r="F1773" s="1" t="s">
        <v>31</v>
      </c>
      <c r="G1773" s="3">
        <v>9.1999999999999993</v>
      </c>
      <c r="H1773" s="3">
        <v>1380</v>
      </c>
      <c r="I1773" s="1" t="s">
        <v>32</v>
      </c>
      <c r="K1773" s="1" t="s">
        <v>33</v>
      </c>
      <c r="L1773" s="1" t="s">
        <v>235</v>
      </c>
      <c r="M1773" s="1" t="s">
        <v>35</v>
      </c>
      <c r="N1773" s="1" t="s">
        <v>36</v>
      </c>
      <c r="O1773" s="1" t="s">
        <v>37</v>
      </c>
      <c r="P1773" s="1" t="s">
        <v>236</v>
      </c>
      <c r="Q1773" s="1" t="s">
        <v>237</v>
      </c>
      <c r="T1773" s="1" t="s">
        <v>238</v>
      </c>
      <c r="X1773" s="1" t="s">
        <v>41</v>
      </c>
      <c r="Y1773" s="1" t="s">
        <v>42</v>
      </c>
      <c r="Z1773" s="3">
        <v>0</v>
      </c>
      <c r="AA1773" s="1" t="s">
        <v>239</v>
      </c>
      <c r="AB1773" s="1" t="s">
        <v>239</v>
      </c>
      <c r="AC1773" s="1">
        <f t="shared" si="54"/>
        <v>2019</v>
      </c>
      <c r="AD1773" s="1">
        <f t="shared" si="55"/>
        <v>1</v>
      </c>
    </row>
    <row r="1774" spans="1:30" ht="12.75" customHeight="1" x14ac:dyDescent="0.2">
      <c r="A1774" s="2">
        <v>43487.2944776968</v>
      </c>
      <c r="B1774" s="1" t="s">
        <v>1331</v>
      </c>
      <c r="C1774" s="1" t="s">
        <v>240</v>
      </c>
      <c r="D1774" s="1" t="s">
        <v>241</v>
      </c>
      <c r="E1774" s="3">
        <v>50</v>
      </c>
      <c r="F1774" s="1" t="s">
        <v>31</v>
      </c>
      <c r="G1774" s="3">
        <v>9.44</v>
      </c>
      <c r="H1774" s="3">
        <v>472</v>
      </c>
      <c r="I1774" s="1" t="s">
        <v>32</v>
      </c>
      <c r="K1774" s="1" t="s">
        <v>33</v>
      </c>
      <c r="L1774" s="1" t="s">
        <v>242</v>
      </c>
      <c r="M1774" s="1" t="s">
        <v>35</v>
      </c>
      <c r="N1774" s="1" t="s">
        <v>36</v>
      </c>
      <c r="O1774" s="1" t="s">
        <v>37</v>
      </c>
      <c r="P1774" s="1" t="s">
        <v>243</v>
      </c>
      <c r="Q1774" s="1" t="s">
        <v>244</v>
      </c>
      <c r="T1774" s="1" t="s">
        <v>245</v>
      </c>
      <c r="X1774" s="1" t="s">
        <v>41</v>
      </c>
      <c r="Y1774" s="1" t="s">
        <v>42</v>
      </c>
      <c r="Z1774" s="3">
        <v>0</v>
      </c>
      <c r="AA1774" s="1" t="s">
        <v>246</v>
      </c>
      <c r="AB1774" s="1" t="s">
        <v>246</v>
      </c>
      <c r="AC1774" s="1">
        <f t="shared" si="54"/>
        <v>2019</v>
      </c>
      <c r="AD1774" s="1">
        <f t="shared" si="55"/>
        <v>1</v>
      </c>
    </row>
    <row r="1775" spans="1:30" ht="12.75" customHeight="1" x14ac:dyDescent="0.2">
      <c r="A1775" s="2">
        <v>43487.2944776968</v>
      </c>
      <c r="B1775" s="1" t="s">
        <v>1331</v>
      </c>
      <c r="C1775" s="1" t="s">
        <v>1304</v>
      </c>
      <c r="D1775" s="1" t="s">
        <v>1305</v>
      </c>
      <c r="E1775" s="3">
        <v>1000</v>
      </c>
      <c r="F1775" s="1" t="s">
        <v>31</v>
      </c>
      <c r="G1775" s="3">
        <v>9.44</v>
      </c>
      <c r="H1775" s="3">
        <v>9440</v>
      </c>
      <c r="I1775" s="1" t="s">
        <v>32</v>
      </c>
      <c r="K1775" s="1" t="s">
        <v>33</v>
      </c>
      <c r="L1775" s="1" t="s">
        <v>1306</v>
      </c>
      <c r="M1775" s="1" t="s">
        <v>35</v>
      </c>
      <c r="N1775" s="1" t="s">
        <v>36</v>
      </c>
      <c r="O1775" s="1" t="s">
        <v>37</v>
      </c>
      <c r="P1775" s="1" t="s">
        <v>230</v>
      </c>
      <c r="Q1775" s="1" t="s">
        <v>231</v>
      </c>
      <c r="T1775" s="1" t="s">
        <v>40</v>
      </c>
      <c r="X1775" s="1" t="s">
        <v>41</v>
      </c>
      <c r="Y1775" s="1" t="s">
        <v>42</v>
      </c>
      <c r="Z1775" s="3">
        <v>0</v>
      </c>
      <c r="AC1775" s="1">
        <f t="shared" si="54"/>
        <v>2019</v>
      </c>
      <c r="AD1775" s="1">
        <f t="shared" si="55"/>
        <v>1</v>
      </c>
    </row>
    <row r="1776" spans="1:30" ht="12.75" customHeight="1" x14ac:dyDescent="0.2">
      <c r="A1776" s="2">
        <v>43487.2944776968</v>
      </c>
      <c r="B1776" s="1" t="s">
        <v>1331</v>
      </c>
      <c r="C1776" s="1" t="s">
        <v>247</v>
      </c>
      <c r="D1776" s="1" t="s">
        <v>248</v>
      </c>
      <c r="E1776" s="3">
        <v>300</v>
      </c>
      <c r="F1776" s="1" t="s">
        <v>31</v>
      </c>
      <c r="G1776" s="3">
        <v>10.16</v>
      </c>
      <c r="H1776" s="3">
        <v>3048</v>
      </c>
      <c r="I1776" s="1" t="s">
        <v>32</v>
      </c>
      <c r="K1776" s="1" t="s">
        <v>33</v>
      </c>
      <c r="L1776" s="1" t="s">
        <v>249</v>
      </c>
      <c r="M1776" s="1" t="s">
        <v>35</v>
      </c>
      <c r="N1776" s="1" t="s">
        <v>36</v>
      </c>
      <c r="O1776" s="1" t="s">
        <v>37</v>
      </c>
      <c r="P1776" s="1" t="s">
        <v>46</v>
      </c>
      <c r="Q1776" s="1" t="s">
        <v>47</v>
      </c>
      <c r="T1776" s="1" t="s">
        <v>250</v>
      </c>
      <c r="X1776" s="1" t="s">
        <v>41</v>
      </c>
      <c r="Y1776" s="1" t="s">
        <v>49</v>
      </c>
      <c r="Z1776" s="3">
        <v>0</v>
      </c>
      <c r="AA1776" s="1" t="s">
        <v>251</v>
      </c>
      <c r="AB1776" s="1" t="s">
        <v>251</v>
      </c>
      <c r="AC1776" s="1">
        <f t="shared" si="54"/>
        <v>2019</v>
      </c>
      <c r="AD1776" s="1">
        <f t="shared" si="55"/>
        <v>1</v>
      </c>
    </row>
    <row r="1777" spans="1:30" ht="12.75" customHeight="1" x14ac:dyDescent="0.2">
      <c r="A1777" s="2">
        <v>43487.2944776968</v>
      </c>
      <c r="B1777" s="1" t="s">
        <v>1331</v>
      </c>
      <c r="C1777" s="1" t="s">
        <v>252</v>
      </c>
      <c r="D1777" s="1" t="s">
        <v>253</v>
      </c>
      <c r="E1777" s="3">
        <v>20</v>
      </c>
      <c r="F1777" s="1" t="s">
        <v>31</v>
      </c>
      <c r="G1777" s="3">
        <v>10.53</v>
      </c>
      <c r="H1777" s="3">
        <v>210.6</v>
      </c>
      <c r="I1777" s="1" t="s">
        <v>32</v>
      </c>
      <c r="K1777" s="1" t="s">
        <v>33</v>
      </c>
      <c r="L1777" s="1" t="s">
        <v>254</v>
      </c>
      <c r="M1777" s="1" t="s">
        <v>35</v>
      </c>
      <c r="N1777" s="1" t="s">
        <v>36</v>
      </c>
      <c r="O1777" s="1" t="s">
        <v>37</v>
      </c>
      <c r="P1777" s="1" t="s">
        <v>71</v>
      </c>
      <c r="Q1777" s="1" t="s">
        <v>72</v>
      </c>
      <c r="T1777" s="1" t="s">
        <v>73</v>
      </c>
      <c r="X1777" s="1" t="s">
        <v>41</v>
      </c>
      <c r="Y1777" s="1" t="s">
        <v>74</v>
      </c>
      <c r="Z1777" s="3">
        <v>0</v>
      </c>
      <c r="AC1777" s="1">
        <f t="shared" si="54"/>
        <v>2019</v>
      </c>
      <c r="AD1777" s="1">
        <f t="shared" si="55"/>
        <v>1</v>
      </c>
    </row>
    <row r="1778" spans="1:30" ht="12.75" customHeight="1" x14ac:dyDescent="0.2">
      <c r="A1778" s="2">
        <v>43487.2944776968</v>
      </c>
      <c r="B1778" s="1" t="s">
        <v>1331</v>
      </c>
      <c r="C1778" s="1" t="s">
        <v>405</v>
      </c>
      <c r="D1778" s="1" t="s">
        <v>406</v>
      </c>
      <c r="E1778" s="3">
        <v>10</v>
      </c>
      <c r="F1778" s="1" t="s">
        <v>31</v>
      </c>
      <c r="G1778" s="3">
        <v>11.15</v>
      </c>
      <c r="H1778" s="3">
        <v>111.5</v>
      </c>
      <c r="I1778" s="1" t="s">
        <v>32</v>
      </c>
      <c r="K1778" s="1" t="s">
        <v>33</v>
      </c>
      <c r="L1778" s="1" t="s">
        <v>407</v>
      </c>
      <c r="M1778" s="1" t="s">
        <v>35</v>
      </c>
      <c r="N1778" s="1" t="s">
        <v>36</v>
      </c>
      <c r="O1778" s="1" t="s">
        <v>37</v>
      </c>
      <c r="P1778" s="1" t="s">
        <v>408</v>
      </c>
      <c r="Q1778" s="1" t="s">
        <v>409</v>
      </c>
      <c r="T1778" s="1" t="s">
        <v>40</v>
      </c>
      <c r="X1778" s="1" t="s">
        <v>41</v>
      </c>
      <c r="Y1778" s="1" t="s">
        <v>42</v>
      </c>
      <c r="Z1778" s="3">
        <v>0</v>
      </c>
      <c r="AC1778" s="1">
        <f t="shared" si="54"/>
        <v>2019</v>
      </c>
      <c r="AD1778" s="1">
        <f t="shared" si="55"/>
        <v>1</v>
      </c>
    </row>
    <row r="1779" spans="1:30" ht="12.75" customHeight="1" x14ac:dyDescent="0.2">
      <c r="A1779" s="2">
        <v>43487.2944776968</v>
      </c>
      <c r="B1779" s="1" t="s">
        <v>1331</v>
      </c>
      <c r="C1779" s="1" t="s">
        <v>1078</v>
      </c>
      <c r="D1779" s="1" t="s">
        <v>1079</v>
      </c>
      <c r="E1779" s="3">
        <v>20</v>
      </c>
      <c r="F1779" s="1" t="s">
        <v>31</v>
      </c>
      <c r="G1779" s="3">
        <v>13.04</v>
      </c>
      <c r="H1779" s="3">
        <v>260.8</v>
      </c>
      <c r="I1779" s="1" t="s">
        <v>32</v>
      </c>
      <c r="K1779" s="1" t="s">
        <v>33</v>
      </c>
      <c r="L1779" s="1" t="s">
        <v>1080</v>
      </c>
      <c r="M1779" s="1" t="s">
        <v>35</v>
      </c>
      <c r="N1779" s="1" t="s">
        <v>36</v>
      </c>
      <c r="O1779" s="1" t="s">
        <v>37</v>
      </c>
      <c r="P1779" s="1" t="s">
        <v>89</v>
      </c>
      <c r="Q1779" s="1" t="s">
        <v>90</v>
      </c>
      <c r="T1779" s="1" t="s">
        <v>73</v>
      </c>
      <c r="X1779" s="1" t="s">
        <v>41</v>
      </c>
      <c r="Y1779" s="1" t="s">
        <v>74</v>
      </c>
      <c r="Z1779" s="3">
        <v>0</v>
      </c>
      <c r="AC1779" s="1">
        <f t="shared" si="54"/>
        <v>2019</v>
      </c>
      <c r="AD1779" s="1">
        <f t="shared" si="55"/>
        <v>1</v>
      </c>
    </row>
    <row r="1780" spans="1:30" ht="12.75" customHeight="1" x14ac:dyDescent="0.2">
      <c r="A1780" s="2">
        <v>43487.2944776968</v>
      </c>
      <c r="B1780" s="1" t="s">
        <v>1331</v>
      </c>
      <c r="C1780" s="1" t="s">
        <v>255</v>
      </c>
      <c r="D1780" s="1" t="s">
        <v>256</v>
      </c>
      <c r="E1780" s="3">
        <v>30</v>
      </c>
      <c r="F1780" s="1" t="s">
        <v>31</v>
      </c>
      <c r="G1780" s="3">
        <v>13.31</v>
      </c>
      <c r="H1780" s="3">
        <v>399.3</v>
      </c>
      <c r="I1780" s="1" t="s">
        <v>32</v>
      </c>
      <c r="K1780" s="1" t="s">
        <v>33</v>
      </c>
      <c r="L1780" s="1" t="s">
        <v>257</v>
      </c>
      <c r="M1780" s="1" t="s">
        <v>35</v>
      </c>
      <c r="N1780" s="1" t="s">
        <v>36</v>
      </c>
      <c r="O1780" s="1" t="s">
        <v>37</v>
      </c>
      <c r="P1780" s="1" t="s">
        <v>258</v>
      </c>
      <c r="Q1780" s="1" t="s">
        <v>259</v>
      </c>
      <c r="T1780" s="1" t="s">
        <v>260</v>
      </c>
      <c r="X1780" s="1" t="s">
        <v>41</v>
      </c>
      <c r="Y1780" s="1" t="s">
        <v>42</v>
      </c>
      <c r="Z1780" s="3">
        <v>0</v>
      </c>
      <c r="AC1780" s="1">
        <f t="shared" si="54"/>
        <v>2019</v>
      </c>
      <c r="AD1780" s="1">
        <f t="shared" si="55"/>
        <v>1</v>
      </c>
    </row>
    <row r="1781" spans="1:30" ht="12.75" customHeight="1" x14ac:dyDescent="0.2">
      <c r="A1781" s="2">
        <v>43487.2944776968</v>
      </c>
      <c r="B1781" s="1" t="s">
        <v>1331</v>
      </c>
      <c r="C1781" s="1" t="s">
        <v>804</v>
      </c>
      <c r="D1781" s="1" t="s">
        <v>805</v>
      </c>
      <c r="E1781" s="3">
        <v>19</v>
      </c>
      <c r="F1781" s="1" t="s">
        <v>31</v>
      </c>
      <c r="G1781" s="3">
        <v>15.03</v>
      </c>
      <c r="H1781" s="3">
        <v>285.64</v>
      </c>
      <c r="I1781" s="1" t="s">
        <v>32</v>
      </c>
      <c r="K1781" s="1" t="s">
        <v>33</v>
      </c>
      <c r="L1781" s="1" t="s">
        <v>806</v>
      </c>
      <c r="M1781" s="1" t="s">
        <v>35</v>
      </c>
      <c r="N1781" s="1" t="s">
        <v>36</v>
      </c>
      <c r="O1781" s="1" t="s">
        <v>37</v>
      </c>
      <c r="P1781" s="1" t="s">
        <v>120</v>
      </c>
      <c r="Q1781" s="1" t="s">
        <v>121</v>
      </c>
      <c r="T1781" s="1" t="s">
        <v>48</v>
      </c>
      <c r="X1781" s="1" t="s">
        <v>41</v>
      </c>
      <c r="Y1781" s="1" t="s">
        <v>42</v>
      </c>
      <c r="Z1781" s="3">
        <v>0</v>
      </c>
      <c r="AC1781" s="1">
        <f t="shared" si="54"/>
        <v>2019</v>
      </c>
      <c r="AD1781" s="1">
        <f t="shared" si="55"/>
        <v>1</v>
      </c>
    </row>
    <row r="1782" spans="1:30" ht="12.75" customHeight="1" x14ac:dyDescent="0.2">
      <c r="A1782" s="2">
        <v>43487.2944776968</v>
      </c>
      <c r="B1782" s="1" t="s">
        <v>1331</v>
      </c>
      <c r="C1782" s="1" t="s">
        <v>1332</v>
      </c>
      <c r="D1782" s="1" t="s">
        <v>1333</v>
      </c>
      <c r="E1782" s="3">
        <v>6</v>
      </c>
      <c r="F1782" s="1" t="s">
        <v>31</v>
      </c>
      <c r="G1782" s="3">
        <v>16.79</v>
      </c>
      <c r="H1782" s="3">
        <v>100.74</v>
      </c>
      <c r="I1782" s="1" t="s">
        <v>32</v>
      </c>
      <c r="K1782" s="1" t="s">
        <v>33</v>
      </c>
      <c r="L1782" s="1" t="s">
        <v>1334</v>
      </c>
      <c r="M1782" s="1" t="s">
        <v>35</v>
      </c>
      <c r="N1782" s="1" t="s">
        <v>36</v>
      </c>
      <c r="O1782" s="1" t="s">
        <v>37</v>
      </c>
      <c r="P1782" s="1" t="s">
        <v>264</v>
      </c>
      <c r="Q1782" s="1" t="s">
        <v>265</v>
      </c>
      <c r="T1782" s="1" t="s">
        <v>1027</v>
      </c>
      <c r="X1782" s="1" t="s">
        <v>41</v>
      </c>
      <c r="Y1782" s="1" t="s">
        <v>266</v>
      </c>
      <c r="Z1782" s="3">
        <v>0</v>
      </c>
      <c r="AC1782" s="1">
        <f t="shared" si="54"/>
        <v>2019</v>
      </c>
      <c r="AD1782" s="1">
        <f t="shared" si="55"/>
        <v>1</v>
      </c>
    </row>
    <row r="1783" spans="1:30" ht="12.75" customHeight="1" x14ac:dyDescent="0.2">
      <c r="A1783" s="2">
        <v>43487.2944776968</v>
      </c>
      <c r="B1783" s="1" t="s">
        <v>1331</v>
      </c>
      <c r="C1783" s="1" t="s">
        <v>50</v>
      </c>
      <c r="D1783" s="1" t="s">
        <v>51</v>
      </c>
      <c r="E1783" s="3">
        <v>100</v>
      </c>
      <c r="F1783" s="1" t="s">
        <v>31</v>
      </c>
      <c r="G1783" s="3">
        <v>17.98</v>
      </c>
      <c r="H1783" s="3">
        <v>1798</v>
      </c>
      <c r="I1783" s="1" t="s">
        <v>32</v>
      </c>
      <c r="K1783" s="1" t="s">
        <v>33</v>
      </c>
      <c r="L1783" s="1" t="s">
        <v>52</v>
      </c>
      <c r="M1783" s="1" t="s">
        <v>35</v>
      </c>
      <c r="N1783" s="1" t="s">
        <v>36</v>
      </c>
      <c r="O1783" s="1" t="s">
        <v>37</v>
      </c>
      <c r="P1783" s="1" t="s">
        <v>53</v>
      </c>
      <c r="Q1783" s="1" t="s">
        <v>54</v>
      </c>
      <c r="T1783" s="1" t="s">
        <v>40</v>
      </c>
      <c r="X1783" s="1" t="s">
        <v>41</v>
      </c>
      <c r="Y1783" s="1" t="s">
        <v>42</v>
      </c>
      <c r="Z1783" s="3">
        <v>0</v>
      </c>
      <c r="AC1783" s="1">
        <f t="shared" si="54"/>
        <v>2019</v>
      </c>
      <c r="AD1783" s="1">
        <f t="shared" si="55"/>
        <v>1</v>
      </c>
    </row>
    <row r="1784" spans="1:30" ht="12.75" customHeight="1" x14ac:dyDescent="0.2">
      <c r="A1784" s="2">
        <v>43487.2944776968</v>
      </c>
      <c r="B1784" s="1" t="s">
        <v>1331</v>
      </c>
      <c r="C1784" s="1" t="s">
        <v>261</v>
      </c>
      <c r="D1784" s="1" t="s">
        <v>262</v>
      </c>
      <c r="E1784" s="3">
        <v>15</v>
      </c>
      <c r="F1784" s="1" t="s">
        <v>31</v>
      </c>
      <c r="G1784" s="3">
        <v>19.97</v>
      </c>
      <c r="H1784" s="3">
        <v>299.55</v>
      </c>
      <c r="I1784" s="1" t="s">
        <v>32</v>
      </c>
      <c r="K1784" s="1" t="s">
        <v>33</v>
      </c>
      <c r="L1784" s="1" t="s">
        <v>263</v>
      </c>
      <c r="M1784" s="1" t="s">
        <v>35</v>
      </c>
      <c r="N1784" s="1" t="s">
        <v>36</v>
      </c>
      <c r="O1784" s="1" t="s">
        <v>37</v>
      </c>
      <c r="P1784" s="1" t="s">
        <v>264</v>
      </c>
      <c r="Q1784" s="1" t="s">
        <v>265</v>
      </c>
      <c r="T1784" s="1" t="s">
        <v>226</v>
      </c>
      <c r="X1784" s="1" t="s">
        <v>41</v>
      </c>
      <c r="Y1784" s="1" t="s">
        <v>266</v>
      </c>
      <c r="Z1784" s="3">
        <v>0</v>
      </c>
      <c r="AC1784" s="1">
        <f t="shared" si="54"/>
        <v>2019</v>
      </c>
      <c r="AD1784" s="1">
        <f t="shared" si="55"/>
        <v>1</v>
      </c>
    </row>
    <row r="1785" spans="1:30" ht="12.75" customHeight="1" x14ac:dyDescent="0.2">
      <c r="A1785" s="2">
        <v>43487.2944776968</v>
      </c>
      <c r="B1785" s="1" t="s">
        <v>1331</v>
      </c>
      <c r="C1785" s="1" t="s">
        <v>267</v>
      </c>
      <c r="D1785" s="1" t="s">
        <v>268</v>
      </c>
      <c r="E1785" s="3">
        <v>50</v>
      </c>
      <c r="F1785" s="1" t="s">
        <v>31</v>
      </c>
      <c r="G1785" s="3">
        <v>21.23</v>
      </c>
      <c r="H1785" s="3">
        <v>1061.5</v>
      </c>
      <c r="I1785" s="1" t="s">
        <v>32</v>
      </c>
      <c r="K1785" s="1" t="s">
        <v>33</v>
      </c>
      <c r="L1785" s="1" t="s">
        <v>269</v>
      </c>
      <c r="M1785" s="1" t="s">
        <v>35</v>
      </c>
      <c r="N1785" s="1" t="s">
        <v>36</v>
      </c>
      <c r="O1785" s="1" t="s">
        <v>37</v>
      </c>
      <c r="P1785" s="1" t="s">
        <v>270</v>
      </c>
      <c r="Q1785" s="1" t="s">
        <v>271</v>
      </c>
      <c r="T1785" s="1" t="s">
        <v>272</v>
      </c>
      <c r="X1785" s="1" t="s">
        <v>41</v>
      </c>
      <c r="Y1785" s="1" t="s">
        <v>42</v>
      </c>
      <c r="Z1785" s="3">
        <v>0</v>
      </c>
      <c r="AC1785" s="1">
        <f t="shared" si="54"/>
        <v>2019</v>
      </c>
      <c r="AD1785" s="1">
        <f t="shared" si="55"/>
        <v>1</v>
      </c>
    </row>
    <row r="1786" spans="1:30" ht="12.75" customHeight="1" x14ac:dyDescent="0.2">
      <c r="A1786" s="2">
        <v>43487.2944776968</v>
      </c>
      <c r="B1786" s="1" t="s">
        <v>1331</v>
      </c>
      <c r="C1786" s="1" t="s">
        <v>273</v>
      </c>
      <c r="D1786" s="1" t="s">
        <v>274</v>
      </c>
      <c r="E1786" s="3">
        <v>20</v>
      </c>
      <c r="F1786" s="1" t="s">
        <v>31</v>
      </c>
      <c r="G1786" s="3">
        <v>21.24</v>
      </c>
      <c r="H1786" s="3">
        <v>424.8</v>
      </c>
      <c r="I1786" s="1" t="s">
        <v>32</v>
      </c>
      <c r="K1786" s="1" t="s">
        <v>33</v>
      </c>
      <c r="L1786" s="1" t="s">
        <v>275</v>
      </c>
      <c r="M1786" s="1" t="s">
        <v>35</v>
      </c>
      <c r="N1786" s="1" t="s">
        <v>36</v>
      </c>
      <c r="O1786" s="1" t="s">
        <v>37</v>
      </c>
      <c r="P1786" s="1" t="s">
        <v>270</v>
      </c>
      <c r="Q1786" s="1" t="s">
        <v>271</v>
      </c>
      <c r="T1786" s="1" t="s">
        <v>272</v>
      </c>
      <c r="X1786" s="1" t="s">
        <v>41</v>
      </c>
      <c r="Y1786" s="1" t="s">
        <v>42</v>
      </c>
      <c r="Z1786" s="3">
        <v>0</v>
      </c>
      <c r="AC1786" s="1">
        <f t="shared" si="54"/>
        <v>2019</v>
      </c>
      <c r="AD1786" s="1">
        <f t="shared" si="55"/>
        <v>1</v>
      </c>
    </row>
    <row r="1787" spans="1:30" ht="12.75" customHeight="1" x14ac:dyDescent="0.2">
      <c r="A1787" s="2">
        <v>43487.2944776968</v>
      </c>
      <c r="B1787" s="1" t="s">
        <v>1331</v>
      </c>
      <c r="C1787" s="1" t="s">
        <v>413</v>
      </c>
      <c r="D1787" s="1" t="s">
        <v>414</v>
      </c>
      <c r="E1787" s="3">
        <v>2</v>
      </c>
      <c r="F1787" s="1" t="s">
        <v>31</v>
      </c>
      <c r="G1787" s="3">
        <v>25</v>
      </c>
      <c r="H1787" s="3">
        <v>50</v>
      </c>
      <c r="I1787" s="1" t="s">
        <v>32</v>
      </c>
      <c r="K1787" s="1" t="s">
        <v>33</v>
      </c>
      <c r="L1787" s="1" t="s">
        <v>415</v>
      </c>
      <c r="M1787" s="1" t="s">
        <v>35</v>
      </c>
      <c r="N1787" s="1" t="s">
        <v>36</v>
      </c>
      <c r="O1787" s="1" t="s">
        <v>37</v>
      </c>
      <c r="P1787" s="1" t="s">
        <v>38</v>
      </c>
      <c r="Q1787" s="1" t="s">
        <v>39</v>
      </c>
      <c r="T1787" s="1" t="s">
        <v>171</v>
      </c>
      <c r="X1787" s="1" t="s">
        <v>41</v>
      </c>
      <c r="Y1787" s="1" t="s">
        <v>42</v>
      </c>
      <c r="Z1787" s="3">
        <v>0</v>
      </c>
      <c r="AA1787" s="1" t="s">
        <v>172</v>
      </c>
      <c r="AB1787" s="1" t="s">
        <v>172</v>
      </c>
      <c r="AC1787" s="1">
        <f t="shared" si="54"/>
        <v>2019</v>
      </c>
      <c r="AD1787" s="1">
        <f t="shared" si="55"/>
        <v>1</v>
      </c>
    </row>
    <row r="1788" spans="1:30" ht="12.75" customHeight="1" x14ac:dyDescent="0.2">
      <c r="A1788" s="2">
        <v>43487.2944776968</v>
      </c>
      <c r="B1788" s="1" t="s">
        <v>1331</v>
      </c>
      <c r="C1788" s="1" t="s">
        <v>279</v>
      </c>
      <c r="D1788" s="1" t="s">
        <v>280</v>
      </c>
      <c r="E1788" s="3">
        <v>6</v>
      </c>
      <c r="F1788" s="1" t="s">
        <v>31</v>
      </c>
      <c r="G1788" s="3">
        <v>28.74</v>
      </c>
      <c r="H1788" s="3">
        <v>172.44</v>
      </c>
      <c r="I1788" s="1" t="s">
        <v>32</v>
      </c>
      <c r="K1788" s="1" t="s">
        <v>33</v>
      </c>
      <c r="L1788" s="1" t="s">
        <v>281</v>
      </c>
      <c r="M1788" s="1" t="s">
        <v>35</v>
      </c>
      <c r="N1788" s="1" t="s">
        <v>36</v>
      </c>
      <c r="O1788" s="1" t="s">
        <v>37</v>
      </c>
      <c r="P1788" s="1" t="s">
        <v>71</v>
      </c>
      <c r="Q1788" s="1" t="s">
        <v>72</v>
      </c>
      <c r="T1788" s="1" t="s">
        <v>73</v>
      </c>
      <c r="X1788" s="1" t="s">
        <v>41</v>
      </c>
      <c r="Y1788" s="1" t="s">
        <v>74</v>
      </c>
      <c r="Z1788" s="3">
        <v>0</v>
      </c>
      <c r="AC1788" s="1">
        <f t="shared" si="54"/>
        <v>2019</v>
      </c>
      <c r="AD1788" s="1">
        <f t="shared" si="55"/>
        <v>1</v>
      </c>
    </row>
    <row r="1789" spans="1:30" ht="12.75" customHeight="1" x14ac:dyDescent="0.2">
      <c r="A1789" s="2">
        <v>43487.2944776968</v>
      </c>
      <c r="B1789" s="1" t="s">
        <v>1331</v>
      </c>
      <c r="C1789" s="1" t="s">
        <v>1226</v>
      </c>
      <c r="D1789" s="1" t="s">
        <v>1227</v>
      </c>
      <c r="E1789" s="3">
        <v>3</v>
      </c>
      <c r="F1789" s="1" t="s">
        <v>31</v>
      </c>
      <c r="G1789" s="3">
        <v>29.33</v>
      </c>
      <c r="H1789" s="3">
        <v>87.99</v>
      </c>
      <c r="I1789" s="1" t="s">
        <v>32</v>
      </c>
      <c r="K1789" s="1" t="s">
        <v>33</v>
      </c>
      <c r="L1789" s="1" t="s">
        <v>1228</v>
      </c>
      <c r="M1789" s="1" t="s">
        <v>35</v>
      </c>
      <c r="N1789" s="1" t="s">
        <v>36</v>
      </c>
      <c r="O1789" s="1" t="s">
        <v>37</v>
      </c>
      <c r="P1789" s="1" t="s">
        <v>71</v>
      </c>
      <c r="Q1789" s="1" t="s">
        <v>72</v>
      </c>
      <c r="T1789" s="1" t="s">
        <v>73</v>
      </c>
      <c r="X1789" s="1" t="s">
        <v>41</v>
      </c>
      <c r="Y1789" s="1" t="s">
        <v>74</v>
      </c>
      <c r="Z1789" s="3">
        <v>0</v>
      </c>
      <c r="AC1789" s="1">
        <f t="shared" si="54"/>
        <v>2019</v>
      </c>
      <c r="AD1789" s="1">
        <f t="shared" si="55"/>
        <v>1</v>
      </c>
    </row>
    <row r="1790" spans="1:30" ht="12.75" customHeight="1" x14ac:dyDescent="0.2">
      <c r="A1790" s="2">
        <v>43487.2944776968</v>
      </c>
      <c r="B1790" s="1" t="s">
        <v>1331</v>
      </c>
      <c r="C1790" s="1" t="s">
        <v>282</v>
      </c>
      <c r="D1790" s="1" t="s">
        <v>283</v>
      </c>
      <c r="E1790" s="3">
        <v>25</v>
      </c>
      <c r="F1790" s="1" t="s">
        <v>31</v>
      </c>
      <c r="G1790" s="3">
        <v>30.17</v>
      </c>
      <c r="H1790" s="3">
        <v>754.25</v>
      </c>
      <c r="I1790" s="1" t="s">
        <v>32</v>
      </c>
      <c r="K1790" s="1" t="s">
        <v>33</v>
      </c>
      <c r="L1790" s="1" t="s">
        <v>284</v>
      </c>
      <c r="M1790" s="1" t="s">
        <v>35</v>
      </c>
      <c r="N1790" s="1" t="s">
        <v>36</v>
      </c>
      <c r="O1790" s="1" t="s">
        <v>37</v>
      </c>
      <c r="P1790" s="1" t="s">
        <v>131</v>
      </c>
      <c r="Q1790" s="1" t="s">
        <v>132</v>
      </c>
      <c r="T1790" s="1" t="s">
        <v>48</v>
      </c>
      <c r="X1790" s="1" t="s">
        <v>41</v>
      </c>
      <c r="Y1790" s="1" t="s">
        <v>74</v>
      </c>
      <c r="Z1790" s="3">
        <v>0</v>
      </c>
      <c r="AC1790" s="1">
        <f t="shared" si="54"/>
        <v>2019</v>
      </c>
      <c r="AD1790" s="1">
        <f t="shared" si="55"/>
        <v>1</v>
      </c>
    </row>
    <row r="1791" spans="1:30" ht="12.75" customHeight="1" x14ac:dyDescent="0.2">
      <c r="A1791" s="2">
        <v>43487.2944776968</v>
      </c>
      <c r="B1791" s="1" t="s">
        <v>1331</v>
      </c>
      <c r="C1791" s="1" t="s">
        <v>611</v>
      </c>
      <c r="D1791" s="1" t="s">
        <v>612</v>
      </c>
      <c r="E1791" s="3">
        <v>1</v>
      </c>
      <c r="F1791" s="1" t="s">
        <v>31</v>
      </c>
      <c r="G1791" s="3">
        <v>46</v>
      </c>
      <c r="H1791" s="3">
        <v>46</v>
      </c>
      <c r="I1791" s="1" t="s">
        <v>32</v>
      </c>
      <c r="K1791" s="1" t="s">
        <v>33</v>
      </c>
      <c r="L1791" s="1" t="s">
        <v>613</v>
      </c>
      <c r="M1791" s="1" t="s">
        <v>35</v>
      </c>
      <c r="N1791" s="1" t="s">
        <v>36</v>
      </c>
      <c r="O1791" s="1" t="s">
        <v>37</v>
      </c>
      <c r="P1791" s="1" t="s">
        <v>204</v>
      </c>
      <c r="Q1791" s="1" t="s">
        <v>205</v>
      </c>
      <c r="T1791" s="1" t="s">
        <v>85</v>
      </c>
      <c r="X1791" s="1" t="s">
        <v>41</v>
      </c>
      <c r="Y1791" s="1" t="s">
        <v>74</v>
      </c>
      <c r="Z1791" s="3">
        <v>0</v>
      </c>
      <c r="AC1791" s="1">
        <f t="shared" si="54"/>
        <v>2019</v>
      </c>
      <c r="AD1791" s="1">
        <f t="shared" si="55"/>
        <v>1</v>
      </c>
    </row>
    <row r="1792" spans="1:30" ht="12.75" customHeight="1" x14ac:dyDescent="0.2">
      <c r="A1792" s="2">
        <v>43487.2944776968</v>
      </c>
      <c r="B1792" s="1" t="s">
        <v>1331</v>
      </c>
      <c r="C1792" s="1" t="s">
        <v>785</v>
      </c>
      <c r="D1792" s="1" t="s">
        <v>786</v>
      </c>
      <c r="E1792" s="3">
        <v>39</v>
      </c>
      <c r="F1792" s="1" t="s">
        <v>31</v>
      </c>
      <c r="G1792" s="3">
        <v>93.15</v>
      </c>
      <c r="H1792" s="3">
        <v>3632.85</v>
      </c>
      <c r="I1792" s="1" t="s">
        <v>32</v>
      </c>
      <c r="K1792" s="1" t="s">
        <v>33</v>
      </c>
      <c r="L1792" s="1" t="s">
        <v>787</v>
      </c>
      <c r="M1792" s="1" t="s">
        <v>35</v>
      </c>
      <c r="N1792" s="1" t="s">
        <v>36</v>
      </c>
      <c r="O1792" s="1" t="s">
        <v>37</v>
      </c>
      <c r="P1792" s="1" t="s">
        <v>738</v>
      </c>
      <c r="Q1792" s="1" t="s">
        <v>739</v>
      </c>
      <c r="T1792" s="1" t="s">
        <v>788</v>
      </c>
      <c r="X1792" s="1" t="s">
        <v>41</v>
      </c>
      <c r="Y1792" s="1" t="s">
        <v>741</v>
      </c>
      <c r="Z1792" s="3">
        <v>0</v>
      </c>
      <c r="AC1792" s="1">
        <f t="shared" si="54"/>
        <v>2019</v>
      </c>
      <c r="AD1792" s="1">
        <f t="shared" si="55"/>
        <v>1</v>
      </c>
    </row>
    <row r="1793" spans="1:30" ht="12.75" customHeight="1" x14ac:dyDescent="0.2">
      <c r="A1793" s="2">
        <v>43487.2944776968</v>
      </c>
      <c r="B1793" s="1" t="s">
        <v>1331</v>
      </c>
      <c r="C1793" s="1" t="s">
        <v>285</v>
      </c>
      <c r="D1793" s="1" t="s">
        <v>286</v>
      </c>
      <c r="E1793" s="3">
        <v>1</v>
      </c>
      <c r="F1793" s="1" t="s">
        <v>31</v>
      </c>
      <c r="G1793" s="3">
        <v>172.5</v>
      </c>
      <c r="H1793" s="3">
        <v>172.5</v>
      </c>
      <c r="I1793" s="1" t="s">
        <v>32</v>
      </c>
      <c r="K1793" s="1" t="s">
        <v>33</v>
      </c>
      <c r="L1793" s="1" t="s">
        <v>287</v>
      </c>
      <c r="M1793" s="1" t="s">
        <v>35</v>
      </c>
      <c r="N1793" s="1" t="s">
        <v>36</v>
      </c>
      <c r="O1793" s="1" t="s">
        <v>37</v>
      </c>
      <c r="P1793" s="1" t="s">
        <v>236</v>
      </c>
      <c r="Q1793" s="1" t="s">
        <v>237</v>
      </c>
      <c r="T1793" s="1" t="s">
        <v>238</v>
      </c>
      <c r="X1793" s="1" t="s">
        <v>41</v>
      </c>
      <c r="Y1793" s="1" t="s">
        <v>42</v>
      </c>
      <c r="Z1793" s="3">
        <v>0</v>
      </c>
      <c r="AA1793" s="1" t="s">
        <v>239</v>
      </c>
      <c r="AB1793" s="1" t="s">
        <v>239</v>
      </c>
      <c r="AC1793" s="1">
        <f t="shared" si="54"/>
        <v>2019</v>
      </c>
      <c r="AD1793" s="1">
        <f t="shared" si="55"/>
        <v>1</v>
      </c>
    </row>
    <row r="1794" spans="1:30" ht="12.75" customHeight="1" x14ac:dyDescent="0.2">
      <c r="A1794" s="2">
        <v>43487.2944776968</v>
      </c>
      <c r="B1794" s="1" t="s">
        <v>1331</v>
      </c>
      <c r="C1794" s="1" t="s">
        <v>501</v>
      </c>
      <c r="D1794" s="1" t="s">
        <v>502</v>
      </c>
      <c r="E1794" s="3">
        <v>3</v>
      </c>
      <c r="F1794" s="1" t="s">
        <v>31</v>
      </c>
      <c r="G1794" s="3">
        <v>197.57</v>
      </c>
      <c r="H1794" s="3">
        <v>592.71</v>
      </c>
      <c r="I1794" s="1" t="s">
        <v>32</v>
      </c>
      <c r="K1794" s="1" t="s">
        <v>33</v>
      </c>
      <c r="L1794" s="1" t="s">
        <v>503</v>
      </c>
      <c r="M1794" s="1" t="s">
        <v>35</v>
      </c>
      <c r="N1794" s="1" t="s">
        <v>36</v>
      </c>
      <c r="O1794" s="1" t="s">
        <v>37</v>
      </c>
      <c r="P1794" s="1" t="s">
        <v>38</v>
      </c>
      <c r="Q1794" s="1" t="s">
        <v>39</v>
      </c>
      <c r="T1794" s="1" t="s">
        <v>206</v>
      </c>
      <c r="X1794" s="1" t="s">
        <v>41</v>
      </c>
      <c r="Y1794" s="1" t="s">
        <v>42</v>
      </c>
      <c r="Z1794" s="3">
        <v>0</v>
      </c>
      <c r="AC1794" s="1">
        <f t="shared" si="54"/>
        <v>2019</v>
      </c>
      <c r="AD1794" s="1">
        <f t="shared" si="55"/>
        <v>1</v>
      </c>
    </row>
    <row r="1795" spans="1:30" ht="12.75" customHeight="1" x14ac:dyDescent="0.2">
      <c r="A1795" s="2">
        <v>43487.2944776968</v>
      </c>
      <c r="B1795" s="1" t="s">
        <v>1331</v>
      </c>
      <c r="C1795" s="1" t="s">
        <v>288</v>
      </c>
      <c r="D1795" s="1" t="s">
        <v>289</v>
      </c>
      <c r="E1795" s="3">
        <v>1</v>
      </c>
      <c r="F1795" s="1" t="s">
        <v>31</v>
      </c>
      <c r="G1795" s="3">
        <v>790.88</v>
      </c>
      <c r="H1795" s="3">
        <v>790.88</v>
      </c>
      <c r="I1795" s="1" t="s">
        <v>32</v>
      </c>
      <c r="K1795" s="1" t="s">
        <v>33</v>
      </c>
      <c r="L1795" s="1" t="s">
        <v>290</v>
      </c>
      <c r="M1795" s="1" t="s">
        <v>35</v>
      </c>
      <c r="N1795" s="1" t="s">
        <v>36</v>
      </c>
      <c r="O1795" s="1" t="s">
        <v>37</v>
      </c>
      <c r="P1795" s="1" t="s">
        <v>89</v>
      </c>
      <c r="Q1795" s="1" t="s">
        <v>90</v>
      </c>
      <c r="T1795" s="1" t="s">
        <v>291</v>
      </c>
      <c r="X1795" s="1" t="s">
        <v>41</v>
      </c>
      <c r="Y1795" s="1" t="s">
        <v>74</v>
      </c>
      <c r="Z1795" s="3">
        <v>0</v>
      </c>
      <c r="AC1795" s="1">
        <f t="shared" ref="AC1795:AC1858" si="56">YEAR(A1795)</f>
        <v>2019</v>
      </c>
      <c r="AD1795" s="1">
        <f t="shared" ref="AD1795:AD1858" si="57">MONTH(A1795)</f>
        <v>1</v>
      </c>
    </row>
    <row r="1796" spans="1:30" ht="12.75" customHeight="1" x14ac:dyDescent="0.2">
      <c r="A1796" s="2">
        <v>43487.2944776968</v>
      </c>
      <c r="B1796" s="1" t="s">
        <v>1331</v>
      </c>
      <c r="C1796" s="1" t="s">
        <v>1335</v>
      </c>
      <c r="D1796" s="1" t="s">
        <v>1336</v>
      </c>
      <c r="E1796" s="3">
        <v>2</v>
      </c>
      <c r="F1796" s="1" t="s">
        <v>31</v>
      </c>
      <c r="G1796" s="3">
        <v>2250.46</v>
      </c>
      <c r="H1796" s="3">
        <v>4500.92</v>
      </c>
      <c r="I1796" s="1" t="s">
        <v>32</v>
      </c>
      <c r="K1796" s="1" t="s">
        <v>33</v>
      </c>
      <c r="L1796" s="1" t="s">
        <v>1337</v>
      </c>
      <c r="M1796" s="1" t="s">
        <v>35</v>
      </c>
      <c r="N1796" s="1" t="s">
        <v>36</v>
      </c>
      <c r="O1796" s="1" t="s">
        <v>37</v>
      </c>
      <c r="P1796" s="1" t="s">
        <v>738</v>
      </c>
      <c r="Q1796" s="1" t="s">
        <v>739</v>
      </c>
      <c r="T1796" s="1" t="s">
        <v>476</v>
      </c>
      <c r="X1796" s="1" t="s">
        <v>1338</v>
      </c>
      <c r="Y1796" s="1" t="s">
        <v>741</v>
      </c>
      <c r="Z1796" s="3">
        <v>0</v>
      </c>
      <c r="AC1796" s="1">
        <f t="shared" si="56"/>
        <v>2019</v>
      </c>
      <c r="AD1796" s="1">
        <f t="shared" si="57"/>
        <v>1</v>
      </c>
    </row>
    <row r="1797" spans="1:30" ht="12.75" customHeight="1" x14ac:dyDescent="0.2">
      <c r="A1797" s="2">
        <v>43488.317125960602</v>
      </c>
      <c r="B1797" s="1" t="s">
        <v>1339</v>
      </c>
      <c r="C1797" s="1" t="s">
        <v>759</v>
      </c>
      <c r="D1797" s="1" t="s">
        <v>760</v>
      </c>
      <c r="E1797" s="3">
        <v>25</v>
      </c>
      <c r="F1797" s="1" t="s">
        <v>31</v>
      </c>
      <c r="G1797" s="3">
        <v>227.24</v>
      </c>
      <c r="H1797" s="3">
        <v>5681</v>
      </c>
      <c r="I1797" s="1" t="s">
        <v>32</v>
      </c>
      <c r="K1797" s="1" t="s">
        <v>33</v>
      </c>
      <c r="L1797" s="1" t="s">
        <v>761</v>
      </c>
      <c r="M1797" s="1" t="s">
        <v>35</v>
      </c>
      <c r="N1797" s="1" t="s">
        <v>433</v>
      </c>
      <c r="O1797" s="1" t="s">
        <v>37</v>
      </c>
      <c r="P1797" s="1" t="s">
        <v>89</v>
      </c>
      <c r="Q1797" s="1" t="s">
        <v>90</v>
      </c>
      <c r="T1797" s="1" t="s">
        <v>206</v>
      </c>
      <c r="X1797" s="1" t="s">
        <v>41</v>
      </c>
      <c r="Y1797" s="1" t="s">
        <v>74</v>
      </c>
      <c r="Z1797" s="3">
        <v>0</v>
      </c>
      <c r="AC1797" s="1">
        <f t="shared" si="56"/>
        <v>2019</v>
      </c>
      <c r="AD1797" s="1">
        <f t="shared" si="57"/>
        <v>1</v>
      </c>
    </row>
    <row r="1798" spans="1:30" ht="12.75" customHeight="1" x14ac:dyDescent="0.2">
      <c r="A1798" s="2">
        <v>43488.440069444398</v>
      </c>
      <c r="B1798" s="1" t="s">
        <v>1340</v>
      </c>
      <c r="C1798" s="1" t="s">
        <v>92</v>
      </c>
      <c r="D1798" s="1" t="s">
        <v>93</v>
      </c>
      <c r="E1798" s="3">
        <v>300</v>
      </c>
      <c r="F1798" s="1" t="s">
        <v>31</v>
      </c>
      <c r="G1798" s="3">
        <v>0.01</v>
      </c>
      <c r="H1798" s="3">
        <v>3</v>
      </c>
      <c r="I1798" s="1" t="s">
        <v>58</v>
      </c>
      <c r="K1798" s="1" t="s">
        <v>59</v>
      </c>
      <c r="L1798" s="1" t="s">
        <v>94</v>
      </c>
      <c r="M1798" s="1" t="s">
        <v>35</v>
      </c>
      <c r="N1798" s="1" t="s">
        <v>36</v>
      </c>
      <c r="O1798" s="1" t="s">
        <v>37</v>
      </c>
      <c r="P1798" s="1" t="s">
        <v>95</v>
      </c>
      <c r="Q1798" s="1" t="s">
        <v>96</v>
      </c>
      <c r="T1798" s="1" t="s">
        <v>97</v>
      </c>
      <c r="X1798" s="1" t="s">
        <v>41</v>
      </c>
      <c r="Y1798" s="1" t="s">
        <v>42</v>
      </c>
      <c r="Z1798" s="3">
        <v>0</v>
      </c>
      <c r="AC1798" s="1">
        <f t="shared" si="56"/>
        <v>2019</v>
      </c>
      <c r="AD1798" s="1">
        <f t="shared" si="57"/>
        <v>1</v>
      </c>
    </row>
    <row r="1799" spans="1:30" ht="12.75" customHeight="1" x14ac:dyDescent="0.2">
      <c r="A1799" s="2">
        <v>43488.440069444398</v>
      </c>
      <c r="B1799" s="1" t="s">
        <v>1340</v>
      </c>
      <c r="C1799" s="1" t="s">
        <v>98</v>
      </c>
      <c r="D1799" s="1" t="s">
        <v>99</v>
      </c>
      <c r="E1799" s="3">
        <v>300</v>
      </c>
      <c r="F1799" s="1" t="s">
        <v>31</v>
      </c>
      <c r="G1799" s="3">
        <v>0.25</v>
      </c>
      <c r="H1799" s="3">
        <v>75</v>
      </c>
      <c r="I1799" s="1" t="s">
        <v>58</v>
      </c>
      <c r="K1799" s="1" t="s">
        <v>59</v>
      </c>
      <c r="L1799" s="1" t="s">
        <v>100</v>
      </c>
      <c r="M1799" s="1" t="s">
        <v>35</v>
      </c>
      <c r="N1799" s="1" t="s">
        <v>36</v>
      </c>
      <c r="O1799" s="1" t="s">
        <v>37</v>
      </c>
      <c r="P1799" s="1" t="s">
        <v>38</v>
      </c>
      <c r="Q1799" s="1" t="s">
        <v>39</v>
      </c>
      <c r="T1799" s="1" t="s">
        <v>73</v>
      </c>
      <c r="X1799" s="1" t="s">
        <v>41</v>
      </c>
      <c r="Y1799" s="1" t="s">
        <v>42</v>
      </c>
      <c r="Z1799" s="3">
        <v>0</v>
      </c>
      <c r="AC1799" s="1">
        <f t="shared" si="56"/>
        <v>2019</v>
      </c>
      <c r="AD1799" s="1">
        <f t="shared" si="57"/>
        <v>1</v>
      </c>
    </row>
    <row r="1800" spans="1:30" ht="12.75" customHeight="1" x14ac:dyDescent="0.2">
      <c r="A1800" s="2">
        <v>43488.440069444398</v>
      </c>
      <c r="B1800" s="1" t="s">
        <v>1340</v>
      </c>
      <c r="C1800" s="1" t="s">
        <v>113</v>
      </c>
      <c r="D1800" s="1" t="s">
        <v>114</v>
      </c>
      <c r="E1800" s="3">
        <v>600</v>
      </c>
      <c r="F1800" s="1" t="s">
        <v>31</v>
      </c>
      <c r="G1800" s="3">
        <v>0.43</v>
      </c>
      <c r="H1800" s="3">
        <v>258</v>
      </c>
      <c r="I1800" s="1" t="s">
        <v>58</v>
      </c>
      <c r="K1800" s="1" t="s">
        <v>59</v>
      </c>
      <c r="L1800" s="1" t="s">
        <v>115</v>
      </c>
      <c r="M1800" s="1" t="s">
        <v>35</v>
      </c>
      <c r="N1800" s="1" t="s">
        <v>36</v>
      </c>
      <c r="O1800" s="1" t="s">
        <v>37</v>
      </c>
      <c r="P1800" s="1" t="s">
        <v>89</v>
      </c>
      <c r="Q1800" s="1" t="s">
        <v>90</v>
      </c>
      <c r="T1800" s="1" t="s">
        <v>116</v>
      </c>
      <c r="X1800" s="1" t="s">
        <v>41</v>
      </c>
      <c r="Y1800" s="1" t="s">
        <v>74</v>
      </c>
      <c r="Z1800" s="3">
        <v>0</v>
      </c>
      <c r="AC1800" s="1">
        <f t="shared" si="56"/>
        <v>2019</v>
      </c>
      <c r="AD1800" s="1">
        <f t="shared" si="57"/>
        <v>1</v>
      </c>
    </row>
    <row r="1801" spans="1:30" ht="12.75" customHeight="1" x14ac:dyDescent="0.2">
      <c r="A1801" s="2">
        <v>43488.440069444398</v>
      </c>
      <c r="B1801" s="1" t="s">
        <v>1340</v>
      </c>
      <c r="C1801" s="1" t="s">
        <v>1341</v>
      </c>
      <c r="D1801" s="1" t="s">
        <v>1342</v>
      </c>
      <c r="E1801" s="3">
        <v>20</v>
      </c>
      <c r="F1801" s="1" t="s">
        <v>31</v>
      </c>
      <c r="G1801" s="3">
        <v>0.47</v>
      </c>
      <c r="H1801" s="3">
        <v>9.4</v>
      </c>
      <c r="I1801" s="1" t="s">
        <v>58</v>
      </c>
      <c r="K1801" s="1" t="s">
        <v>59</v>
      </c>
      <c r="L1801" s="1" t="s">
        <v>1343</v>
      </c>
      <c r="M1801" s="1" t="s">
        <v>35</v>
      </c>
      <c r="N1801" s="1" t="s">
        <v>36</v>
      </c>
      <c r="O1801" s="1" t="s">
        <v>37</v>
      </c>
      <c r="P1801" s="1" t="s">
        <v>89</v>
      </c>
      <c r="Q1801" s="1" t="s">
        <v>90</v>
      </c>
      <c r="T1801" s="1" t="s">
        <v>116</v>
      </c>
      <c r="X1801" s="1" t="s">
        <v>41</v>
      </c>
      <c r="Y1801" s="1" t="s">
        <v>74</v>
      </c>
      <c r="Z1801" s="3">
        <v>0</v>
      </c>
      <c r="AC1801" s="1">
        <f t="shared" si="56"/>
        <v>2019</v>
      </c>
      <c r="AD1801" s="1">
        <f t="shared" si="57"/>
        <v>1</v>
      </c>
    </row>
    <row r="1802" spans="1:30" ht="12.75" customHeight="1" x14ac:dyDescent="0.2">
      <c r="A1802" s="2">
        <v>43488.440069444398</v>
      </c>
      <c r="B1802" s="1" t="s">
        <v>1340</v>
      </c>
      <c r="C1802" s="1" t="s">
        <v>125</v>
      </c>
      <c r="D1802" s="1" t="s">
        <v>126</v>
      </c>
      <c r="E1802" s="3">
        <v>300</v>
      </c>
      <c r="F1802" s="1" t="s">
        <v>31</v>
      </c>
      <c r="G1802" s="3">
        <v>0.55000000000000004</v>
      </c>
      <c r="H1802" s="3">
        <v>165</v>
      </c>
      <c r="I1802" s="1" t="s">
        <v>58</v>
      </c>
      <c r="K1802" s="1" t="s">
        <v>59</v>
      </c>
      <c r="L1802" s="1" t="s">
        <v>127</v>
      </c>
      <c r="M1802" s="1" t="s">
        <v>35</v>
      </c>
      <c r="N1802" s="1" t="s">
        <v>36</v>
      </c>
      <c r="O1802" s="1" t="s">
        <v>37</v>
      </c>
      <c r="P1802" s="1" t="s">
        <v>104</v>
      </c>
      <c r="Q1802" s="1" t="s">
        <v>105</v>
      </c>
      <c r="T1802" s="1" t="s">
        <v>40</v>
      </c>
      <c r="X1802" s="1" t="s">
        <v>41</v>
      </c>
      <c r="Y1802" s="1" t="s">
        <v>106</v>
      </c>
      <c r="Z1802" s="3">
        <v>0</v>
      </c>
      <c r="AC1802" s="1">
        <f t="shared" si="56"/>
        <v>2019</v>
      </c>
      <c r="AD1802" s="1">
        <f t="shared" si="57"/>
        <v>1</v>
      </c>
    </row>
    <row r="1803" spans="1:30" ht="12.75" customHeight="1" x14ac:dyDescent="0.2">
      <c r="A1803" s="2">
        <v>43488.440069444398</v>
      </c>
      <c r="B1803" s="1" t="s">
        <v>1340</v>
      </c>
      <c r="C1803" s="1" t="s">
        <v>128</v>
      </c>
      <c r="D1803" s="1" t="s">
        <v>129</v>
      </c>
      <c r="E1803" s="3">
        <v>500</v>
      </c>
      <c r="F1803" s="1" t="s">
        <v>31</v>
      </c>
      <c r="G1803" s="3">
        <v>0.63</v>
      </c>
      <c r="H1803" s="3">
        <v>315</v>
      </c>
      <c r="I1803" s="1" t="s">
        <v>58</v>
      </c>
      <c r="K1803" s="1" t="s">
        <v>59</v>
      </c>
      <c r="L1803" s="1" t="s">
        <v>130</v>
      </c>
      <c r="M1803" s="1" t="s">
        <v>35</v>
      </c>
      <c r="N1803" s="1" t="s">
        <v>36</v>
      </c>
      <c r="O1803" s="1" t="s">
        <v>37</v>
      </c>
      <c r="P1803" s="1" t="s">
        <v>131</v>
      </c>
      <c r="Q1803" s="1" t="s">
        <v>132</v>
      </c>
      <c r="T1803" s="1" t="s">
        <v>73</v>
      </c>
      <c r="X1803" s="1" t="s">
        <v>41</v>
      </c>
      <c r="Y1803" s="1" t="s">
        <v>74</v>
      </c>
      <c r="Z1803" s="3">
        <v>0</v>
      </c>
      <c r="AC1803" s="1">
        <f t="shared" si="56"/>
        <v>2019</v>
      </c>
      <c r="AD1803" s="1">
        <f t="shared" si="57"/>
        <v>1</v>
      </c>
    </row>
    <row r="1804" spans="1:30" ht="12.75" customHeight="1" x14ac:dyDescent="0.2">
      <c r="A1804" s="2">
        <v>43488.440069444398</v>
      </c>
      <c r="B1804" s="1" t="s">
        <v>1340</v>
      </c>
      <c r="C1804" s="1" t="s">
        <v>133</v>
      </c>
      <c r="D1804" s="1" t="s">
        <v>134</v>
      </c>
      <c r="E1804" s="3">
        <v>6000</v>
      </c>
      <c r="F1804" s="1" t="s">
        <v>31</v>
      </c>
      <c r="G1804" s="3">
        <v>0.63</v>
      </c>
      <c r="H1804" s="3">
        <v>3780</v>
      </c>
      <c r="I1804" s="1" t="s">
        <v>58</v>
      </c>
      <c r="K1804" s="1" t="s">
        <v>59</v>
      </c>
      <c r="L1804" s="1" t="s">
        <v>135</v>
      </c>
      <c r="M1804" s="1" t="s">
        <v>35</v>
      </c>
      <c r="N1804" s="1" t="s">
        <v>36</v>
      </c>
      <c r="O1804" s="1" t="s">
        <v>37</v>
      </c>
      <c r="P1804" s="1" t="s">
        <v>62</v>
      </c>
      <c r="Q1804" s="1" t="s">
        <v>63</v>
      </c>
      <c r="T1804" s="1" t="s">
        <v>65</v>
      </c>
      <c r="X1804" s="1" t="s">
        <v>41</v>
      </c>
      <c r="Y1804" s="1" t="s">
        <v>66</v>
      </c>
      <c r="Z1804" s="3">
        <v>0</v>
      </c>
      <c r="AA1804" s="1" t="s">
        <v>67</v>
      </c>
      <c r="AB1804" s="1" t="s">
        <v>67</v>
      </c>
      <c r="AC1804" s="1">
        <f t="shared" si="56"/>
        <v>2019</v>
      </c>
      <c r="AD1804" s="1">
        <f t="shared" si="57"/>
        <v>1</v>
      </c>
    </row>
    <row r="1805" spans="1:30" ht="12.75" customHeight="1" x14ac:dyDescent="0.2">
      <c r="A1805" s="2">
        <v>43488.440069444398</v>
      </c>
      <c r="B1805" s="1" t="s">
        <v>1340</v>
      </c>
      <c r="C1805" s="1" t="s">
        <v>136</v>
      </c>
      <c r="D1805" s="1" t="s">
        <v>137</v>
      </c>
      <c r="E1805" s="3">
        <v>6000</v>
      </c>
      <c r="F1805" s="1" t="s">
        <v>31</v>
      </c>
      <c r="G1805" s="3">
        <v>0.63</v>
      </c>
      <c r="H1805" s="3">
        <v>3780</v>
      </c>
      <c r="I1805" s="1" t="s">
        <v>58</v>
      </c>
      <c r="K1805" s="1" t="s">
        <v>59</v>
      </c>
      <c r="L1805" s="1" t="s">
        <v>138</v>
      </c>
      <c r="M1805" s="1" t="s">
        <v>35</v>
      </c>
      <c r="N1805" s="1" t="s">
        <v>36</v>
      </c>
      <c r="O1805" s="1" t="s">
        <v>37</v>
      </c>
      <c r="P1805" s="1" t="s">
        <v>62</v>
      </c>
      <c r="Q1805" s="1" t="s">
        <v>63</v>
      </c>
      <c r="T1805" s="1" t="s">
        <v>65</v>
      </c>
      <c r="X1805" s="1" t="s">
        <v>41</v>
      </c>
      <c r="Y1805" s="1" t="s">
        <v>66</v>
      </c>
      <c r="Z1805" s="3">
        <v>0</v>
      </c>
      <c r="AA1805" s="1" t="s">
        <v>67</v>
      </c>
      <c r="AB1805" s="1" t="s">
        <v>67</v>
      </c>
      <c r="AC1805" s="1">
        <f t="shared" si="56"/>
        <v>2019</v>
      </c>
      <c r="AD1805" s="1">
        <f t="shared" si="57"/>
        <v>1</v>
      </c>
    </row>
    <row r="1806" spans="1:30" ht="12.75" customHeight="1" x14ac:dyDescent="0.2">
      <c r="A1806" s="2">
        <v>43488.440069444398</v>
      </c>
      <c r="B1806" s="1" t="s">
        <v>1340</v>
      </c>
      <c r="C1806" s="1" t="s">
        <v>56</v>
      </c>
      <c r="D1806" s="1" t="s">
        <v>57</v>
      </c>
      <c r="E1806" s="3">
        <v>2000</v>
      </c>
      <c r="F1806" s="1" t="s">
        <v>31</v>
      </c>
      <c r="G1806" s="3">
        <v>0.63</v>
      </c>
      <c r="H1806" s="3">
        <v>1260</v>
      </c>
      <c r="I1806" s="1" t="s">
        <v>58</v>
      </c>
      <c r="K1806" s="1" t="s">
        <v>59</v>
      </c>
      <c r="L1806" s="1" t="s">
        <v>60</v>
      </c>
      <c r="M1806" s="1" t="s">
        <v>35</v>
      </c>
      <c r="N1806" s="1" t="s">
        <v>36</v>
      </c>
      <c r="O1806" s="1" t="s">
        <v>37</v>
      </c>
      <c r="P1806" s="1" t="s">
        <v>62</v>
      </c>
      <c r="Q1806" s="1" t="s">
        <v>63</v>
      </c>
      <c r="T1806" s="1" t="s">
        <v>65</v>
      </c>
      <c r="X1806" s="1" t="s">
        <v>41</v>
      </c>
      <c r="Y1806" s="1" t="s">
        <v>66</v>
      </c>
      <c r="Z1806" s="3">
        <v>0</v>
      </c>
      <c r="AA1806" s="1" t="s">
        <v>67</v>
      </c>
      <c r="AB1806" s="1" t="s">
        <v>67</v>
      </c>
      <c r="AC1806" s="1">
        <f t="shared" si="56"/>
        <v>2019</v>
      </c>
      <c r="AD1806" s="1">
        <f t="shared" si="57"/>
        <v>1</v>
      </c>
    </row>
    <row r="1807" spans="1:30" ht="12.75" customHeight="1" x14ac:dyDescent="0.2">
      <c r="A1807" s="2">
        <v>43488.440069444398</v>
      </c>
      <c r="B1807" s="1" t="s">
        <v>1340</v>
      </c>
      <c r="C1807" s="1" t="s">
        <v>142</v>
      </c>
      <c r="D1807" s="1" t="s">
        <v>143</v>
      </c>
      <c r="E1807" s="3">
        <v>500</v>
      </c>
      <c r="F1807" s="1" t="s">
        <v>31</v>
      </c>
      <c r="G1807" s="3">
        <v>0.66</v>
      </c>
      <c r="H1807" s="3">
        <v>330</v>
      </c>
      <c r="I1807" s="1" t="s">
        <v>58</v>
      </c>
      <c r="K1807" s="1" t="s">
        <v>59</v>
      </c>
      <c r="L1807" s="1" t="s">
        <v>144</v>
      </c>
      <c r="M1807" s="1" t="s">
        <v>35</v>
      </c>
      <c r="N1807" s="1" t="s">
        <v>36</v>
      </c>
      <c r="O1807" s="1" t="s">
        <v>37</v>
      </c>
      <c r="P1807" s="1" t="s">
        <v>89</v>
      </c>
      <c r="Q1807" s="1" t="s">
        <v>90</v>
      </c>
      <c r="T1807" s="1" t="s">
        <v>116</v>
      </c>
      <c r="X1807" s="1" t="s">
        <v>41</v>
      </c>
      <c r="Y1807" s="1" t="s">
        <v>74</v>
      </c>
      <c r="Z1807" s="3">
        <v>0</v>
      </c>
      <c r="AC1807" s="1">
        <f t="shared" si="56"/>
        <v>2019</v>
      </c>
      <c r="AD1807" s="1">
        <f t="shared" si="57"/>
        <v>1</v>
      </c>
    </row>
    <row r="1808" spans="1:30" ht="12.75" customHeight="1" x14ac:dyDescent="0.2">
      <c r="A1808" s="2">
        <v>43488.440069444398</v>
      </c>
      <c r="B1808" s="1" t="s">
        <v>1340</v>
      </c>
      <c r="C1808" s="1" t="s">
        <v>139</v>
      </c>
      <c r="D1808" s="1" t="s">
        <v>140</v>
      </c>
      <c r="E1808" s="3">
        <v>100</v>
      </c>
      <c r="F1808" s="1" t="s">
        <v>31</v>
      </c>
      <c r="G1808" s="3">
        <v>0.67</v>
      </c>
      <c r="H1808" s="3">
        <v>67</v>
      </c>
      <c r="I1808" s="1" t="s">
        <v>58</v>
      </c>
      <c r="K1808" s="1" t="s">
        <v>59</v>
      </c>
      <c r="L1808" s="1" t="s">
        <v>141</v>
      </c>
      <c r="M1808" s="1" t="s">
        <v>35</v>
      </c>
      <c r="N1808" s="1" t="s">
        <v>36</v>
      </c>
      <c r="O1808" s="1" t="s">
        <v>37</v>
      </c>
      <c r="P1808" s="1" t="s">
        <v>120</v>
      </c>
      <c r="Q1808" s="1" t="s">
        <v>121</v>
      </c>
      <c r="T1808" s="1" t="s">
        <v>40</v>
      </c>
      <c r="X1808" s="1" t="s">
        <v>41</v>
      </c>
      <c r="Y1808" s="1" t="s">
        <v>42</v>
      </c>
      <c r="Z1808" s="3">
        <v>0</v>
      </c>
      <c r="AC1808" s="1">
        <f t="shared" si="56"/>
        <v>2019</v>
      </c>
      <c r="AD1808" s="1">
        <f t="shared" si="57"/>
        <v>1</v>
      </c>
    </row>
    <row r="1809" spans="1:30" ht="12.75" customHeight="1" x14ac:dyDescent="0.2">
      <c r="A1809" s="2">
        <v>43488.440069444398</v>
      </c>
      <c r="B1809" s="1" t="s">
        <v>1340</v>
      </c>
      <c r="C1809" s="1" t="s">
        <v>145</v>
      </c>
      <c r="D1809" s="1" t="s">
        <v>146</v>
      </c>
      <c r="E1809" s="3">
        <v>150</v>
      </c>
      <c r="F1809" s="1" t="s">
        <v>31</v>
      </c>
      <c r="G1809" s="3">
        <v>1.03</v>
      </c>
      <c r="H1809" s="3">
        <v>154.5</v>
      </c>
      <c r="I1809" s="1" t="s">
        <v>58</v>
      </c>
      <c r="K1809" s="1" t="s">
        <v>59</v>
      </c>
      <c r="L1809" s="1" t="s">
        <v>147</v>
      </c>
      <c r="M1809" s="1" t="s">
        <v>35</v>
      </c>
      <c r="N1809" s="1" t="s">
        <v>36</v>
      </c>
      <c r="O1809" s="1" t="s">
        <v>37</v>
      </c>
      <c r="P1809" s="1" t="s">
        <v>38</v>
      </c>
      <c r="Q1809" s="1" t="s">
        <v>39</v>
      </c>
      <c r="T1809" s="1" t="s">
        <v>148</v>
      </c>
      <c r="X1809" s="1" t="s">
        <v>41</v>
      </c>
      <c r="Y1809" s="1" t="s">
        <v>42</v>
      </c>
      <c r="Z1809" s="3">
        <v>0</v>
      </c>
      <c r="AC1809" s="1">
        <f t="shared" si="56"/>
        <v>2019</v>
      </c>
      <c r="AD1809" s="1">
        <f t="shared" si="57"/>
        <v>1</v>
      </c>
    </row>
    <row r="1810" spans="1:30" ht="12.75" customHeight="1" x14ac:dyDescent="0.2">
      <c r="A1810" s="2">
        <v>43488.440069444398</v>
      </c>
      <c r="B1810" s="1" t="s">
        <v>1340</v>
      </c>
      <c r="C1810" s="1" t="s">
        <v>149</v>
      </c>
      <c r="D1810" s="1" t="s">
        <v>150</v>
      </c>
      <c r="E1810" s="3">
        <v>200</v>
      </c>
      <c r="F1810" s="1" t="s">
        <v>31</v>
      </c>
      <c r="G1810" s="3">
        <v>1.0900000000000001</v>
      </c>
      <c r="H1810" s="3">
        <v>218</v>
      </c>
      <c r="I1810" s="1" t="s">
        <v>58</v>
      </c>
      <c r="K1810" s="1" t="s">
        <v>59</v>
      </c>
      <c r="L1810" s="1" t="s">
        <v>151</v>
      </c>
      <c r="M1810" s="1" t="s">
        <v>35</v>
      </c>
      <c r="N1810" s="1" t="s">
        <v>36</v>
      </c>
      <c r="O1810" s="1" t="s">
        <v>37</v>
      </c>
      <c r="P1810" s="1" t="s">
        <v>120</v>
      </c>
      <c r="Q1810" s="1" t="s">
        <v>121</v>
      </c>
      <c r="T1810" s="1" t="s">
        <v>40</v>
      </c>
      <c r="X1810" s="1" t="s">
        <v>41</v>
      </c>
      <c r="Y1810" s="1" t="s">
        <v>42</v>
      </c>
      <c r="Z1810" s="3">
        <v>0</v>
      </c>
      <c r="AC1810" s="1">
        <f t="shared" si="56"/>
        <v>2019</v>
      </c>
      <c r="AD1810" s="1">
        <f t="shared" si="57"/>
        <v>1</v>
      </c>
    </row>
    <row r="1811" spans="1:30" ht="12.75" customHeight="1" x14ac:dyDescent="0.2">
      <c r="A1811" s="2">
        <v>43488.440069444398</v>
      </c>
      <c r="B1811" s="1" t="s">
        <v>1340</v>
      </c>
      <c r="C1811" s="1" t="s">
        <v>334</v>
      </c>
      <c r="D1811" s="1" t="s">
        <v>335</v>
      </c>
      <c r="E1811" s="3">
        <v>500</v>
      </c>
      <c r="F1811" s="1" t="s">
        <v>31</v>
      </c>
      <c r="G1811" s="3">
        <v>1.29</v>
      </c>
      <c r="H1811" s="3">
        <v>645</v>
      </c>
      <c r="I1811" s="1" t="s">
        <v>58</v>
      </c>
      <c r="K1811" s="1" t="s">
        <v>59</v>
      </c>
      <c r="L1811" s="1" t="s">
        <v>336</v>
      </c>
      <c r="M1811" s="1" t="s">
        <v>35</v>
      </c>
      <c r="N1811" s="1" t="s">
        <v>36</v>
      </c>
      <c r="O1811" s="1" t="s">
        <v>37</v>
      </c>
      <c r="P1811" s="1" t="s">
        <v>89</v>
      </c>
      <c r="Q1811" s="1" t="s">
        <v>90</v>
      </c>
      <c r="T1811" s="1" t="s">
        <v>116</v>
      </c>
      <c r="X1811" s="1" t="s">
        <v>41</v>
      </c>
      <c r="Y1811" s="1" t="s">
        <v>74</v>
      </c>
      <c r="Z1811" s="3">
        <v>0</v>
      </c>
      <c r="AC1811" s="1">
        <f t="shared" si="56"/>
        <v>2019</v>
      </c>
      <c r="AD1811" s="1">
        <f t="shared" si="57"/>
        <v>1</v>
      </c>
    </row>
    <row r="1812" spans="1:30" ht="12.75" customHeight="1" x14ac:dyDescent="0.2">
      <c r="A1812" s="2">
        <v>43488.440069444398</v>
      </c>
      <c r="B1812" s="1" t="s">
        <v>1340</v>
      </c>
      <c r="C1812" s="1" t="s">
        <v>1344</v>
      </c>
      <c r="D1812" s="1" t="s">
        <v>1345</v>
      </c>
      <c r="E1812" s="3">
        <v>100</v>
      </c>
      <c r="F1812" s="1" t="s">
        <v>31</v>
      </c>
      <c r="G1812" s="3">
        <v>1.55</v>
      </c>
      <c r="H1812" s="3">
        <v>155</v>
      </c>
      <c r="I1812" s="1" t="s">
        <v>58</v>
      </c>
      <c r="K1812" s="1" t="s">
        <v>59</v>
      </c>
      <c r="L1812" s="1" t="s">
        <v>1346</v>
      </c>
      <c r="M1812" s="1" t="s">
        <v>35</v>
      </c>
      <c r="N1812" s="1" t="s">
        <v>36</v>
      </c>
      <c r="O1812" s="1" t="s">
        <v>37</v>
      </c>
      <c r="P1812" s="1" t="s">
        <v>120</v>
      </c>
      <c r="Q1812" s="1" t="s">
        <v>121</v>
      </c>
      <c r="T1812" s="1" t="s">
        <v>1347</v>
      </c>
      <c r="X1812" s="1" t="s">
        <v>1348</v>
      </c>
      <c r="Y1812" s="1" t="s">
        <v>42</v>
      </c>
      <c r="Z1812" s="3">
        <v>0</v>
      </c>
      <c r="AA1812" s="1" t="s">
        <v>1349</v>
      </c>
      <c r="AB1812" s="1" t="s">
        <v>1349</v>
      </c>
      <c r="AC1812" s="1">
        <f t="shared" si="56"/>
        <v>2019</v>
      </c>
      <c r="AD1812" s="1">
        <f t="shared" si="57"/>
        <v>1</v>
      </c>
    </row>
    <row r="1813" spans="1:30" ht="12.75" customHeight="1" x14ac:dyDescent="0.2">
      <c r="A1813" s="2">
        <v>43488.440069444398</v>
      </c>
      <c r="B1813" s="1" t="s">
        <v>1340</v>
      </c>
      <c r="C1813" s="1" t="s">
        <v>162</v>
      </c>
      <c r="D1813" s="1" t="s">
        <v>163</v>
      </c>
      <c r="E1813" s="3">
        <v>50</v>
      </c>
      <c r="F1813" s="1" t="s">
        <v>31</v>
      </c>
      <c r="G1813" s="3">
        <v>1.93</v>
      </c>
      <c r="H1813" s="3">
        <v>96.5</v>
      </c>
      <c r="I1813" s="1" t="s">
        <v>58</v>
      </c>
      <c r="K1813" s="1" t="s">
        <v>59</v>
      </c>
      <c r="L1813" s="1" t="s">
        <v>164</v>
      </c>
      <c r="M1813" s="1" t="s">
        <v>35</v>
      </c>
      <c r="N1813" s="1" t="s">
        <v>36</v>
      </c>
      <c r="O1813" s="1" t="s">
        <v>37</v>
      </c>
      <c r="P1813" s="1" t="s">
        <v>95</v>
      </c>
      <c r="Q1813" s="1" t="s">
        <v>96</v>
      </c>
      <c r="T1813" s="1" t="s">
        <v>97</v>
      </c>
      <c r="X1813" s="1" t="s">
        <v>41</v>
      </c>
      <c r="Y1813" s="1" t="s">
        <v>42</v>
      </c>
      <c r="Z1813" s="3">
        <v>0</v>
      </c>
      <c r="AC1813" s="1">
        <f t="shared" si="56"/>
        <v>2019</v>
      </c>
      <c r="AD1813" s="1">
        <f t="shared" si="57"/>
        <v>1</v>
      </c>
    </row>
    <row r="1814" spans="1:30" ht="12.75" customHeight="1" x14ac:dyDescent="0.2">
      <c r="A1814" s="2">
        <v>43488.440069444398</v>
      </c>
      <c r="B1814" s="1" t="s">
        <v>1340</v>
      </c>
      <c r="C1814" s="1" t="s">
        <v>168</v>
      </c>
      <c r="D1814" s="1" t="s">
        <v>169</v>
      </c>
      <c r="E1814" s="3">
        <v>10</v>
      </c>
      <c r="F1814" s="1" t="s">
        <v>31</v>
      </c>
      <c r="G1814" s="3">
        <v>2.0499999999999998</v>
      </c>
      <c r="H1814" s="3">
        <v>20.5</v>
      </c>
      <c r="I1814" s="1" t="s">
        <v>58</v>
      </c>
      <c r="K1814" s="1" t="s">
        <v>59</v>
      </c>
      <c r="L1814" s="1" t="s">
        <v>170</v>
      </c>
      <c r="M1814" s="1" t="s">
        <v>35</v>
      </c>
      <c r="N1814" s="1" t="s">
        <v>36</v>
      </c>
      <c r="O1814" s="1" t="s">
        <v>37</v>
      </c>
      <c r="P1814" s="1" t="s">
        <v>95</v>
      </c>
      <c r="Q1814" s="1" t="s">
        <v>96</v>
      </c>
      <c r="T1814" s="1" t="s">
        <v>171</v>
      </c>
      <c r="X1814" s="1" t="s">
        <v>41</v>
      </c>
      <c r="Y1814" s="1" t="s">
        <v>42</v>
      </c>
      <c r="Z1814" s="3">
        <v>0</v>
      </c>
      <c r="AA1814" s="1" t="s">
        <v>172</v>
      </c>
      <c r="AB1814" s="1" t="s">
        <v>172</v>
      </c>
      <c r="AC1814" s="1">
        <f t="shared" si="56"/>
        <v>2019</v>
      </c>
      <c r="AD1814" s="1">
        <f t="shared" si="57"/>
        <v>1</v>
      </c>
    </row>
    <row r="1815" spans="1:30" ht="12.75" customHeight="1" x14ac:dyDescent="0.2">
      <c r="A1815" s="2">
        <v>43488.440069444398</v>
      </c>
      <c r="B1815" s="1" t="s">
        <v>1340</v>
      </c>
      <c r="C1815" s="1" t="s">
        <v>177</v>
      </c>
      <c r="D1815" s="1" t="s">
        <v>178</v>
      </c>
      <c r="E1815" s="3">
        <v>50</v>
      </c>
      <c r="F1815" s="1" t="s">
        <v>31</v>
      </c>
      <c r="G1815" s="3">
        <v>2.17</v>
      </c>
      <c r="H1815" s="3">
        <v>108.5</v>
      </c>
      <c r="I1815" s="1" t="s">
        <v>58</v>
      </c>
      <c r="K1815" s="1" t="s">
        <v>59</v>
      </c>
      <c r="L1815" s="1" t="s">
        <v>179</v>
      </c>
      <c r="M1815" s="1" t="s">
        <v>35</v>
      </c>
      <c r="N1815" s="1" t="s">
        <v>36</v>
      </c>
      <c r="O1815" s="1" t="s">
        <v>37</v>
      </c>
      <c r="P1815" s="1" t="s">
        <v>95</v>
      </c>
      <c r="Q1815" s="1" t="s">
        <v>96</v>
      </c>
      <c r="T1815" s="1" t="s">
        <v>97</v>
      </c>
      <c r="X1815" s="1" t="s">
        <v>41</v>
      </c>
      <c r="Y1815" s="1" t="s">
        <v>42</v>
      </c>
      <c r="Z1815" s="3">
        <v>0</v>
      </c>
      <c r="AC1815" s="1">
        <f t="shared" si="56"/>
        <v>2019</v>
      </c>
      <c r="AD1815" s="1">
        <f t="shared" si="57"/>
        <v>1</v>
      </c>
    </row>
    <row r="1816" spans="1:30" ht="12.75" customHeight="1" x14ac:dyDescent="0.2">
      <c r="A1816" s="2">
        <v>43488.440069444398</v>
      </c>
      <c r="B1816" s="1" t="s">
        <v>1340</v>
      </c>
      <c r="C1816" s="1" t="s">
        <v>180</v>
      </c>
      <c r="D1816" s="1" t="s">
        <v>181</v>
      </c>
      <c r="E1816" s="3">
        <v>100</v>
      </c>
      <c r="F1816" s="1" t="s">
        <v>31</v>
      </c>
      <c r="G1816" s="3">
        <v>2.38</v>
      </c>
      <c r="H1816" s="3">
        <v>238</v>
      </c>
      <c r="I1816" s="1" t="s">
        <v>58</v>
      </c>
      <c r="K1816" s="1" t="s">
        <v>59</v>
      </c>
      <c r="L1816" s="1" t="s">
        <v>182</v>
      </c>
      <c r="M1816" s="1" t="s">
        <v>35</v>
      </c>
      <c r="N1816" s="1" t="s">
        <v>36</v>
      </c>
      <c r="O1816" s="1" t="s">
        <v>37</v>
      </c>
      <c r="P1816" s="1" t="s">
        <v>95</v>
      </c>
      <c r="Q1816" s="1" t="s">
        <v>96</v>
      </c>
      <c r="T1816" s="1" t="s">
        <v>97</v>
      </c>
      <c r="X1816" s="1" t="s">
        <v>41</v>
      </c>
      <c r="Y1816" s="1" t="s">
        <v>42</v>
      </c>
      <c r="Z1816" s="3">
        <v>0</v>
      </c>
      <c r="AC1816" s="1">
        <f t="shared" si="56"/>
        <v>2019</v>
      </c>
      <c r="AD1816" s="1">
        <f t="shared" si="57"/>
        <v>1</v>
      </c>
    </row>
    <row r="1817" spans="1:30" ht="12.75" customHeight="1" x14ac:dyDescent="0.2">
      <c r="A1817" s="2">
        <v>43488.440069444398</v>
      </c>
      <c r="B1817" s="1" t="s">
        <v>1340</v>
      </c>
      <c r="C1817" s="1" t="s">
        <v>183</v>
      </c>
      <c r="D1817" s="1" t="s">
        <v>184</v>
      </c>
      <c r="E1817" s="3">
        <v>200</v>
      </c>
      <c r="F1817" s="1" t="s">
        <v>31</v>
      </c>
      <c r="G1817" s="3">
        <v>2.46</v>
      </c>
      <c r="H1817" s="3">
        <v>492</v>
      </c>
      <c r="I1817" s="1" t="s">
        <v>58</v>
      </c>
      <c r="K1817" s="1" t="s">
        <v>59</v>
      </c>
      <c r="L1817" s="1" t="s">
        <v>185</v>
      </c>
      <c r="M1817" s="1" t="s">
        <v>35</v>
      </c>
      <c r="N1817" s="1" t="s">
        <v>36</v>
      </c>
      <c r="O1817" s="1" t="s">
        <v>37</v>
      </c>
      <c r="P1817" s="1" t="s">
        <v>95</v>
      </c>
      <c r="Q1817" s="1" t="s">
        <v>96</v>
      </c>
      <c r="T1817" s="1" t="s">
        <v>48</v>
      </c>
      <c r="X1817" s="1" t="s">
        <v>41</v>
      </c>
      <c r="Y1817" s="1" t="s">
        <v>42</v>
      </c>
      <c r="Z1817" s="3">
        <v>0</v>
      </c>
      <c r="AC1817" s="1">
        <f t="shared" si="56"/>
        <v>2019</v>
      </c>
      <c r="AD1817" s="1">
        <f t="shared" si="57"/>
        <v>1</v>
      </c>
    </row>
    <row r="1818" spans="1:30" ht="12.75" customHeight="1" x14ac:dyDescent="0.2">
      <c r="A1818" s="2">
        <v>43488.440069444398</v>
      </c>
      <c r="B1818" s="1" t="s">
        <v>1340</v>
      </c>
      <c r="C1818" s="1" t="s">
        <v>186</v>
      </c>
      <c r="D1818" s="1" t="s">
        <v>187</v>
      </c>
      <c r="E1818" s="3">
        <v>100</v>
      </c>
      <c r="F1818" s="1" t="s">
        <v>31</v>
      </c>
      <c r="G1818" s="3">
        <v>2.5099999999999998</v>
      </c>
      <c r="H1818" s="3">
        <v>251</v>
      </c>
      <c r="I1818" s="1" t="s">
        <v>58</v>
      </c>
      <c r="K1818" s="1" t="s">
        <v>59</v>
      </c>
      <c r="L1818" s="1" t="s">
        <v>188</v>
      </c>
      <c r="M1818" s="1" t="s">
        <v>35</v>
      </c>
      <c r="N1818" s="1" t="s">
        <v>36</v>
      </c>
      <c r="O1818" s="1" t="s">
        <v>37</v>
      </c>
      <c r="P1818" s="1" t="s">
        <v>95</v>
      </c>
      <c r="Q1818" s="1" t="s">
        <v>96</v>
      </c>
      <c r="T1818" s="1" t="s">
        <v>97</v>
      </c>
      <c r="X1818" s="1" t="s">
        <v>41</v>
      </c>
      <c r="Y1818" s="1" t="s">
        <v>42</v>
      </c>
      <c r="Z1818" s="3">
        <v>0</v>
      </c>
      <c r="AC1818" s="1">
        <f t="shared" si="56"/>
        <v>2019</v>
      </c>
      <c r="AD1818" s="1">
        <f t="shared" si="57"/>
        <v>1</v>
      </c>
    </row>
    <row r="1819" spans="1:30" ht="12.75" customHeight="1" x14ac:dyDescent="0.2">
      <c r="A1819" s="2">
        <v>43488.440069444398</v>
      </c>
      <c r="B1819" s="1" t="s">
        <v>1340</v>
      </c>
      <c r="C1819" s="1" t="s">
        <v>189</v>
      </c>
      <c r="D1819" s="1" t="s">
        <v>190</v>
      </c>
      <c r="E1819" s="3">
        <v>100</v>
      </c>
      <c r="F1819" s="1" t="s">
        <v>31</v>
      </c>
      <c r="G1819" s="3">
        <v>2.7</v>
      </c>
      <c r="H1819" s="3">
        <v>270</v>
      </c>
      <c r="I1819" s="1" t="s">
        <v>58</v>
      </c>
      <c r="K1819" s="1" t="s">
        <v>59</v>
      </c>
      <c r="L1819" s="1" t="s">
        <v>191</v>
      </c>
      <c r="M1819" s="1" t="s">
        <v>35</v>
      </c>
      <c r="N1819" s="1" t="s">
        <v>36</v>
      </c>
      <c r="O1819" s="1" t="s">
        <v>37</v>
      </c>
      <c r="P1819" s="1" t="s">
        <v>95</v>
      </c>
      <c r="Q1819" s="1" t="s">
        <v>96</v>
      </c>
      <c r="T1819" s="1" t="s">
        <v>97</v>
      </c>
      <c r="X1819" s="1" t="s">
        <v>41</v>
      </c>
      <c r="Y1819" s="1" t="s">
        <v>42</v>
      </c>
      <c r="Z1819" s="3">
        <v>0</v>
      </c>
      <c r="AC1819" s="1">
        <f t="shared" si="56"/>
        <v>2019</v>
      </c>
      <c r="AD1819" s="1">
        <f t="shared" si="57"/>
        <v>1</v>
      </c>
    </row>
    <row r="1820" spans="1:30" ht="12.75" customHeight="1" x14ac:dyDescent="0.2">
      <c r="A1820" s="2">
        <v>43488.440069444398</v>
      </c>
      <c r="B1820" s="1" t="s">
        <v>1340</v>
      </c>
      <c r="C1820" s="1" t="s">
        <v>1350</v>
      </c>
      <c r="D1820" s="1" t="s">
        <v>1351</v>
      </c>
      <c r="E1820" s="3">
        <v>20</v>
      </c>
      <c r="F1820" s="1" t="s">
        <v>31</v>
      </c>
      <c r="G1820" s="3">
        <v>2.88</v>
      </c>
      <c r="H1820" s="3">
        <v>57.6</v>
      </c>
      <c r="I1820" s="1" t="s">
        <v>58</v>
      </c>
      <c r="K1820" s="1" t="s">
        <v>59</v>
      </c>
      <c r="L1820" s="1" t="s">
        <v>1352</v>
      </c>
      <c r="M1820" s="1" t="s">
        <v>35</v>
      </c>
      <c r="N1820" s="1" t="s">
        <v>36</v>
      </c>
      <c r="O1820" s="1" t="s">
        <v>37</v>
      </c>
      <c r="P1820" s="1" t="s">
        <v>131</v>
      </c>
      <c r="Q1820" s="1" t="s">
        <v>132</v>
      </c>
      <c r="T1820" s="1" t="s">
        <v>377</v>
      </c>
      <c r="X1820" s="1" t="s">
        <v>1353</v>
      </c>
      <c r="Y1820" s="1" t="s">
        <v>74</v>
      </c>
      <c r="Z1820" s="3">
        <v>0</v>
      </c>
      <c r="AC1820" s="1">
        <f t="shared" si="56"/>
        <v>2019</v>
      </c>
      <c r="AD1820" s="1">
        <f t="shared" si="57"/>
        <v>1</v>
      </c>
    </row>
    <row r="1821" spans="1:30" ht="12.75" customHeight="1" x14ac:dyDescent="0.2">
      <c r="A1821" s="2">
        <v>43488.440069444398</v>
      </c>
      <c r="B1821" s="1" t="s">
        <v>1340</v>
      </c>
      <c r="C1821" s="1" t="s">
        <v>198</v>
      </c>
      <c r="D1821" s="1" t="s">
        <v>199</v>
      </c>
      <c r="E1821" s="3">
        <v>50</v>
      </c>
      <c r="F1821" s="1" t="s">
        <v>31</v>
      </c>
      <c r="G1821" s="3">
        <v>3.09</v>
      </c>
      <c r="H1821" s="3">
        <v>154.5</v>
      </c>
      <c r="I1821" s="1" t="s">
        <v>58</v>
      </c>
      <c r="K1821" s="1" t="s">
        <v>59</v>
      </c>
      <c r="L1821" s="1" t="s">
        <v>200</v>
      </c>
      <c r="M1821" s="1" t="s">
        <v>35</v>
      </c>
      <c r="N1821" s="1" t="s">
        <v>36</v>
      </c>
      <c r="O1821" s="1" t="s">
        <v>37</v>
      </c>
      <c r="P1821" s="1" t="s">
        <v>95</v>
      </c>
      <c r="Q1821" s="1" t="s">
        <v>96</v>
      </c>
      <c r="T1821" s="1" t="s">
        <v>97</v>
      </c>
      <c r="X1821" s="1" t="s">
        <v>41</v>
      </c>
      <c r="Y1821" s="1" t="s">
        <v>42</v>
      </c>
      <c r="Z1821" s="3">
        <v>0</v>
      </c>
      <c r="AC1821" s="1">
        <f t="shared" si="56"/>
        <v>2019</v>
      </c>
      <c r="AD1821" s="1">
        <f t="shared" si="57"/>
        <v>1</v>
      </c>
    </row>
    <row r="1822" spans="1:30" ht="12.75" customHeight="1" x14ac:dyDescent="0.2">
      <c r="A1822" s="2">
        <v>43488.440069444398</v>
      </c>
      <c r="B1822" s="1" t="s">
        <v>1340</v>
      </c>
      <c r="C1822" s="1" t="s">
        <v>355</v>
      </c>
      <c r="D1822" s="1" t="s">
        <v>356</v>
      </c>
      <c r="E1822" s="3">
        <v>10</v>
      </c>
      <c r="F1822" s="1" t="s">
        <v>31</v>
      </c>
      <c r="G1822" s="3">
        <v>3.15</v>
      </c>
      <c r="H1822" s="3">
        <v>31.5</v>
      </c>
      <c r="I1822" s="1" t="s">
        <v>58</v>
      </c>
      <c r="K1822" s="1" t="s">
        <v>59</v>
      </c>
      <c r="L1822" s="1" t="s">
        <v>357</v>
      </c>
      <c r="M1822" s="1" t="s">
        <v>35</v>
      </c>
      <c r="N1822" s="1" t="s">
        <v>36</v>
      </c>
      <c r="O1822" s="1" t="s">
        <v>37</v>
      </c>
      <c r="P1822" s="1" t="s">
        <v>95</v>
      </c>
      <c r="Q1822" s="1" t="s">
        <v>96</v>
      </c>
      <c r="T1822" s="1" t="s">
        <v>358</v>
      </c>
      <c r="X1822" s="1" t="s">
        <v>41</v>
      </c>
      <c r="Y1822" s="1" t="s">
        <v>42</v>
      </c>
      <c r="Z1822" s="3">
        <v>0</v>
      </c>
      <c r="AC1822" s="1">
        <f t="shared" si="56"/>
        <v>2019</v>
      </c>
      <c r="AD1822" s="1">
        <f t="shared" si="57"/>
        <v>1</v>
      </c>
    </row>
    <row r="1823" spans="1:30" ht="12.75" customHeight="1" x14ac:dyDescent="0.2">
      <c r="A1823" s="2">
        <v>43488.440069444398</v>
      </c>
      <c r="B1823" s="1" t="s">
        <v>1340</v>
      </c>
      <c r="C1823" s="1" t="s">
        <v>207</v>
      </c>
      <c r="D1823" s="1" t="s">
        <v>208</v>
      </c>
      <c r="E1823" s="3">
        <v>60</v>
      </c>
      <c r="F1823" s="1" t="s">
        <v>31</v>
      </c>
      <c r="G1823" s="3">
        <v>3.26</v>
      </c>
      <c r="H1823" s="3">
        <v>195.6</v>
      </c>
      <c r="I1823" s="1" t="s">
        <v>58</v>
      </c>
      <c r="K1823" s="1" t="s">
        <v>59</v>
      </c>
      <c r="L1823" s="1" t="s">
        <v>209</v>
      </c>
      <c r="M1823" s="1" t="s">
        <v>35</v>
      </c>
      <c r="N1823" s="1" t="s">
        <v>36</v>
      </c>
      <c r="O1823" s="1" t="s">
        <v>37</v>
      </c>
      <c r="P1823" s="1" t="s">
        <v>71</v>
      </c>
      <c r="Q1823" s="1" t="s">
        <v>72</v>
      </c>
      <c r="T1823" s="1" t="s">
        <v>73</v>
      </c>
      <c r="X1823" s="1" t="s">
        <v>41</v>
      </c>
      <c r="Y1823" s="1" t="s">
        <v>74</v>
      </c>
      <c r="Z1823" s="3">
        <v>0</v>
      </c>
      <c r="AC1823" s="1">
        <f t="shared" si="56"/>
        <v>2019</v>
      </c>
      <c r="AD1823" s="1">
        <f t="shared" si="57"/>
        <v>1</v>
      </c>
    </row>
    <row r="1824" spans="1:30" ht="12.75" customHeight="1" x14ac:dyDescent="0.2">
      <c r="A1824" s="2">
        <v>43488.440069444398</v>
      </c>
      <c r="B1824" s="1" t="s">
        <v>1340</v>
      </c>
      <c r="C1824" s="1" t="s">
        <v>877</v>
      </c>
      <c r="D1824" s="1" t="s">
        <v>878</v>
      </c>
      <c r="E1824" s="3">
        <v>40</v>
      </c>
      <c r="F1824" s="1" t="s">
        <v>31</v>
      </c>
      <c r="G1824" s="3">
        <v>3.39</v>
      </c>
      <c r="H1824" s="3">
        <v>135.6</v>
      </c>
      <c r="I1824" s="1" t="s">
        <v>58</v>
      </c>
      <c r="K1824" s="1" t="s">
        <v>59</v>
      </c>
      <c r="L1824" s="1" t="s">
        <v>879</v>
      </c>
      <c r="M1824" s="1" t="s">
        <v>35</v>
      </c>
      <c r="N1824" s="1" t="s">
        <v>36</v>
      </c>
      <c r="O1824" s="1" t="s">
        <v>37</v>
      </c>
      <c r="P1824" s="1" t="s">
        <v>213</v>
      </c>
      <c r="Q1824" s="1" t="s">
        <v>214</v>
      </c>
      <c r="T1824" s="1" t="s">
        <v>385</v>
      </c>
      <c r="X1824" s="1" t="s">
        <v>41</v>
      </c>
      <c r="Y1824" s="1" t="s">
        <v>42</v>
      </c>
      <c r="Z1824" s="3">
        <v>0</v>
      </c>
      <c r="AA1824" s="1" t="s">
        <v>880</v>
      </c>
      <c r="AB1824" s="1" t="s">
        <v>880</v>
      </c>
      <c r="AC1824" s="1">
        <f t="shared" si="56"/>
        <v>2019</v>
      </c>
      <c r="AD1824" s="1">
        <f t="shared" si="57"/>
        <v>1</v>
      </c>
    </row>
    <row r="1825" spans="1:30" ht="12.75" customHeight="1" x14ac:dyDescent="0.2">
      <c r="A1825" s="2">
        <v>43488.440069444398</v>
      </c>
      <c r="B1825" s="1" t="s">
        <v>1340</v>
      </c>
      <c r="C1825" s="1" t="s">
        <v>373</v>
      </c>
      <c r="D1825" s="1" t="s">
        <v>374</v>
      </c>
      <c r="E1825" s="3">
        <v>40</v>
      </c>
      <c r="F1825" s="1" t="s">
        <v>31</v>
      </c>
      <c r="G1825" s="3">
        <v>5.28</v>
      </c>
      <c r="H1825" s="3">
        <v>211.2</v>
      </c>
      <c r="I1825" s="1" t="s">
        <v>58</v>
      </c>
      <c r="K1825" s="1" t="s">
        <v>59</v>
      </c>
      <c r="L1825" s="1" t="s">
        <v>375</v>
      </c>
      <c r="M1825" s="1" t="s">
        <v>35</v>
      </c>
      <c r="N1825" s="1" t="s">
        <v>36</v>
      </c>
      <c r="O1825" s="1" t="s">
        <v>37</v>
      </c>
      <c r="P1825" s="1" t="s">
        <v>131</v>
      </c>
      <c r="Q1825" s="1" t="s">
        <v>132</v>
      </c>
      <c r="T1825" s="1" t="s">
        <v>377</v>
      </c>
      <c r="X1825" s="1" t="s">
        <v>378</v>
      </c>
      <c r="Y1825" s="1" t="s">
        <v>74</v>
      </c>
      <c r="Z1825" s="3">
        <v>0</v>
      </c>
      <c r="AC1825" s="1">
        <f t="shared" si="56"/>
        <v>2019</v>
      </c>
      <c r="AD1825" s="1">
        <f t="shared" si="57"/>
        <v>1</v>
      </c>
    </row>
    <row r="1826" spans="1:30" ht="12.75" customHeight="1" x14ac:dyDescent="0.2">
      <c r="A1826" s="2">
        <v>43488.440069444398</v>
      </c>
      <c r="B1826" s="1" t="s">
        <v>1340</v>
      </c>
      <c r="C1826" s="1" t="s">
        <v>771</v>
      </c>
      <c r="D1826" s="1" t="s">
        <v>772</v>
      </c>
      <c r="E1826" s="3">
        <v>250</v>
      </c>
      <c r="F1826" s="1" t="s">
        <v>31</v>
      </c>
      <c r="G1826" s="3">
        <v>5.82</v>
      </c>
      <c r="H1826" s="3">
        <v>1455</v>
      </c>
      <c r="I1826" s="1" t="s">
        <v>58</v>
      </c>
      <c r="K1826" s="1" t="s">
        <v>59</v>
      </c>
      <c r="L1826" s="1" t="s">
        <v>773</v>
      </c>
      <c r="M1826" s="1" t="s">
        <v>35</v>
      </c>
      <c r="N1826" s="1" t="s">
        <v>36</v>
      </c>
      <c r="O1826" s="1" t="s">
        <v>37</v>
      </c>
      <c r="P1826" s="1" t="s">
        <v>230</v>
      </c>
      <c r="Q1826" s="1" t="s">
        <v>231</v>
      </c>
      <c r="T1826" s="1" t="s">
        <v>206</v>
      </c>
      <c r="X1826" s="1" t="s">
        <v>41</v>
      </c>
      <c r="Y1826" s="1" t="s">
        <v>42</v>
      </c>
      <c r="Z1826" s="3">
        <v>0</v>
      </c>
      <c r="AA1826" s="1" t="s">
        <v>774</v>
      </c>
      <c r="AB1826" s="1" t="s">
        <v>774</v>
      </c>
      <c r="AC1826" s="1">
        <f t="shared" si="56"/>
        <v>2019</v>
      </c>
      <c r="AD1826" s="1">
        <f t="shared" si="57"/>
        <v>1</v>
      </c>
    </row>
    <row r="1827" spans="1:30" ht="12.75" customHeight="1" x14ac:dyDescent="0.2">
      <c r="A1827" s="2">
        <v>43488.440069444398</v>
      </c>
      <c r="B1827" s="1" t="s">
        <v>1340</v>
      </c>
      <c r="C1827" s="1" t="s">
        <v>215</v>
      </c>
      <c r="D1827" s="1" t="s">
        <v>216</v>
      </c>
      <c r="E1827" s="3">
        <v>10</v>
      </c>
      <c r="F1827" s="1" t="s">
        <v>31</v>
      </c>
      <c r="G1827" s="3">
        <v>6.05</v>
      </c>
      <c r="H1827" s="3">
        <v>60.5</v>
      </c>
      <c r="I1827" s="1" t="s">
        <v>58</v>
      </c>
      <c r="K1827" s="1" t="s">
        <v>59</v>
      </c>
      <c r="L1827" s="1" t="s">
        <v>217</v>
      </c>
      <c r="M1827" s="1" t="s">
        <v>35</v>
      </c>
      <c r="N1827" s="1" t="s">
        <v>36</v>
      </c>
      <c r="O1827" s="1" t="s">
        <v>37</v>
      </c>
      <c r="P1827" s="1" t="s">
        <v>38</v>
      </c>
      <c r="Q1827" s="1" t="s">
        <v>39</v>
      </c>
      <c r="T1827" s="1" t="s">
        <v>218</v>
      </c>
      <c r="X1827" s="1" t="s">
        <v>41</v>
      </c>
      <c r="Y1827" s="1" t="s">
        <v>42</v>
      </c>
      <c r="Z1827" s="3">
        <v>0</v>
      </c>
      <c r="AC1827" s="1">
        <f t="shared" si="56"/>
        <v>2019</v>
      </c>
      <c r="AD1827" s="1">
        <f t="shared" si="57"/>
        <v>1</v>
      </c>
    </row>
    <row r="1828" spans="1:30" ht="12.75" customHeight="1" x14ac:dyDescent="0.2">
      <c r="A1828" s="2">
        <v>43488.440069444398</v>
      </c>
      <c r="B1828" s="1" t="s">
        <v>1340</v>
      </c>
      <c r="C1828" s="1" t="s">
        <v>219</v>
      </c>
      <c r="D1828" s="1" t="s">
        <v>220</v>
      </c>
      <c r="E1828" s="3">
        <v>50</v>
      </c>
      <c r="F1828" s="1" t="s">
        <v>31</v>
      </c>
      <c r="G1828" s="3">
        <v>6.17</v>
      </c>
      <c r="H1828" s="3">
        <v>308.5</v>
      </c>
      <c r="I1828" s="1" t="s">
        <v>58</v>
      </c>
      <c r="K1828" s="1" t="s">
        <v>59</v>
      </c>
      <c r="L1828" s="1" t="s">
        <v>221</v>
      </c>
      <c r="M1828" s="1" t="s">
        <v>35</v>
      </c>
      <c r="N1828" s="1" t="s">
        <v>36</v>
      </c>
      <c r="O1828" s="1" t="s">
        <v>37</v>
      </c>
      <c r="P1828" s="1" t="s">
        <v>38</v>
      </c>
      <c r="Q1828" s="1" t="s">
        <v>39</v>
      </c>
      <c r="T1828" s="1" t="s">
        <v>48</v>
      </c>
      <c r="X1828" s="1" t="s">
        <v>41</v>
      </c>
      <c r="Y1828" s="1" t="s">
        <v>42</v>
      </c>
      <c r="Z1828" s="3">
        <v>0</v>
      </c>
      <c r="AA1828" s="1" t="s">
        <v>222</v>
      </c>
      <c r="AB1828" s="1" t="s">
        <v>222</v>
      </c>
      <c r="AC1828" s="1">
        <f t="shared" si="56"/>
        <v>2019</v>
      </c>
      <c r="AD1828" s="1">
        <f t="shared" si="57"/>
        <v>1</v>
      </c>
    </row>
    <row r="1829" spans="1:30" ht="12.75" customHeight="1" x14ac:dyDescent="0.2">
      <c r="A1829" s="2">
        <v>43488.440069444398</v>
      </c>
      <c r="B1829" s="1" t="s">
        <v>1340</v>
      </c>
      <c r="C1829" s="1" t="s">
        <v>389</v>
      </c>
      <c r="D1829" s="1" t="s">
        <v>390</v>
      </c>
      <c r="E1829" s="3">
        <v>25</v>
      </c>
      <c r="F1829" s="1" t="s">
        <v>391</v>
      </c>
      <c r="G1829" s="3">
        <v>7.02</v>
      </c>
      <c r="H1829" s="3">
        <v>175.5</v>
      </c>
      <c r="I1829" s="1" t="s">
        <v>58</v>
      </c>
      <c r="K1829" s="1" t="s">
        <v>59</v>
      </c>
      <c r="L1829" s="1" t="s">
        <v>392</v>
      </c>
      <c r="M1829" s="1" t="s">
        <v>35</v>
      </c>
      <c r="N1829" s="1" t="s">
        <v>36</v>
      </c>
      <c r="O1829" s="1" t="s">
        <v>37</v>
      </c>
      <c r="P1829" s="1" t="s">
        <v>393</v>
      </c>
      <c r="Q1829" s="1" t="s">
        <v>394</v>
      </c>
      <c r="T1829" s="1" t="s">
        <v>40</v>
      </c>
      <c r="X1829" s="1" t="s">
        <v>41</v>
      </c>
      <c r="Y1829" s="1" t="s">
        <v>66</v>
      </c>
      <c r="Z1829" s="3">
        <v>0</v>
      </c>
      <c r="AC1829" s="1">
        <f t="shared" si="56"/>
        <v>2019</v>
      </c>
      <c r="AD1829" s="1">
        <f t="shared" si="57"/>
        <v>1</v>
      </c>
    </row>
    <row r="1830" spans="1:30" ht="12.75" customHeight="1" x14ac:dyDescent="0.2">
      <c r="A1830" s="2">
        <v>43488.440069444398</v>
      </c>
      <c r="B1830" s="1" t="s">
        <v>1340</v>
      </c>
      <c r="C1830" s="1" t="s">
        <v>398</v>
      </c>
      <c r="D1830" s="1" t="s">
        <v>399</v>
      </c>
      <c r="E1830" s="3">
        <v>24</v>
      </c>
      <c r="F1830" s="1" t="s">
        <v>31</v>
      </c>
      <c r="G1830" s="3">
        <v>7.11</v>
      </c>
      <c r="H1830" s="3">
        <v>170.64</v>
      </c>
      <c r="I1830" s="1" t="s">
        <v>58</v>
      </c>
      <c r="K1830" s="1" t="s">
        <v>59</v>
      </c>
      <c r="L1830" s="1" t="s">
        <v>400</v>
      </c>
      <c r="M1830" s="1" t="s">
        <v>35</v>
      </c>
      <c r="N1830" s="1" t="s">
        <v>36</v>
      </c>
      <c r="O1830" s="1" t="s">
        <v>37</v>
      </c>
      <c r="P1830" s="1" t="s">
        <v>204</v>
      </c>
      <c r="Q1830" s="1" t="s">
        <v>205</v>
      </c>
      <c r="T1830" s="1" t="s">
        <v>206</v>
      </c>
      <c r="X1830" s="1" t="s">
        <v>41</v>
      </c>
      <c r="Y1830" s="1" t="s">
        <v>74</v>
      </c>
      <c r="Z1830" s="3">
        <v>0</v>
      </c>
      <c r="AC1830" s="1">
        <f t="shared" si="56"/>
        <v>2019</v>
      </c>
      <c r="AD1830" s="1">
        <f t="shared" si="57"/>
        <v>1</v>
      </c>
    </row>
    <row r="1831" spans="1:30" ht="12.75" customHeight="1" x14ac:dyDescent="0.2">
      <c r="A1831" s="2">
        <v>43488.440069444398</v>
      </c>
      <c r="B1831" s="1" t="s">
        <v>1340</v>
      </c>
      <c r="C1831" s="1" t="s">
        <v>573</v>
      </c>
      <c r="D1831" s="1" t="s">
        <v>574</v>
      </c>
      <c r="E1831" s="3">
        <v>12</v>
      </c>
      <c r="F1831" s="1" t="s">
        <v>31</v>
      </c>
      <c r="G1831" s="3">
        <v>8.1199999999999992</v>
      </c>
      <c r="H1831" s="3">
        <v>97.44</v>
      </c>
      <c r="I1831" s="1" t="s">
        <v>58</v>
      </c>
      <c r="K1831" s="1" t="s">
        <v>59</v>
      </c>
      <c r="L1831" s="1" t="s">
        <v>575</v>
      </c>
      <c r="M1831" s="1" t="s">
        <v>35</v>
      </c>
      <c r="N1831" s="1" t="s">
        <v>36</v>
      </c>
      <c r="O1831" s="1" t="s">
        <v>37</v>
      </c>
      <c r="P1831" s="1" t="s">
        <v>204</v>
      </c>
      <c r="Q1831" s="1" t="s">
        <v>205</v>
      </c>
      <c r="T1831" s="1" t="s">
        <v>206</v>
      </c>
      <c r="X1831" s="1" t="s">
        <v>41</v>
      </c>
      <c r="Y1831" s="1" t="s">
        <v>74</v>
      </c>
      <c r="Z1831" s="3">
        <v>0</v>
      </c>
      <c r="AC1831" s="1">
        <f t="shared" si="56"/>
        <v>2019</v>
      </c>
      <c r="AD1831" s="1">
        <f t="shared" si="57"/>
        <v>1</v>
      </c>
    </row>
    <row r="1832" spans="1:30" ht="12.75" customHeight="1" x14ac:dyDescent="0.2">
      <c r="A1832" s="2">
        <v>43488.440069444398</v>
      </c>
      <c r="B1832" s="1" t="s">
        <v>1340</v>
      </c>
      <c r="C1832" s="1" t="s">
        <v>573</v>
      </c>
      <c r="D1832" s="1" t="s">
        <v>574</v>
      </c>
      <c r="E1832" s="3">
        <v>12</v>
      </c>
      <c r="F1832" s="1" t="s">
        <v>31</v>
      </c>
      <c r="G1832" s="3">
        <v>8.1199999999999992</v>
      </c>
      <c r="H1832" s="3">
        <v>97.44</v>
      </c>
      <c r="I1832" s="1" t="s">
        <v>58</v>
      </c>
      <c r="K1832" s="1" t="s">
        <v>59</v>
      </c>
      <c r="L1832" s="1" t="s">
        <v>575</v>
      </c>
      <c r="M1832" s="1" t="s">
        <v>35</v>
      </c>
      <c r="N1832" s="1" t="s">
        <v>36</v>
      </c>
      <c r="O1832" s="1" t="s">
        <v>37</v>
      </c>
      <c r="P1832" s="1" t="s">
        <v>204</v>
      </c>
      <c r="Q1832" s="1" t="s">
        <v>205</v>
      </c>
      <c r="T1832" s="1" t="s">
        <v>206</v>
      </c>
      <c r="X1832" s="1" t="s">
        <v>41</v>
      </c>
      <c r="Y1832" s="1" t="s">
        <v>74</v>
      </c>
      <c r="Z1832" s="3">
        <v>0</v>
      </c>
      <c r="AC1832" s="1">
        <f t="shared" si="56"/>
        <v>2019</v>
      </c>
      <c r="AD1832" s="1">
        <f t="shared" si="57"/>
        <v>1</v>
      </c>
    </row>
    <row r="1833" spans="1:30" ht="12.75" customHeight="1" x14ac:dyDescent="0.2">
      <c r="A1833" s="2">
        <v>43488.440069444398</v>
      </c>
      <c r="B1833" s="1" t="s">
        <v>1340</v>
      </c>
      <c r="C1833" s="1" t="s">
        <v>577</v>
      </c>
      <c r="D1833" s="1" t="s">
        <v>578</v>
      </c>
      <c r="E1833" s="3">
        <v>3</v>
      </c>
      <c r="F1833" s="1" t="s">
        <v>31</v>
      </c>
      <c r="G1833" s="3">
        <v>8.83</v>
      </c>
      <c r="H1833" s="3">
        <v>26.49</v>
      </c>
      <c r="I1833" s="1" t="s">
        <v>58</v>
      </c>
      <c r="K1833" s="1" t="s">
        <v>59</v>
      </c>
      <c r="L1833" s="1" t="s">
        <v>579</v>
      </c>
      <c r="M1833" s="1" t="s">
        <v>35</v>
      </c>
      <c r="N1833" s="1" t="s">
        <v>36</v>
      </c>
      <c r="O1833" s="1" t="s">
        <v>37</v>
      </c>
      <c r="P1833" s="1" t="s">
        <v>120</v>
      </c>
      <c r="Q1833" s="1" t="s">
        <v>121</v>
      </c>
      <c r="T1833" s="1" t="s">
        <v>580</v>
      </c>
      <c r="X1833" s="1" t="s">
        <v>41</v>
      </c>
      <c r="Y1833" s="1" t="s">
        <v>42</v>
      </c>
      <c r="Z1833" s="3">
        <v>0</v>
      </c>
      <c r="AA1833" s="1" t="s">
        <v>581</v>
      </c>
      <c r="AB1833" s="1" t="s">
        <v>581</v>
      </c>
      <c r="AC1833" s="1">
        <f t="shared" si="56"/>
        <v>2019</v>
      </c>
      <c r="AD1833" s="1">
        <f t="shared" si="57"/>
        <v>1</v>
      </c>
    </row>
    <row r="1834" spans="1:30" ht="12.75" customHeight="1" x14ac:dyDescent="0.2">
      <c r="A1834" s="2">
        <v>43488.440069444398</v>
      </c>
      <c r="B1834" s="1" t="s">
        <v>1340</v>
      </c>
      <c r="C1834" s="1" t="s">
        <v>233</v>
      </c>
      <c r="D1834" s="1" t="s">
        <v>234</v>
      </c>
      <c r="E1834" s="3">
        <v>150</v>
      </c>
      <c r="F1834" s="1" t="s">
        <v>31</v>
      </c>
      <c r="G1834" s="3">
        <v>9.1999999999999993</v>
      </c>
      <c r="H1834" s="3">
        <v>1380</v>
      </c>
      <c r="I1834" s="1" t="s">
        <v>58</v>
      </c>
      <c r="K1834" s="1" t="s">
        <v>59</v>
      </c>
      <c r="L1834" s="1" t="s">
        <v>235</v>
      </c>
      <c r="M1834" s="1" t="s">
        <v>35</v>
      </c>
      <c r="N1834" s="1" t="s">
        <v>36</v>
      </c>
      <c r="O1834" s="1" t="s">
        <v>37</v>
      </c>
      <c r="P1834" s="1" t="s">
        <v>236</v>
      </c>
      <c r="Q1834" s="1" t="s">
        <v>237</v>
      </c>
      <c r="T1834" s="1" t="s">
        <v>238</v>
      </c>
      <c r="X1834" s="1" t="s">
        <v>41</v>
      </c>
      <c r="Y1834" s="1" t="s">
        <v>42</v>
      </c>
      <c r="Z1834" s="3">
        <v>0</v>
      </c>
      <c r="AA1834" s="1" t="s">
        <v>239</v>
      </c>
      <c r="AB1834" s="1" t="s">
        <v>239</v>
      </c>
      <c r="AC1834" s="1">
        <f t="shared" si="56"/>
        <v>2019</v>
      </c>
      <c r="AD1834" s="1">
        <f t="shared" si="57"/>
        <v>1</v>
      </c>
    </row>
    <row r="1835" spans="1:30" ht="12.75" customHeight="1" x14ac:dyDescent="0.2">
      <c r="A1835" s="2">
        <v>43488.440069444398</v>
      </c>
      <c r="B1835" s="1" t="s">
        <v>1340</v>
      </c>
      <c r="C1835" s="1" t="s">
        <v>240</v>
      </c>
      <c r="D1835" s="1" t="s">
        <v>241</v>
      </c>
      <c r="E1835" s="3">
        <v>70</v>
      </c>
      <c r="F1835" s="1" t="s">
        <v>31</v>
      </c>
      <c r="G1835" s="3">
        <v>9.44</v>
      </c>
      <c r="H1835" s="3">
        <v>660.8</v>
      </c>
      <c r="I1835" s="1" t="s">
        <v>58</v>
      </c>
      <c r="K1835" s="1" t="s">
        <v>59</v>
      </c>
      <c r="L1835" s="1" t="s">
        <v>242</v>
      </c>
      <c r="M1835" s="1" t="s">
        <v>35</v>
      </c>
      <c r="N1835" s="1" t="s">
        <v>36</v>
      </c>
      <c r="O1835" s="1" t="s">
        <v>37</v>
      </c>
      <c r="P1835" s="1" t="s">
        <v>243</v>
      </c>
      <c r="Q1835" s="1" t="s">
        <v>244</v>
      </c>
      <c r="T1835" s="1" t="s">
        <v>245</v>
      </c>
      <c r="X1835" s="1" t="s">
        <v>41</v>
      </c>
      <c r="Y1835" s="1" t="s">
        <v>42</v>
      </c>
      <c r="Z1835" s="3">
        <v>0</v>
      </c>
      <c r="AA1835" s="1" t="s">
        <v>246</v>
      </c>
      <c r="AB1835" s="1" t="s">
        <v>246</v>
      </c>
      <c r="AC1835" s="1">
        <f t="shared" si="56"/>
        <v>2019</v>
      </c>
      <c r="AD1835" s="1">
        <f t="shared" si="57"/>
        <v>1</v>
      </c>
    </row>
    <row r="1836" spans="1:30" ht="12.75" customHeight="1" x14ac:dyDescent="0.2">
      <c r="A1836" s="2">
        <v>43488.440069444398</v>
      </c>
      <c r="B1836" s="1" t="s">
        <v>1340</v>
      </c>
      <c r="C1836" s="1" t="s">
        <v>1304</v>
      </c>
      <c r="D1836" s="1" t="s">
        <v>1305</v>
      </c>
      <c r="E1836" s="3">
        <v>500</v>
      </c>
      <c r="F1836" s="1" t="s">
        <v>31</v>
      </c>
      <c r="G1836" s="3">
        <v>9.44</v>
      </c>
      <c r="H1836" s="3">
        <v>4720</v>
      </c>
      <c r="I1836" s="1" t="s">
        <v>58</v>
      </c>
      <c r="K1836" s="1" t="s">
        <v>59</v>
      </c>
      <c r="L1836" s="1" t="s">
        <v>1306</v>
      </c>
      <c r="M1836" s="1" t="s">
        <v>35</v>
      </c>
      <c r="N1836" s="1" t="s">
        <v>36</v>
      </c>
      <c r="O1836" s="1" t="s">
        <v>37</v>
      </c>
      <c r="P1836" s="1" t="s">
        <v>230</v>
      </c>
      <c r="Q1836" s="1" t="s">
        <v>231</v>
      </c>
      <c r="T1836" s="1" t="s">
        <v>40</v>
      </c>
      <c r="X1836" s="1" t="s">
        <v>41</v>
      </c>
      <c r="Y1836" s="1" t="s">
        <v>42</v>
      </c>
      <c r="Z1836" s="3">
        <v>0</v>
      </c>
      <c r="AC1836" s="1">
        <f t="shared" si="56"/>
        <v>2019</v>
      </c>
      <c r="AD1836" s="1">
        <f t="shared" si="57"/>
        <v>1</v>
      </c>
    </row>
    <row r="1837" spans="1:30" ht="12.75" customHeight="1" x14ac:dyDescent="0.2">
      <c r="A1837" s="2">
        <v>43488.440069444398</v>
      </c>
      <c r="B1837" s="1" t="s">
        <v>1340</v>
      </c>
      <c r="C1837" s="1" t="s">
        <v>247</v>
      </c>
      <c r="D1837" s="1" t="s">
        <v>248</v>
      </c>
      <c r="E1837" s="3">
        <v>200</v>
      </c>
      <c r="F1837" s="1" t="s">
        <v>31</v>
      </c>
      <c r="G1837" s="3">
        <v>10.17</v>
      </c>
      <c r="H1837" s="3">
        <v>2034</v>
      </c>
      <c r="I1837" s="1" t="s">
        <v>58</v>
      </c>
      <c r="K1837" s="1" t="s">
        <v>59</v>
      </c>
      <c r="L1837" s="1" t="s">
        <v>249</v>
      </c>
      <c r="M1837" s="1" t="s">
        <v>35</v>
      </c>
      <c r="N1837" s="1" t="s">
        <v>36</v>
      </c>
      <c r="O1837" s="1" t="s">
        <v>37</v>
      </c>
      <c r="P1837" s="1" t="s">
        <v>46</v>
      </c>
      <c r="Q1837" s="1" t="s">
        <v>47</v>
      </c>
      <c r="T1837" s="1" t="s">
        <v>250</v>
      </c>
      <c r="X1837" s="1" t="s">
        <v>41</v>
      </c>
      <c r="Y1837" s="1" t="s">
        <v>49</v>
      </c>
      <c r="Z1837" s="3">
        <v>0</v>
      </c>
      <c r="AA1837" s="1" t="s">
        <v>251</v>
      </c>
      <c r="AB1837" s="1" t="s">
        <v>251</v>
      </c>
      <c r="AC1837" s="1">
        <f t="shared" si="56"/>
        <v>2019</v>
      </c>
      <c r="AD1837" s="1">
        <f t="shared" si="57"/>
        <v>1</v>
      </c>
    </row>
    <row r="1838" spans="1:30" ht="12.75" customHeight="1" x14ac:dyDescent="0.2">
      <c r="A1838" s="2">
        <v>43488.440069444398</v>
      </c>
      <c r="B1838" s="1" t="s">
        <v>1340</v>
      </c>
      <c r="C1838" s="1" t="s">
        <v>405</v>
      </c>
      <c r="D1838" s="1" t="s">
        <v>406</v>
      </c>
      <c r="E1838" s="3">
        <v>10</v>
      </c>
      <c r="F1838" s="1" t="s">
        <v>31</v>
      </c>
      <c r="G1838" s="3">
        <v>11.15</v>
      </c>
      <c r="H1838" s="3">
        <v>111.5</v>
      </c>
      <c r="I1838" s="1" t="s">
        <v>58</v>
      </c>
      <c r="K1838" s="1" t="s">
        <v>59</v>
      </c>
      <c r="L1838" s="1" t="s">
        <v>407</v>
      </c>
      <c r="M1838" s="1" t="s">
        <v>35</v>
      </c>
      <c r="N1838" s="1" t="s">
        <v>36</v>
      </c>
      <c r="O1838" s="1" t="s">
        <v>37</v>
      </c>
      <c r="P1838" s="1" t="s">
        <v>408</v>
      </c>
      <c r="Q1838" s="1" t="s">
        <v>409</v>
      </c>
      <c r="T1838" s="1" t="s">
        <v>40</v>
      </c>
      <c r="X1838" s="1" t="s">
        <v>41</v>
      </c>
      <c r="Y1838" s="1" t="s">
        <v>42</v>
      </c>
      <c r="Z1838" s="3">
        <v>0</v>
      </c>
      <c r="AC1838" s="1">
        <f t="shared" si="56"/>
        <v>2019</v>
      </c>
      <c r="AD1838" s="1">
        <f t="shared" si="57"/>
        <v>1</v>
      </c>
    </row>
    <row r="1839" spans="1:30" ht="12.75" customHeight="1" x14ac:dyDescent="0.2">
      <c r="A1839" s="2">
        <v>43488.440069444398</v>
      </c>
      <c r="B1839" s="1" t="s">
        <v>1340</v>
      </c>
      <c r="C1839" s="1" t="s">
        <v>729</v>
      </c>
      <c r="D1839" s="1" t="s">
        <v>730</v>
      </c>
      <c r="E1839" s="3">
        <v>10</v>
      </c>
      <c r="F1839" s="1" t="s">
        <v>31</v>
      </c>
      <c r="G1839" s="3">
        <v>13.22</v>
      </c>
      <c r="H1839" s="3">
        <v>132.19999999999999</v>
      </c>
      <c r="I1839" s="1" t="s">
        <v>58</v>
      </c>
      <c r="K1839" s="1" t="s">
        <v>59</v>
      </c>
      <c r="L1839" s="1" t="s">
        <v>731</v>
      </c>
      <c r="M1839" s="1" t="s">
        <v>35</v>
      </c>
      <c r="N1839" s="1" t="s">
        <v>36</v>
      </c>
      <c r="O1839" s="1" t="s">
        <v>37</v>
      </c>
      <c r="P1839" s="1" t="s">
        <v>71</v>
      </c>
      <c r="Q1839" s="1" t="s">
        <v>72</v>
      </c>
      <c r="T1839" s="1" t="s">
        <v>73</v>
      </c>
      <c r="X1839" s="1" t="s">
        <v>41</v>
      </c>
      <c r="Y1839" s="1" t="s">
        <v>74</v>
      </c>
      <c r="Z1839" s="3">
        <v>0</v>
      </c>
      <c r="AC1839" s="1">
        <f t="shared" si="56"/>
        <v>2019</v>
      </c>
      <c r="AD1839" s="1">
        <f t="shared" si="57"/>
        <v>1</v>
      </c>
    </row>
    <row r="1840" spans="1:30" ht="12.75" customHeight="1" x14ac:dyDescent="0.2">
      <c r="A1840" s="2">
        <v>43488.440069444398</v>
      </c>
      <c r="B1840" s="1" t="s">
        <v>1340</v>
      </c>
      <c r="C1840" s="1" t="s">
        <v>255</v>
      </c>
      <c r="D1840" s="1" t="s">
        <v>256</v>
      </c>
      <c r="E1840" s="3">
        <v>15</v>
      </c>
      <c r="F1840" s="1" t="s">
        <v>31</v>
      </c>
      <c r="G1840" s="3">
        <v>13.31</v>
      </c>
      <c r="H1840" s="3">
        <v>199.65</v>
      </c>
      <c r="I1840" s="1" t="s">
        <v>58</v>
      </c>
      <c r="K1840" s="1" t="s">
        <v>59</v>
      </c>
      <c r="L1840" s="1" t="s">
        <v>257</v>
      </c>
      <c r="M1840" s="1" t="s">
        <v>35</v>
      </c>
      <c r="N1840" s="1" t="s">
        <v>36</v>
      </c>
      <c r="O1840" s="1" t="s">
        <v>37</v>
      </c>
      <c r="P1840" s="1" t="s">
        <v>258</v>
      </c>
      <c r="Q1840" s="1" t="s">
        <v>259</v>
      </c>
      <c r="T1840" s="1" t="s">
        <v>260</v>
      </c>
      <c r="X1840" s="1" t="s">
        <v>41</v>
      </c>
      <c r="Y1840" s="1" t="s">
        <v>42</v>
      </c>
      <c r="Z1840" s="3">
        <v>0</v>
      </c>
      <c r="AC1840" s="1">
        <f t="shared" si="56"/>
        <v>2019</v>
      </c>
      <c r="AD1840" s="1">
        <f t="shared" si="57"/>
        <v>1</v>
      </c>
    </row>
    <row r="1841" spans="1:30" ht="12.75" customHeight="1" x14ac:dyDescent="0.2">
      <c r="A1841" s="2">
        <v>43488.440069444398</v>
      </c>
      <c r="B1841" s="1" t="s">
        <v>1340</v>
      </c>
      <c r="C1841" s="1" t="s">
        <v>267</v>
      </c>
      <c r="D1841" s="1" t="s">
        <v>268</v>
      </c>
      <c r="E1841" s="3">
        <v>20</v>
      </c>
      <c r="F1841" s="1" t="s">
        <v>31</v>
      </c>
      <c r="G1841" s="3">
        <v>21.23</v>
      </c>
      <c r="H1841" s="3">
        <v>424.6</v>
      </c>
      <c r="I1841" s="1" t="s">
        <v>58</v>
      </c>
      <c r="K1841" s="1" t="s">
        <v>59</v>
      </c>
      <c r="L1841" s="1" t="s">
        <v>269</v>
      </c>
      <c r="M1841" s="1" t="s">
        <v>35</v>
      </c>
      <c r="N1841" s="1" t="s">
        <v>36</v>
      </c>
      <c r="O1841" s="1" t="s">
        <v>37</v>
      </c>
      <c r="P1841" s="1" t="s">
        <v>270</v>
      </c>
      <c r="Q1841" s="1" t="s">
        <v>271</v>
      </c>
      <c r="T1841" s="1" t="s">
        <v>272</v>
      </c>
      <c r="X1841" s="1" t="s">
        <v>41</v>
      </c>
      <c r="Y1841" s="1" t="s">
        <v>42</v>
      </c>
      <c r="Z1841" s="3">
        <v>0</v>
      </c>
      <c r="AC1841" s="1">
        <f t="shared" si="56"/>
        <v>2019</v>
      </c>
      <c r="AD1841" s="1">
        <f t="shared" si="57"/>
        <v>1</v>
      </c>
    </row>
    <row r="1842" spans="1:30" ht="12.75" customHeight="1" x14ac:dyDescent="0.2">
      <c r="A1842" s="2">
        <v>43488.440069444398</v>
      </c>
      <c r="B1842" s="1" t="s">
        <v>1340</v>
      </c>
      <c r="C1842" s="1" t="s">
        <v>273</v>
      </c>
      <c r="D1842" s="1" t="s">
        <v>274</v>
      </c>
      <c r="E1842" s="3">
        <v>5</v>
      </c>
      <c r="F1842" s="1" t="s">
        <v>31</v>
      </c>
      <c r="G1842" s="3">
        <v>21.24</v>
      </c>
      <c r="H1842" s="3">
        <v>106.2</v>
      </c>
      <c r="I1842" s="1" t="s">
        <v>58</v>
      </c>
      <c r="K1842" s="1" t="s">
        <v>59</v>
      </c>
      <c r="L1842" s="1" t="s">
        <v>275</v>
      </c>
      <c r="M1842" s="1" t="s">
        <v>35</v>
      </c>
      <c r="N1842" s="1" t="s">
        <v>36</v>
      </c>
      <c r="O1842" s="1" t="s">
        <v>37</v>
      </c>
      <c r="P1842" s="1" t="s">
        <v>270</v>
      </c>
      <c r="Q1842" s="1" t="s">
        <v>271</v>
      </c>
      <c r="T1842" s="1" t="s">
        <v>272</v>
      </c>
      <c r="X1842" s="1" t="s">
        <v>41</v>
      </c>
      <c r="Y1842" s="1" t="s">
        <v>42</v>
      </c>
      <c r="Z1842" s="3">
        <v>0</v>
      </c>
      <c r="AC1842" s="1">
        <f t="shared" si="56"/>
        <v>2019</v>
      </c>
      <c r="AD1842" s="1">
        <f t="shared" si="57"/>
        <v>1</v>
      </c>
    </row>
    <row r="1843" spans="1:30" ht="12.75" customHeight="1" x14ac:dyDescent="0.2">
      <c r="A1843" s="2">
        <v>43488.440069444398</v>
      </c>
      <c r="B1843" s="1" t="s">
        <v>1340</v>
      </c>
      <c r="C1843" s="1" t="s">
        <v>279</v>
      </c>
      <c r="D1843" s="1" t="s">
        <v>280</v>
      </c>
      <c r="E1843" s="3">
        <v>5</v>
      </c>
      <c r="F1843" s="1" t="s">
        <v>31</v>
      </c>
      <c r="G1843" s="3">
        <v>28.73</v>
      </c>
      <c r="H1843" s="3">
        <v>143.65</v>
      </c>
      <c r="I1843" s="1" t="s">
        <v>58</v>
      </c>
      <c r="K1843" s="1" t="s">
        <v>59</v>
      </c>
      <c r="L1843" s="1" t="s">
        <v>281</v>
      </c>
      <c r="M1843" s="1" t="s">
        <v>35</v>
      </c>
      <c r="N1843" s="1" t="s">
        <v>36</v>
      </c>
      <c r="O1843" s="1" t="s">
        <v>37</v>
      </c>
      <c r="P1843" s="1" t="s">
        <v>71</v>
      </c>
      <c r="Q1843" s="1" t="s">
        <v>72</v>
      </c>
      <c r="T1843" s="1" t="s">
        <v>73</v>
      </c>
      <c r="X1843" s="1" t="s">
        <v>41</v>
      </c>
      <c r="Y1843" s="1" t="s">
        <v>74</v>
      </c>
      <c r="Z1843" s="3">
        <v>0</v>
      </c>
      <c r="AC1843" s="1">
        <f t="shared" si="56"/>
        <v>2019</v>
      </c>
      <c r="AD1843" s="1">
        <f t="shared" si="57"/>
        <v>1</v>
      </c>
    </row>
    <row r="1844" spans="1:30" ht="12.75" customHeight="1" x14ac:dyDescent="0.2">
      <c r="A1844" s="2">
        <v>43488.440069444398</v>
      </c>
      <c r="B1844" s="1" t="s">
        <v>1340</v>
      </c>
      <c r="C1844" s="1" t="s">
        <v>1226</v>
      </c>
      <c r="D1844" s="1" t="s">
        <v>1227</v>
      </c>
      <c r="E1844" s="3">
        <v>3</v>
      </c>
      <c r="F1844" s="1" t="s">
        <v>31</v>
      </c>
      <c r="G1844" s="3">
        <v>29.33</v>
      </c>
      <c r="H1844" s="3">
        <v>87.99</v>
      </c>
      <c r="I1844" s="1" t="s">
        <v>58</v>
      </c>
      <c r="K1844" s="1" t="s">
        <v>59</v>
      </c>
      <c r="L1844" s="1" t="s">
        <v>1228</v>
      </c>
      <c r="M1844" s="1" t="s">
        <v>35</v>
      </c>
      <c r="N1844" s="1" t="s">
        <v>36</v>
      </c>
      <c r="O1844" s="1" t="s">
        <v>37</v>
      </c>
      <c r="P1844" s="1" t="s">
        <v>71</v>
      </c>
      <c r="Q1844" s="1" t="s">
        <v>72</v>
      </c>
      <c r="T1844" s="1" t="s">
        <v>73</v>
      </c>
      <c r="X1844" s="1" t="s">
        <v>41</v>
      </c>
      <c r="Y1844" s="1" t="s">
        <v>74</v>
      </c>
      <c r="Z1844" s="3">
        <v>0</v>
      </c>
      <c r="AC1844" s="1">
        <f t="shared" si="56"/>
        <v>2019</v>
      </c>
      <c r="AD1844" s="1">
        <f t="shared" si="57"/>
        <v>1</v>
      </c>
    </row>
    <row r="1845" spans="1:30" ht="12.75" customHeight="1" x14ac:dyDescent="0.2">
      <c r="A1845" s="2">
        <v>43488.440069444398</v>
      </c>
      <c r="B1845" s="1" t="s">
        <v>1340</v>
      </c>
      <c r="C1845" s="1" t="s">
        <v>456</v>
      </c>
      <c r="D1845" s="1" t="s">
        <v>457</v>
      </c>
      <c r="E1845" s="3">
        <v>10</v>
      </c>
      <c r="F1845" s="1" t="s">
        <v>31</v>
      </c>
      <c r="G1845" s="3">
        <v>34.51</v>
      </c>
      <c r="H1845" s="3">
        <v>345.1</v>
      </c>
      <c r="I1845" s="1" t="s">
        <v>58</v>
      </c>
      <c r="K1845" s="1" t="s">
        <v>59</v>
      </c>
      <c r="L1845" s="1" t="s">
        <v>458</v>
      </c>
      <c r="M1845" s="1" t="s">
        <v>35</v>
      </c>
      <c r="N1845" s="1" t="s">
        <v>36</v>
      </c>
      <c r="O1845" s="1" t="s">
        <v>37</v>
      </c>
      <c r="P1845" s="1" t="s">
        <v>89</v>
      </c>
      <c r="Q1845" s="1" t="s">
        <v>90</v>
      </c>
      <c r="T1845" s="1" t="s">
        <v>85</v>
      </c>
      <c r="X1845" s="1" t="s">
        <v>41</v>
      </c>
      <c r="Y1845" s="1" t="s">
        <v>74</v>
      </c>
      <c r="Z1845" s="3">
        <v>0</v>
      </c>
      <c r="AC1845" s="1">
        <f t="shared" si="56"/>
        <v>2019</v>
      </c>
      <c r="AD1845" s="1">
        <f t="shared" si="57"/>
        <v>1</v>
      </c>
    </row>
    <row r="1846" spans="1:30" ht="12.75" customHeight="1" x14ac:dyDescent="0.2">
      <c r="A1846" s="2">
        <v>43488.440069444398</v>
      </c>
      <c r="B1846" s="1" t="s">
        <v>1340</v>
      </c>
      <c r="C1846" s="1" t="s">
        <v>1136</v>
      </c>
      <c r="D1846" s="1" t="s">
        <v>1137</v>
      </c>
      <c r="E1846" s="3">
        <v>1</v>
      </c>
      <c r="F1846" s="1" t="s">
        <v>31</v>
      </c>
      <c r="G1846" s="3">
        <v>35.090000000000003</v>
      </c>
      <c r="H1846" s="3">
        <v>35.090000000000003</v>
      </c>
      <c r="I1846" s="1" t="s">
        <v>58</v>
      </c>
      <c r="K1846" s="1" t="s">
        <v>59</v>
      </c>
      <c r="L1846" s="1" t="s">
        <v>1138</v>
      </c>
      <c r="M1846" s="1" t="s">
        <v>35</v>
      </c>
      <c r="N1846" s="1" t="s">
        <v>36</v>
      </c>
      <c r="O1846" s="1" t="s">
        <v>37</v>
      </c>
      <c r="P1846" s="1" t="s">
        <v>38</v>
      </c>
      <c r="Q1846" s="1" t="s">
        <v>39</v>
      </c>
      <c r="T1846" s="1" t="s">
        <v>1139</v>
      </c>
      <c r="X1846" s="1" t="s">
        <v>41</v>
      </c>
      <c r="Y1846" s="1" t="s">
        <v>42</v>
      </c>
      <c r="Z1846" s="3">
        <v>0</v>
      </c>
      <c r="AC1846" s="1">
        <f t="shared" si="56"/>
        <v>2019</v>
      </c>
      <c r="AD1846" s="1">
        <f t="shared" si="57"/>
        <v>1</v>
      </c>
    </row>
    <row r="1847" spans="1:30" ht="12.75" customHeight="1" x14ac:dyDescent="0.2">
      <c r="A1847" s="2">
        <v>43488.440069444398</v>
      </c>
      <c r="B1847" s="1" t="s">
        <v>1340</v>
      </c>
      <c r="C1847" s="1" t="s">
        <v>285</v>
      </c>
      <c r="D1847" s="1" t="s">
        <v>286</v>
      </c>
      <c r="E1847" s="3">
        <v>1</v>
      </c>
      <c r="F1847" s="1" t="s">
        <v>31</v>
      </c>
      <c r="G1847" s="3">
        <v>172.5</v>
      </c>
      <c r="H1847" s="3">
        <v>172.5</v>
      </c>
      <c r="I1847" s="1" t="s">
        <v>58</v>
      </c>
      <c r="K1847" s="1" t="s">
        <v>59</v>
      </c>
      <c r="L1847" s="1" t="s">
        <v>287</v>
      </c>
      <c r="M1847" s="1" t="s">
        <v>35</v>
      </c>
      <c r="N1847" s="1" t="s">
        <v>36</v>
      </c>
      <c r="O1847" s="1" t="s">
        <v>37</v>
      </c>
      <c r="P1847" s="1" t="s">
        <v>236</v>
      </c>
      <c r="Q1847" s="1" t="s">
        <v>237</v>
      </c>
      <c r="T1847" s="1" t="s">
        <v>238</v>
      </c>
      <c r="X1847" s="1" t="s">
        <v>41</v>
      </c>
      <c r="Y1847" s="1" t="s">
        <v>42</v>
      </c>
      <c r="Z1847" s="3">
        <v>0</v>
      </c>
      <c r="AA1847" s="1" t="s">
        <v>239</v>
      </c>
      <c r="AB1847" s="1" t="s">
        <v>239</v>
      </c>
      <c r="AC1847" s="1">
        <f t="shared" si="56"/>
        <v>2019</v>
      </c>
      <c r="AD1847" s="1">
        <f t="shared" si="57"/>
        <v>1</v>
      </c>
    </row>
    <row r="1848" spans="1:30" ht="12.75" customHeight="1" x14ac:dyDescent="0.2">
      <c r="A1848" s="2">
        <v>43488.440069444398</v>
      </c>
      <c r="B1848" s="1" t="s">
        <v>1340</v>
      </c>
      <c r="C1848" s="1" t="s">
        <v>501</v>
      </c>
      <c r="D1848" s="1" t="s">
        <v>502</v>
      </c>
      <c r="E1848" s="3">
        <v>1</v>
      </c>
      <c r="F1848" s="1" t="s">
        <v>31</v>
      </c>
      <c r="G1848" s="3">
        <v>197.57</v>
      </c>
      <c r="H1848" s="3">
        <v>197.57</v>
      </c>
      <c r="I1848" s="1" t="s">
        <v>58</v>
      </c>
      <c r="K1848" s="1" t="s">
        <v>59</v>
      </c>
      <c r="L1848" s="1" t="s">
        <v>503</v>
      </c>
      <c r="M1848" s="1" t="s">
        <v>35</v>
      </c>
      <c r="N1848" s="1" t="s">
        <v>36</v>
      </c>
      <c r="O1848" s="1" t="s">
        <v>37</v>
      </c>
      <c r="P1848" s="1" t="s">
        <v>38</v>
      </c>
      <c r="Q1848" s="1" t="s">
        <v>39</v>
      </c>
      <c r="T1848" s="1" t="s">
        <v>206</v>
      </c>
      <c r="X1848" s="1" t="s">
        <v>41</v>
      </c>
      <c r="Y1848" s="1" t="s">
        <v>42</v>
      </c>
      <c r="Z1848" s="3">
        <v>0</v>
      </c>
      <c r="AC1848" s="1">
        <f t="shared" si="56"/>
        <v>2019</v>
      </c>
      <c r="AD1848" s="1">
        <f t="shared" si="57"/>
        <v>1</v>
      </c>
    </row>
    <row r="1849" spans="1:30" ht="12.75" customHeight="1" x14ac:dyDescent="0.2">
      <c r="A1849" s="2">
        <v>43489.2992024306</v>
      </c>
      <c r="B1849" s="1" t="s">
        <v>1354</v>
      </c>
      <c r="C1849" s="1" t="s">
        <v>532</v>
      </c>
      <c r="D1849" s="1" t="s">
        <v>533</v>
      </c>
      <c r="E1849" s="3">
        <v>60</v>
      </c>
      <c r="F1849" s="1" t="s">
        <v>31</v>
      </c>
      <c r="G1849" s="3">
        <v>3.97</v>
      </c>
      <c r="H1849" s="3">
        <v>238.2</v>
      </c>
      <c r="I1849" s="1" t="s">
        <v>32</v>
      </c>
      <c r="K1849" s="1" t="s">
        <v>33</v>
      </c>
      <c r="L1849" s="1" t="s">
        <v>534</v>
      </c>
      <c r="M1849" s="1" t="s">
        <v>35</v>
      </c>
      <c r="N1849" s="1" t="s">
        <v>61</v>
      </c>
      <c r="O1849" s="1" t="s">
        <v>37</v>
      </c>
      <c r="P1849" s="1" t="s">
        <v>71</v>
      </c>
      <c r="Q1849" s="1" t="s">
        <v>72</v>
      </c>
      <c r="T1849" s="1" t="s">
        <v>73</v>
      </c>
      <c r="X1849" s="1" t="s">
        <v>41</v>
      </c>
      <c r="Y1849" s="1" t="s">
        <v>74</v>
      </c>
      <c r="Z1849" s="3">
        <v>0</v>
      </c>
      <c r="AC1849" s="1">
        <f t="shared" si="56"/>
        <v>2019</v>
      </c>
      <c r="AD1849" s="1">
        <f t="shared" si="57"/>
        <v>1</v>
      </c>
    </row>
    <row r="1850" spans="1:30" ht="12.75" customHeight="1" x14ac:dyDescent="0.2">
      <c r="A1850" s="2">
        <v>43489.301002581</v>
      </c>
      <c r="B1850" s="1" t="s">
        <v>1355</v>
      </c>
      <c r="C1850" s="1" t="s">
        <v>532</v>
      </c>
      <c r="D1850" s="1" t="s">
        <v>533</v>
      </c>
      <c r="E1850" s="3">
        <v>60</v>
      </c>
      <c r="F1850" s="1" t="s">
        <v>31</v>
      </c>
      <c r="G1850" s="3">
        <v>3.97</v>
      </c>
      <c r="H1850" s="3">
        <v>238.2</v>
      </c>
      <c r="I1850" s="1" t="s">
        <v>32</v>
      </c>
      <c r="K1850" s="1" t="s">
        <v>33</v>
      </c>
      <c r="L1850" s="1" t="s">
        <v>534</v>
      </c>
      <c r="M1850" s="1" t="s">
        <v>35</v>
      </c>
      <c r="N1850" s="1" t="s">
        <v>61</v>
      </c>
      <c r="O1850" s="1" t="s">
        <v>37</v>
      </c>
      <c r="P1850" s="1" t="s">
        <v>71</v>
      </c>
      <c r="Q1850" s="1" t="s">
        <v>72</v>
      </c>
      <c r="T1850" s="1" t="s">
        <v>73</v>
      </c>
      <c r="X1850" s="1" t="s">
        <v>41</v>
      </c>
      <c r="Y1850" s="1" t="s">
        <v>74</v>
      </c>
      <c r="Z1850" s="3">
        <v>0</v>
      </c>
      <c r="AC1850" s="1">
        <f t="shared" si="56"/>
        <v>2019</v>
      </c>
      <c r="AD1850" s="1">
        <f t="shared" si="57"/>
        <v>1</v>
      </c>
    </row>
    <row r="1851" spans="1:30" ht="12.75" customHeight="1" x14ac:dyDescent="0.2">
      <c r="A1851" s="2">
        <v>43489.301002581</v>
      </c>
      <c r="B1851" s="1" t="s">
        <v>1355</v>
      </c>
      <c r="C1851" s="1" t="s">
        <v>785</v>
      </c>
      <c r="D1851" s="1" t="s">
        <v>786</v>
      </c>
      <c r="E1851" s="3">
        <v>11</v>
      </c>
      <c r="F1851" s="1" t="s">
        <v>31</v>
      </c>
      <c r="G1851" s="3">
        <v>93.15</v>
      </c>
      <c r="H1851" s="3">
        <v>1024.6500000000001</v>
      </c>
      <c r="I1851" s="1" t="s">
        <v>32</v>
      </c>
      <c r="K1851" s="1" t="s">
        <v>33</v>
      </c>
      <c r="L1851" s="1" t="s">
        <v>787</v>
      </c>
      <c r="M1851" s="1" t="s">
        <v>35</v>
      </c>
      <c r="N1851" s="1" t="s">
        <v>61</v>
      </c>
      <c r="O1851" s="1" t="s">
        <v>37</v>
      </c>
      <c r="P1851" s="1" t="s">
        <v>738</v>
      </c>
      <c r="Q1851" s="1" t="s">
        <v>739</v>
      </c>
      <c r="T1851" s="1" t="s">
        <v>788</v>
      </c>
      <c r="X1851" s="1" t="s">
        <v>41</v>
      </c>
      <c r="Y1851" s="1" t="s">
        <v>741</v>
      </c>
      <c r="Z1851" s="3">
        <v>0</v>
      </c>
      <c r="AC1851" s="1">
        <f t="shared" si="56"/>
        <v>2019</v>
      </c>
      <c r="AD1851" s="1">
        <f t="shared" si="57"/>
        <v>1</v>
      </c>
    </row>
    <row r="1852" spans="1:30" ht="12.75" customHeight="1" x14ac:dyDescent="0.2">
      <c r="A1852" s="2">
        <v>43489.301560335603</v>
      </c>
      <c r="B1852" s="1" t="s">
        <v>1356</v>
      </c>
      <c r="C1852" s="1" t="s">
        <v>532</v>
      </c>
      <c r="D1852" s="1" t="s">
        <v>533</v>
      </c>
      <c r="E1852" s="3">
        <v>60</v>
      </c>
      <c r="F1852" s="1" t="s">
        <v>31</v>
      </c>
      <c r="G1852" s="3">
        <v>3.97</v>
      </c>
      <c r="H1852" s="3">
        <v>238.2</v>
      </c>
      <c r="I1852" s="1" t="s">
        <v>58</v>
      </c>
      <c r="K1852" s="1" t="s">
        <v>59</v>
      </c>
      <c r="L1852" s="1" t="s">
        <v>534</v>
      </c>
      <c r="M1852" s="1" t="s">
        <v>35</v>
      </c>
      <c r="N1852" s="1" t="s">
        <v>61</v>
      </c>
      <c r="O1852" s="1" t="s">
        <v>37</v>
      </c>
      <c r="P1852" s="1" t="s">
        <v>71</v>
      </c>
      <c r="Q1852" s="1" t="s">
        <v>72</v>
      </c>
      <c r="T1852" s="1" t="s">
        <v>73</v>
      </c>
      <c r="X1852" s="1" t="s">
        <v>41</v>
      </c>
      <c r="Y1852" s="1" t="s">
        <v>74</v>
      </c>
      <c r="Z1852" s="3">
        <v>0</v>
      </c>
      <c r="AC1852" s="1">
        <f t="shared" si="56"/>
        <v>2019</v>
      </c>
      <c r="AD1852" s="1">
        <f t="shared" si="57"/>
        <v>1</v>
      </c>
    </row>
    <row r="1853" spans="1:30" ht="12.75" customHeight="1" x14ac:dyDescent="0.2">
      <c r="A1853" s="2">
        <v>43489.3401498495</v>
      </c>
      <c r="B1853" s="1" t="s">
        <v>1357</v>
      </c>
      <c r="C1853" s="1" t="s">
        <v>1258</v>
      </c>
      <c r="D1853" s="1" t="s">
        <v>1259</v>
      </c>
      <c r="E1853" s="3">
        <v>50</v>
      </c>
      <c r="F1853" s="1" t="s">
        <v>31</v>
      </c>
      <c r="G1853" s="3">
        <v>36.270000000000003</v>
      </c>
      <c r="H1853" s="3">
        <v>1813.5</v>
      </c>
      <c r="I1853" s="1" t="s">
        <v>32</v>
      </c>
      <c r="K1853" s="1" t="s">
        <v>33</v>
      </c>
      <c r="L1853" s="1" t="s">
        <v>1260</v>
      </c>
      <c r="M1853" s="1" t="s">
        <v>35</v>
      </c>
      <c r="N1853" s="1" t="s">
        <v>433</v>
      </c>
      <c r="O1853" s="1" t="s">
        <v>37</v>
      </c>
      <c r="P1853" s="1" t="s">
        <v>204</v>
      </c>
      <c r="Q1853" s="1" t="s">
        <v>205</v>
      </c>
      <c r="T1853" s="1" t="s">
        <v>206</v>
      </c>
      <c r="X1853" s="1" t="s">
        <v>41</v>
      </c>
      <c r="Y1853" s="1" t="s">
        <v>74</v>
      </c>
      <c r="Z1853" s="3">
        <v>0</v>
      </c>
      <c r="AC1853" s="1">
        <f t="shared" si="56"/>
        <v>2019</v>
      </c>
      <c r="AD1853" s="1">
        <f t="shared" si="57"/>
        <v>1</v>
      </c>
    </row>
    <row r="1854" spans="1:30" ht="12.75" customHeight="1" x14ac:dyDescent="0.2">
      <c r="A1854" s="2">
        <v>43489.490908182903</v>
      </c>
      <c r="B1854" s="1" t="s">
        <v>1358</v>
      </c>
      <c r="C1854" s="1" t="s">
        <v>797</v>
      </c>
      <c r="D1854" s="1" t="s">
        <v>798</v>
      </c>
      <c r="E1854" s="3">
        <v>25</v>
      </c>
      <c r="F1854" s="1" t="s">
        <v>31</v>
      </c>
      <c r="G1854" s="3">
        <v>34.130000000000003</v>
      </c>
      <c r="H1854" s="3">
        <v>853.3</v>
      </c>
      <c r="I1854" s="1" t="s">
        <v>32</v>
      </c>
      <c r="K1854" s="1" t="s">
        <v>33</v>
      </c>
      <c r="L1854" s="1" t="s">
        <v>799</v>
      </c>
      <c r="M1854" s="1" t="s">
        <v>35</v>
      </c>
      <c r="N1854" s="1" t="s">
        <v>433</v>
      </c>
      <c r="O1854" s="1" t="s">
        <v>37</v>
      </c>
      <c r="P1854" s="1" t="s">
        <v>89</v>
      </c>
      <c r="Q1854" s="1" t="s">
        <v>90</v>
      </c>
      <c r="T1854" s="1" t="s">
        <v>206</v>
      </c>
      <c r="X1854" s="1" t="s">
        <v>41</v>
      </c>
      <c r="Y1854" s="1" t="s">
        <v>74</v>
      </c>
      <c r="Z1854" s="3">
        <v>0</v>
      </c>
      <c r="AC1854" s="1">
        <f t="shared" si="56"/>
        <v>2019</v>
      </c>
      <c r="AD1854" s="1">
        <f t="shared" si="57"/>
        <v>1</v>
      </c>
    </row>
    <row r="1855" spans="1:30" ht="12.75" customHeight="1" x14ac:dyDescent="0.2">
      <c r="A1855" s="2">
        <v>43489.490908182903</v>
      </c>
      <c r="B1855" s="1" t="s">
        <v>1358</v>
      </c>
      <c r="C1855" s="1" t="s">
        <v>647</v>
      </c>
      <c r="D1855" s="1" t="s">
        <v>648</v>
      </c>
      <c r="E1855" s="3">
        <v>1</v>
      </c>
      <c r="F1855" s="1" t="s">
        <v>31</v>
      </c>
      <c r="G1855" s="3">
        <v>790.28</v>
      </c>
      <c r="H1855" s="3">
        <v>790.28</v>
      </c>
      <c r="I1855" s="1" t="s">
        <v>32</v>
      </c>
      <c r="K1855" s="1" t="s">
        <v>33</v>
      </c>
      <c r="L1855" s="1" t="s">
        <v>649</v>
      </c>
      <c r="M1855" s="1" t="s">
        <v>35</v>
      </c>
      <c r="N1855" s="1" t="s">
        <v>433</v>
      </c>
      <c r="O1855" s="1" t="s">
        <v>37</v>
      </c>
      <c r="P1855" s="1" t="s">
        <v>131</v>
      </c>
      <c r="Q1855" s="1" t="s">
        <v>132</v>
      </c>
      <c r="T1855" s="1" t="s">
        <v>206</v>
      </c>
      <c r="X1855" s="1" t="s">
        <v>41</v>
      </c>
      <c r="Y1855" s="1" t="s">
        <v>74</v>
      </c>
      <c r="Z1855" s="3">
        <v>0</v>
      </c>
      <c r="AC1855" s="1">
        <f t="shared" si="56"/>
        <v>2019</v>
      </c>
      <c r="AD1855" s="1">
        <f t="shared" si="57"/>
        <v>1</v>
      </c>
    </row>
    <row r="1856" spans="1:30" ht="12.75" customHeight="1" x14ac:dyDescent="0.2">
      <c r="A1856" s="2">
        <v>43489.505653205997</v>
      </c>
      <c r="B1856" s="1" t="s">
        <v>1359</v>
      </c>
      <c r="C1856" s="1" t="s">
        <v>451</v>
      </c>
      <c r="D1856" s="1" t="s">
        <v>452</v>
      </c>
      <c r="E1856" s="3">
        <v>2</v>
      </c>
      <c r="F1856" s="1" t="s">
        <v>31</v>
      </c>
      <c r="G1856" s="3">
        <v>164.22</v>
      </c>
      <c r="H1856" s="3">
        <v>328.44</v>
      </c>
      <c r="I1856" s="1" t="s">
        <v>32</v>
      </c>
      <c r="K1856" s="1" t="s">
        <v>33</v>
      </c>
      <c r="L1856" s="1" t="s">
        <v>453</v>
      </c>
      <c r="M1856" s="1" t="s">
        <v>35</v>
      </c>
      <c r="N1856" s="1" t="s">
        <v>296</v>
      </c>
      <c r="O1856" s="1" t="s">
        <v>37</v>
      </c>
      <c r="P1856" s="1" t="s">
        <v>131</v>
      </c>
      <c r="Q1856" s="1" t="s">
        <v>132</v>
      </c>
      <c r="T1856" s="1" t="s">
        <v>291</v>
      </c>
      <c r="X1856" s="1" t="s">
        <v>41</v>
      </c>
      <c r="Y1856" s="1" t="s">
        <v>74</v>
      </c>
      <c r="Z1856" s="3">
        <v>0</v>
      </c>
      <c r="AC1856" s="1">
        <f t="shared" si="56"/>
        <v>2019</v>
      </c>
      <c r="AD1856" s="1">
        <f t="shared" si="57"/>
        <v>1</v>
      </c>
    </row>
    <row r="1857" spans="1:30" ht="12.75" customHeight="1" x14ac:dyDescent="0.2">
      <c r="A1857" s="2">
        <v>43489.510370370401</v>
      </c>
      <c r="B1857" s="1" t="s">
        <v>1360</v>
      </c>
      <c r="C1857" s="1" t="s">
        <v>463</v>
      </c>
      <c r="D1857" s="1" t="s">
        <v>464</v>
      </c>
      <c r="E1857" s="3">
        <v>10</v>
      </c>
      <c r="F1857" s="1" t="s">
        <v>31</v>
      </c>
      <c r="G1857" s="3">
        <v>73.209999999999994</v>
      </c>
      <c r="H1857" s="3">
        <v>732.1</v>
      </c>
      <c r="I1857" s="1" t="s">
        <v>32</v>
      </c>
      <c r="K1857" s="1" t="s">
        <v>33</v>
      </c>
      <c r="L1857" s="1" t="s">
        <v>465</v>
      </c>
      <c r="M1857" s="1" t="s">
        <v>35</v>
      </c>
      <c r="N1857" s="1" t="s">
        <v>84</v>
      </c>
      <c r="O1857" s="1" t="s">
        <v>37</v>
      </c>
      <c r="P1857" s="1" t="s">
        <v>131</v>
      </c>
      <c r="Q1857" s="1" t="s">
        <v>132</v>
      </c>
      <c r="T1857" s="1" t="s">
        <v>85</v>
      </c>
      <c r="X1857" s="1" t="s">
        <v>466</v>
      </c>
      <c r="Y1857" s="1" t="s">
        <v>74</v>
      </c>
      <c r="Z1857" s="3">
        <v>0</v>
      </c>
      <c r="AC1857" s="1">
        <f t="shared" si="56"/>
        <v>2019</v>
      </c>
      <c r="AD1857" s="1">
        <f t="shared" si="57"/>
        <v>1</v>
      </c>
    </row>
    <row r="1858" spans="1:30" ht="12.75" customHeight="1" x14ac:dyDescent="0.2">
      <c r="A1858" s="2">
        <v>43489.510370370401</v>
      </c>
      <c r="B1858" s="1" t="s">
        <v>1360</v>
      </c>
      <c r="C1858" s="1" t="s">
        <v>975</v>
      </c>
      <c r="D1858" s="1" t="s">
        <v>976</v>
      </c>
      <c r="E1858" s="3">
        <v>10</v>
      </c>
      <c r="F1858" s="1" t="s">
        <v>31</v>
      </c>
      <c r="G1858" s="3">
        <v>138.01</v>
      </c>
      <c r="H1858" s="3">
        <v>1380.1</v>
      </c>
      <c r="I1858" s="1" t="s">
        <v>32</v>
      </c>
      <c r="K1858" s="1" t="s">
        <v>33</v>
      </c>
      <c r="L1858" s="1" t="s">
        <v>977</v>
      </c>
      <c r="M1858" s="1" t="s">
        <v>35</v>
      </c>
      <c r="N1858" s="1" t="s">
        <v>84</v>
      </c>
      <c r="O1858" s="1" t="s">
        <v>37</v>
      </c>
      <c r="P1858" s="1" t="s">
        <v>38</v>
      </c>
      <c r="Q1858" s="1" t="s">
        <v>39</v>
      </c>
      <c r="T1858" s="1" t="s">
        <v>85</v>
      </c>
      <c r="X1858" s="1" t="s">
        <v>41</v>
      </c>
      <c r="Y1858" s="1" t="s">
        <v>42</v>
      </c>
      <c r="Z1858" s="3">
        <v>0</v>
      </c>
      <c r="AC1858" s="1">
        <f t="shared" si="56"/>
        <v>2019</v>
      </c>
      <c r="AD1858" s="1">
        <f t="shared" si="57"/>
        <v>1</v>
      </c>
    </row>
    <row r="1859" spans="1:30" ht="12.75" customHeight="1" x14ac:dyDescent="0.2">
      <c r="A1859" s="2">
        <v>43489.510370370401</v>
      </c>
      <c r="B1859" s="1" t="s">
        <v>1360</v>
      </c>
      <c r="C1859" s="1" t="s">
        <v>922</v>
      </c>
      <c r="D1859" s="1" t="s">
        <v>923</v>
      </c>
      <c r="E1859" s="3">
        <v>2</v>
      </c>
      <c r="F1859" s="1" t="s">
        <v>31</v>
      </c>
      <c r="G1859" s="3">
        <v>154.97999999999999</v>
      </c>
      <c r="H1859" s="3">
        <v>309.95</v>
      </c>
      <c r="I1859" s="1" t="s">
        <v>32</v>
      </c>
      <c r="K1859" s="1" t="s">
        <v>33</v>
      </c>
      <c r="L1859" s="1" t="s">
        <v>924</v>
      </c>
      <c r="M1859" s="1" t="s">
        <v>35</v>
      </c>
      <c r="N1859" s="1" t="s">
        <v>84</v>
      </c>
      <c r="O1859" s="1" t="s">
        <v>37</v>
      </c>
      <c r="P1859" s="1" t="s">
        <v>131</v>
      </c>
      <c r="Q1859" s="1" t="s">
        <v>132</v>
      </c>
      <c r="T1859" s="1" t="s">
        <v>85</v>
      </c>
      <c r="X1859" s="1" t="s">
        <v>925</v>
      </c>
      <c r="Y1859" s="1" t="s">
        <v>74</v>
      </c>
      <c r="Z1859" s="3">
        <v>0</v>
      </c>
      <c r="AC1859" s="1">
        <f t="shared" ref="AC1859:AC1922" si="58">YEAR(A1859)</f>
        <v>2019</v>
      </c>
      <c r="AD1859" s="1">
        <f t="shared" ref="AD1859:AD1922" si="59">MONTH(A1859)</f>
        <v>1</v>
      </c>
    </row>
    <row r="1860" spans="1:30" ht="12.75" customHeight="1" x14ac:dyDescent="0.2">
      <c r="A1860" s="2">
        <v>43489.510370370401</v>
      </c>
      <c r="B1860" s="1" t="s">
        <v>1360</v>
      </c>
      <c r="C1860" s="1" t="s">
        <v>1297</v>
      </c>
      <c r="D1860" s="1" t="s">
        <v>1298</v>
      </c>
      <c r="E1860" s="3">
        <v>5</v>
      </c>
      <c r="F1860" s="1" t="s">
        <v>31</v>
      </c>
      <c r="G1860" s="3">
        <v>479.7</v>
      </c>
      <c r="H1860" s="3">
        <v>2398.5</v>
      </c>
      <c r="I1860" s="1" t="s">
        <v>32</v>
      </c>
      <c r="K1860" s="1" t="s">
        <v>33</v>
      </c>
      <c r="L1860" s="1" t="s">
        <v>1299</v>
      </c>
      <c r="M1860" s="1" t="s">
        <v>35</v>
      </c>
      <c r="N1860" s="1" t="s">
        <v>84</v>
      </c>
      <c r="O1860" s="1" t="s">
        <v>37</v>
      </c>
      <c r="P1860" s="1" t="s">
        <v>738</v>
      </c>
      <c r="Q1860" s="1" t="s">
        <v>739</v>
      </c>
      <c r="T1860" s="1" t="s">
        <v>1300</v>
      </c>
      <c r="X1860" s="1" t="s">
        <v>41</v>
      </c>
      <c r="Y1860" s="1" t="s">
        <v>741</v>
      </c>
      <c r="Z1860" s="3">
        <v>0</v>
      </c>
      <c r="AC1860" s="1">
        <f t="shared" si="58"/>
        <v>2019</v>
      </c>
      <c r="AD1860" s="1">
        <f t="shared" si="59"/>
        <v>1</v>
      </c>
    </row>
    <row r="1861" spans="1:30" ht="12.75" customHeight="1" x14ac:dyDescent="0.2">
      <c r="A1861" s="2">
        <v>43489.512120601801</v>
      </c>
      <c r="B1861" s="1" t="s">
        <v>1361</v>
      </c>
      <c r="C1861" s="1" t="s">
        <v>81</v>
      </c>
      <c r="D1861" s="1" t="s">
        <v>82</v>
      </c>
      <c r="E1861" s="3">
        <v>20</v>
      </c>
      <c r="F1861" s="1" t="s">
        <v>31</v>
      </c>
      <c r="G1861" s="3">
        <v>12.16</v>
      </c>
      <c r="H1861" s="3">
        <v>243.2</v>
      </c>
      <c r="I1861" s="1" t="s">
        <v>58</v>
      </c>
      <c r="K1861" s="1" t="s">
        <v>59</v>
      </c>
      <c r="L1861" s="1" t="s">
        <v>83</v>
      </c>
      <c r="M1861" s="1" t="s">
        <v>35</v>
      </c>
      <c r="N1861" s="1" t="s">
        <v>84</v>
      </c>
      <c r="O1861" s="1" t="s">
        <v>37</v>
      </c>
      <c r="P1861" s="1" t="s">
        <v>71</v>
      </c>
      <c r="Q1861" s="1" t="s">
        <v>72</v>
      </c>
      <c r="T1861" s="1" t="s">
        <v>85</v>
      </c>
      <c r="X1861" s="1" t="s">
        <v>41</v>
      </c>
      <c r="Y1861" s="1" t="s">
        <v>74</v>
      </c>
      <c r="Z1861" s="3">
        <v>0</v>
      </c>
      <c r="AC1861" s="1">
        <f t="shared" si="58"/>
        <v>2019</v>
      </c>
      <c r="AD1861" s="1">
        <f t="shared" si="59"/>
        <v>1</v>
      </c>
    </row>
    <row r="1862" spans="1:30" ht="12.75" customHeight="1" x14ac:dyDescent="0.2">
      <c r="A1862" s="2">
        <v>43489.512120601801</v>
      </c>
      <c r="B1862" s="1" t="s">
        <v>1361</v>
      </c>
      <c r="C1862" s="1" t="s">
        <v>839</v>
      </c>
      <c r="D1862" s="1" t="s">
        <v>840</v>
      </c>
      <c r="E1862" s="3">
        <v>20</v>
      </c>
      <c r="F1862" s="1" t="s">
        <v>31</v>
      </c>
      <c r="G1862" s="3">
        <v>58.53</v>
      </c>
      <c r="H1862" s="3">
        <v>1170.68</v>
      </c>
      <c r="I1862" s="1" t="s">
        <v>58</v>
      </c>
      <c r="K1862" s="1" t="s">
        <v>59</v>
      </c>
      <c r="L1862" s="1" t="s">
        <v>841</v>
      </c>
      <c r="M1862" s="1" t="s">
        <v>35</v>
      </c>
      <c r="N1862" s="1" t="s">
        <v>84</v>
      </c>
      <c r="O1862" s="1" t="s">
        <v>37</v>
      </c>
      <c r="P1862" s="1" t="s">
        <v>89</v>
      </c>
      <c r="Q1862" s="1" t="s">
        <v>90</v>
      </c>
      <c r="T1862" s="1" t="s">
        <v>85</v>
      </c>
      <c r="X1862" s="1" t="s">
        <v>842</v>
      </c>
      <c r="Y1862" s="1" t="s">
        <v>74</v>
      </c>
      <c r="Z1862" s="3">
        <v>0</v>
      </c>
      <c r="AC1862" s="1">
        <f t="shared" si="58"/>
        <v>2019</v>
      </c>
      <c r="AD1862" s="1">
        <f t="shared" si="59"/>
        <v>1</v>
      </c>
    </row>
    <row r="1863" spans="1:30" ht="12.75" customHeight="1" x14ac:dyDescent="0.2">
      <c r="A1863" s="2">
        <v>43489.512120601801</v>
      </c>
      <c r="B1863" s="1" t="s">
        <v>1361</v>
      </c>
      <c r="C1863" s="1" t="s">
        <v>463</v>
      </c>
      <c r="D1863" s="1" t="s">
        <v>464</v>
      </c>
      <c r="E1863" s="3">
        <v>10</v>
      </c>
      <c r="F1863" s="1" t="s">
        <v>31</v>
      </c>
      <c r="G1863" s="3">
        <v>73.22</v>
      </c>
      <c r="H1863" s="3">
        <v>732.17</v>
      </c>
      <c r="I1863" s="1" t="s">
        <v>58</v>
      </c>
      <c r="K1863" s="1" t="s">
        <v>59</v>
      </c>
      <c r="L1863" s="1" t="s">
        <v>465</v>
      </c>
      <c r="M1863" s="1" t="s">
        <v>35</v>
      </c>
      <c r="N1863" s="1" t="s">
        <v>84</v>
      </c>
      <c r="O1863" s="1" t="s">
        <v>37</v>
      </c>
      <c r="P1863" s="1" t="s">
        <v>131</v>
      </c>
      <c r="Q1863" s="1" t="s">
        <v>132</v>
      </c>
      <c r="T1863" s="1" t="s">
        <v>85</v>
      </c>
      <c r="X1863" s="1" t="s">
        <v>466</v>
      </c>
      <c r="Y1863" s="1" t="s">
        <v>74</v>
      </c>
      <c r="Z1863" s="3">
        <v>0</v>
      </c>
      <c r="AC1863" s="1">
        <f t="shared" si="58"/>
        <v>2019</v>
      </c>
      <c r="AD1863" s="1">
        <f t="shared" si="59"/>
        <v>1</v>
      </c>
    </row>
    <row r="1864" spans="1:30" ht="12.75" customHeight="1" x14ac:dyDescent="0.2">
      <c r="A1864" s="2">
        <v>43489.537885532402</v>
      </c>
      <c r="B1864" s="1" t="s">
        <v>1362</v>
      </c>
      <c r="C1864" s="1" t="s">
        <v>299</v>
      </c>
      <c r="D1864" s="1" t="s">
        <v>300</v>
      </c>
      <c r="E1864" s="3">
        <v>10</v>
      </c>
      <c r="F1864" s="1" t="s">
        <v>31</v>
      </c>
      <c r="G1864" s="3">
        <v>124.41</v>
      </c>
      <c r="H1864" s="3">
        <v>1244.07</v>
      </c>
      <c r="I1864" s="1" t="s">
        <v>32</v>
      </c>
      <c r="K1864" s="1" t="s">
        <v>33</v>
      </c>
      <c r="L1864" s="1" t="s">
        <v>301</v>
      </c>
      <c r="M1864" s="1" t="s">
        <v>35</v>
      </c>
      <c r="N1864" s="1" t="s">
        <v>84</v>
      </c>
      <c r="O1864" s="1" t="s">
        <v>37</v>
      </c>
      <c r="P1864" s="1" t="s">
        <v>131</v>
      </c>
      <c r="Q1864" s="1" t="s">
        <v>132</v>
      </c>
      <c r="T1864" s="1" t="s">
        <v>297</v>
      </c>
      <c r="X1864" s="1" t="s">
        <v>302</v>
      </c>
      <c r="Y1864" s="1" t="s">
        <v>74</v>
      </c>
      <c r="Z1864" s="3">
        <v>0</v>
      </c>
      <c r="AC1864" s="1">
        <f t="shared" si="58"/>
        <v>2019</v>
      </c>
      <c r="AD1864" s="1">
        <f t="shared" si="59"/>
        <v>1</v>
      </c>
    </row>
    <row r="1865" spans="1:30" ht="12.75" customHeight="1" x14ac:dyDescent="0.2">
      <c r="A1865" s="2">
        <v>43489.537885532402</v>
      </c>
      <c r="B1865" s="1" t="s">
        <v>1362</v>
      </c>
      <c r="C1865" s="1" t="s">
        <v>303</v>
      </c>
      <c r="D1865" s="1" t="s">
        <v>304</v>
      </c>
      <c r="E1865" s="3">
        <v>20</v>
      </c>
      <c r="F1865" s="1" t="s">
        <v>31</v>
      </c>
      <c r="G1865" s="3">
        <v>129.26</v>
      </c>
      <c r="H1865" s="3">
        <v>2585.1999999999998</v>
      </c>
      <c r="I1865" s="1" t="s">
        <v>32</v>
      </c>
      <c r="K1865" s="1" t="s">
        <v>33</v>
      </c>
      <c r="L1865" s="1" t="s">
        <v>305</v>
      </c>
      <c r="M1865" s="1" t="s">
        <v>35</v>
      </c>
      <c r="N1865" s="1" t="s">
        <v>84</v>
      </c>
      <c r="O1865" s="1" t="s">
        <v>37</v>
      </c>
      <c r="P1865" s="1" t="s">
        <v>131</v>
      </c>
      <c r="Q1865" s="1" t="s">
        <v>132</v>
      </c>
      <c r="T1865" s="1" t="s">
        <v>297</v>
      </c>
      <c r="X1865" s="1" t="s">
        <v>306</v>
      </c>
      <c r="Y1865" s="1" t="s">
        <v>74</v>
      </c>
      <c r="Z1865" s="3">
        <v>0</v>
      </c>
      <c r="AC1865" s="1">
        <f t="shared" si="58"/>
        <v>2019</v>
      </c>
      <c r="AD1865" s="1">
        <f t="shared" si="59"/>
        <v>1</v>
      </c>
    </row>
    <row r="1866" spans="1:30" ht="12.75" customHeight="1" x14ac:dyDescent="0.2">
      <c r="A1866" s="2">
        <v>43489.537885532402</v>
      </c>
      <c r="B1866" s="1" t="s">
        <v>1362</v>
      </c>
      <c r="C1866" s="1" t="s">
        <v>307</v>
      </c>
      <c r="D1866" s="1" t="s">
        <v>308</v>
      </c>
      <c r="E1866" s="3">
        <v>15</v>
      </c>
      <c r="F1866" s="1" t="s">
        <v>31</v>
      </c>
      <c r="G1866" s="3">
        <v>159.55000000000001</v>
      </c>
      <c r="H1866" s="3">
        <v>2393.2800000000002</v>
      </c>
      <c r="I1866" s="1" t="s">
        <v>32</v>
      </c>
      <c r="K1866" s="1" t="s">
        <v>33</v>
      </c>
      <c r="L1866" s="1" t="s">
        <v>309</v>
      </c>
      <c r="M1866" s="1" t="s">
        <v>35</v>
      </c>
      <c r="N1866" s="1" t="s">
        <v>84</v>
      </c>
      <c r="O1866" s="1" t="s">
        <v>37</v>
      </c>
      <c r="P1866" s="1" t="s">
        <v>131</v>
      </c>
      <c r="Q1866" s="1" t="s">
        <v>132</v>
      </c>
      <c r="T1866" s="1" t="s">
        <v>297</v>
      </c>
      <c r="X1866" s="1" t="s">
        <v>310</v>
      </c>
      <c r="Y1866" s="1" t="s">
        <v>74</v>
      </c>
      <c r="Z1866" s="3">
        <v>0</v>
      </c>
      <c r="AC1866" s="1">
        <f t="shared" si="58"/>
        <v>2019</v>
      </c>
      <c r="AD1866" s="1">
        <f t="shared" si="59"/>
        <v>1</v>
      </c>
    </row>
    <row r="1867" spans="1:30" ht="12.75" customHeight="1" x14ac:dyDescent="0.2">
      <c r="A1867" s="2">
        <v>43489.537885532402</v>
      </c>
      <c r="B1867" s="1" t="s">
        <v>1362</v>
      </c>
      <c r="C1867" s="1" t="s">
        <v>311</v>
      </c>
      <c r="D1867" s="1" t="s">
        <v>312</v>
      </c>
      <c r="E1867" s="3">
        <v>10</v>
      </c>
      <c r="F1867" s="1" t="s">
        <v>31</v>
      </c>
      <c r="G1867" s="3">
        <v>233.8</v>
      </c>
      <c r="H1867" s="3">
        <v>2338.0300000000002</v>
      </c>
      <c r="I1867" s="1" t="s">
        <v>32</v>
      </c>
      <c r="K1867" s="1" t="s">
        <v>33</v>
      </c>
      <c r="L1867" s="1" t="s">
        <v>313</v>
      </c>
      <c r="M1867" s="1" t="s">
        <v>35</v>
      </c>
      <c r="N1867" s="1" t="s">
        <v>84</v>
      </c>
      <c r="O1867" s="1" t="s">
        <v>37</v>
      </c>
      <c r="P1867" s="1" t="s">
        <v>131</v>
      </c>
      <c r="Q1867" s="1" t="s">
        <v>132</v>
      </c>
      <c r="T1867" s="1" t="s">
        <v>297</v>
      </c>
      <c r="X1867" s="1" t="s">
        <v>41</v>
      </c>
      <c r="Y1867" s="1" t="s">
        <v>74</v>
      </c>
      <c r="Z1867" s="3">
        <v>0</v>
      </c>
      <c r="AC1867" s="1">
        <f t="shared" si="58"/>
        <v>2019</v>
      </c>
      <c r="AD1867" s="1">
        <f t="shared" si="59"/>
        <v>1</v>
      </c>
    </row>
    <row r="1868" spans="1:30" ht="12.75" customHeight="1" x14ac:dyDescent="0.2">
      <c r="A1868" s="2">
        <v>43489.537885532402</v>
      </c>
      <c r="B1868" s="1" t="s">
        <v>1362</v>
      </c>
      <c r="C1868" s="1" t="s">
        <v>314</v>
      </c>
      <c r="D1868" s="1" t="s">
        <v>315</v>
      </c>
      <c r="E1868" s="3">
        <v>10</v>
      </c>
      <c r="F1868" s="1" t="s">
        <v>31</v>
      </c>
      <c r="G1868" s="3">
        <v>283.01</v>
      </c>
      <c r="H1868" s="3">
        <v>2830.05</v>
      </c>
      <c r="I1868" s="1" t="s">
        <v>32</v>
      </c>
      <c r="K1868" s="1" t="s">
        <v>33</v>
      </c>
      <c r="L1868" s="1" t="s">
        <v>316</v>
      </c>
      <c r="M1868" s="1" t="s">
        <v>35</v>
      </c>
      <c r="N1868" s="1" t="s">
        <v>84</v>
      </c>
      <c r="O1868" s="1" t="s">
        <v>37</v>
      </c>
      <c r="P1868" s="1" t="s">
        <v>131</v>
      </c>
      <c r="Q1868" s="1" t="s">
        <v>132</v>
      </c>
      <c r="T1868" s="1" t="s">
        <v>297</v>
      </c>
      <c r="X1868" s="1" t="s">
        <v>41</v>
      </c>
      <c r="Y1868" s="1" t="s">
        <v>74</v>
      </c>
      <c r="Z1868" s="3">
        <v>0</v>
      </c>
      <c r="AC1868" s="1">
        <f t="shared" si="58"/>
        <v>2019</v>
      </c>
      <c r="AD1868" s="1">
        <f t="shared" si="59"/>
        <v>1</v>
      </c>
    </row>
    <row r="1869" spans="1:30" ht="12.75" customHeight="1" x14ac:dyDescent="0.2">
      <c r="A1869" s="2">
        <v>43489.5474298958</v>
      </c>
      <c r="B1869" s="1" t="s">
        <v>1363</v>
      </c>
      <c r="C1869" s="1" t="s">
        <v>92</v>
      </c>
      <c r="D1869" s="1" t="s">
        <v>93</v>
      </c>
      <c r="E1869" s="3">
        <v>100</v>
      </c>
      <c r="F1869" s="1" t="s">
        <v>31</v>
      </c>
      <c r="G1869" s="3">
        <v>0.01</v>
      </c>
      <c r="H1869" s="3">
        <v>1</v>
      </c>
      <c r="I1869" s="1" t="s">
        <v>421</v>
      </c>
      <c r="K1869" s="1" t="s">
        <v>422</v>
      </c>
      <c r="L1869" s="1" t="s">
        <v>94</v>
      </c>
      <c r="M1869" s="1" t="s">
        <v>35</v>
      </c>
      <c r="N1869" s="1" t="s">
        <v>36</v>
      </c>
      <c r="O1869" s="1" t="s">
        <v>37</v>
      </c>
      <c r="P1869" s="1" t="s">
        <v>95</v>
      </c>
      <c r="Q1869" s="1" t="s">
        <v>96</v>
      </c>
      <c r="T1869" s="1" t="s">
        <v>97</v>
      </c>
      <c r="X1869" s="1" t="s">
        <v>41</v>
      </c>
      <c r="Y1869" s="1" t="s">
        <v>42</v>
      </c>
      <c r="Z1869" s="3">
        <v>0</v>
      </c>
      <c r="AC1869" s="1">
        <f t="shared" si="58"/>
        <v>2019</v>
      </c>
      <c r="AD1869" s="1">
        <f t="shared" si="59"/>
        <v>1</v>
      </c>
    </row>
    <row r="1870" spans="1:30" ht="12.75" customHeight="1" x14ac:dyDescent="0.2">
      <c r="A1870" s="2">
        <v>43489.5474298958</v>
      </c>
      <c r="B1870" s="1" t="s">
        <v>1363</v>
      </c>
      <c r="C1870" s="1" t="s">
        <v>125</v>
      </c>
      <c r="D1870" s="1" t="s">
        <v>126</v>
      </c>
      <c r="E1870" s="3">
        <v>100</v>
      </c>
      <c r="F1870" s="1" t="s">
        <v>31</v>
      </c>
      <c r="G1870" s="3">
        <v>0.55000000000000004</v>
      </c>
      <c r="H1870" s="3">
        <v>55</v>
      </c>
      <c r="I1870" s="1" t="s">
        <v>421</v>
      </c>
      <c r="K1870" s="1" t="s">
        <v>422</v>
      </c>
      <c r="L1870" s="1" t="s">
        <v>127</v>
      </c>
      <c r="M1870" s="1" t="s">
        <v>35</v>
      </c>
      <c r="N1870" s="1" t="s">
        <v>36</v>
      </c>
      <c r="O1870" s="1" t="s">
        <v>37</v>
      </c>
      <c r="P1870" s="1" t="s">
        <v>104</v>
      </c>
      <c r="Q1870" s="1" t="s">
        <v>105</v>
      </c>
      <c r="T1870" s="1" t="s">
        <v>40</v>
      </c>
      <c r="X1870" s="1" t="s">
        <v>41</v>
      </c>
      <c r="Y1870" s="1" t="s">
        <v>106</v>
      </c>
      <c r="Z1870" s="3">
        <v>0</v>
      </c>
      <c r="AC1870" s="1">
        <f t="shared" si="58"/>
        <v>2019</v>
      </c>
      <c r="AD1870" s="1">
        <f t="shared" si="59"/>
        <v>1</v>
      </c>
    </row>
    <row r="1871" spans="1:30" ht="12.75" customHeight="1" x14ac:dyDescent="0.2">
      <c r="A1871" s="2">
        <v>43489.5474298958</v>
      </c>
      <c r="B1871" s="1" t="s">
        <v>1363</v>
      </c>
      <c r="C1871" s="1" t="s">
        <v>149</v>
      </c>
      <c r="D1871" s="1" t="s">
        <v>150</v>
      </c>
      <c r="E1871" s="3">
        <v>100</v>
      </c>
      <c r="F1871" s="1" t="s">
        <v>31</v>
      </c>
      <c r="G1871" s="3">
        <v>1.0900000000000001</v>
      </c>
      <c r="H1871" s="3">
        <v>109</v>
      </c>
      <c r="I1871" s="1" t="s">
        <v>421</v>
      </c>
      <c r="K1871" s="1" t="s">
        <v>422</v>
      </c>
      <c r="L1871" s="1" t="s">
        <v>151</v>
      </c>
      <c r="M1871" s="1" t="s">
        <v>35</v>
      </c>
      <c r="N1871" s="1" t="s">
        <v>36</v>
      </c>
      <c r="O1871" s="1" t="s">
        <v>37</v>
      </c>
      <c r="P1871" s="1" t="s">
        <v>120</v>
      </c>
      <c r="Q1871" s="1" t="s">
        <v>121</v>
      </c>
      <c r="T1871" s="1" t="s">
        <v>40</v>
      </c>
      <c r="X1871" s="1" t="s">
        <v>41</v>
      </c>
      <c r="Y1871" s="1" t="s">
        <v>42</v>
      </c>
      <c r="Z1871" s="3">
        <v>0</v>
      </c>
      <c r="AC1871" s="1">
        <f t="shared" si="58"/>
        <v>2019</v>
      </c>
      <c r="AD1871" s="1">
        <f t="shared" si="59"/>
        <v>1</v>
      </c>
    </row>
    <row r="1872" spans="1:30" ht="12.75" customHeight="1" x14ac:dyDescent="0.2">
      <c r="A1872" s="2">
        <v>43489.5474298958</v>
      </c>
      <c r="B1872" s="1" t="s">
        <v>1363</v>
      </c>
      <c r="C1872" s="1" t="s">
        <v>423</v>
      </c>
      <c r="D1872" s="1" t="s">
        <v>424</v>
      </c>
      <c r="E1872" s="3">
        <v>10</v>
      </c>
      <c r="F1872" s="1" t="s">
        <v>31</v>
      </c>
      <c r="G1872" s="3">
        <v>1.9</v>
      </c>
      <c r="H1872" s="3">
        <v>19</v>
      </c>
      <c r="I1872" s="1" t="s">
        <v>421</v>
      </c>
      <c r="K1872" s="1" t="s">
        <v>422</v>
      </c>
      <c r="L1872" s="1" t="s">
        <v>425</v>
      </c>
      <c r="M1872" s="1" t="s">
        <v>35</v>
      </c>
      <c r="N1872" s="1" t="s">
        <v>36</v>
      </c>
      <c r="O1872" s="1" t="s">
        <v>37</v>
      </c>
      <c r="P1872" s="1" t="s">
        <v>95</v>
      </c>
      <c r="Q1872" s="1" t="s">
        <v>96</v>
      </c>
      <c r="T1872" s="1" t="s">
        <v>97</v>
      </c>
      <c r="X1872" s="1" t="s">
        <v>41</v>
      </c>
      <c r="Y1872" s="1" t="s">
        <v>42</v>
      </c>
      <c r="Z1872" s="3">
        <v>0</v>
      </c>
      <c r="AC1872" s="1">
        <f t="shared" si="58"/>
        <v>2019</v>
      </c>
      <c r="AD1872" s="1">
        <f t="shared" si="59"/>
        <v>1</v>
      </c>
    </row>
    <row r="1873" spans="1:30" ht="12.75" customHeight="1" x14ac:dyDescent="0.2">
      <c r="A1873" s="2">
        <v>43489.5474298958</v>
      </c>
      <c r="B1873" s="1" t="s">
        <v>1363</v>
      </c>
      <c r="C1873" s="1" t="s">
        <v>165</v>
      </c>
      <c r="D1873" s="1" t="s">
        <v>166</v>
      </c>
      <c r="E1873" s="3">
        <v>50</v>
      </c>
      <c r="F1873" s="1" t="s">
        <v>31</v>
      </c>
      <c r="G1873" s="3">
        <v>1.92</v>
      </c>
      <c r="H1873" s="3">
        <v>96</v>
      </c>
      <c r="I1873" s="1" t="s">
        <v>421</v>
      </c>
      <c r="K1873" s="1" t="s">
        <v>422</v>
      </c>
      <c r="L1873" s="1" t="s">
        <v>167</v>
      </c>
      <c r="M1873" s="1" t="s">
        <v>35</v>
      </c>
      <c r="N1873" s="1" t="s">
        <v>36</v>
      </c>
      <c r="O1873" s="1" t="s">
        <v>37</v>
      </c>
      <c r="P1873" s="1" t="s">
        <v>95</v>
      </c>
      <c r="Q1873" s="1" t="s">
        <v>96</v>
      </c>
      <c r="T1873" s="1" t="s">
        <v>97</v>
      </c>
      <c r="X1873" s="1" t="s">
        <v>41</v>
      </c>
      <c r="Y1873" s="1" t="s">
        <v>42</v>
      </c>
      <c r="Z1873" s="3">
        <v>0</v>
      </c>
      <c r="AC1873" s="1">
        <f t="shared" si="58"/>
        <v>2019</v>
      </c>
      <c r="AD1873" s="1">
        <f t="shared" si="59"/>
        <v>1</v>
      </c>
    </row>
    <row r="1874" spans="1:30" ht="12.75" customHeight="1" x14ac:dyDescent="0.2">
      <c r="A1874" s="2">
        <v>43489.5474298958</v>
      </c>
      <c r="B1874" s="1" t="s">
        <v>1363</v>
      </c>
      <c r="C1874" s="1" t="s">
        <v>177</v>
      </c>
      <c r="D1874" s="1" t="s">
        <v>178</v>
      </c>
      <c r="E1874" s="3">
        <v>50</v>
      </c>
      <c r="F1874" s="1" t="s">
        <v>31</v>
      </c>
      <c r="G1874" s="3">
        <v>2.16</v>
      </c>
      <c r="H1874" s="3">
        <v>108</v>
      </c>
      <c r="I1874" s="1" t="s">
        <v>421</v>
      </c>
      <c r="K1874" s="1" t="s">
        <v>422</v>
      </c>
      <c r="L1874" s="1" t="s">
        <v>179</v>
      </c>
      <c r="M1874" s="1" t="s">
        <v>35</v>
      </c>
      <c r="N1874" s="1" t="s">
        <v>36</v>
      </c>
      <c r="O1874" s="1" t="s">
        <v>37</v>
      </c>
      <c r="P1874" s="1" t="s">
        <v>95</v>
      </c>
      <c r="Q1874" s="1" t="s">
        <v>96</v>
      </c>
      <c r="T1874" s="1" t="s">
        <v>97</v>
      </c>
      <c r="X1874" s="1" t="s">
        <v>41</v>
      </c>
      <c r="Y1874" s="1" t="s">
        <v>42</v>
      </c>
      <c r="Z1874" s="3">
        <v>0</v>
      </c>
      <c r="AC1874" s="1">
        <f t="shared" si="58"/>
        <v>2019</v>
      </c>
      <c r="AD1874" s="1">
        <f t="shared" si="59"/>
        <v>1</v>
      </c>
    </row>
    <row r="1875" spans="1:30" ht="12.75" customHeight="1" x14ac:dyDescent="0.2">
      <c r="A1875" s="2">
        <v>43489.5474298958</v>
      </c>
      <c r="B1875" s="1" t="s">
        <v>1363</v>
      </c>
      <c r="C1875" s="1" t="s">
        <v>180</v>
      </c>
      <c r="D1875" s="1" t="s">
        <v>181</v>
      </c>
      <c r="E1875" s="3">
        <v>50</v>
      </c>
      <c r="F1875" s="1" t="s">
        <v>31</v>
      </c>
      <c r="G1875" s="3">
        <v>2.37</v>
      </c>
      <c r="H1875" s="3">
        <v>118.5</v>
      </c>
      <c r="I1875" s="1" t="s">
        <v>421</v>
      </c>
      <c r="K1875" s="1" t="s">
        <v>422</v>
      </c>
      <c r="L1875" s="1" t="s">
        <v>182</v>
      </c>
      <c r="M1875" s="1" t="s">
        <v>35</v>
      </c>
      <c r="N1875" s="1" t="s">
        <v>36</v>
      </c>
      <c r="O1875" s="1" t="s">
        <v>37</v>
      </c>
      <c r="P1875" s="1" t="s">
        <v>95</v>
      </c>
      <c r="Q1875" s="1" t="s">
        <v>96</v>
      </c>
      <c r="T1875" s="1" t="s">
        <v>97</v>
      </c>
      <c r="X1875" s="1" t="s">
        <v>41</v>
      </c>
      <c r="Y1875" s="1" t="s">
        <v>42</v>
      </c>
      <c r="Z1875" s="3">
        <v>0</v>
      </c>
      <c r="AC1875" s="1">
        <f t="shared" si="58"/>
        <v>2019</v>
      </c>
      <c r="AD1875" s="1">
        <f t="shared" si="59"/>
        <v>1</v>
      </c>
    </row>
    <row r="1876" spans="1:30" ht="12.75" customHeight="1" x14ac:dyDescent="0.2">
      <c r="A1876" s="2">
        <v>43489.5474298958</v>
      </c>
      <c r="B1876" s="1" t="s">
        <v>1363</v>
      </c>
      <c r="C1876" s="1" t="s">
        <v>186</v>
      </c>
      <c r="D1876" s="1" t="s">
        <v>187</v>
      </c>
      <c r="E1876" s="3">
        <v>50</v>
      </c>
      <c r="F1876" s="1" t="s">
        <v>31</v>
      </c>
      <c r="G1876" s="3">
        <v>2.52</v>
      </c>
      <c r="H1876" s="3">
        <v>126</v>
      </c>
      <c r="I1876" s="1" t="s">
        <v>421</v>
      </c>
      <c r="K1876" s="1" t="s">
        <v>422</v>
      </c>
      <c r="L1876" s="1" t="s">
        <v>188</v>
      </c>
      <c r="M1876" s="1" t="s">
        <v>35</v>
      </c>
      <c r="N1876" s="1" t="s">
        <v>36</v>
      </c>
      <c r="O1876" s="1" t="s">
        <v>37</v>
      </c>
      <c r="P1876" s="1" t="s">
        <v>95</v>
      </c>
      <c r="Q1876" s="1" t="s">
        <v>96</v>
      </c>
      <c r="T1876" s="1" t="s">
        <v>97</v>
      </c>
      <c r="X1876" s="1" t="s">
        <v>41</v>
      </c>
      <c r="Y1876" s="1" t="s">
        <v>42</v>
      </c>
      <c r="Z1876" s="3">
        <v>0</v>
      </c>
      <c r="AC1876" s="1">
        <f t="shared" si="58"/>
        <v>2019</v>
      </c>
      <c r="AD1876" s="1">
        <f t="shared" si="59"/>
        <v>1</v>
      </c>
    </row>
    <row r="1877" spans="1:30" ht="12.75" customHeight="1" x14ac:dyDescent="0.2">
      <c r="A1877" s="2">
        <v>43489.551357951401</v>
      </c>
      <c r="B1877" s="1" t="s">
        <v>1364</v>
      </c>
      <c r="C1877" s="1" t="s">
        <v>1365</v>
      </c>
      <c r="D1877" s="1" t="s">
        <v>1366</v>
      </c>
      <c r="E1877" s="3">
        <v>100</v>
      </c>
      <c r="F1877" s="1" t="s">
        <v>31</v>
      </c>
      <c r="G1877" s="3">
        <v>14.65</v>
      </c>
      <c r="H1877" s="3">
        <v>1465.26</v>
      </c>
      <c r="I1877" s="1" t="s">
        <v>32</v>
      </c>
      <c r="K1877" s="1" t="s">
        <v>33</v>
      </c>
      <c r="L1877" s="1" t="s">
        <v>1367</v>
      </c>
      <c r="M1877" s="1" t="s">
        <v>35</v>
      </c>
      <c r="N1877" s="1" t="s">
        <v>84</v>
      </c>
      <c r="O1877" s="1" t="s">
        <v>37</v>
      </c>
      <c r="P1877" s="1" t="s">
        <v>120</v>
      </c>
      <c r="Q1877" s="1" t="s">
        <v>121</v>
      </c>
      <c r="T1877" s="1" t="s">
        <v>40</v>
      </c>
      <c r="X1877" s="1" t="s">
        <v>41</v>
      </c>
      <c r="Y1877" s="1" t="s">
        <v>42</v>
      </c>
      <c r="Z1877" s="3">
        <v>0</v>
      </c>
      <c r="AC1877" s="1">
        <f t="shared" si="58"/>
        <v>2019</v>
      </c>
      <c r="AD1877" s="1">
        <f t="shared" si="59"/>
        <v>1</v>
      </c>
    </row>
    <row r="1878" spans="1:30" ht="12.75" customHeight="1" x14ac:dyDescent="0.2">
      <c r="A1878" s="2">
        <v>43490.273599108797</v>
      </c>
      <c r="B1878" s="1" t="s">
        <v>1368</v>
      </c>
      <c r="C1878" s="1" t="s">
        <v>451</v>
      </c>
      <c r="D1878" s="1" t="s">
        <v>452</v>
      </c>
      <c r="E1878" s="3">
        <v>2</v>
      </c>
      <c r="F1878" s="1" t="s">
        <v>31</v>
      </c>
      <c r="G1878" s="3">
        <v>164.22</v>
      </c>
      <c r="H1878" s="3">
        <v>328.44</v>
      </c>
      <c r="I1878" s="1" t="s">
        <v>58</v>
      </c>
      <c r="K1878" s="1" t="s">
        <v>59</v>
      </c>
      <c r="L1878" s="1" t="s">
        <v>453</v>
      </c>
      <c r="M1878" s="1" t="s">
        <v>35</v>
      </c>
      <c r="N1878" s="1" t="s">
        <v>296</v>
      </c>
      <c r="O1878" s="1" t="s">
        <v>37</v>
      </c>
      <c r="P1878" s="1" t="s">
        <v>131</v>
      </c>
      <c r="Q1878" s="1" t="s">
        <v>132</v>
      </c>
      <c r="T1878" s="1" t="s">
        <v>291</v>
      </c>
      <c r="X1878" s="1" t="s">
        <v>41</v>
      </c>
      <c r="Y1878" s="1" t="s">
        <v>74</v>
      </c>
      <c r="Z1878" s="3">
        <v>0</v>
      </c>
      <c r="AC1878" s="1">
        <f t="shared" si="58"/>
        <v>2019</v>
      </c>
      <c r="AD1878" s="1">
        <f t="shared" si="59"/>
        <v>1</v>
      </c>
    </row>
    <row r="1879" spans="1:30" ht="12.75" customHeight="1" x14ac:dyDescent="0.2">
      <c r="A1879" s="2">
        <v>43490.292798148097</v>
      </c>
      <c r="B1879" s="1" t="s">
        <v>1369</v>
      </c>
      <c r="C1879" s="1" t="s">
        <v>516</v>
      </c>
      <c r="D1879" s="1" t="s">
        <v>517</v>
      </c>
      <c r="E1879" s="3">
        <v>1700</v>
      </c>
      <c r="F1879" s="1" t="s">
        <v>31</v>
      </c>
      <c r="G1879" s="3">
        <v>0.63</v>
      </c>
      <c r="H1879" s="3">
        <v>1071</v>
      </c>
      <c r="I1879" s="1" t="s">
        <v>32</v>
      </c>
      <c r="K1879" s="1" t="s">
        <v>33</v>
      </c>
      <c r="L1879" s="1" t="s">
        <v>518</v>
      </c>
      <c r="M1879" s="1" t="s">
        <v>35</v>
      </c>
      <c r="N1879" s="1" t="s">
        <v>61</v>
      </c>
      <c r="O1879" s="1" t="s">
        <v>37</v>
      </c>
      <c r="P1879" s="1" t="s">
        <v>62</v>
      </c>
      <c r="Q1879" s="1" t="s">
        <v>63</v>
      </c>
      <c r="T1879" s="1" t="s">
        <v>65</v>
      </c>
      <c r="X1879" s="1" t="s">
        <v>41</v>
      </c>
      <c r="Y1879" s="1" t="s">
        <v>66</v>
      </c>
      <c r="Z1879" s="3">
        <v>0</v>
      </c>
      <c r="AA1879" s="1" t="s">
        <v>67</v>
      </c>
      <c r="AB1879" s="1" t="s">
        <v>67</v>
      </c>
      <c r="AC1879" s="1">
        <f t="shared" si="58"/>
        <v>2019</v>
      </c>
      <c r="AD1879" s="1">
        <f t="shared" si="59"/>
        <v>1</v>
      </c>
    </row>
    <row r="1880" spans="1:30" ht="12.75" customHeight="1" x14ac:dyDescent="0.2">
      <c r="A1880" s="2">
        <v>43490.293653043998</v>
      </c>
      <c r="B1880" s="1" t="s">
        <v>1370</v>
      </c>
      <c r="C1880" s="1" t="s">
        <v>516</v>
      </c>
      <c r="D1880" s="1" t="s">
        <v>517</v>
      </c>
      <c r="E1880" s="3">
        <v>1700</v>
      </c>
      <c r="F1880" s="1" t="s">
        <v>31</v>
      </c>
      <c r="G1880" s="3">
        <v>0.63</v>
      </c>
      <c r="H1880" s="3">
        <v>1071</v>
      </c>
      <c r="I1880" s="1" t="s">
        <v>58</v>
      </c>
      <c r="K1880" s="1" t="s">
        <v>59</v>
      </c>
      <c r="L1880" s="1" t="s">
        <v>518</v>
      </c>
      <c r="M1880" s="1" t="s">
        <v>35</v>
      </c>
      <c r="N1880" s="1" t="s">
        <v>61</v>
      </c>
      <c r="O1880" s="1" t="s">
        <v>37</v>
      </c>
      <c r="P1880" s="1" t="s">
        <v>62</v>
      </c>
      <c r="Q1880" s="1" t="s">
        <v>63</v>
      </c>
      <c r="T1880" s="1" t="s">
        <v>65</v>
      </c>
      <c r="X1880" s="1" t="s">
        <v>41</v>
      </c>
      <c r="Y1880" s="1" t="s">
        <v>66</v>
      </c>
      <c r="Z1880" s="3">
        <v>0</v>
      </c>
      <c r="AA1880" s="1" t="s">
        <v>67</v>
      </c>
      <c r="AB1880" s="1" t="s">
        <v>67</v>
      </c>
      <c r="AC1880" s="1">
        <f t="shared" si="58"/>
        <v>2019</v>
      </c>
      <c r="AD1880" s="1">
        <f t="shared" si="59"/>
        <v>1</v>
      </c>
    </row>
    <row r="1881" spans="1:30" ht="12.75" customHeight="1" x14ac:dyDescent="0.2">
      <c r="A1881" s="2">
        <v>43490.411594293997</v>
      </c>
      <c r="B1881" s="1" t="s">
        <v>1371</v>
      </c>
      <c r="C1881" s="1" t="s">
        <v>177</v>
      </c>
      <c r="D1881" s="1" t="s">
        <v>178</v>
      </c>
      <c r="E1881" s="3">
        <v>50</v>
      </c>
      <c r="F1881" s="1" t="s">
        <v>31</v>
      </c>
      <c r="G1881" s="3">
        <v>2.16</v>
      </c>
      <c r="H1881" s="3">
        <v>108</v>
      </c>
      <c r="I1881" s="1" t="s">
        <v>58</v>
      </c>
      <c r="K1881" s="1" t="s">
        <v>59</v>
      </c>
      <c r="L1881" s="1" t="s">
        <v>179</v>
      </c>
      <c r="M1881" s="1" t="s">
        <v>35</v>
      </c>
      <c r="N1881" s="1" t="s">
        <v>61</v>
      </c>
      <c r="O1881" s="1" t="s">
        <v>37</v>
      </c>
      <c r="P1881" s="1" t="s">
        <v>95</v>
      </c>
      <c r="Q1881" s="1" t="s">
        <v>96</v>
      </c>
      <c r="T1881" s="1" t="s">
        <v>97</v>
      </c>
      <c r="X1881" s="1" t="s">
        <v>41</v>
      </c>
      <c r="Y1881" s="1" t="s">
        <v>42</v>
      </c>
      <c r="Z1881" s="3">
        <v>0</v>
      </c>
      <c r="AC1881" s="1">
        <f t="shared" si="58"/>
        <v>2019</v>
      </c>
      <c r="AD1881" s="1">
        <f t="shared" si="59"/>
        <v>1</v>
      </c>
    </row>
    <row r="1882" spans="1:30" ht="12.75" customHeight="1" x14ac:dyDescent="0.2">
      <c r="A1882" s="2">
        <v>43490.4122979514</v>
      </c>
      <c r="B1882" s="1" t="s">
        <v>1372</v>
      </c>
      <c r="C1882" s="1" t="s">
        <v>177</v>
      </c>
      <c r="D1882" s="1" t="s">
        <v>178</v>
      </c>
      <c r="E1882" s="3">
        <v>50</v>
      </c>
      <c r="F1882" s="1" t="s">
        <v>31</v>
      </c>
      <c r="G1882" s="3">
        <v>2.16</v>
      </c>
      <c r="H1882" s="3">
        <v>108</v>
      </c>
      <c r="I1882" s="1" t="s">
        <v>32</v>
      </c>
      <c r="K1882" s="1" t="s">
        <v>33</v>
      </c>
      <c r="L1882" s="1" t="s">
        <v>179</v>
      </c>
      <c r="M1882" s="1" t="s">
        <v>35</v>
      </c>
      <c r="N1882" s="1" t="s">
        <v>61</v>
      </c>
      <c r="O1882" s="1" t="s">
        <v>37</v>
      </c>
      <c r="P1882" s="1" t="s">
        <v>95</v>
      </c>
      <c r="Q1882" s="1" t="s">
        <v>96</v>
      </c>
      <c r="T1882" s="1" t="s">
        <v>97</v>
      </c>
      <c r="X1882" s="1" t="s">
        <v>41</v>
      </c>
      <c r="Y1882" s="1" t="s">
        <v>42</v>
      </c>
      <c r="Z1882" s="3">
        <v>0</v>
      </c>
      <c r="AC1882" s="1">
        <f t="shared" si="58"/>
        <v>2019</v>
      </c>
      <c r="AD1882" s="1">
        <f t="shared" si="59"/>
        <v>1</v>
      </c>
    </row>
    <row r="1883" spans="1:30" ht="12.75" customHeight="1" x14ac:dyDescent="0.2">
      <c r="A1883" s="2">
        <v>43490.444394178201</v>
      </c>
      <c r="B1883" s="1" t="s">
        <v>1373</v>
      </c>
      <c r="C1883" s="1" t="s">
        <v>1374</v>
      </c>
      <c r="D1883" s="1" t="s">
        <v>1375</v>
      </c>
      <c r="E1883" s="3">
        <v>5</v>
      </c>
      <c r="F1883" s="1" t="s">
        <v>31</v>
      </c>
      <c r="G1883" s="3">
        <v>112.82</v>
      </c>
      <c r="H1883" s="3">
        <v>564.08000000000004</v>
      </c>
      <c r="I1883" s="1" t="s">
        <v>58</v>
      </c>
      <c r="K1883" s="1" t="s">
        <v>59</v>
      </c>
      <c r="L1883" s="1" t="s">
        <v>1376</v>
      </c>
      <c r="M1883" s="1" t="s">
        <v>35</v>
      </c>
      <c r="N1883" s="1" t="s">
        <v>433</v>
      </c>
      <c r="O1883" s="1" t="s">
        <v>37</v>
      </c>
      <c r="P1883" s="1" t="s">
        <v>131</v>
      </c>
      <c r="Q1883" s="1" t="s">
        <v>132</v>
      </c>
      <c r="T1883" s="1" t="s">
        <v>297</v>
      </c>
      <c r="X1883" s="1" t="s">
        <v>1377</v>
      </c>
      <c r="Y1883" s="1" t="s">
        <v>74</v>
      </c>
      <c r="Z1883" s="3">
        <v>0</v>
      </c>
      <c r="AC1883" s="1">
        <f t="shared" si="58"/>
        <v>2019</v>
      </c>
      <c r="AD1883" s="1">
        <f t="shared" si="59"/>
        <v>1</v>
      </c>
    </row>
    <row r="1884" spans="1:30" ht="12.75" customHeight="1" x14ac:dyDescent="0.2">
      <c r="A1884" s="2">
        <v>43490.444394178201</v>
      </c>
      <c r="B1884" s="1" t="s">
        <v>1373</v>
      </c>
      <c r="C1884" s="1" t="s">
        <v>299</v>
      </c>
      <c r="D1884" s="1" t="s">
        <v>300</v>
      </c>
      <c r="E1884" s="3">
        <v>10</v>
      </c>
      <c r="F1884" s="1" t="s">
        <v>31</v>
      </c>
      <c r="G1884" s="3">
        <v>124.41</v>
      </c>
      <c r="H1884" s="3">
        <v>1244.07</v>
      </c>
      <c r="I1884" s="1" t="s">
        <v>58</v>
      </c>
      <c r="K1884" s="1" t="s">
        <v>59</v>
      </c>
      <c r="L1884" s="1" t="s">
        <v>301</v>
      </c>
      <c r="M1884" s="1" t="s">
        <v>35</v>
      </c>
      <c r="N1884" s="1" t="s">
        <v>433</v>
      </c>
      <c r="O1884" s="1" t="s">
        <v>37</v>
      </c>
      <c r="P1884" s="1" t="s">
        <v>131</v>
      </c>
      <c r="Q1884" s="1" t="s">
        <v>132</v>
      </c>
      <c r="T1884" s="1" t="s">
        <v>297</v>
      </c>
      <c r="X1884" s="1" t="s">
        <v>302</v>
      </c>
      <c r="Y1884" s="1" t="s">
        <v>74</v>
      </c>
      <c r="Z1884" s="3">
        <v>0</v>
      </c>
      <c r="AC1884" s="1">
        <f t="shared" si="58"/>
        <v>2019</v>
      </c>
      <c r="AD1884" s="1">
        <f t="shared" si="59"/>
        <v>1</v>
      </c>
    </row>
    <row r="1885" spans="1:30" ht="12.75" customHeight="1" x14ac:dyDescent="0.2">
      <c r="A1885" s="2">
        <v>43490.444394178201</v>
      </c>
      <c r="B1885" s="1" t="s">
        <v>1373</v>
      </c>
      <c r="C1885" s="1" t="s">
        <v>307</v>
      </c>
      <c r="D1885" s="1" t="s">
        <v>308</v>
      </c>
      <c r="E1885" s="3">
        <v>5</v>
      </c>
      <c r="F1885" s="1" t="s">
        <v>31</v>
      </c>
      <c r="G1885" s="3">
        <v>159.55000000000001</v>
      </c>
      <c r="H1885" s="3">
        <v>797.76</v>
      </c>
      <c r="I1885" s="1" t="s">
        <v>58</v>
      </c>
      <c r="K1885" s="1" t="s">
        <v>59</v>
      </c>
      <c r="L1885" s="1" t="s">
        <v>309</v>
      </c>
      <c r="M1885" s="1" t="s">
        <v>35</v>
      </c>
      <c r="N1885" s="1" t="s">
        <v>433</v>
      </c>
      <c r="O1885" s="1" t="s">
        <v>37</v>
      </c>
      <c r="P1885" s="1" t="s">
        <v>131</v>
      </c>
      <c r="Q1885" s="1" t="s">
        <v>132</v>
      </c>
      <c r="T1885" s="1" t="s">
        <v>297</v>
      </c>
      <c r="X1885" s="1" t="s">
        <v>310</v>
      </c>
      <c r="Y1885" s="1" t="s">
        <v>74</v>
      </c>
      <c r="Z1885" s="3">
        <v>0</v>
      </c>
      <c r="AC1885" s="1">
        <f t="shared" si="58"/>
        <v>2019</v>
      </c>
      <c r="AD1885" s="1">
        <f t="shared" si="59"/>
        <v>1</v>
      </c>
    </row>
    <row r="1886" spans="1:30" ht="12.75" customHeight="1" x14ac:dyDescent="0.2">
      <c r="A1886" s="2">
        <v>43494.286888113398</v>
      </c>
      <c r="B1886" s="1" t="s">
        <v>1378</v>
      </c>
      <c r="C1886" s="1" t="s">
        <v>136</v>
      </c>
      <c r="D1886" s="1" t="s">
        <v>137</v>
      </c>
      <c r="E1886" s="3">
        <v>1600</v>
      </c>
      <c r="F1886" s="1" t="s">
        <v>31</v>
      </c>
      <c r="G1886" s="3">
        <v>0.63</v>
      </c>
      <c r="H1886" s="3">
        <v>1008</v>
      </c>
      <c r="I1886" s="1" t="s">
        <v>32</v>
      </c>
      <c r="K1886" s="1" t="s">
        <v>33</v>
      </c>
      <c r="L1886" s="1" t="s">
        <v>138</v>
      </c>
      <c r="M1886" s="1" t="s">
        <v>35</v>
      </c>
      <c r="N1886" s="1" t="s">
        <v>36</v>
      </c>
      <c r="O1886" s="1" t="s">
        <v>37</v>
      </c>
      <c r="P1886" s="1" t="s">
        <v>62</v>
      </c>
      <c r="Q1886" s="1" t="s">
        <v>63</v>
      </c>
      <c r="T1886" s="1" t="s">
        <v>65</v>
      </c>
      <c r="X1886" s="1" t="s">
        <v>41</v>
      </c>
      <c r="Y1886" s="1" t="s">
        <v>66</v>
      </c>
      <c r="Z1886" s="3">
        <v>0</v>
      </c>
      <c r="AA1886" s="1" t="s">
        <v>67</v>
      </c>
      <c r="AB1886" s="1" t="s">
        <v>67</v>
      </c>
      <c r="AC1886" s="1">
        <f t="shared" si="58"/>
        <v>2019</v>
      </c>
      <c r="AD1886" s="1">
        <f t="shared" si="59"/>
        <v>1</v>
      </c>
    </row>
    <row r="1887" spans="1:30" ht="12.75" customHeight="1" x14ac:dyDescent="0.2">
      <c r="A1887" s="2">
        <v>43494.314183530099</v>
      </c>
      <c r="B1887" s="1" t="s">
        <v>1379</v>
      </c>
      <c r="C1887" s="1" t="s">
        <v>177</v>
      </c>
      <c r="D1887" s="1" t="s">
        <v>178</v>
      </c>
      <c r="E1887" s="3">
        <v>50</v>
      </c>
      <c r="F1887" s="1" t="s">
        <v>31</v>
      </c>
      <c r="G1887" s="3">
        <v>2.17</v>
      </c>
      <c r="H1887" s="3">
        <v>108.5</v>
      </c>
      <c r="I1887" s="1" t="s">
        <v>32</v>
      </c>
      <c r="K1887" s="1" t="s">
        <v>33</v>
      </c>
      <c r="L1887" s="1" t="s">
        <v>179</v>
      </c>
      <c r="M1887" s="1" t="s">
        <v>35</v>
      </c>
      <c r="N1887" s="1" t="s">
        <v>61</v>
      </c>
      <c r="O1887" s="1" t="s">
        <v>37</v>
      </c>
      <c r="P1887" s="1" t="s">
        <v>95</v>
      </c>
      <c r="Q1887" s="1" t="s">
        <v>96</v>
      </c>
      <c r="T1887" s="1" t="s">
        <v>97</v>
      </c>
      <c r="X1887" s="1" t="s">
        <v>41</v>
      </c>
      <c r="Y1887" s="1" t="s">
        <v>42</v>
      </c>
      <c r="Z1887" s="3">
        <v>0</v>
      </c>
      <c r="AC1887" s="1">
        <f t="shared" si="58"/>
        <v>2019</v>
      </c>
      <c r="AD1887" s="1">
        <f t="shared" si="59"/>
        <v>1</v>
      </c>
    </row>
    <row r="1888" spans="1:30" ht="12.75" customHeight="1" x14ac:dyDescent="0.2">
      <c r="A1888" s="2">
        <v>43494.314830636598</v>
      </c>
      <c r="B1888" s="1" t="s">
        <v>1380</v>
      </c>
      <c r="C1888" s="1" t="s">
        <v>177</v>
      </c>
      <c r="D1888" s="1" t="s">
        <v>178</v>
      </c>
      <c r="E1888" s="3">
        <v>50</v>
      </c>
      <c r="F1888" s="1" t="s">
        <v>31</v>
      </c>
      <c r="G1888" s="3">
        <v>2.17</v>
      </c>
      <c r="H1888" s="3">
        <v>108.5</v>
      </c>
      <c r="I1888" s="1" t="s">
        <v>58</v>
      </c>
      <c r="K1888" s="1" t="s">
        <v>59</v>
      </c>
      <c r="L1888" s="1" t="s">
        <v>179</v>
      </c>
      <c r="M1888" s="1" t="s">
        <v>35</v>
      </c>
      <c r="N1888" s="1" t="s">
        <v>61</v>
      </c>
      <c r="O1888" s="1" t="s">
        <v>37</v>
      </c>
      <c r="P1888" s="1" t="s">
        <v>95</v>
      </c>
      <c r="Q1888" s="1" t="s">
        <v>96</v>
      </c>
      <c r="T1888" s="1" t="s">
        <v>97</v>
      </c>
      <c r="X1888" s="1" t="s">
        <v>41</v>
      </c>
      <c r="Y1888" s="1" t="s">
        <v>42</v>
      </c>
      <c r="Z1888" s="3">
        <v>0</v>
      </c>
      <c r="AC1888" s="1">
        <f t="shared" si="58"/>
        <v>2019</v>
      </c>
      <c r="AD1888" s="1">
        <f t="shared" si="59"/>
        <v>1</v>
      </c>
    </row>
    <row r="1889" spans="1:30" ht="12.75" customHeight="1" x14ac:dyDescent="0.2">
      <c r="A1889" s="2">
        <v>43494.315421261599</v>
      </c>
      <c r="B1889" s="1" t="s">
        <v>1381</v>
      </c>
      <c r="C1889" s="1" t="s">
        <v>177</v>
      </c>
      <c r="D1889" s="1" t="s">
        <v>178</v>
      </c>
      <c r="E1889" s="3">
        <v>50</v>
      </c>
      <c r="F1889" s="1" t="s">
        <v>31</v>
      </c>
      <c r="G1889" s="3">
        <v>2.16</v>
      </c>
      <c r="H1889" s="3">
        <v>108.13</v>
      </c>
      <c r="I1889" s="1" t="s">
        <v>421</v>
      </c>
      <c r="K1889" s="1" t="s">
        <v>422</v>
      </c>
      <c r="L1889" s="1" t="s">
        <v>179</v>
      </c>
      <c r="M1889" s="1" t="s">
        <v>35</v>
      </c>
      <c r="N1889" s="1" t="s">
        <v>61</v>
      </c>
      <c r="O1889" s="1" t="s">
        <v>37</v>
      </c>
      <c r="P1889" s="1" t="s">
        <v>95</v>
      </c>
      <c r="Q1889" s="1" t="s">
        <v>96</v>
      </c>
      <c r="T1889" s="1" t="s">
        <v>97</v>
      </c>
      <c r="X1889" s="1" t="s">
        <v>41</v>
      </c>
      <c r="Y1889" s="1" t="s">
        <v>42</v>
      </c>
      <c r="Z1889" s="3">
        <v>0</v>
      </c>
      <c r="AC1889" s="1">
        <f t="shared" si="58"/>
        <v>2019</v>
      </c>
      <c r="AD1889" s="1">
        <f t="shared" si="59"/>
        <v>1</v>
      </c>
    </row>
    <row r="1890" spans="1:30" ht="12.75" customHeight="1" x14ac:dyDescent="0.2">
      <c r="A1890" s="2">
        <v>43495.346173414298</v>
      </c>
      <c r="B1890" s="1" t="s">
        <v>1382</v>
      </c>
      <c r="C1890" s="1" t="s">
        <v>1383</v>
      </c>
      <c r="D1890" s="1" t="s">
        <v>1384</v>
      </c>
      <c r="E1890" s="3">
        <v>50</v>
      </c>
      <c r="F1890" s="1" t="s">
        <v>31</v>
      </c>
      <c r="G1890" s="3">
        <v>1.93</v>
      </c>
      <c r="H1890" s="3">
        <v>96.5</v>
      </c>
      <c r="I1890" s="1" t="s">
        <v>421</v>
      </c>
      <c r="K1890" s="1" t="s">
        <v>422</v>
      </c>
      <c r="L1890" s="1" t="s">
        <v>1385</v>
      </c>
      <c r="M1890" s="1" t="s">
        <v>35</v>
      </c>
      <c r="N1890" s="1" t="s">
        <v>61</v>
      </c>
      <c r="O1890" s="1" t="s">
        <v>37</v>
      </c>
      <c r="P1890" s="1" t="s">
        <v>95</v>
      </c>
      <c r="Q1890" s="1" t="s">
        <v>96</v>
      </c>
      <c r="R1890" s="1" t="s">
        <v>97</v>
      </c>
      <c r="T1890" s="1" t="s">
        <v>97</v>
      </c>
      <c r="X1890" s="1" t="s">
        <v>41</v>
      </c>
      <c r="Y1890" s="1" t="s">
        <v>42</v>
      </c>
      <c r="Z1890" s="3">
        <v>0</v>
      </c>
      <c r="AC1890" s="1">
        <f t="shared" si="58"/>
        <v>2019</v>
      </c>
      <c r="AD1890" s="1">
        <f t="shared" si="59"/>
        <v>1</v>
      </c>
    </row>
    <row r="1891" spans="1:30" ht="12.75" customHeight="1" x14ac:dyDescent="0.2">
      <c r="A1891" s="2">
        <v>43496.284432870401</v>
      </c>
      <c r="B1891" s="1" t="s">
        <v>1386</v>
      </c>
      <c r="C1891" s="1" t="s">
        <v>804</v>
      </c>
      <c r="D1891" s="1" t="s">
        <v>805</v>
      </c>
      <c r="E1891" s="3">
        <v>25</v>
      </c>
      <c r="F1891" s="1" t="s">
        <v>31</v>
      </c>
      <c r="G1891" s="3">
        <v>15.04</v>
      </c>
      <c r="H1891" s="3">
        <v>376.01</v>
      </c>
      <c r="I1891" s="1" t="s">
        <v>32</v>
      </c>
      <c r="K1891" s="1" t="s">
        <v>33</v>
      </c>
      <c r="L1891" s="1" t="s">
        <v>806</v>
      </c>
      <c r="M1891" s="1" t="s">
        <v>35</v>
      </c>
      <c r="N1891" s="1" t="s">
        <v>61</v>
      </c>
      <c r="O1891" s="1" t="s">
        <v>37</v>
      </c>
      <c r="P1891" s="1" t="s">
        <v>120</v>
      </c>
      <c r="Q1891" s="1" t="s">
        <v>121</v>
      </c>
      <c r="T1891" s="1" t="s">
        <v>48</v>
      </c>
      <c r="X1891" s="1" t="s">
        <v>41</v>
      </c>
      <c r="Y1891" s="1" t="s">
        <v>42</v>
      </c>
      <c r="Z1891" s="3">
        <v>0</v>
      </c>
      <c r="AC1891" s="1">
        <f t="shared" si="58"/>
        <v>2019</v>
      </c>
      <c r="AD1891" s="1">
        <f t="shared" si="59"/>
        <v>1</v>
      </c>
    </row>
    <row r="1892" spans="1:30" ht="12.75" customHeight="1" x14ac:dyDescent="0.2">
      <c r="A1892" s="2">
        <v>43496.2946320255</v>
      </c>
      <c r="B1892" s="1" t="s">
        <v>1387</v>
      </c>
      <c r="C1892" s="1" t="s">
        <v>136</v>
      </c>
      <c r="D1892" s="1" t="s">
        <v>137</v>
      </c>
      <c r="E1892" s="3">
        <v>2000</v>
      </c>
      <c r="F1892" s="1" t="s">
        <v>31</v>
      </c>
      <c r="G1892" s="3">
        <v>0.63</v>
      </c>
      <c r="H1892" s="3">
        <v>1260</v>
      </c>
      <c r="I1892" s="1" t="s">
        <v>32</v>
      </c>
      <c r="K1892" s="1" t="s">
        <v>33</v>
      </c>
      <c r="L1892" s="1" t="s">
        <v>138</v>
      </c>
      <c r="M1892" s="1" t="s">
        <v>35</v>
      </c>
      <c r="N1892" s="1" t="s">
        <v>61</v>
      </c>
      <c r="O1892" s="1" t="s">
        <v>37</v>
      </c>
      <c r="P1892" s="1" t="s">
        <v>62</v>
      </c>
      <c r="Q1892" s="1" t="s">
        <v>63</v>
      </c>
      <c r="T1892" s="1" t="s">
        <v>65</v>
      </c>
      <c r="X1892" s="1" t="s">
        <v>41</v>
      </c>
      <c r="Y1892" s="1" t="s">
        <v>66</v>
      </c>
      <c r="Z1892" s="3">
        <v>0</v>
      </c>
      <c r="AA1892" s="1" t="s">
        <v>67</v>
      </c>
      <c r="AB1892" s="1" t="s">
        <v>67</v>
      </c>
      <c r="AC1892" s="1">
        <f t="shared" si="58"/>
        <v>2019</v>
      </c>
      <c r="AD1892" s="1">
        <f t="shared" si="59"/>
        <v>1</v>
      </c>
    </row>
    <row r="1893" spans="1:30" ht="12.75" customHeight="1" x14ac:dyDescent="0.2">
      <c r="A1893" s="2">
        <v>43496.2946320255</v>
      </c>
      <c r="B1893" s="1" t="s">
        <v>1387</v>
      </c>
      <c r="C1893" s="1" t="s">
        <v>56</v>
      </c>
      <c r="D1893" s="1" t="s">
        <v>57</v>
      </c>
      <c r="E1893" s="3">
        <v>-2000</v>
      </c>
      <c r="F1893" s="1" t="s">
        <v>31</v>
      </c>
      <c r="G1893" s="3">
        <v>0.63</v>
      </c>
      <c r="H1893" s="3">
        <v>-1260</v>
      </c>
      <c r="I1893" s="1" t="s">
        <v>32</v>
      </c>
      <c r="K1893" s="1" t="s">
        <v>33</v>
      </c>
      <c r="L1893" s="1" t="s">
        <v>60</v>
      </c>
      <c r="M1893" s="1" t="s">
        <v>35</v>
      </c>
      <c r="N1893" s="1" t="s">
        <v>61</v>
      </c>
      <c r="O1893" s="1" t="s">
        <v>37</v>
      </c>
      <c r="P1893" s="1" t="s">
        <v>62</v>
      </c>
      <c r="Q1893" s="1" t="s">
        <v>63</v>
      </c>
      <c r="T1893" s="1" t="s">
        <v>65</v>
      </c>
      <c r="X1893" s="1" t="s">
        <v>41</v>
      </c>
      <c r="Y1893" s="1" t="s">
        <v>66</v>
      </c>
      <c r="Z1893" s="3">
        <v>0</v>
      </c>
      <c r="AA1893" s="1" t="s">
        <v>67</v>
      </c>
      <c r="AB1893" s="1" t="s">
        <v>67</v>
      </c>
      <c r="AC1893" s="1">
        <f t="shared" si="58"/>
        <v>2019</v>
      </c>
      <c r="AD1893" s="1">
        <f t="shared" si="59"/>
        <v>1</v>
      </c>
    </row>
    <row r="1894" spans="1:30" ht="12.75" customHeight="1" x14ac:dyDescent="0.2">
      <c r="A1894" s="2">
        <v>43496.352071759298</v>
      </c>
      <c r="B1894" s="1" t="s">
        <v>1388</v>
      </c>
      <c r="C1894" s="1" t="s">
        <v>473</v>
      </c>
      <c r="D1894" s="1" t="s">
        <v>474</v>
      </c>
      <c r="E1894" s="3">
        <v>20</v>
      </c>
      <c r="F1894" s="1" t="s">
        <v>31</v>
      </c>
      <c r="G1894" s="3">
        <v>22.99</v>
      </c>
      <c r="H1894" s="3">
        <v>459.8</v>
      </c>
      <c r="I1894" s="1" t="s">
        <v>32</v>
      </c>
      <c r="K1894" s="1" t="s">
        <v>33</v>
      </c>
      <c r="L1894" s="1" t="s">
        <v>475</v>
      </c>
      <c r="M1894" s="1" t="s">
        <v>35</v>
      </c>
      <c r="N1894" s="1" t="s">
        <v>433</v>
      </c>
      <c r="O1894" s="1" t="s">
        <v>37</v>
      </c>
      <c r="P1894" s="1" t="s">
        <v>38</v>
      </c>
      <c r="Q1894" s="1" t="s">
        <v>39</v>
      </c>
      <c r="T1894" s="1" t="s">
        <v>476</v>
      </c>
      <c r="X1894" s="1" t="s">
        <v>41</v>
      </c>
      <c r="Y1894" s="1" t="s">
        <v>42</v>
      </c>
      <c r="Z1894" s="3">
        <v>0</v>
      </c>
      <c r="AC1894" s="1">
        <f t="shared" si="58"/>
        <v>2019</v>
      </c>
      <c r="AD1894" s="1">
        <f t="shared" si="59"/>
        <v>1</v>
      </c>
    </row>
    <row r="1895" spans="1:30" ht="12.75" customHeight="1" x14ac:dyDescent="0.2">
      <c r="A1895" s="2">
        <v>43496.3528703704</v>
      </c>
      <c r="B1895" s="1" t="s">
        <v>1389</v>
      </c>
      <c r="C1895" s="1" t="s">
        <v>481</v>
      </c>
      <c r="D1895" s="1" t="s">
        <v>482</v>
      </c>
      <c r="E1895" s="3">
        <v>10</v>
      </c>
      <c r="F1895" s="1" t="s">
        <v>31</v>
      </c>
      <c r="G1895" s="3">
        <v>22.99</v>
      </c>
      <c r="H1895" s="3">
        <v>229.9</v>
      </c>
      <c r="I1895" s="1" t="s">
        <v>58</v>
      </c>
      <c r="K1895" s="1" t="s">
        <v>59</v>
      </c>
      <c r="L1895" s="1" t="s">
        <v>483</v>
      </c>
      <c r="M1895" s="1" t="s">
        <v>35</v>
      </c>
      <c r="N1895" s="1" t="s">
        <v>433</v>
      </c>
      <c r="O1895" s="1" t="s">
        <v>37</v>
      </c>
      <c r="P1895" s="1" t="s">
        <v>38</v>
      </c>
      <c r="Q1895" s="1" t="s">
        <v>39</v>
      </c>
      <c r="T1895" s="1" t="s">
        <v>476</v>
      </c>
      <c r="X1895" s="1" t="s">
        <v>41</v>
      </c>
      <c r="Y1895" s="1" t="s">
        <v>42</v>
      </c>
      <c r="Z1895" s="3">
        <v>0</v>
      </c>
      <c r="AC1895" s="1">
        <f t="shared" si="58"/>
        <v>2019</v>
      </c>
      <c r="AD1895" s="1">
        <f t="shared" si="59"/>
        <v>1</v>
      </c>
    </row>
    <row r="1896" spans="1:30" ht="12.75" customHeight="1" x14ac:dyDescent="0.2">
      <c r="A1896" s="2">
        <v>43496.3528703704</v>
      </c>
      <c r="B1896" s="1" t="s">
        <v>1389</v>
      </c>
      <c r="C1896" s="1" t="s">
        <v>752</v>
      </c>
      <c r="D1896" s="1" t="s">
        <v>753</v>
      </c>
      <c r="E1896" s="3">
        <v>10</v>
      </c>
      <c r="F1896" s="1" t="s">
        <v>31</v>
      </c>
      <c r="G1896" s="3">
        <v>22.99</v>
      </c>
      <c r="H1896" s="3">
        <v>229.9</v>
      </c>
      <c r="I1896" s="1" t="s">
        <v>58</v>
      </c>
      <c r="K1896" s="1" t="s">
        <v>59</v>
      </c>
      <c r="L1896" s="1" t="s">
        <v>754</v>
      </c>
      <c r="M1896" s="1" t="s">
        <v>35</v>
      </c>
      <c r="N1896" s="1" t="s">
        <v>433</v>
      </c>
      <c r="O1896" s="1" t="s">
        <v>37</v>
      </c>
      <c r="P1896" s="1" t="s">
        <v>38</v>
      </c>
      <c r="Q1896" s="1" t="s">
        <v>39</v>
      </c>
      <c r="T1896" s="1" t="s">
        <v>476</v>
      </c>
      <c r="X1896" s="1" t="s">
        <v>41</v>
      </c>
      <c r="Y1896" s="1" t="s">
        <v>42</v>
      </c>
      <c r="Z1896" s="3">
        <v>0</v>
      </c>
      <c r="AC1896" s="1">
        <f t="shared" si="58"/>
        <v>2019</v>
      </c>
      <c r="AD1896" s="1">
        <f t="shared" si="59"/>
        <v>1</v>
      </c>
    </row>
    <row r="1897" spans="1:30" ht="12.75" customHeight="1" x14ac:dyDescent="0.2">
      <c r="A1897" s="2">
        <v>43496.439059294004</v>
      </c>
      <c r="B1897" s="1" t="s">
        <v>1390</v>
      </c>
      <c r="C1897" s="1" t="s">
        <v>701</v>
      </c>
      <c r="D1897" s="1" t="s">
        <v>702</v>
      </c>
      <c r="E1897" s="3">
        <v>10</v>
      </c>
      <c r="F1897" s="1" t="s">
        <v>31</v>
      </c>
      <c r="G1897" s="3">
        <v>86.38</v>
      </c>
      <c r="H1897" s="3">
        <v>863.8</v>
      </c>
      <c r="I1897" s="1" t="s">
        <v>32</v>
      </c>
      <c r="K1897" s="1" t="s">
        <v>33</v>
      </c>
      <c r="L1897" s="1" t="s">
        <v>703</v>
      </c>
      <c r="M1897" s="1" t="s">
        <v>35</v>
      </c>
      <c r="N1897" s="1" t="s">
        <v>296</v>
      </c>
      <c r="O1897" s="1" t="s">
        <v>37</v>
      </c>
      <c r="P1897" s="1" t="s">
        <v>131</v>
      </c>
      <c r="Q1897" s="1" t="s">
        <v>132</v>
      </c>
      <c r="T1897" s="1" t="s">
        <v>48</v>
      </c>
      <c r="X1897" s="1" t="s">
        <v>41</v>
      </c>
      <c r="Y1897" s="1" t="s">
        <v>74</v>
      </c>
      <c r="Z1897" s="3">
        <v>0</v>
      </c>
      <c r="AC1897" s="1">
        <f t="shared" si="58"/>
        <v>2019</v>
      </c>
      <c r="AD1897" s="1">
        <f t="shared" si="59"/>
        <v>1</v>
      </c>
    </row>
    <row r="1898" spans="1:30" ht="12.75" customHeight="1" x14ac:dyDescent="0.2">
      <c r="A1898" s="2">
        <v>43496.439717592599</v>
      </c>
      <c r="B1898" s="1" t="s">
        <v>1391</v>
      </c>
      <c r="C1898" s="1" t="s">
        <v>701</v>
      </c>
      <c r="D1898" s="1" t="s">
        <v>702</v>
      </c>
      <c r="E1898" s="3">
        <v>10</v>
      </c>
      <c r="F1898" s="1" t="s">
        <v>31</v>
      </c>
      <c r="G1898" s="3">
        <v>86.37</v>
      </c>
      <c r="H1898" s="3">
        <v>863.71</v>
      </c>
      <c r="I1898" s="1" t="s">
        <v>58</v>
      </c>
      <c r="K1898" s="1" t="s">
        <v>59</v>
      </c>
      <c r="L1898" s="1" t="s">
        <v>703</v>
      </c>
      <c r="M1898" s="1" t="s">
        <v>35</v>
      </c>
      <c r="N1898" s="1" t="s">
        <v>296</v>
      </c>
      <c r="O1898" s="1" t="s">
        <v>37</v>
      </c>
      <c r="P1898" s="1" t="s">
        <v>131</v>
      </c>
      <c r="Q1898" s="1" t="s">
        <v>132</v>
      </c>
      <c r="T1898" s="1" t="s">
        <v>48</v>
      </c>
      <c r="X1898" s="1" t="s">
        <v>41</v>
      </c>
      <c r="Y1898" s="1" t="s">
        <v>74</v>
      </c>
      <c r="Z1898" s="3">
        <v>0</v>
      </c>
      <c r="AC1898" s="1">
        <f t="shared" si="58"/>
        <v>2019</v>
      </c>
      <c r="AD1898" s="1">
        <f t="shared" si="59"/>
        <v>1</v>
      </c>
    </row>
    <row r="1899" spans="1:30" ht="12.75" customHeight="1" x14ac:dyDescent="0.2">
      <c r="A1899" s="2">
        <v>43496.6422453704</v>
      </c>
      <c r="B1899" s="1" t="s">
        <v>1392</v>
      </c>
      <c r="C1899" s="1" t="s">
        <v>785</v>
      </c>
      <c r="D1899" s="1" t="s">
        <v>786</v>
      </c>
      <c r="E1899" s="3">
        <v>-11</v>
      </c>
      <c r="F1899" s="1" t="s">
        <v>31</v>
      </c>
      <c r="G1899" s="3">
        <v>93.15</v>
      </c>
      <c r="H1899" s="3">
        <v>-1024.6500000000001</v>
      </c>
      <c r="I1899" s="1" t="s">
        <v>32</v>
      </c>
      <c r="K1899" s="1" t="s">
        <v>33</v>
      </c>
      <c r="L1899" s="1" t="s">
        <v>787</v>
      </c>
      <c r="M1899" s="1" t="s">
        <v>1069</v>
      </c>
      <c r="N1899" s="1" t="s">
        <v>808</v>
      </c>
      <c r="O1899" s="1" t="s">
        <v>37</v>
      </c>
      <c r="P1899" s="1" t="s">
        <v>738</v>
      </c>
      <c r="Q1899" s="1" t="s">
        <v>739</v>
      </c>
      <c r="T1899" s="1" t="s">
        <v>788</v>
      </c>
      <c r="X1899" s="1" t="s">
        <v>41</v>
      </c>
      <c r="Y1899" s="1" t="s">
        <v>741</v>
      </c>
      <c r="Z1899" s="3">
        <v>0</v>
      </c>
      <c r="AC1899" s="1">
        <f t="shared" si="58"/>
        <v>2019</v>
      </c>
      <c r="AD1899" s="1">
        <f t="shared" si="59"/>
        <v>1</v>
      </c>
    </row>
    <row r="1900" spans="1:30" ht="12.75" customHeight="1" x14ac:dyDescent="0.2">
      <c r="A1900" s="2">
        <v>43496.6422453704</v>
      </c>
      <c r="B1900" s="1" t="s">
        <v>1392</v>
      </c>
      <c r="C1900" s="1" t="s">
        <v>785</v>
      </c>
      <c r="D1900" s="1" t="s">
        <v>786</v>
      </c>
      <c r="E1900" s="3">
        <v>-39</v>
      </c>
      <c r="F1900" s="1" t="s">
        <v>31</v>
      </c>
      <c r="G1900" s="3">
        <v>93.15</v>
      </c>
      <c r="H1900" s="3">
        <v>-3632.85</v>
      </c>
      <c r="I1900" s="1" t="s">
        <v>32</v>
      </c>
      <c r="K1900" s="1" t="s">
        <v>33</v>
      </c>
      <c r="L1900" s="1" t="s">
        <v>787</v>
      </c>
      <c r="M1900" s="1" t="s">
        <v>1069</v>
      </c>
      <c r="N1900" s="1" t="s">
        <v>808</v>
      </c>
      <c r="O1900" s="1" t="s">
        <v>37</v>
      </c>
      <c r="P1900" s="1" t="s">
        <v>738</v>
      </c>
      <c r="Q1900" s="1" t="s">
        <v>739</v>
      </c>
      <c r="T1900" s="1" t="s">
        <v>788</v>
      </c>
      <c r="X1900" s="1" t="s">
        <v>41</v>
      </c>
      <c r="Y1900" s="1" t="s">
        <v>741</v>
      </c>
      <c r="Z1900" s="3">
        <v>0</v>
      </c>
      <c r="AC1900" s="1">
        <f t="shared" si="58"/>
        <v>2019</v>
      </c>
      <c r="AD1900" s="1">
        <f t="shared" si="59"/>
        <v>1</v>
      </c>
    </row>
    <row r="1901" spans="1:30" ht="12.75" customHeight="1" x14ac:dyDescent="0.2">
      <c r="A1901" s="2">
        <v>43496.6422453704</v>
      </c>
      <c r="B1901" s="1" t="s">
        <v>1392</v>
      </c>
      <c r="C1901" s="1" t="s">
        <v>1335</v>
      </c>
      <c r="D1901" s="1" t="s">
        <v>1336</v>
      </c>
      <c r="E1901" s="3">
        <v>-2</v>
      </c>
      <c r="F1901" s="1" t="s">
        <v>31</v>
      </c>
      <c r="G1901" s="3">
        <v>2250.46</v>
      </c>
      <c r="H1901" s="3">
        <v>-4500.92</v>
      </c>
      <c r="I1901" s="1" t="s">
        <v>32</v>
      </c>
      <c r="K1901" s="1" t="s">
        <v>33</v>
      </c>
      <c r="L1901" s="1" t="s">
        <v>1337</v>
      </c>
      <c r="M1901" s="1" t="s">
        <v>1069</v>
      </c>
      <c r="N1901" s="1" t="s">
        <v>808</v>
      </c>
      <c r="O1901" s="1" t="s">
        <v>37</v>
      </c>
      <c r="P1901" s="1" t="s">
        <v>738</v>
      </c>
      <c r="Q1901" s="1" t="s">
        <v>739</v>
      </c>
      <c r="T1901" s="1" t="s">
        <v>476</v>
      </c>
      <c r="X1901" s="1" t="s">
        <v>1338</v>
      </c>
      <c r="Y1901" s="1" t="s">
        <v>741</v>
      </c>
      <c r="Z1901" s="3">
        <v>0</v>
      </c>
      <c r="AC1901" s="1">
        <f t="shared" si="58"/>
        <v>2019</v>
      </c>
      <c r="AD1901" s="1">
        <f t="shared" si="59"/>
        <v>1</v>
      </c>
    </row>
    <row r="1902" spans="1:30" ht="12.75" customHeight="1" x14ac:dyDescent="0.2">
      <c r="A1902" s="2">
        <v>43496.6469560185</v>
      </c>
      <c r="B1902" s="1" t="s">
        <v>1393</v>
      </c>
      <c r="C1902" s="1" t="s">
        <v>1297</v>
      </c>
      <c r="D1902" s="1" t="s">
        <v>1298</v>
      </c>
      <c r="E1902" s="3">
        <v>-5</v>
      </c>
      <c r="F1902" s="1" t="s">
        <v>31</v>
      </c>
      <c r="G1902" s="3">
        <v>479.7</v>
      </c>
      <c r="H1902" s="3">
        <v>-2398.5</v>
      </c>
      <c r="I1902" s="1" t="s">
        <v>32</v>
      </c>
      <c r="K1902" s="1" t="s">
        <v>33</v>
      </c>
      <c r="L1902" s="1" t="s">
        <v>1299</v>
      </c>
      <c r="M1902" s="1" t="s">
        <v>1069</v>
      </c>
      <c r="N1902" s="1" t="s">
        <v>808</v>
      </c>
      <c r="O1902" s="1" t="s">
        <v>37</v>
      </c>
      <c r="P1902" s="1" t="s">
        <v>738</v>
      </c>
      <c r="Q1902" s="1" t="s">
        <v>739</v>
      </c>
      <c r="T1902" s="1" t="s">
        <v>1300</v>
      </c>
      <c r="X1902" s="1" t="s">
        <v>41</v>
      </c>
      <c r="Y1902" s="1" t="s">
        <v>741</v>
      </c>
      <c r="Z1902" s="3">
        <v>0</v>
      </c>
      <c r="AC1902" s="1">
        <f t="shared" si="58"/>
        <v>2019</v>
      </c>
      <c r="AD1902" s="1">
        <f t="shared" si="59"/>
        <v>1</v>
      </c>
    </row>
    <row r="1903" spans="1:30" ht="12.75" customHeight="1" x14ac:dyDescent="0.2">
      <c r="A1903" s="2">
        <v>43501.554569444401</v>
      </c>
      <c r="B1903" s="1" t="s">
        <v>1394</v>
      </c>
      <c r="C1903" s="1" t="s">
        <v>440</v>
      </c>
      <c r="D1903" s="1" t="s">
        <v>441</v>
      </c>
      <c r="E1903" s="3">
        <v>2</v>
      </c>
      <c r="F1903" s="1" t="s">
        <v>31</v>
      </c>
      <c r="G1903" s="3">
        <v>53.85</v>
      </c>
      <c r="H1903" s="3">
        <v>107.69</v>
      </c>
      <c r="I1903" s="1" t="s">
        <v>58</v>
      </c>
      <c r="K1903" s="1" t="s">
        <v>59</v>
      </c>
      <c r="L1903" s="1" t="s">
        <v>442</v>
      </c>
      <c r="M1903" s="1" t="s">
        <v>35</v>
      </c>
      <c r="N1903" s="1" t="s">
        <v>433</v>
      </c>
      <c r="O1903" s="1" t="s">
        <v>37</v>
      </c>
      <c r="P1903" s="1" t="s">
        <v>443</v>
      </c>
      <c r="Q1903" s="1" t="s">
        <v>444</v>
      </c>
      <c r="T1903" s="1" t="s">
        <v>171</v>
      </c>
      <c r="X1903" s="1" t="s">
        <v>41</v>
      </c>
      <c r="Y1903" s="1" t="s">
        <v>446</v>
      </c>
      <c r="Z1903" s="3">
        <v>0</v>
      </c>
      <c r="AA1903" s="1" t="s">
        <v>172</v>
      </c>
      <c r="AB1903" s="1" t="s">
        <v>172</v>
      </c>
      <c r="AC1903" s="1">
        <f t="shared" si="58"/>
        <v>2019</v>
      </c>
      <c r="AD1903" s="1">
        <f t="shared" si="59"/>
        <v>2</v>
      </c>
    </row>
    <row r="1904" spans="1:30" ht="12.75" customHeight="1" x14ac:dyDescent="0.2">
      <c r="A1904" s="2">
        <v>43503.442014432898</v>
      </c>
      <c r="B1904" s="1" t="s">
        <v>1395</v>
      </c>
      <c r="C1904" s="1" t="s">
        <v>626</v>
      </c>
      <c r="D1904" s="1" t="s">
        <v>627</v>
      </c>
      <c r="E1904" s="3">
        <v>30</v>
      </c>
      <c r="F1904" s="1" t="s">
        <v>31</v>
      </c>
      <c r="G1904" s="3">
        <v>0.56000000000000005</v>
      </c>
      <c r="H1904" s="3">
        <v>16.829999999999998</v>
      </c>
      <c r="I1904" s="1" t="s">
        <v>58</v>
      </c>
      <c r="K1904" s="1" t="s">
        <v>59</v>
      </c>
      <c r="M1904" s="1" t="s">
        <v>35</v>
      </c>
      <c r="N1904" s="1" t="s">
        <v>628</v>
      </c>
      <c r="O1904" s="1" t="s">
        <v>37</v>
      </c>
      <c r="P1904" s="1" t="s">
        <v>629</v>
      </c>
      <c r="Q1904" s="1" t="s">
        <v>630</v>
      </c>
      <c r="T1904" s="1" t="s">
        <v>631</v>
      </c>
      <c r="Y1904" s="1" t="s">
        <v>632</v>
      </c>
      <c r="Z1904" s="3">
        <v>0</v>
      </c>
      <c r="AC1904" s="1">
        <f t="shared" si="58"/>
        <v>2019</v>
      </c>
      <c r="AD1904" s="1">
        <f t="shared" si="59"/>
        <v>2</v>
      </c>
    </row>
    <row r="1905" spans="1:30" ht="12.75" customHeight="1" x14ac:dyDescent="0.2">
      <c r="A1905" s="2">
        <v>43504.291287233798</v>
      </c>
      <c r="B1905" s="1" t="s">
        <v>1396</v>
      </c>
      <c r="C1905" s="1" t="s">
        <v>1297</v>
      </c>
      <c r="D1905" s="1" t="s">
        <v>1298</v>
      </c>
      <c r="E1905" s="3">
        <v>5</v>
      </c>
      <c r="F1905" s="1" t="s">
        <v>31</v>
      </c>
      <c r="G1905" s="3">
        <v>479.7</v>
      </c>
      <c r="H1905" s="3">
        <v>2398.5</v>
      </c>
      <c r="I1905" s="1" t="s">
        <v>32</v>
      </c>
      <c r="K1905" s="1" t="s">
        <v>33</v>
      </c>
      <c r="L1905" s="1" t="s">
        <v>1299</v>
      </c>
      <c r="M1905" s="1" t="s">
        <v>35</v>
      </c>
      <c r="N1905" s="1" t="s">
        <v>433</v>
      </c>
      <c r="O1905" s="1" t="s">
        <v>37</v>
      </c>
      <c r="P1905" s="1" t="s">
        <v>738</v>
      </c>
      <c r="Q1905" s="1" t="s">
        <v>739</v>
      </c>
      <c r="T1905" s="1" t="s">
        <v>1300</v>
      </c>
      <c r="X1905" s="1" t="s">
        <v>41</v>
      </c>
      <c r="Y1905" s="1" t="s">
        <v>741</v>
      </c>
      <c r="Z1905" s="3">
        <v>0</v>
      </c>
      <c r="AC1905" s="1">
        <f t="shared" si="58"/>
        <v>2019</v>
      </c>
      <c r="AD1905" s="1">
        <f t="shared" si="59"/>
        <v>2</v>
      </c>
    </row>
    <row r="1906" spans="1:30" ht="12.75" customHeight="1" x14ac:dyDescent="0.2">
      <c r="A1906" s="2">
        <v>43504.317218865697</v>
      </c>
      <c r="B1906" s="1" t="s">
        <v>1397</v>
      </c>
      <c r="C1906" s="1" t="s">
        <v>1398</v>
      </c>
      <c r="D1906" s="1" t="s">
        <v>1399</v>
      </c>
      <c r="E1906" s="3">
        <v>36</v>
      </c>
      <c r="F1906" s="1" t="s">
        <v>31</v>
      </c>
      <c r="G1906" s="3">
        <v>27.26</v>
      </c>
      <c r="H1906" s="3">
        <v>981.18</v>
      </c>
      <c r="I1906" s="1" t="s">
        <v>32</v>
      </c>
      <c r="K1906" s="1" t="s">
        <v>33</v>
      </c>
      <c r="L1906" s="1" t="s">
        <v>1400</v>
      </c>
      <c r="M1906" s="1" t="s">
        <v>35</v>
      </c>
      <c r="N1906" s="1" t="s">
        <v>296</v>
      </c>
      <c r="O1906" s="1" t="s">
        <v>37</v>
      </c>
      <c r="P1906" s="1" t="s">
        <v>1401</v>
      </c>
      <c r="Q1906" s="1" t="s">
        <v>1402</v>
      </c>
      <c r="T1906" s="1" t="s">
        <v>40</v>
      </c>
      <c r="X1906" s="1" t="s">
        <v>41</v>
      </c>
      <c r="Y1906" s="1" t="s">
        <v>1403</v>
      </c>
      <c r="Z1906" s="3">
        <v>0</v>
      </c>
      <c r="AC1906" s="1">
        <f t="shared" si="58"/>
        <v>2019</v>
      </c>
      <c r="AD1906" s="1">
        <f t="shared" si="59"/>
        <v>2</v>
      </c>
    </row>
    <row r="1907" spans="1:30" ht="12.75" customHeight="1" x14ac:dyDescent="0.2">
      <c r="A1907" s="2">
        <v>43515.424444942102</v>
      </c>
      <c r="B1907" s="1" t="s">
        <v>1404</v>
      </c>
      <c r="C1907" s="1" t="s">
        <v>133</v>
      </c>
      <c r="D1907" s="1" t="s">
        <v>134</v>
      </c>
      <c r="E1907" s="3">
        <v>1000</v>
      </c>
      <c r="F1907" s="1" t="s">
        <v>31</v>
      </c>
      <c r="G1907" s="3">
        <v>0.63</v>
      </c>
      <c r="H1907" s="3">
        <v>630</v>
      </c>
      <c r="I1907" s="1" t="s">
        <v>32</v>
      </c>
      <c r="K1907" s="1" t="s">
        <v>33</v>
      </c>
      <c r="L1907" s="1" t="s">
        <v>135</v>
      </c>
      <c r="M1907" s="1" t="s">
        <v>35</v>
      </c>
      <c r="N1907" s="1" t="s">
        <v>36</v>
      </c>
      <c r="O1907" s="1" t="s">
        <v>37</v>
      </c>
      <c r="P1907" s="1" t="s">
        <v>62</v>
      </c>
      <c r="Q1907" s="1" t="s">
        <v>63</v>
      </c>
      <c r="T1907" s="1" t="s">
        <v>65</v>
      </c>
      <c r="X1907" s="1" t="s">
        <v>41</v>
      </c>
      <c r="Y1907" s="1" t="s">
        <v>66</v>
      </c>
      <c r="Z1907" s="3">
        <v>0</v>
      </c>
      <c r="AA1907" s="1" t="s">
        <v>67</v>
      </c>
      <c r="AB1907" s="1" t="s">
        <v>67</v>
      </c>
      <c r="AC1907" s="1">
        <f t="shared" si="58"/>
        <v>2019</v>
      </c>
      <c r="AD1907" s="1">
        <f t="shared" si="59"/>
        <v>2</v>
      </c>
    </row>
    <row r="1908" spans="1:30" ht="12.75" customHeight="1" x14ac:dyDescent="0.2">
      <c r="A1908" s="2">
        <v>43515.424444942102</v>
      </c>
      <c r="B1908" s="1" t="s">
        <v>1404</v>
      </c>
      <c r="C1908" s="1" t="s">
        <v>136</v>
      </c>
      <c r="D1908" s="1" t="s">
        <v>137</v>
      </c>
      <c r="E1908" s="3">
        <v>1000</v>
      </c>
      <c r="F1908" s="1" t="s">
        <v>31</v>
      </c>
      <c r="G1908" s="3">
        <v>0.63</v>
      </c>
      <c r="H1908" s="3">
        <v>630</v>
      </c>
      <c r="I1908" s="1" t="s">
        <v>32</v>
      </c>
      <c r="K1908" s="1" t="s">
        <v>33</v>
      </c>
      <c r="L1908" s="1" t="s">
        <v>138</v>
      </c>
      <c r="M1908" s="1" t="s">
        <v>35</v>
      </c>
      <c r="N1908" s="1" t="s">
        <v>36</v>
      </c>
      <c r="O1908" s="1" t="s">
        <v>37</v>
      </c>
      <c r="P1908" s="1" t="s">
        <v>62</v>
      </c>
      <c r="Q1908" s="1" t="s">
        <v>63</v>
      </c>
      <c r="T1908" s="1" t="s">
        <v>65</v>
      </c>
      <c r="X1908" s="1" t="s">
        <v>41</v>
      </c>
      <c r="Y1908" s="1" t="s">
        <v>66</v>
      </c>
      <c r="Z1908" s="3">
        <v>0</v>
      </c>
      <c r="AA1908" s="1" t="s">
        <v>67</v>
      </c>
      <c r="AB1908" s="1" t="s">
        <v>67</v>
      </c>
      <c r="AC1908" s="1">
        <f t="shared" si="58"/>
        <v>2019</v>
      </c>
      <c r="AD1908" s="1">
        <f t="shared" si="59"/>
        <v>2</v>
      </c>
    </row>
    <row r="1909" spans="1:30" ht="12.75" customHeight="1" x14ac:dyDescent="0.2">
      <c r="A1909" s="2">
        <v>43515.424444942102</v>
      </c>
      <c r="B1909" s="1" t="s">
        <v>1404</v>
      </c>
      <c r="C1909" s="1" t="s">
        <v>159</v>
      </c>
      <c r="D1909" s="1" t="s">
        <v>160</v>
      </c>
      <c r="E1909" s="3">
        <v>100</v>
      </c>
      <c r="F1909" s="1" t="s">
        <v>31</v>
      </c>
      <c r="G1909" s="3">
        <v>1.8</v>
      </c>
      <c r="H1909" s="3">
        <v>180</v>
      </c>
      <c r="I1909" s="1" t="s">
        <v>32</v>
      </c>
      <c r="K1909" s="1" t="s">
        <v>33</v>
      </c>
      <c r="L1909" s="1" t="s">
        <v>161</v>
      </c>
      <c r="M1909" s="1" t="s">
        <v>35</v>
      </c>
      <c r="N1909" s="1" t="s">
        <v>36</v>
      </c>
      <c r="O1909" s="1" t="s">
        <v>37</v>
      </c>
      <c r="P1909" s="1" t="s">
        <v>104</v>
      </c>
      <c r="Q1909" s="1" t="s">
        <v>105</v>
      </c>
      <c r="T1909" s="1" t="s">
        <v>97</v>
      </c>
      <c r="X1909" s="1" t="s">
        <v>41</v>
      </c>
      <c r="Y1909" s="1" t="s">
        <v>106</v>
      </c>
      <c r="Z1909" s="3">
        <v>0</v>
      </c>
      <c r="AC1909" s="1">
        <f t="shared" si="58"/>
        <v>2019</v>
      </c>
      <c r="AD1909" s="1">
        <f t="shared" si="59"/>
        <v>2</v>
      </c>
    </row>
    <row r="1910" spans="1:30" ht="12.75" customHeight="1" x14ac:dyDescent="0.2">
      <c r="A1910" s="2">
        <v>43515.424444942102</v>
      </c>
      <c r="B1910" s="1" t="s">
        <v>1404</v>
      </c>
      <c r="C1910" s="1" t="s">
        <v>373</v>
      </c>
      <c r="D1910" s="1" t="s">
        <v>374</v>
      </c>
      <c r="E1910" s="3">
        <v>60</v>
      </c>
      <c r="F1910" s="1" t="s">
        <v>31</v>
      </c>
      <c r="G1910" s="3">
        <v>5.27</v>
      </c>
      <c r="H1910" s="3">
        <v>316.2</v>
      </c>
      <c r="I1910" s="1" t="s">
        <v>32</v>
      </c>
      <c r="K1910" s="1" t="s">
        <v>33</v>
      </c>
      <c r="L1910" s="1" t="s">
        <v>375</v>
      </c>
      <c r="M1910" s="1" t="s">
        <v>35</v>
      </c>
      <c r="N1910" s="1" t="s">
        <v>36</v>
      </c>
      <c r="O1910" s="1" t="s">
        <v>37</v>
      </c>
      <c r="P1910" s="1" t="s">
        <v>131</v>
      </c>
      <c r="Q1910" s="1" t="s">
        <v>132</v>
      </c>
      <c r="T1910" s="1" t="s">
        <v>377</v>
      </c>
      <c r="X1910" s="1" t="s">
        <v>378</v>
      </c>
      <c r="Y1910" s="1" t="s">
        <v>74</v>
      </c>
      <c r="Z1910" s="3">
        <v>0</v>
      </c>
      <c r="AC1910" s="1">
        <f t="shared" si="58"/>
        <v>2019</v>
      </c>
      <c r="AD1910" s="1">
        <f t="shared" si="59"/>
        <v>2</v>
      </c>
    </row>
    <row r="1911" spans="1:30" ht="12.75" customHeight="1" x14ac:dyDescent="0.2">
      <c r="A1911" s="2">
        <v>43515.424444942102</v>
      </c>
      <c r="B1911" s="1" t="s">
        <v>1404</v>
      </c>
      <c r="C1911" s="1" t="s">
        <v>1078</v>
      </c>
      <c r="D1911" s="1" t="s">
        <v>1079</v>
      </c>
      <c r="E1911" s="3">
        <v>10</v>
      </c>
      <c r="F1911" s="1" t="s">
        <v>31</v>
      </c>
      <c r="G1911" s="3">
        <v>13.04</v>
      </c>
      <c r="H1911" s="3">
        <v>130.4</v>
      </c>
      <c r="I1911" s="1" t="s">
        <v>32</v>
      </c>
      <c r="K1911" s="1" t="s">
        <v>33</v>
      </c>
      <c r="L1911" s="1" t="s">
        <v>1080</v>
      </c>
      <c r="M1911" s="1" t="s">
        <v>35</v>
      </c>
      <c r="N1911" s="1" t="s">
        <v>36</v>
      </c>
      <c r="O1911" s="1" t="s">
        <v>37</v>
      </c>
      <c r="P1911" s="1" t="s">
        <v>89</v>
      </c>
      <c r="Q1911" s="1" t="s">
        <v>90</v>
      </c>
      <c r="T1911" s="1" t="s">
        <v>73</v>
      </c>
      <c r="X1911" s="1" t="s">
        <v>41</v>
      </c>
      <c r="Y1911" s="1" t="s">
        <v>74</v>
      </c>
      <c r="Z1911" s="3">
        <v>0</v>
      </c>
      <c r="AC1911" s="1">
        <f t="shared" si="58"/>
        <v>2019</v>
      </c>
      <c r="AD1911" s="1">
        <f t="shared" si="59"/>
        <v>2</v>
      </c>
    </row>
    <row r="1912" spans="1:30" ht="12.75" customHeight="1" x14ac:dyDescent="0.2">
      <c r="A1912" s="2">
        <v>43516.5178000347</v>
      </c>
      <c r="B1912" s="1" t="s">
        <v>1405</v>
      </c>
      <c r="C1912" s="1" t="s">
        <v>867</v>
      </c>
      <c r="D1912" s="1" t="s">
        <v>868</v>
      </c>
      <c r="E1912" s="3">
        <v>140</v>
      </c>
      <c r="F1912" s="1" t="s">
        <v>31</v>
      </c>
      <c r="G1912" s="3">
        <v>2.66</v>
      </c>
      <c r="H1912" s="3">
        <v>372.4</v>
      </c>
      <c r="I1912" s="1" t="s">
        <v>32</v>
      </c>
      <c r="K1912" s="1" t="s">
        <v>33</v>
      </c>
      <c r="L1912" s="1" t="s">
        <v>869</v>
      </c>
      <c r="M1912" s="1" t="s">
        <v>35</v>
      </c>
      <c r="N1912" s="1" t="s">
        <v>433</v>
      </c>
      <c r="O1912" s="1" t="s">
        <v>37</v>
      </c>
      <c r="P1912" s="1" t="s">
        <v>204</v>
      </c>
      <c r="Q1912" s="1" t="s">
        <v>205</v>
      </c>
      <c r="R1912" s="1" t="s">
        <v>350</v>
      </c>
      <c r="T1912" s="1" t="s">
        <v>871</v>
      </c>
      <c r="X1912" s="1" t="s">
        <v>41</v>
      </c>
      <c r="Y1912" s="1" t="s">
        <v>74</v>
      </c>
      <c r="Z1912" s="3">
        <v>0</v>
      </c>
      <c r="AC1912" s="1">
        <f t="shared" si="58"/>
        <v>2019</v>
      </c>
      <c r="AD1912" s="1">
        <f t="shared" si="59"/>
        <v>2</v>
      </c>
    </row>
    <row r="1913" spans="1:30" ht="12.75" customHeight="1" x14ac:dyDescent="0.2">
      <c r="A1913" s="2">
        <v>43516.519878206003</v>
      </c>
      <c r="B1913" s="1" t="s">
        <v>1406</v>
      </c>
      <c r="C1913" s="1" t="s">
        <v>867</v>
      </c>
      <c r="D1913" s="1" t="s">
        <v>868</v>
      </c>
      <c r="E1913" s="3">
        <v>70</v>
      </c>
      <c r="F1913" s="1" t="s">
        <v>31</v>
      </c>
      <c r="G1913" s="3">
        <v>2.66</v>
      </c>
      <c r="H1913" s="3">
        <v>186.2</v>
      </c>
      <c r="I1913" s="1" t="s">
        <v>58</v>
      </c>
      <c r="K1913" s="1" t="s">
        <v>59</v>
      </c>
      <c r="L1913" s="1" t="s">
        <v>869</v>
      </c>
      <c r="M1913" s="1" t="s">
        <v>35</v>
      </c>
      <c r="N1913" s="1" t="s">
        <v>433</v>
      </c>
      <c r="O1913" s="1" t="s">
        <v>37</v>
      </c>
      <c r="P1913" s="1" t="s">
        <v>204</v>
      </c>
      <c r="Q1913" s="1" t="s">
        <v>205</v>
      </c>
      <c r="T1913" s="1" t="s">
        <v>871</v>
      </c>
      <c r="X1913" s="1" t="s">
        <v>41</v>
      </c>
      <c r="Y1913" s="1" t="s">
        <v>74</v>
      </c>
      <c r="Z1913" s="3">
        <v>0</v>
      </c>
      <c r="AC1913" s="1">
        <f t="shared" si="58"/>
        <v>2019</v>
      </c>
      <c r="AD1913" s="1">
        <f t="shared" si="59"/>
        <v>2</v>
      </c>
    </row>
    <row r="1914" spans="1:30" ht="12.75" customHeight="1" x14ac:dyDescent="0.2">
      <c r="A1914" s="2">
        <v>43521.291763657398</v>
      </c>
      <c r="B1914" s="1" t="s">
        <v>1407</v>
      </c>
      <c r="C1914" s="1" t="s">
        <v>177</v>
      </c>
      <c r="D1914" s="1" t="s">
        <v>178</v>
      </c>
      <c r="E1914" s="3">
        <v>100</v>
      </c>
      <c r="F1914" s="1" t="s">
        <v>31</v>
      </c>
      <c r="G1914" s="3">
        <v>2.17</v>
      </c>
      <c r="H1914" s="3">
        <v>217</v>
      </c>
      <c r="I1914" s="1" t="s">
        <v>58</v>
      </c>
      <c r="K1914" s="1" t="s">
        <v>59</v>
      </c>
      <c r="L1914" s="1" t="s">
        <v>179</v>
      </c>
      <c r="M1914" s="1" t="s">
        <v>35</v>
      </c>
      <c r="N1914" s="1" t="s">
        <v>61</v>
      </c>
      <c r="O1914" s="1" t="s">
        <v>37</v>
      </c>
      <c r="P1914" s="1" t="s">
        <v>95</v>
      </c>
      <c r="Q1914" s="1" t="s">
        <v>96</v>
      </c>
      <c r="T1914" s="1" t="s">
        <v>97</v>
      </c>
      <c r="X1914" s="1" t="s">
        <v>41</v>
      </c>
      <c r="Y1914" s="1" t="s">
        <v>42</v>
      </c>
      <c r="Z1914" s="3">
        <v>0</v>
      </c>
      <c r="AC1914" s="1">
        <f t="shared" si="58"/>
        <v>2019</v>
      </c>
      <c r="AD1914" s="1">
        <f t="shared" si="59"/>
        <v>2</v>
      </c>
    </row>
    <row r="1915" spans="1:30" ht="12.75" customHeight="1" x14ac:dyDescent="0.2">
      <c r="A1915" s="2">
        <v>43521.291763657398</v>
      </c>
      <c r="B1915" s="1" t="s">
        <v>1407</v>
      </c>
      <c r="C1915" s="1" t="s">
        <v>223</v>
      </c>
      <c r="D1915" s="1" t="s">
        <v>224</v>
      </c>
      <c r="E1915" s="3">
        <v>10</v>
      </c>
      <c r="F1915" s="1" t="s">
        <v>31</v>
      </c>
      <c r="G1915" s="3">
        <v>6.29</v>
      </c>
      <c r="H1915" s="3">
        <v>62.9</v>
      </c>
      <c r="I1915" s="1" t="s">
        <v>58</v>
      </c>
      <c r="K1915" s="1" t="s">
        <v>59</v>
      </c>
      <c r="L1915" s="1" t="s">
        <v>225</v>
      </c>
      <c r="M1915" s="1" t="s">
        <v>35</v>
      </c>
      <c r="N1915" s="1" t="s">
        <v>61</v>
      </c>
      <c r="O1915" s="1" t="s">
        <v>37</v>
      </c>
      <c r="P1915" s="1" t="s">
        <v>38</v>
      </c>
      <c r="Q1915" s="1" t="s">
        <v>39</v>
      </c>
      <c r="T1915" s="1" t="s">
        <v>226</v>
      </c>
      <c r="X1915" s="1" t="s">
        <v>41</v>
      </c>
      <c r="Y1915" s="1" t="s">
        <v>42</v>
      </c>
      <c r="Z1915" s="3">
        <v>0</v>
      </c>
      <c r="AC1915" s="1">
        <f t="shared" si="58"/>
        <v>2019</v>
      </c>
      <c r="AD1915" s="1">
        <f t="shared" si="59"/>
        <v>2</v>
      </c>
    </row>
    <row r="1916" spans="1:30" ht="12.75" customHeight="1" x14ac:dyDescent="0.2">
      <c r="A1916" s="2">
        <v>43521.292745868101</v>
      </c>
      <c r="B1916" s="1" t="s">
        <v>1408</v>
      </c>
      <c r="C1916" s="1" t="s">
        <v>177</v>
      </c>
      <c r="D1916" s="1" t="s">
        <v>178</v>
      </c>
      <c r="E1916" s="3">
        <v>50</v>
      </c>
      <c r="F1916" s="1" t="s">
        <v>31</v>
      </c>
      <c r="G1916" s="3">
        <v>2.17</v>
      </c>
      <c r="H1916" s="3">
        <v>108.5</v>
      </c>
      <c r="I1916" s="1" t="s">
        <v>32</v>
      </c>
      <c r="K1916" s="1" t="s">
        <v>33</v>
      </c>
      <c r="L1916" s="1" t="s">
        <v>179</v>
      </c>
      <c r="M1916" s="1" t="s">
        <v>35</v>
      </c>
      <c r="N1916" s="1" t="s">
        <v>61</v>
      </c>
      <c r="O1916" s="1" t="s">
        <v>37</v>
      </c>
      <c r="P1916" s="1" t="s">
        <v>95</v>
      </c>
      <c r="Q1916" s="1" t="s">
        <v>96</v>
      </c>
      <c r="T1916" s="1" t="s">
        <v>97</v>
      </c>
      <c r="X1916" s="1" t="s">
        <v>41</v>
      </c>
      <c r="Y1916" s="1" t="s">
        <v>42</v>
      </c>
      <c r="Z1916" s="3">
        <v>0</v>
      </c>
      <c r="AC1916" s="1">
        <f t="shared" si="58"/>
        <v>2019</v>
      </c>
      <c r="AD1916" s="1">
        <f t="shared" si="59"/>
        <v>2</v>
      </c>
    </row>
    <row r="1917" spans="1:30" ht="12.75" customHeight="1" x14ac:dyDescent="0.2">
      <c r="A1917" s="2">
        <v>43521.292745868101</v>
      </c>
      <c r="B1917" s="1" t="s">
        <v>1408</v>
      </c>
      <c r="C1917" s="1" t="s">
        <v>223</v>
      </c>
      <c r="D1917" s="1" t="s">
        <v>224</v>
      </c>
      <c r="E1917" s="3">
        <v>10</v>
      </c>
      <c r="F1917" s="1" t="s">
        <v>31</v>
      </c>
      <c r="G1917" s="3">
        <v>6.29</v>
      </c>
      <c r="H1917" s="3">
        <v>62.9</v>
      </c>
      <c r="I1917" s="1" t="s">
        <v>32</v>
      </c>
      <c r="K1917" s="1" t="s">
        <v>33</v>
      </c>
      <c r="L1917" s="1" t="s">
        <v>225</v>
      </c>
      <c r="M1917" s="1" t="s">
        <v>35</v>
      </c>
      <c r="N1917" s="1" t="s">
        <v>61</v>
      </c>
      <c r="O1917" s="1" t="s">
        <v>37</v>
      </c>
      <c r="P1917" s="1" t="s">
        <v>38</v>
      </c>
      <c r="Q1917" s="1" t="s">
        <v>39</v>
      </c>
      <c r="T1917" s="1" t="s">
        <v>226</v>
      </c>
      <c r="X1917" s="1" t="s">
        <v>41</v>
      </c>
      <c r="Y1917" s="1" t="s">
        <v>42</v>
      </c>
      <c r="Z1917" s="3">
        <v>0</v>
      </c>
      <c r="AC1917" s="1">
        <f t="shared" si="58"/>
        <v>2019</v>
      </c>
      <c r="AD1917" s="1">
        <f t="shared" si="59"/>
        <v>2</v>
      </c>
    </row>
    <row r="1918" spans="1:30" ht="12.75" customHeight="1" x14ac:dyDescent="0.2">
      <c r="A1918" s="2">
        <v>43521.324260532398</v>
      </c>
      <c r="B1918" s="1" t="s">
        <v>1409</v>
      </c>
      <c r="C1918" s="1" t="s">
        <v>307</v>
      </c>
      <c r="D1918" s="1" t="s">
        <v>308</v>
      </c>
      <c r="E1918" s="3">
        <v>5</v>
      </c>
      <c r="F1918" s="1" t="s">
        <v>31</v>
      </c>
      <c r="G1918" s="3">
        <v>159.55000000000001</v>
      </c>
      <c r="H1918" s="3">
        <v>797.76</v>
      </c>
      <c r="I1918" s="1" t="s">
        <v>32</v>
      </c>
      <c r="K1918" s="1" t="s">
        <v>33</v>
      </c>
      <c r="L1918" s="1" t="s">
        <v>309</v>
      </c>
      <c r="M1918" s="1" t="s">
        <v>35</v>
      </c>
      <c r="N1918" s="1" t="s">
        <v>84</v>
      </c>
      <c r="O1918" s="1" t="s">
        <v>37</v>
      </c>
      <c r="P1918" s="1" t="s">
        <v>131</v>
      </c>
      <c r="Q1918" s="1" t="s">
        <v>132</v>
      </c>
      <c r="T1918" s="1" t="s">
        <v>297</v>
      </c>
      <c r="X1918" s="1" t="s">
        <v>310</v>
      </c>
      <c r="Y1918" s="1" t="s">
        <v>74</v>
      </c>
      <c r="Z1918" s="3">
        <v>0</v>
      </c>
      <c r="AC1918" s="1">
        <f t="shared" si="58"/>
        <v>2019</v>
      </c>
      <c r="AD1918" s="1">
        <f t="shared" si="59"/>
        <v>2</v>
      </c>
    </row>
    <row r="1919" spans="1:30" ht="12.75" customHeight="1" x14ac:dyDescent="0.2">
      <c r="A1919" s="2">
        <v>43521.325329363397</v>
      </c>
      <c r="B1919" s="1" t="s">
        <v>1410</v>
      </c>
      <c r="C1919" s="1" t="s">
        <v>299</v>
      </c>
      <c r="D1919" s="1" t="s">
        <v>300</v>
      </c>
      <c r="E1919" s="3">
        <v>5</v>
      </c>
      <c r="F1919" s="1" t="s">
        <v>31</v>
      </c>
      <c r="G1919" s="3">
        <v>124.41</v>
      </c>
      <c r="H1919" s="3">
        <v>622.04</v>
      </c>
      <c r="I1919" s="1" t="s">
        <v>58</v>
      </c>
      <c r="K1919" s="1" t="s">
        <v>59</v>
      </c>
      <c r="L1919" s="1" t="s">
        <v>301</v>
      </c>
      <c r="M1919" s="1" t="s">
        <v>35</v>
      </c>
      <c r="N1919" s="1" t="s">
        <v>84</v>
      </c>
      <c r="O1919" s="1" t="s">
        <v>37</v>
      </c>
      <c r="P1919" s="1" t="s">
        <v>131</v>
      </c>
      <c r="Q1919" s="1" t="s">
        <v>132</v>
      </c>
      <c r="T1919" s="1" t="s">
        <v>297</v>
      </c>
      <c r="X1919" s="1" t="s">
        <v>302</v>
      </c>
      <c r="Y1919" s="1" t="s">
        <v>74</v>
      </c>
      <c r="Z1919" s="3">
        <v>0</v>
      </c>
      <c r="AC1919" s="1">
        <f t="shared" si="58"/>
        <v>2019</v>
      </c>
      <c r="AD1919" s="1">
        <f t="shared" si="59"/>
        <v>2</v>
      </c>
    </row>
    <row r="1920" spans="1:30" ht="12.75" customHeight="1" x14ac:dyDescent="0.2">
      <c r="A1920" s="2">
        <v>43521.325329363397</v>
      </c>
      <c r="B1920" s="1" t="s">
        <v>1410</v>
      </c>
      <c r="C1920" s="1" t="s">
        <v>1001</v>
      </c>
      <c r="D1920" s="1" t="s">
        <v>1002</v>
      </c>
      <c r="E1920" s="3">
        <v>10</v>
      </c>
      <c r="F1920" s="1" t="s">
        <v>31</v>
      </c>
      <c r="G1920" s="3">
        <v>153</v>
      </c>
      <c r="H1920" s="3">
        <v>1529.96</v>
      </c>
      <c r="I1920" s="1" t="s">
        <v>58</v>
      </c>
      <c r="K1920" s="1" t="s">
        <v>59</v>
      </c>
      <c r="L1920" s="1" t="s">
        <v>1003</v>
      </c>
      <c r="M1920" s="1" t="s">
        <v>35</v>
      </c>
      <c r="N1920" s="1" t="s">
        <v>84</v>
      </c>
      <c r="O1920" s="1" t="s">
        <v>37</v>
      </c>
      <c r="P1920" s="1" t="s">
        <v>131</v>
      </c>
      <c r="Q1920" s="1" t="s">
        <v>132</v>
      </c>
      <c r="T1920" s="1" t="s">
        <v>297</v>
      </c>
      <c r="X1920" s="1" t="s">
        <v>41</v>
      </c>
      <c r="Y1920" s="1" t="s">
        <v>74</v>
      </c>
      <c r="Z1920" s="3">
        <v>0</v>
      </c>
      <c r="AC1920" s="1">
        <f t="shared" si="58"/>
        <v>2019</v>
      </c>
      <c r="AD1920" s="1">
        <f t="shared" si="59"/>
        <v>2</v>
      </c>
    </row>
    <row r="1921" spans="1:30" ht="12.75" customHeight="1" x14ac:dyDescent="0.2">
      <c r="A1921" s="2">
        <v>43521.458464386596</v>
      </c>
      <c r="B1921" s="1" t="s">
        <v>1411</v>
      </c>
      <c r="C1921" s="1" t="s">
        <v>136</v>
      </c>
      <c r="D1921" s="1" t="s">
        <v>137</v>
      </c>
      <c r="E1921" s="3">
        <v>200</v>
      </c>
      <c r="F1921" s="1" t="s">
        <v>31</v>
      </c>
      <c r="G1921" s="3">
        <v>0.63</v>
      </c>
      <c r="H1921" s="3">
        <v>126</v>
      </c>
      <c r="I1921" s="1" t="s">
        <v>421</v>
      </c>
      <c r="K1921" s="1" t="s">
        <v>422</v>
      </c>
      <c r="L1921" s="1" t="s">
        <v>138</v>
      </c>
      <c r="M1921" s="1" t="s">
        <v>35</v>
      </c>
      <c r="N1921" s="1" t="s">
        <v>36</v>
      </c>
      <c r="O1921" s="1" t="s">
        <v>37</v>
      </c>
      <c r="P1921" s="1" t="s">
        <v>62</v>
      </c>
      <c r="Q1921" s="1" t="s">
        <v>63</v>
      </c>
      <c r="T1921" s="1" t="s">
        <v>65</v>
      </c>
      <c r="X1921" s="1" t="s">
        <v>41</v>
      </c>
      <c r="Y1921" s="1" t="s">
        <v>66</v>
      </c>
      <c r="Z1921" s="3">
        <v>0</v>
      </c>
      <c r="AA1921" s="1" t="s">
        <v>67</v>
      </c>
      <c r="AB1921" s="1" t="s">
        <v>67</v>
      </c>
      <c r="AC1921" s="1">
        <f t="shared" si="58"/>
        <v>2019</v>
      </c>
      <c r="AD1921" s="1">
        <f t="shared" si="59"/>
        <v>2</v>
      </c>
    </row>
    <row r="1922" spans="1:30" ht="12.75" customHeight="1" x14ac:dyDescent="0.2">
      <c r="A1922" s="2">
        <v>43521.458464386596</v>
      </c>
      <c r="B1922" s="1" t="s">
        <v>1411</v>
      </c>
      <c r="C1922" s="1" t="s">
        <v>56</v>
      </c>
      <c r="D1922" s="1" t="s">
        <v>57</v>
      </c>
      <c r="E1922" s="3">
        <v>200</v>
      </c>
      <c r="F1922" s="1" t="s">
        <v>31</v>
      </c>
      <c r="G1922" s="3">
        <v>0.63</v>
      </c>
      <c r="H1922" s="3">
        <v>126</v>
      </c>
      <c r="I1922" s="1" t="s">
        <v>421</v>
      </c>
      <c r="K1922" s="1" t="s">
        <v>422</v>
      </c>
      <c r="L1922" s="1" t="s">
        <v>60</v>
      </c>
      <c r="M1922" s="1" t="s">
        <v>35</v>
      </c>
      <c r="N1922" s="1" t="s">
        <v>36</v>
      </c>
      <c r="O1922" s="1" t="s">
        <v>37</v>
      </c>
      <c r="P1922" s="1" t="s">
        <v>62</v>
      </c>
      <c r="Q1922" s="1" t="s">
        <v>63</v>
      </c>
      <c r="T1922" s="1" t="s">
        <v>65</v>
      </c>
      <c r="X1922" s="1" t="s">
        <v>41</v>
      </c>
      <c r="Y1922" s="1" t="s">
        <v>66</v>
      </c>
      <c r="Z1922" s="3">
        <v>0</v>
      </c>
      <c r="AA1922" s="1" t="s">
        <v>67</v>
      </c>
      <c r="AB1922" s="1" t="s">
        <v>67</v>
      </c>
      <c r="AC1922" s="1">
        <f t="shared" si="58"/>
        <v>2019</v>
      </c>
      <c r="AD1922" s="1">
        <f t="shared" si="59"/>
        <v>2</v>
      </c>
    </row>
    <row r="1923" spans="1:30" ht="12.75" customHeight="1" x14ac:dyDescent="0.2">
      <c r="A1923" s="2">
        <v>43521.458464386596</v>
      </c>
      <c r="B1923" s="1" t="s">
        <v>1411</v>
      </c>
      <c r="C1923" s="1" t="s">
        <v>149</v>
      </c>
      <c r="D1923" s="1" t="s">
        <v>150</v>
      </c>
      <c r="E1923" s="3">
        <v>100</v>
      </c>
      <c r="F1923" s="1" t="s">
        <v>31</v>
      </c>
      <c r="G1923" s="3">
        <v>1.0900000000000001</v>
      </c>
      <c r="H1923" s="3">
        <v>109</v>
      </c>
      <c r="I1923" s="1" t="s">
        <v>421</v>
      </c>
      <c r="K1923" s="1" t="s">
        <v>422</v>
      </c>
      <c r="L1923" s="1" t="s">
        <v>151</v>
      </c>
      <c r="M1923" s="1" t="s">
        <v>35</v>
      </c>
      <c r="N1923" s="1" t="s">
        <v>36</v>
      </c>
      <c r="O1923" s="1" t="s">
        <v>37</v>
      </c>
      <c r="P1923" s="1" t="s">
        <v>120</v>
      </c>
      <c r="Q1923" s="1" t="s">
        <v>121</v>
      </c>
      <c r="T1923" s="1" t="s">
        <v>40</v>
      </c>
      <c r="X1923" s="1" t="s">
        <v>41</v>
      </c>
      <c r="Y1923" s="1" t="s">
        <v>42</v>
      </c>
      <c r="Z1923" s="3">
        <v>0</v>
      </c>
      <c r="AC1923" s="1">
        <f t="shared" ref="AC1923:AC1986" si="60">YEAR(A1923)</f>
        <v>2019</v>
      </c>
      <c r="AD1923" s="1">
        <f t="shared" ref="AD1923:AD1986" si="61">MONTH(A1923)</f>
        <v>2</v>
      </c>
    </row>
    <row r="1924" spans="1:30" ht="12.75" customHeight="1" x14ac:dyDescent="0.2">
      <c r="A1924" s="2">
        <v>43521.458464386596</v>
      </c>
      <c r="B1924" s="1" t="s">
        <v>1411</v>
      </c>
      <c r="C1924" s="1" t="s">
        <v>398</v>
      </c>
      <c r="D1924" s="1" t="s">
        <v>399</v>
      </c>
      <c r="E1924" s="3">
        <v>5</v>
      </c>
      <c r="F1924" s="1" t="s">
        <v>31</v>
      </c>
      <c r="G1924" s="3">
        <v>7.11</v>
      </c>
      <c r="H1924" s="3">
        <v>35.549999999999997</v>
      </c>
      <c r="I1924" s="1" t="s">
        <v>421</v>
      </c>
      <c r="K1924" s="1" t="s">
        <v>422</v>
      </c>
      <c r="L1924" s="1" t="s">
        <v>400</v>
      </c>
      <c r="M1924" s="1" t="s">
        <v>35</v>
      </c>
      <c r="N1924" s="1" t="s">
        <v>36</v>
      </c>
      <c r="O1924" s="1" t="s">
        <v>37</v>
      </c>
      <c r="P1924" s="1" t="s">
        <v>204</v>
      </c>
      <c r="Q1924" s="1" t="s">
        <v>205</v>
      </c>
      <c r="T1924" s="1" t="s">
        <v>206</v>
      </c>
      <c r="X1924" s="1" t="s">
        <v>41</v>
      </c>
      <c r="Y1924" s="1" t="s">
        <v>74</v>
      </c>
      <c r="Z1924" s="3">
        <v>0</v>
      </c>
      <c r="AC1924" s="1">
        <f t="shared" si="60"/>
        <v>2019</v>
      </c>
      <c r="AD1924" s="1">
        <f t="shared" si="61"/>
        <v>2</v>
      </c>
    </row>
    <row r="1925" spans="1:30" ht="12.75" customHeight="1" x14ac:dyDescent="0.2">
      <c r="A1925" s="2">
        <v>43521.458464386596</v>
      </c>
      <c r="B1925" s="1" t="s">
        <v>1411</v>
      </c>
      <c r="C1925" s="1" t="s">
        <v>267</v>
      </c>
      <c r="D1925" s="1" t="s">
        <v>268</v>
      </c>
      <c r="E1925" s="3">
        <v>10</v>
      </c>
      <c r="F1925" s="1" t="s">
        <v>31</v>
      </c>
      <c r="G1925" s="3">
        <v>21.23</v>
      </c>
      <c r="H1925" s="3">
        <v>212.3</v>
      </c>
      <c r="I1925" s="1" t="s">
        <v>421</v>
      </c>
      <c r="K1925" s="1" t="s">
        <v>422</v>
      </c>
      <c r="L1925" s="1" t="s">
        <v>269</v>
      </c>
      <c r="M1925" s="1" t="s">
        <v>35</v>
      </c>
      <c r="N1925" s="1" t="s">
        <v>36</v>
      </c>
      <c r="O1925" s="1" t="s">
        <v>37</v>
      </c>
      <c r="P1925" s="1" t="s">
        <v>270</v>
      </c>
      <c r="Q1925" s="1" t="s">
        <v>271</v>
      </c>
      <c r="T1925" s="1" t="s">
        <v>272</v>
      </c>
      <c r="X1925" s="1" t="s">
        <v>41</v>
      </c>
      <c r="Y1925" s="1" t="s">
        <v>42</v>
      </c>
      <c r="Z1925" s="3">
        <v>0</v>
      </c>
      <c r="AC1925" s="1">
        <f t="shared" si="60"/>
        <v>2019</v>
      </c>
      <c r="AD1925" s="1">
        <f t="shared" si="61"/>
        <v>2</v>
      </c>
    </row>
    <row r="1926" spans="1:30" ht="12.75" customHeight="1" x14ac:dyDescent="0.2">
      <c r="A1926" s="2">
        <v>43521.458464386596</v>
      </c>
      <c r="B1926" s="1" t="s">
        <v>1411</v>
      </c>
      <c r="C1926" s="1" t="s">
        <v>273</v>
      </c>
      <c r="D1926" s="1" t="s">
        <v>274</v>
      </c>
      <c r="E1926" s="3">
        <v>6</v>
      </c>
      <c r="F1926" s="1" t="s">
        <v>31</v>
      </c>
      <c r="G1926" s="3">
        <v>21.23</v>
      </c>
      <c r="H1926" s="3">
        <v>127.38</v>
      </c>
      <c r="I1926" s="1" t="s">
        <v>421</v>
      </c>
      <c r="K1926" s="1" t="s">
        <v>422</v>
      </c>
      <c r="L1926" s="1" t="s">
        <v>275</v>
      </c>
      <c r="M1926" s="1" t="s">
        <v>35</v>
      </c>
      <c r="N1926" s="1" t="s">
        <v>36</v>
      </c>
      <c r="O1926" s="1" t="s">
        <v>37</v>
      </c>
      <c r="P1926" s="1" t="s">
        <v>270</v>
      </c>
      <c r="Q1926" s="1" t="s">
        <v>271</v>
      </c>
      <c r="T1926" s="1" t="s">
        <v>272</v>
      </c>
      <c r="X1926" s="1" t="s">
        <v>41</v>
      </c>
      <c r="Y1926" s="1" t="s">
        <v>42</v>
      </c>
      <c r="Z1926" s="3">
        <v>0</v>
      </c>
      <c r="AC1926" s="1">
        <f t="shared" si="60"/>
        <v>2019</v>
      </c>
      <c r="AD1926" s="1">
        <f t="shared" si="61"/>
        <v>2</v>
      </c>
    </row>
    <row r="1927" spans="1:30" ht="12.75" customHeight="1" x14ac:dyDescent="0.2">
      <c r="A1927" s="2">
        <v>43521.458464386596</v>
      </c>
      <c r="B1927" s="1" t="s">
        <v>1411</v>
      </c>
      <c r="C1927" s="1" t="s">
        <v>1136</v>
      </c>
      <c r="D1927" s="1" t="s">
        <v>1137</v>
      </c>
      <c r="E1927" s="3">
        <v>2</v>
      </c>
      <c r="F1927" s="1" t="s">
        <v>31</v>
      </c>
      <c r="G1927" s="3">
        <v>35.090000000000003</v>
      </c>
      <c r="H1927" s="3">
        <v>70.180000000000007</v>
      </c>
      <c r="I1927" s="1" t="s">
        <v>421</v>
      </c>
      <c r="K1927" s="1" t="s">
        <v>422</v>
      </c>
      <c r="L1927" s="1" t="s">
        <v>1138</v>
      </c>
      <c r="M1927" s="1" t="s">
        <v>35</v>
      </c>
      <c r="N1927" s="1" t="s">
        <v>36</v>
      </c>
      <c r="O1927" s="1" t="s">
        <v>37</v>
      </c>
      <c r="P1927" s="1" t="s">
        <v>38</v>
      </c>
      <c r="Q1927" s="1" t="s">
        <v>39</v>
      </c>
      <c r="T1927" s="1" t="s">
        <v>1139</v>
      </c>
      <c r="X1927" s="1" t="s">
        <v>41</v>
      </c>
      <c r="Y1927" s="1" t="s">
        <v>42</v>
      </c>
      <c r="Z1927" s="3">
        <v>0</v>
      </c>
      <c r="AC1927" s="1">
        <f t="shared" si="60"/>
        <v>2019</v>
      </c>
      <c r="AD1927" s="1">
        <f t="shared" si="61"/>
        <v>2</v>
      </c>
    </row>
    <row r="1928" spans="1:30" ht="12.75" customHeight="1" x14ac:dyDescent="0.2">
      <c r="A1928" s="2">
        <v>43521.5144097222</v>
      </c>
      <c r="B1928" s="1" t="s">
        <v>1412</v>
      </c>
      <c r="C1928" s="1" t="s">
        <v>92</v>
      </c>
      <c r="D1928" s="1" t="s">
        <v>93</v>
      </c>
      <c r="E1928" s="3">
        <v>100</v>
      </c>
      <c r="F1928" s="1" t="s">
        <v>31</v>
      </c>
      <c r="G1928" s="3">
        <v>0.01</v>
      </c>
      <c r="H1928" s="3">
        <v>1</v>
      </c>
      <c r="I1928" s="1" t="s">
        <v>32</v>
      </c>
      <c r="K1928" s="1" t="s">
        <v>33</v>
      </c>
      <c r="L1928" s="1" t="s">
        <v>94</v>
      </c>
      <c r="M1928" s="1" t="s">
        <v>35</v>
      </c>
      <c r="N1928" s="1" t="s">
        <v>36</v>
      </c>
      <c r="O1928" s="1" t="s">
        <v>37</v>
      </c>
      <c r="P1928" s="1" t="s">
        <v>95</v>
      </c>
      <c r="Q1928" s="1" t="s">
        <v>96</v>
      </c>
      <c r="T1928" s="1" t="s">
        <v>97</v>
      </c>
      <c r="X1928" s="1" t="s">
        <v>41</v>
      </c>
      <c r="Y1928" s="1" t="s">
        <v>42</v>
      </c>
      <c r="Z1928" s="3">
        <v>0</v>
      </c>
      <c r="AC1928" s="1">
        <f t="shared" si="60"/>
        <v>2019</v>
      </c>
      <c r="AD1928" s="1">
        <f t="shared" si="61"/>
        <v>2</v>
      </c>
    </row>
    <row r="1929" spans="1:30" ht="12.75" customHeight="1" x14ac:dyDescent="0.2">
      <c r="A1929" s="2">
        <v>43521.5144097222</v>
      </c>
      <c r="B1929" s="1" t="s">
        <v>1412</v>
      </c>
      <c r="C1929" s="1" t="s">
        <v>98</v>
      </c>
      <c r="D1929" s="1" t="s">
        <v>99</v>
      </c>
      <c r="E1929" s="3">
        <v>100</v>
      </c>
      <c r="F1929" s="1" t="s">
        <v>31</v>
      </c>
      <c r="G1929" s="3">
        <v>0.25</v>
      </c>
      <c r="H1929" s="3">
        <v>25</v>
      </c>
      <c r="I1929" s="1" t="s">
        <v>32</v>
      </c>
      <c r="K1929" s="1" t="s">
        <v>33</v>
      </c>
      <c r="L1929" s="1" t="s">
        <v>100</v>
      </c>
      <c r="M1929" s="1" t="s">
        <v>35</v>
      </c>
      <c r="N1929" s="1" t="s">
        <v>36</v>
      </c>
      <c r="O1929" s="1" t="s">
        <v>37</v>
      </c>
      <c r="P1929" s="1" t="s">
        <v>38</v>
      </c>
      <c r="Q1929" s="1" t="s">
        <v>39</v>
      </c>
      <c r="T1929" s="1" t="s">
        <v>73</v>
      </c>
      <c r="X1929" s="1" t="s">
        <v>41</v>
      </c>
      <c r="Y1929" s="1" t="s">
        <v>42</v>
      </c>
      <c r="Z1929" s="3">
        <v>0</v>
      </c>
      <c r="AC1929" s="1">
        <f t="shared" si="60"/>
        <v>2019</v>
      </c>
      <c r="AD1929" s="1">
        <f t="shared" si="61"/>
        <v>2</v>
      </c>
    </row>
    <row r="1930" spans="1:30" ht="12.75" customHeight="1" x14ac:dyDescent="0.2">
      <c r="A1930" s="2">
        <v>43521.5144097222</v>
      </c>
      <c r="B1930" s="1" t="s">
        <v>1412</v>
      </c>
      <c r="C1930" s="1" t="s">
        <v>107</v>
      </c>
      <c r="D1930" s="1" t="s">
        <v>108</v>
      </c>
      <c r="E1930" s="3">
        <v>100</v>
      </c>
      <c r="F1930" s="1" t="s">
        <v>31</v>
      </c>
      <c r="G1930" s="3">
        <v>0.3</v>
      </c>
      <c r="H1930" s="3">
        <v>30</v>
      </c>
      <c r="I1930" s="1" t="s">
        <v>32</v>
      </c>
      <c r="K1930" s="1" t="s">
        <v>33</v>
      </c>
      <c r="L1930" s="1" t="s">
        <v>109</v>
      </c>
      <c r="M1930" s="1" t="s">
        <v>35</v>
      </c>
      <c r="N1930" s="1" t="s">
        <v>36</v>
      </c>
      <c r="O1930" s="1" t="s">
        <v>37</v>
      </c>
      <c r="P1930" s="1" t="s">
        <v>104</v>
      </c>
      <c r="Q1930" s="1" t="s">
        <v>105</v>
      </c>
      <c r="T1930" s="1" t="s">
        <v>40</v>
      </c>
      <c r="X1930" s="1" t="s">
        <v>41</v>
      </c>
      <c r="Y1930" s="1" t="s">
        <v>106</v>
      </c>
      <c r="Z1930" s="3">
        <v>0</v>
      </c>
      <c r="AC1930" s="1">
        <f t="shared" si="60"/>
        <v>2019</v>
      </c>
      <c r="AD1930" s="1">
        <f t="shared" si="61"/>
        <v>2</v>
      </c>
    </row>
    <row r="1931" spans="1:30" ht="12.75" customHeight="1" x14ac:dyDescent="0.2">
      <c r="A1931" s="2">
        <v>43521.5144097222</v>
      </c>
      <c r="B1931" s="1" t="s">
        <v>1412</v>
      </c>
      <c r="C1931" s="1" t="s">
        <v>113</v>
      </c>
      <c r="D1931" s="1" t="s">
        <v>114</v>
      </c>
      <c r="E1931" s="3">
        <v>600</v>
      </c>
      <c r="F1931" s="1" t="s">
        <v>31</v>
      </c>
      <c r="G1931" s="3">
        <v>0.44</v>
      </c>
      <c r="H1931" s="3">
        <v>264</v>
      </c>
      <c r="I1931" s="1" t="s">
        <v>32</v>
      </c>
      <c r="K1931" s="1" t="s">
        <v>33</v>
      </c>
      <c r="L1931" s="1" t="s">
        <v>115</v>
      </c>
      <c r="M1931" s="1" t="s">
        <v>35</v>
      </c>
      <c r="N1931" s="1" t="s">
        <v>36</v>
      </c>
      <c r="O1931" s="1" t="s">
        <v>37</v>
      </c>
      <c r="P1931" s="1" t="s">
        <v>89</v>
      </c>
      <c r="Q1931" s="1" t="s">
        <v>90</v>
      </c>
      <c r="T1931" s="1" t="s">
        <v>116</v>
      </c>
      <c r="X1931" s="1" t="s">
        <v>41</v>
      </c>
      <c r="Y1931" s="1" t="s">
        <v>74</v>
      </c>
      <c r="Z1931" s="3">
        <v>0</v>
      </c>
      <c r="AC1931" s="1">
        <f t="shared" si="60"/>
        <v>2019</v>
      </c>
      <c r="AD1931" s="1">
        <f t="shared" si="61"/>
        <v>2</v>
      </c>
    </row>
    <row r="1932" spans="1:30" ht="12.75" customHeight="1" x14ac:dyDescent="0.2">
      <c r="A1932" s="2">
        <v>43521.5144097222</v>
      </c>
      <c r="B1932" s="1" t="s">
        <v>1412</v>
      </c>
      <c r="C1932" s="1" t="s">
        <v>117</v>
      </c>
      <c r="D1932" s="1" t="s">
        <v>118</v>
      </c>
      <c r="E1932" s="3">
        <v>100</v>
      </c>
      <c r="F1932" s="1" t="s">
        <v>31</v>
      </c>
      <c r="G1932" s="3">
        <v>0.47</v>
      </c>
      <c r="H1932" s="3">
        <v>47</v>
      </c>
      <c r="I1932" s="1" t="s">
        <v>32</v>
      </c>
      <c r="K1932" s="1" t="s">
        <v>33</v>
      </c>
      <c r="L1932" s="1" t="s">
        <v>119</v>
      </c>
      <c r="M1932" s="1" t="s">
        <v>35</v>
      </c>
      <c r="N1932" s="1" t="s">
        <v>36</v>
      </c>
      <c r="O1932" s="1" t="s">
        <v>37</v>
      </c>
      <c r="P1932" s="1" t="s">
        <v>120</v>
      </c>
      <c r="Q1932" s="1" t="s">
        <v>121</v>
      </c>
      <c r="T1932" s="1" t="s">
        <v>40</v>
      </c>
      <c r="X1932" s="1" t="s">
        <v>41</v>
      </c>
      <c r="Y1932" s="1" t="s">
        <v>42</v>
      </c>
      <c r="Z1932" s="3">
        <v>0</v>
      </c>
      <c r="AC1932" s="1">
        <f t="shared" si="60"/>
        <v>2019</v>
      </c>
      <c r="AD1932" s="1">
        <f t="shared" si="61"/>
        <v>2</v>
      </c>
    </row>
    <row r="1933" spans="1:30" ht="12.75" customHeight="1" x14ac:dyDescent="0.2">
      <c r="A1933" s="2">
        <v>43521.5144097222</v>
      </c>
      <c r="B1933" s="1" t="s">
        <v>1412</v>
      </c>
      <c r="C1933" s="1" t="s">
        <v>122</v>
      </c>
      <c r="D1933" s="1" t="s">
        <v>123</v>
      </c>
      <c r="E1933" s="3">
        <v>100</v>
      </c>
      <c r="F1933" s="1" t="s">
        <v>31</v>
      </c>
      <c r="G1933" s="3">
        <v>0.48</v>
      </c>
      <c r="H1933" s="3">
        <v>48</v>
      </c>
      <c r="I1933" s="1" t="s">
        <v>32</v>
      </c>
      <c r="K1933" s="1" t="s">
        <v>33</v>
      </c>
      <c r="L1933" s="1" t="s">
        <v>124</v>
      </c>
      <c r="M1933" s="1" t="s">
        <v>35</v>
      </c>
      <c r="N1933" s="1" t="s">
        <v>36</v>
      </c>
      <c r="O1933" s="1" t="s">
        <v>37</v>
      </c>
      <c r="P1933" s="1" t="s">
        <v>38</v>
      </c>
      <c r="Q1933" s="1" t="s">
        <v>39</v>
      </c>
      <c r="T1933" s="1" t="s">
        <v>40</v>
      </c>
      <c r="X1933" s="1" t="s">
        <v>41</v>
      </c>
      <c r="Y1933" s="1" t="s">
        <v>42</v>
      </c>
      <c r="Z1933" s="3">
        <v>0</v>
      </c>
      <c r="AC1933" s="1">
        <f t="shared" si="60"/>
        <v>2019</v>
      </c>
      <c r="AD1933" s="1">
        <f t="shared" si="61"/>
        <v>2</v>
      </c>
    </row>
    <row r="1934" spans="1:30" ht="12.75" customHeight="1" x14ac:dyDescent="0.2">
      <c r="A1934" s="2">
        <v>43521.5144097222</v>
      </c>
      <c r="B1934" s="1" t="s">
        <v>1412</v>
      </c>
      <c r="C1934" s="1" t="s">
        <v>125</v>
      </c>
      <c r="D1934" s="1" t="s">
        <v>126</v>
      </c>
      <c r="E1934" s="3">
        <v>400</v>
      </c>
      <c r="F1934" s="1" t="s">
        <v>31</v>
      </c>
      <c r="G1934" s="3">
        <v>0.55000000000000004</v>
      </c>
      <c r="H1934" s="3">
        <v>220</v>
      </c>
      <c r="I1934" s="1" t="s">
        <v>32</v>
      </c>
      <c r="K1934" s="1" t="s">
        <v>33</v>
      </c>
      <c r="L1934" s="1" t="s">
        <v>127</v>
      </c>
      <c r="M1934" s="1" t="s">
        <v>35</v>
      </c>
      <c r="N1934" s="1" t="s">
        <v>36</v>
      </c>
      <c r="O1934" s="1" t="s">
        <v>37</v>
      </c>
      <c r="P1934" s="1" t="s">
        <v>104</v>
      </c>
      <c r="Q1934" s="1" t="s">
        <v>105</v>
      </c>
      <c r="T1934" s="1" t="s">
        <v>40</v>
      </c>
      <c r="X1934" s="1" t="s">
        <v>41</v>
      </c>
      <c r="Y1934" s="1" t="s">
        <v>106</v>
      </c>
      <c r="Z1934" s="3">
        <v>0</v>
      </c>
      <c r="AC1934" s="1">
        <f t="shared" si="60"/>
        <v>2019</v>
      </c>
      <c r="AD1934" s="1">
        <f t="shared" si="61"/>
        <v>2</v>
      </c>
    </row>
    <row r="1935" spans="1:30" ht="12.75" customHeight="1" x14ac:dyDescent="0.2">
      <c r="A1935" s="2">
        <v>43521.5144097222</v>
      </c>
      <c r="B1935" s="1" t="s">
        <v>1412</v>
      </c>
      <c r="C1935" s="1" t="s">
        <v>128</v>
      </c>
      <c r="D1935" s="1" t="s">
        <v>129</v>
      </c>
      <c r="E1935" s="3">
        <v>100</v>
      </c>
      <c r="F1935" s="1" t="s">
        <v>31</v>
      </c>
      <c r="G1935" s="3">
        <v>0.63</v>
      </c>
      <c r="H1935" s="3">
        <v>63</v>
      </c>
      <c r="I1935" s="1" t="s">
        <v>32</v>
      </c>
      <c r="K1935" s="1" t="s">
        <v>33</v>
      </c>
      <c r="L1935" s="1" t="s">
        <v>130</v>
      </c>
      <c r="M1935" s="1" t="s">
        <v>35</v>
      </c>
      <c r="N1935" s="1" t="s">
        <v>36</v>
      </c>
      <c r="O1935" s="1" t="s">
        <v>37</v>
      </c>
      <c r="P1935" s="1" t="s">
        <v>131</v>
      </c>
      <c r="Q1935" s="1" t="s">
        <v>132</v>
      </c>
      <c r="T1935" s="1" t="s">
        <v>73</v>
      </c>
      <c r="X1935" s="1" t="s">
        <v>41</v>
      </c>
      <c r="Y1935" s="1" t="s">
        <v>74</v>
      </c>
      <c r="Z1935" s="3">
        <v>0</v>
      </c>
      <c r="AC1935" s="1">
        <f t="shared" si="60"/>
        <v>2019</v>
      </c>
      <c r="AD1935" s="1">
        <f t="shared" si="61"/>
        <v>2</v>
      </c>
    </row>
    <row r="1936" spans="1:30" ht="12.75" customHeight="1" x14ac:dyDescent="0.2">
      <c r="A1936" s="2">
        <v>43521.5144097222</v>
      </c>
      <c r="B1936" s="1" t="s">
        <v>1412</v>
      </c>
      <c r="C1936" s="1" t="s">
        <v>133</v>
      </c>
      <c r="D1936" s="1" t="s">
        <v>134</v>
      </c>
      <c r="E1936" s="3">
        <v>4000</v>
      </c>
      <c r="F1936" s="1" t="s">
        <v>31</v>
      </c>
      <c r="G1936" s="3">
        <v>0.63</v>
      </c>
      <c r="H1936" s="3">
        <v>2520</v>
      </c>
      <c r="I1936" s="1" t="s">
        <v>32</v>
      </c>
      <c r="K1936" s="1" t="s">
        <v>33</v>
      </c>
      <c r="L1936" s="1" t="s">
        <v>135</v>
      </c>
      <c r="M1936" s="1" t="s">
        <v>35</v>
      </c>
      <c r="N1936" s="1" t="s">
        <v>36</v>
      </c>
      <c r="O1936" s="1" t="s">
        <v>37</v>
      </c>
      <c r="P1936" s="1" t="s">
        <v>62</v>
      </c>
      <c r="Q1936" s="1" t="s">
        <v>63</v>
      </c>
      <c r="T1936" s="1" t="s">
        <v>65</v>
      </c>
      <c r="X1936" s="1" t="s">
        <v>41</v>
      </c>
      <c r="Y1936" s="1" t="s">
        <v>66</v>
      </c>
      <c r="Z1936" s="3">
        <v>0</v>
      </c>
      <c r="AA1936" s="1" t="s">
        <v>67</v>
      </c>
      <c r="AB1936" s="1" t="s">
        <v>67</v>
      </c>
      <c r="AC1936" s="1">
        <f t="shared" si="60"/>
        <v>2019</v>
      </c>
      <c r="AD1936" s="1">
        <f t="shared" si="61"/>
        <v>2</v>
      </c>
    </row>
    <row r="1937" spans="1:30" ht="12.75" customHeight="1" x14ac:dyDescent="0.2">
      <c r="A1937" s="2">
        <v>43521.5144097222</v>
      </c>
      <c r="B1937" s="1" t="s">
        <v>1412</v>
      </c>
      <c r="C1937" s="1" t="s">
        <v>136</v>
      </c>
      <c r="D1937" s="1" t="s">
        <v>137</v>
      </c>
      <c r="E1937" s="3">
        <v>6000</v>
      </c>
      <c r="F1937" s="1" t="s">
        <v>31</v>
      </c>
      <c r="G1937" s="3">
        <v>0.63</v>
      </c>
      <c r="H1937" s="3">
        <v>3780</v>
      </c>
      <c r="I1937" s="1" t="s">
        <v>32</v>
      </c>
      <c r="K1937" s="1" t="s">
        <v>33</v>
      </c>
      <c r="L1937" s="1" t="s">
        <v>138</v>
      </c>
      <c r="M1937" s="1" t="s">
        <v>35</v>
      </c>
      <c r="N1937" s="1" t="s">
        <v>36</v>
      </c>
      <c r="O1937" s="1" t="s">
        <v>37</v>
      </c>
      <c r="P1937" s="1" t="s">
        <v>62</v>
      </c>
      <c r="Q1937" s="1" t="s">
        <v>63</v>
      </c>
      <c r="T1937" s="1" t="s">
        <v>65</v>
      </c>
      <c r="X1937" s="1" t="s">
        <v>41</v>
      </c>
      <c r="Y1937" s="1" t="s">
        <v>66</v>
      </c>
      <c r="Z1937" s="3">
        <v>0</v>
      </c>
      <c r="AA1937" s="1" t="s">
        <v>67</v>
      </c>
      <c r="AB1937" s="1" t="s">
        <v>67</v>
      </c>
      <c r="AC1937" s="1">
        <f t="shared" si="60"/>
        <v>2019</v>
      </c>
      <c r="AD1937" s="1">
        <f t="shared" si="61"/>
        <v>2</v>
      </c>
    </row>
    <row r="1938" spans="1:30" ht="12.75" customHeight="1" x14ac:dyDescent="0.2">
      <c r="A1938" s="2">
        <v>43521.5144097222</v>
      </c>
      <c r="B1938" s="1" t="s">
        <v>1412</v>
      </c>
      <c r="C1938" s="1" t="s">
        <v>516</v>
      </c>
      <c r="D1938" s="1" t="s">
        <v>517</v>
      </c>
      <c r="E1938" s="3">
        <v>510</v>
      </c>
      <c r="F1938" s="1" t="s">
        <v>31</v>
      </c>
      <c r="G1938" s="3">
        <v>0.63</v>
      </c>
      <c r="H1938" s="3">
        <v>321.3</v>
      </c>
      <c r="I1938" s="1" t="s">
        <v>32</v>
      </c>
      <c r="K1938" s="1" t="s">
        <v>33</v>
      </c>
      <c r="L1938" s="1" t="s">
        <v>518</v>
      </c>
      <c r="M1938" s="1" t="s">
        <v>35</v>
      </c>
      <c r="N1938" s="1" t="s">
        <v>36</v>
      </c>
      <c r="O1938" s="1" t="s">
        <v>37</v>
      </c>
      <c r="P1938" s="1" t="s">
        <v>62</v>
      </c>
      <c r="Q1938" s="1" t="s">
        <v>63</v>
      </c>
      <c r="T1938" s="1" t="s">
        <v>65</v>
      </c>
      <c r="X1938" s="1" t="s">
        <v>41</v>
      </c>
      <c r="Y1938" s="1" t="s">
        <v>66</v>
      </c>
      <c r="Z1938" s="3">
        <v>0</v>
      </c>
      <c r="AA1938" s="1" t="s">
        <v>67</v>
      </c>
      <c r="AB1938" s="1" t="s">
        <v>67</v>
      </c>
      <c r="AC1938" s="1">
        <f t="shared" si="60"/>
        <v>2019</v>
      </c>
      <c r="AD1938" s="1">
        <f t="shared" si="61"/>
        <v>2</v>
      </c>
    </row>
    <row r="1939" spans="1:30" ht="12.75" customHeight="1" x14ac:dyDescent="0.2">
      <c r="A1939" s="2">
        <v>43521.5144097222</v>
      </c>
      <c r="B1939" s="1" t="s">
        <v>1412</v>
      </c>
      <c r="C1939" s="1" t="s">
        <v>139</v>
      </c>
      <c r="D1939" s="1" t="s">
        <v>140</v>
      </c>
      <c r="E1939" s="3">
        <v>100</v>
      </c>
      <c r="F1939" s="1" t="s">
        <v>31</v>
      </c>
      <c r="G1939" s="3">
        <v>0.67</v>
      </c>
      <c r="H1939" s="3">
        <v>67</v>
      </c>
      <c r="I1939" s="1" t="s">
        <v>32</v>
      </c>
      <c r="K1939" s="1" t="s">
        <v>33</v>
      </c>
      <c r="L1939" s="1" t="s">
        <v>141</v>
      </c>
      <c r="M1939" s="1" t="s">
        <v>35</v>
      </c>
      <c r="N1939" s="1" t="s">
        <v>36</v>
      </c>
      <c r="O1939" s="1" t="s">
        <v>37</v>
      </c>
      <c r="P1939" s="1" t="s">
        <v>120</v>
      </c>
      <c r="Q1939" s="1" t="s">
        <v>121</v>
      </c>
      <c r="R1939" s="1" t="s">
        <v>1413</v>
      </c>
      <c r="T1939" s="1" t="s">
        <v>40</v>
      </c>
      <c r="X1939" s="1" t="s">
        <v>41</v>
      </c>
      <c r="Y1939" s="1" t="s">
        <v>42</v>
      </c>
      <c r="Z1939" s="3">
        <v>0</v>
      </c>
      <c r="AC1939" s="1">
        <f t="shared" si="60"/>
        <v>2019</v>
      </c>
      <c r="AD1939" s="1">
        <f t="shared" si="61"/>
        <v>2</v>
      </c>
    </row>
    <row r="1940" spans="1:30" ht="12.75" customHeight="1" x14ac:dyDescent="0.2">
      <c r="A1940" s="2">
        <v>43521.5144097222</v>
      </c>
      <c r="B1940" s="1" t="s">
        <v>1412</v>
      </c>
      <c r="C1940" s="1" t="s">
        <v>142</v>
      </c>
      <c r="D1940" s="1" t="s">
        <v>143</v>
      </c>
      <c r="E1940" s="3">
        <v>500</v>
      </c>
      <c r="F1940" s="1" t="s">
        <v>31</v>
      </c>
      <c r="G1940" s="3">
        <v>0.67</v>
      </c>
      <c r="H1940" s="3">
        <v>335</v>
      </c>
      <c r="I1940" s="1" t="s">
        <v>32</v>
      </c>
      <c r="K1940" s="1" t="s">
        <v>33</v>
      </c>
      <c r="L1940" s="1" t="s">
        <v>144</v>
      </c>
      <c r="M1940" s="1" t="s">
        <v>35</v>
      </c>
      <c r="N1940" s="1" t="s">
        <v>36</v>
      </c>
      <c r="O1940" s="1" t="s">
        <v>37</v>
      </c>
      <c r="P1940" s="1" t="s">
        <v>89</v>
      </c>
      <c r="Q1940" s="1" t="s">
        <v>90</v>
      </c>
      <c r="T1940" s="1" t="s">
        <v>116</v>
      </c>
      <c r="X1940" s="1" t="s">
        <v>41</v>
      </c>
      <c r="Y1940" s="1" t="s">
        <v>74</v>
      </c>
      <c r="Z1940" s="3">
        <v>0</v>
      </c>
      <c r="AC1940" s="1">
        <f t="shared" si="60"/>
        <v>2019</v>
      </c>
      <c r="AD1940" s="1">
        <f t="shared" si="61"/>
        <v>2</v>
      </c>
    </row>
    <row r="1941" spans="1:30" ht="12.75" customHeight="1" x14ac:dyDescent="0.2">
      <c r="A1941" s="2">
        <v>43521.5144097222</v>
      </c>
      <c r="B1941" s="1" t="s">
        <v>1412</v>
      </c>
      <c r="C1941" s="1" t="s">
        <v>149</v>
      </c>
      <c r="D1941" s="1" t="s">
        <v>150</v>
      </c>
      <c r="E1941" s="3">
        <v>200</v>
      </c>
      <c r="F1941" s="1" t="s">
        <v>31</v>
      </c>
      <c r="G1941" s="3">
        <v>1.0900000000000001</v>
      </c>
      <c r="H1941" s="3">
        <v>218</v>
      </c>
      <c r="I1941" s="1" t="s">
        <v>32</v>
      </c>
      <c r="K1941" s="1" t="s">
        <v>33</v>
      </c>
      <c r="L1941" s="1" t="s">
        <v>151</v>
      </c>
      <c r="M1941" s="1" t="s">
        <v>35</v>
      </c>
      <c r="N1941" s="1" t="s">
        <v>36</v>
      </c>
      <c r="O1941" s="1" t="s">
        <v>37</v>
      </c>
      <c r="P1941" s="1" t="s">
        <v>120</v>
      </c>
      <c r="Q1941" s="1" t="s">
        <v>121</v>
      </c>
      <c r="T1941" s="1" t="s">
        <v>40</v>
      </c>
      <c r="X1941" s="1" t="s">
        <v>41</v>
      </c>
      <c r="Y1941" s="1" t="s">
        <v>42</v>
      </c>
      <c r="Z1941" s="3">
        <v>0</v>
      </c>
      <c r="AC1941" s="1">
        <f t="shared" si="60"/>
        <v>2019</v>
      </c>
      <c r="AD1941" s="1">
        <f t="shared" si="61"/>
        <v>2</v>
      </c>
    </row>
    <row r="1942" spans="1:30" ht="12.75" customHeight="1" x14ac:dyDescent="0.2">
      <c r="A1942" s="2">
        <v>43521.5144097222</v>
      </c>
      <c r="B1942" s="1" t="s">
        <v>1412</v>
      </c>
      <c r="C1942" s="1" t="s">
        <v>334</v>
      </c>
      <c r="D1942" s="1" t="s">
        <v>335</v>
      </c>
      <c r="E1942" s="3">
        <v>500</v>
      </c>
      <c r="F1942" s="1" t="s">
        <v>31</v>
      </c>
      <c r="G1942" s="3">
        <v>1.29</v>
      </c>
      <c r="H1942" s="3">
        <v>645</v>
      </c>
      <c r="I1942" s="1" t="s">
        <v>32</v>
      </c>
      <c r="K1942" s="1" t="s">
        <v>33</v>
      </c>
      <c r="L1942" s="1" t="s">
        <v>336</v>
      </c>
      <c r="M1942" s="1" t="s">
        <v>35</v>
      </c>
      <c r="N1942" s="1" t="s">
        <v>36</v>
      </c>
      <c r="O1942" s="1" t="s">
        <v>37</v>
      </c>
      <c r="P1942" s="1" t="s">
        <v>89</v>
      </c>
      <c r="Q1942" s="1" t="s">
        <v>90</v>
      </c>
      <c r="T1942" s="1" t="s">
        <v>116</v>
      </c>
      <c r="X1942" s="1" t="s">
        <v>41</v>
      </c>
      <c r="Y1942" s="1" t="s">
        <v>74</v>
      </c>
      <c r="Z1942" s="3">
        <v>0</v>
      </c>
      <c r="AC1942" s="1">
        <f t="shared" si="60"/>
        <v>2019</v>
      </c>
      <c r="AD1942" s="1">
        <f t="shared" si="61"/>
        <v>2</v>
      </c>
    </row>
    <row r="1943" spans="1:30" ht="12.75" customHeight="1" x14ac:dyDescent="0.2">
      <c r="A1943" s="2">
        <v>43521.5144097222</v>
      </c>
      <c r="B1943" s="1" t="s">
        <v>1412</v>
      </c>
      <c r="C1943" s="1" t="s">
        <v>552</v>
      </c>
      <c r="D1943" s="1" t="s">
        <v>553</v>
      </c>
      <c r="E1943" s="3">
        <v>20</v>
      </c>
      <c r="F1943" s="1" t="s">
        <v>31</v>
      </c>
      <c r="G1943" s="3">
        <v>1.5</v>
      </c>
      <c r="H1943" s="3">
        <v>30</v>
      </c>
      <c r="I1943" s="1" t="s">
        <v>32</v>
      </c>
      <c r="K1943" s="1" t="s">
        <v>33</v>
      </c>
      <c r="L1943" s="1" t="s">
        <v>554</v>
      </c>
      <c r="M1943" s="1" t="s">
        <v>35</v>
      </c>
      <c r="N1943" s="1" t="s">
        <v>36</v>
      </c>
      <c r="O1943" s="1" t="s">
        <v>37</v>
      </c>
      <c r="P1943" s="1" t="s">
        <v>38</v>
      </c>
      <c r="Q1943" s="1" t="s">
        <v>39</v>
      </c>
      <c r="T1943" s="1" t="s">
        <v>226</v>
      </c>
      <c r="X1943" s="1" t="s">
        <v>41</v>
      </c>
      <c r="Y1943" s="1" t="s">
        <v>42</v>
      </c>
      <c r="Z1943" s="3">
        <v>0</v>
      </c>
      <c r="AC1943" s="1">
        <f t="shared" si="60"/>
        <v>2019</v>
      </c>
      <c r="AD1943" s="1">
        <f t="shared" si="61"/>
        <v>2</v>
      </c>
    </row>
    <row r="1944" spans="1:30" ht="12.75" customHeight="1" x14ac:dyDescent="0.2">
      <c r="A1944" s="2">
        <v>43521.5144097222</v>
      </c>
      <c r="B1944" s="1" t="s">
        <v>1412</v>
      </c>
      <c r="C1944" s="1" t="s">
        <v>152</v>
      </c>
      <c r="D1944" s="1" t="s">
        <v>153</v>
      </c>
      <c r="E1944" s="3">
        <v>50</v>
      </c>
      <c r="F1944" s="1" t="s">
        <v>31</v>
      </c>
      <c r="G1944" s="3">
        <v>1.51</v>
      </c>
      <c r="H1944" s="3">
        <v>75.5</v>
      </c>
      <c r="I1944" s="1" t="s">
        <v>32</v>
      </c>
      <c r="K1944" s="1" t="s">
        <v>33</v>
      </c>
      <c r="L1944" s="1" t="s">
        <v>154</v>
      </c>
      <c r="M1944" s="1" t="s">
        <v>35</v>
      </c>
      <c r="N1944" s="1" t="s">
        <v>36</v>
      </c>
      <c r="O1944" s="1" t="s">
        <v>37</v>
      </c>
      <c r="P1944" s="1" t="s">
        <v>89</v>
      </c>
      <c r="Q1944" s="1" t="s">
        <v>90</v>
      </c>
      <c r="T1944" s="1" t="s">
        <v>79</v>
      </c>
      <c r="X1944" s="1" t="s">
        <v>155</v>
      </c>
      <c r="Y1944" s="1" t="s">
        <v>74</v>
      </c>
      <c r="Z1944" s="3">
        <v>0</v>
      </c>
      <c r="AC1944" s="1">
        <f t="shared" si="60"/>
        <v>2019</v>
      </c>
      <c r="AD1944" s="1">
        <f t="shared" si="61"/>
        <v>2</v>
      </c>
    </row>
    <row r="1945" spans="1:30" ht="12.75" customHeight="1" x14ac:dyDescent="0.2">
      <c r="A1945" s="2">
        <v>43521.5144097222</v>
      </c>
      <c r="B1945" s="1" t="s">
        <v>1412</v>
      </c>
      <c r="C1945" s="1" t="s">
        <v>159</v>
      </c>
      <c r="D1945" s="1" t="s">
        <v>160</v>
      </c>
      <c r="E1945" s="3">
        <v>100</v>
      </c>
      <c r="F1945" s="1" t="s">
        <v>31</v>
      </c>
      <c r="G1945" s="3">
        <v>1.81</v>
      </c>
      <c r="H1945" s="3">
        <v>181</v>
      </c>
      <c r="I1945" s="1" t="s">
        <v>32</v>
      </c>
      <c r="K1945" s="1" t="s">
        <v>33</v>
      </c>
      <c r="L1945" s="1" t="s">
        <v>161</v>
      </c>
      <c r="M1945" s="1" t="s">
        <v>35</v>
      </c>
      <c r="N1945" s="1" t="s">
        <v>36</v>
      </c>
      <c r="O1945" s="1" t="s">
        <v>37</v>
      </c>
      <c r="P1945" s="1" t="s">
        <v>104</v>
      </c>
      <c r="Q1945" s="1" t="s">
        <v>105</v>
      </c>
      <c r="T1945" s="1" t="s">
        <v>97</v>
      </c>
      <c r="X1945" s="1" t="s">
        <v>41</v>
      </c>
      <c r="Y1945" s="1" t="s">
        <v>106</v>
      </c>
      <c r="Z1945" s="3">
        <v>0</v>
      </c>
      <c r="AC1945" s="1">
        <f t="shared" si="60"/>
        <v>2019</v>
      </c>
      <c r="AD1945" s="1">
        <f t="shared" si="61"/>
        <v>2</v>
      </c>
    </row>
    <row r="1946" spans="1:30" ht="12.75" customHeight="1" x14ac:dyDescent="0.2">
      <c r="A1946" s="2">
        <v>43521.5144097222</v>
      </c>
      <c r="B1946" s="1" t="s">
        <v>1412</v>
      </c>
      <c r="C1946" s="1" t="s">
        <v>423</v>
      </c>
      <c r="D1946" s="1" t="s">
        <v>424</v>
      </c>
      <c r="E1946" s="3">
        <v>5</v>
      </c>
      <c r="F1946" s="1" t="s">
        <v>31</v>
      </c>
      <c r="G1946" s="3">
        <v>1.9</v>
      </c>
      <c r="H1946" s="3">
        <v>9.5</v>
      </c>
      <c r="I1946" s="1" t="s">
        <v>32</v>
      </c>
      <c r="K1946" s="1" t="s">
        <v>33</v>
      </c>
      <c r="L1946" s="1" t="s">
        <v>425</v>
      </c>
      <c r="M1946" s="1" t="s">
        <v>35</v>
      </c>
      <c r="N1946" s="1" t="s">
        <v>36</v>
      </c>
      <c r="O1946" s="1" t="s">
        <v>37</v>
      </c>
      <c r="P1946" s="1" t="s">
        <v>95</v>
      </c>
      <c r="Q1946" s="1" t="s">
        <v>96</v>
      </c>
      <c r="T1946" s="1" t="s">
        <v>97</v>
      </c>
      <c r="X1946" s="1" t="s">
        <v>41</v>
      </c>
      <c r="Y1946" s="1" t="s">
        <v>42</v>
      </c>
      <c r="Z1946" s="3">
        <v>0</v>
      </c>
      <c r="AC1946" s="1">
        <f t="shared" si="60"/>
        <v>2019</v>
      </c>
      <c r="AD1946" s="1">
        <f t="shared" si="61"/>
        <v>2</v>
      </c>
    </row>
    <row r="1947" spans="1:30" ht="12.75" customHeight="1" x14ac:dyDescent="0.2">
      <c r="A1947" s="2">
        <v>43521.5144097222</v>
      </c>
      <c r="B1947" s="1" t="s">
        <v>1412</v>
      </c>
      <c r="C1947" s="1" t="s">
        <v>339</v>
      </c>
      <c r="D1947" s="1" t="s">
        <v>340</v>
      </c>
      <c r="E1947" s="3">
        <v>10</v>
      </c>
      <c r="F1947" s="1" t="s">
        <v>31</v>
      </c>
      <c r="G1947" s="3">
        <v>1.99</v>
      </c>
      <c r="H1947" s="3">
        <v>19.899999999999999</v>
      </c>
      <c r="I1947" s="1" t="s">
        <v>32</v>
      </c>
      <c r="K1947" s="1" t="s">
        <v>33</v>
      </c>
      <c r="L1947" s="1" t="s">
        <v>341</v>
      </c>
      <c r="M1947" s="1" t="s">
        <v>35</v>
      </c>
      <c r="N1947" s="1" t="s">
        <v>36</v>
      </c>
      <c r="O1947" s="1" t="s">
        <v>37</v>
      </c>
      <c r="P1947" s="1" t="s">
        <v>95</v>
      </c>
      <c r="Q1947" s="1" t="s">
        <v>96</v>
      </c>
      <c r="T1947" s="1" t="s">
        <v>97</v>
      </c>
      <c r="X1947" s="1" t="s">
        <v>41</v>
      </c>
      <c r="Y1947" s="1" t="s">
        <v>42</v>
      </c>
      <c r="Z1947" s="3">
        <v>0</v>
      </c>
      <c r="AC1947" s="1">
        <f t="shared" si="60"/>
        <v>2019</v>
      </c>
      <c r="AD1947" s="1">
        <f t="shared" si="61"/>
        <v>2</v>
      </c>
    </row>
    <row r="1948" spans="1:30" ht="12.75" customHeight="1" x14ac:dyDescent="0.2">
      <c r="A1948" s="2">
        <v>43521.5144097222</v>
      </c>
      <c r="B1948" s="1" t="s">
        <v>1412</v>
      </c>
      <c r="C1948" s="1" t="s">
        <v>168</v>
      </c>
      <c r="D1948" s="1" t="s">
        <v>169</v>
      </c>
      <c r="E1948" s="3">
        <v>10</v>
      </c>
      <c r="F1948" s="1" t="s">
        <v>31</v>
      </c>
      <c r="G1948" s="3">
        <v>2.0499999999999998</v>
      </c>
      <c r="H1948" s="3">
        <v>20.5</v>
      </c>
      <c r="I1948" s="1" t="s">
        <v>32</v>
      </c>
      <c r="K1948" s="1" t="s">
        <v>33</v>
      </c>
      <c r="L1948" s="1" t="s">
        <v>170</v>
      </c>
      <c r="M1948" s="1" t="s">
        <v>35</v>
      </c>
      <c r="N1948" s="1" t="s">
        <v>36</v>
      </c>
      <c r="O1948" s="1" t="s">
        <v>37</v>
      </c>
      <c r="P1948" s="1" t="s">
        <v>95</v>
      </c>
      <c r="Q1948" s="1" t="s">
        <v>96</v>
      </c>
      <c r="T1948" s="1" t="s">
        <v>171</v>
      </c>
      <c r="X1948" s="1" t="s">
        <v>41</v>
      </c>
      <c r="Y1948" s="1" t="s">
        <v>42</v>
      </c>
      <c r="Z1948" s="3">
        <v>0</v>
      </c>
      <c r="AA1948" s="1" t="s">
        <v>172</v>
      </c>
      <c r="AB1948" s="1" t="s">
        <v>172</v>
      </c>
      <c r="AC1948" s="1">
        <f t="shared" si="60"/>
        <v>2019</v>
      </c>
      <c r="AD1948" s="1">
        <f t="shared" si="61"/>
        <v>2</v>
      </c>
    </row>
    <row r="1949" spans="1:30" ht="12.75" customHeight="1" x14ac:dyDescent="0.2">
      <c r="A1949" s="2">
        <v>43521.5144097222</v>
      </c>
      <c r="B1949" s="1" t="s">
        <v>1412</v>
      </c>
      <c r="C1949" s="1" t="s">
        <v>426</v>
      </c>
      <c r="D1949" s="1" t="s">
        <v>427</v>
      </c>
      <c r="E1949" s="3">
        <v>10</v>
      </c>
      <c r="F1949" s="1" t="s">
        <v>31</v>
      </c>
      <c r="G1949" s="3">
        <v>2.36</v>
      </c>
      <c r="H1949" s="3">
        <v>23.6</v>
      </c>
      <c r="I1949" s="1" t="s">
        <v>32</v>
      </c>
      <c r="K1949" s="1" t="s">
        <v>33</v>
      </c>
      <c r="L1949" s="1" t="s">
        <v>428</v>
      </c>
      <c r="M1949" s="1" t="s">
        <v>35</v>
      </c>
      <c r="N1949" s="1" t="s">
        <v>36</v>
      </c>
      <c r="O1949" s="1" t="s">
        <v>37</v>
      </c>
      <c r="P1949" s="1" t="s">
        <v>195</v>
      </c>
      <c r="Q1949" s="1" t="s">
        <v>196</v>
      </c>
      <c r="T1949" s="1" t="s">
        <v>197</v>
      </c>
      <c r="X1949" s="1" t="s">
        <v>41</v>
      </c>
      <c r="Y1949" s="1" t="s">
        <v>42</v>
      </c>
      <c r="Z1949" s="3">
        <v>0</v>
      </c>
      <c r="AC1949" s="1">
        <f t="shared" si="60"/>
        <v>2019</v>
      </c>
      <c r="AD1949" s="1">
        <f t="shared" si="61"/>
        <v>2</v>
      </c>
    </row>
    <row r="1950" spans="1:30" ht="12.75" customHeight="1" x14ac:dyDescent="0.2">
      <c r="A1950" s="2">
        <v>43521.5144097222</v>
      </c>
      <c r="B1950" s="1" t="s">
        <v>1412</v>
      </c>
      <c r="C1950" s="1" t="s">
        <v>180</v>
      </c>
      <c r="D1950" s="1" t="s">
        <v>181</v>
      </c>
      <c r="E1950" s="3">
        <v>100</v>
      </c>
      <c r="F1950" s="1" t="s">
        <v>31</v>
      </c>
      <c r="G1950" s="3">
        <v>2.37</v>
      </c>
      <c r="H1950" s="3">
        <v>237</v>
      </c>
      <c r="I1950" s="1" t="s">
        <v>32</v>
      </c>
      <c r="K1950" s="1" t="s">
        <v>33</v>
      </c>
      <c r="L1950" s="1" t="s">
        <v>182</v>
      </c>
      <c r="M1950" s="1" t="s">
        <v>35</v>
      </c>
      <c r="N1950" s="1" t="s">
        <v>36</v>
      </c>
      <c r="O1950" s="1" t="s">
        <v>37</v>
      </c>
      <c r="P1950" s="1" t="s">
        <v>95</v>
      </c>
      <c r="Q1950" s="1" t="s">
        <v>96</v>
      </c>
      <c r="T1950" s="1" t="s">
        <v>97</v>
      </c>
      <c r="X1950" s="1" t="s">
        <v>41</v>
      </c>
      <c r="Y1950" s="1" t="s">
        <v>42</v>
      </c>
      <c r="Z1950" s="3">
        <v>0</v>
      </c>
      <c r="AC1950" s="1">
        <f t="shared" si="60"/>
        <v>2019</v>
      </c>
      <c r="AD1950" s="1">
        <f t="shared" si="61"/>
        <v>2</v>
      </c>
    </row>
    <row r="1951" spans="1:30" ht="12.75" customHeight="1" x14ac:dyDescent="0.2">
      <c r="A1951" s="2">
        <v>43521.5144097222</v>
      </c>
      <c r="B1951" s="1" t="s">
        <v>1412</v>
      </c>
      <c r="C1951" s="1" t="s">
        <v>936</v>
      </c>
      <c r="D1951" s="1" t="s">
        <v>937</v>
      </c>
      <c r="E1951" s="3">
        <v>50</v>
      </c>
      <c r="F1951" s="1" t="s">
        <v>31</v>
      </c>
      <c r="G1951" s="3">
        <v>2.42</v>
      </c>
      <c r="H1951" s="3">
        <v>121</v>
      </c>
      <c r="I1951" s="1" t="s">
        <v>32</v>
      </c>
      <c r="K1951" s="1" t="s">
        <v>33</v>
      </c>
      <c r="L1951" s="1" t="s">
        <v>938</v>
      </c>
      <c r="M1951" s="1" t="s">
        <v>35</v>
      </c>
      <c r="N1951" s="1" t="s">
        <v>36</v>
      </c>
      <c r="O1951" s="1" t="s">
        <v>37</v>
      </c>
      <c r="P1951" s="1" t="s">
        <v>204</v>
      </c>
      <c r="Q1951" s="1" t="s">
        <v>205</v>
      </c>
      <c r="T1951" s="1" t="s">
        <v>887</v>
      </c>
      <c r="X1951" s="1" t="s">
        <v>41</v>
      </c>
      <c r="Y1951" s="1" t="s">
        <v>74</v>
      </c>
      <c r="Z1951" s="3">
        <v>0</v>
      </c>
      <c r="AA1951" s="1" t="s">
        <v>774</v>
      </c>
      <c r="AB1951" s="1" t="s">
        <v>774</v>
      </c>
      <c r="AC1951" s="1">
        <f t="shared" si="60"/>
        <v>2019</v>
      </c>
      <c r="AD1951" s="1">
        <f t="shared" si="61"/>
        <v>2</v>
      </c>
    </row>
    <row r="1952" spans="1:30" ht="12.75" customHeight="1" x14ac:dyDescent="0.2">
      <c r="A1952" s="2">
        <v>43521.5144097222</v>
      </c>
      <c r="B1952" s="1" t="s">
        <v>1412</v>
      </c>
      <c r="C1952" s="1" t="s">
        <v>183</v>
      </c>
      <c r="D1952" s="1" t="s">
        <v>184</v>
      </c>
      <c r="E1952" s="3">
        <v>100</v>
      </c>
      <c r="F1952" s="1" t="s">
        <v>31</v>
      </c>
      <c r="G1952" s="3">
        <v>2.4700000000000002</v>
      </c>
      <c r="H1952" s="3">
        <v>247</v>
      </c>
      <c r="I1952" s="1" t="s">
        <v>32</v>
      </c>
      <c r="K1952" s="1" t="s">
        <v>33</v>
      </c>
      <c r="L1952" s="1" t="s">
        <v>185</v>
      </c>
      <c r="M1952" s="1" t="s">
        <v>35</v>
      </c>
      <c r="N1952" s="1" t="s">
        <v>36</v>
      </c>
      <c r="O1952" s="1" t="s">
        <v>37</v>
      </c>
      <c r="P1952" s="1" t="s">
        <v>95</v>
      </c>
      <c r="Q1952" s="1" t="s">
        <v>96</v>
      </c>
      <c r="T1952" s="1" t="s">
        <v>48</v>
      </c>
      <c r="X1952" s="1" t="s">
        <v>41</v>
      </c>
      <c r="Y1952" s="1" t="s">
        <v>42</v>
      </c>
      <c r="Z1952" s="3">
        <v>0</v>
      </c>
      <c r="AC1952" s="1">
        <f t="shared" si="60"/>
        <v>2019</v>
      </c>
      <c r="AD1952" s="1">
        <f t="shared" si="61"/>
        <v>2</v>
      </c>
    </row>
    <row r="1953" spans="1:30" ht="12.75" customHeight="1" x14ac:dyDescent="0.2">
      <c r="A1953" s="2">
        <v>43521.5144097222</v>
      </c>
      <c r="B1953" s="1" t="s">
        <v>1412</v>
      </c>
      <c r="C1953" s="1" t="s">
        <v>186</v>
      </c>
      <c r="D1953" s="1" t="s">
        <v>187</v>
      </c>
      <c r="E1953" s="3">
        <v>50</v>
      </c>
      <c r="F1953" s="1" t="s">
        <v>31</v>
      </c>
      <c r="G1953" s="3">
        <v>2.52</v>
      </c>
      <c r="H1953" s="3">
        <v>126</v>
      </c>
      <c r="I1953" s="1" t="s">
        <v>32</v>
      </c>
      <c r="K1953" s="1" t="s">
        <v>33</v>
      </c>
      <c r="L1953" s="1" t="s">
        <v>188</v>
      </c>
      <c r="M1953" s="1" t="s">
        <v>35</v>
      </c>
      <c r="N1953" s="1" t="s">
        <v>36</v>
      </c>
      <c r="O1953" s="1" t="s">
        <v>37</v>
      </c>
      <c r="P1953" s="1" t="s">
        <v>95</v>
      </c>
      <c r="Q1953" s="1" t="s">
        <v>96</v>
      </c>
      <c r="T1953" s="1" t="s">
        <v>97</v>
      </c>
      <c r="X1953" s="1" t="s">
        <v>41</v>
      </c>
      <c r="Y1953" s="1" t="s">
        <v>42</v>
      </c>
      <c r="Z1953" s="3">
        <v>0</v>
      </c>
      <c r="AC1953" s="1">
        <f t="shared" si="60"/>
        <v>2019</v>
      </c>
      <c r="AD1953" s="1">
        <f t="shared" si="61"/>
        <v>2</v>
      </c>
    </row>
    <row r="1954" spans="1:30" ht="12.75" customHeight="1" x14ac:dyDescent="0.2">
      <c r="A1954" s="2">
        <v>43521.5144097222</v>
      </c>
      <c r="B1954" s="1" t="s">
        <v>1412</v>
      </c>
      <c r="C1954" s="1" t="s">
        <v>189</v>
      </c>
      <c r="D1954" s="1" t="s">
        <v>190</v>
      </c>
      <c r="E1954" s="3">
        <v>100</v>
      </c>
      <c r="F1954" s="1" t="s">
        <v>31</v>
      </c>
      <c r="G1954" s="3">
        <v>2.7</v>
      </c>
      <c r="H1954" s="3">
        <v>270</v>
      </c>
      <c r="I1954" s="1" t="s">
        <v>32</v>
      </c>
      <c r="K1954" s="1" t="s">
        <v>33</v>
      </c>
      <c r="L1954" s="1" t="s">
        <v>191</v>
      </c>
      <c r="M1954" s="1" t="s">
        <v>35</v>
      </c>
      <c r="N1954" s="1" t="s">
        <v>36</v>
      </c>
      <c r="O1954" s="1" t="s">
        <v>37</v>
      </c>
      <c r="P1954" s="1" t="s">
        <v>95</v>
      </c>
      <c r="Q1954" s="1" t="s">
        <v>96</v>
      </c>
      <c r="T1954" s="1" t="s">
        <v>97</v>
      </c>
      <c r="X1954" s="1" t="s">
        <v>41</v>
      </c>
      <c r="Y1954" s="1" t="s">
        <v>42</v>
      </c>
      <c r="Z1954" s="3">
        <v>0</v>
      </c>
      <c r="AC1954" s="1">
        <f t="shared" si="60"/>
        <v>2019</v>
      </c>
      <c r="AD1954" s="1">
        <f t="shared" si="61"/>
        <v>2</v>
      </c>
    </row>
    <row r="1955" spans="1:30" ht="12.75" customHeight="1" x14ac:dyDescent="0.2">
      <c r="A1955" s="2">
        <v>43521.5144097222</v>
      </c>
      <c r="B1955" s="1" t="s">
        <v>1412</v>
      </c>
      <c r="C1955" s="1" t="s">
        <v>198</v>
      </c>
      <c r="D1955" s="1" t="s">
        <v>199</v>
      </c>
      <c r="E1955" s="3">
        <v>50</v>
      </c>
      <c r="F1955" s="1" t="s">
        <v>31</v>
      </c>
      <c r="G1955" s="3">
        <v>3.09</v>
      </c>
      <c r="H1955" s="3">
        <v>154.5</v>
      </c>
      <c r="I1955" s="1" t="s">
        <v>32</v>
      </c>
      <c r="K1955" s="1" t="s">
        <v>33</v>
      </c>
      <c r="L1955" s="1" t="s">
        <v>200</v>
      </c>
      <c r="M1955" s="1" t="s">
        <v>35</v>
      </c>
      <c r="N1955" s="1" t="s">
        <v>36</v>
      </c>
      <c r="O1955" s="1" t="s">
        <v>37</v>
      </c>
      <c r="P1955" s="1" t="s">
        <v>95</v>
      </c>
      <c r="Q1955" s="1" t="s">
        <v>96</v>
      </c>
      <c r="T1955" s="1" t="s">
        <v>97</v>
      </c>
      <c r="X1955" s="1" t="s">
        <v>41</v>
      </c>
      <c r="Y1955" s="1" t="s">
        <v>42</v>
      </c>
      <c r="Z1955" s="3">
        <v>0</v>
      </c>
      <c r="AC1955" s="1">
        <f t="shared" si="60"/>
        <v>2019</v>
      </c>
      <c r="AD1955" s="1">
        <f t="shared" si="61"/>
        <v>2</v>
      </c>
    </row>
    <row r="1956" spans="1:30" ht="12.75" customHeight="1" x14ac:dyDescent="0.2">
      <c r="A1956" s="2">
        <v>43521.5144097222</v>
      </c>
      <c r="B1956" s="1" t="s">
        <v>1412</v>
      </c>
      <c r="C1956" s="1" t="s">
        <v>352</v>
      </c>
      <c r="D1956" s="1" t="s">
        <v>353</v>
      </c>
      <c r="E1956" s="3">
        <v>50</v>
      </c>
      <c r="F1956" s="1" t="s">
        <v>31</v>
      </c>
      <c r="G1956" s="3">
        <v>3.14</v>
      </c>
      <c r="H1956" s="3">
        <v>157</v>
      </c>
      <c r="I1956" s="1" t="s">
        <v>32</v>
      </c>
      <c r="K1956" s="1" t="s">
        <v>33</v>
      </c>
      <c r="L1956" s="1" t="s">
        <v>354</v>
      </c>
      <c r="M1956" s="1" t="s">
        <v>35</v>
      </c>
      <c r="N1956" s="1" t="s">
        <v>36</v>
      </c>
      <c r="O1956" s="1" t="s">
        <v>37</v>
      </c>
      <c r="P1956" s="1" t="s">
        <v>38</v>
      </c>
      <c r="Q1956" s="1" t="s">
        <v>39</v>
      </c>
      <c r="T1956" s="1" t="s">
        <v>40</v>
      </c>
      <c r="X1956" s="1" t="s">
        <v>41</v>
      </c>
      <c r="Y1956" s="1" t="s">
        <v>42</v>
      </c>
      <c r="Z1956" s="3">
        <v>0</v>
      </c>
      <c r="AC1956" s="1">
        <f t="shared" si="60"/>
        <v>2019</v>
      </c>
      <c r="AD1956" s="1">
        <f t="shared" si="61"/>
        <v>2</v>
      </c>
    </row>
    <row r="1957" spans="1:30" ht="12.75" customHeight="1" x14ac:dyDescent="0.2">
      <c r="A1957" s="2">
        <v>43521.5144097222</v>
      </c>
      <c r="B1957" s="1" t="s">
        <v>1412</v>
      </c>
      <c r="C1957" s="1" t="s">
        <v>207</v>
      </c>
      <c r="D1957" s="1" t="s">
        <v>208</v>
      </c>
      <c r="E1957" s="3">
        <v>20</v>
      </c>
      <c r="F1957" s="1" t="s">
        <v>31</v>
      </c>
      <c r="G1957" s="3">
        <v>3.26</v>
      </c>
      <c r="H1957" s="3">
        <v>65.2</v>
      </c>
      <c r="I1957" s="1" t="s">
        <v>32</v>
      </c>
      <c r="K1957" s="1" t="s">
        <v>33</v>
      </c>
      <c r="L1957" s="1" t="s">
        <v>209</v>
      </c>
      <c r="M1957" s="1" t="s">
        <v>35</v>
      </c>
      <c r="N1957" s="1" t="s">
        <v>36</v>
      </c>
      <c r="O1957" s="1" t="s">
        <v>37</v>
      </c>
      <c r="P1957" s="1" t="s">
        <v>71</v>
      </c>
      <c r="Q1957" s="1" t="s">
        <v>72</v>
      </c>
      <c r="T1957" s="1" t="s">
        <v>73</v>
      </c>
      <c r="X1957" s="1" t="s">
        <v>41</v>
      </c>
      <c r="Y1957" s="1" t="s">
        <v>74</v>
      </c>
      <c r="Z1957" s="3">
        <v>0</v>
      </c>
      <c r="AC1957" s="1">
        <f t="shared" si="60"/>
        <v>2019</v>
      </c>
      <c r="AD1957" s="1">
        <f t="shared" si="61"/>
        <v>2</v>
      </c>
    </row>
    <row r="1958" spans="1:30" ht="12.75" customHeight="1" x14ac:dyDescent="0.2">
      <c r="A1958" s="2">
        <v>43521.5144097222</v>
      </c>
      <c r="B1958" s="1" t="s">
        <v>1412</v>
      </c>
      <c r="C1958" s="1" t="s">
        <v>877</v>
      </c>
      <c r="D1958" s="1" t="s">
        <v>878</v>
      </c>
      <c r="E1958" s="3">
        <v>40</v>
      </c>
      <c r="F1958" s="1" t="s">
        <v>31</v>
      </c>
      <c r="G1958" s="3">
        <v>3.39</v>
      </c>
      <c r="H1958" s="3">
        <v>135.6</v>
      </c>
      <c r="I1958" s="1" t="s">
        <v>32</v>
      </c>
      <c r="K1958" s="1" t="s">
        <v>33</v>
      </c>
      <c r="L1958" s="1" t="s">
        <v>879</v>
      </c>
      <c r="M1958" s="1" t="s">
        <v>35</v>
      </c>
      <c r="N1958" s="1" t="s">
        <v>36</v>
      </c>
      <c r="O1958" s="1" t="s">
        <v>37</v>
      </c>
      <c r="P1958" s="1" t="s">
        <v>213</v>
      </c>
      <c r="Q1958" s="1" t="s">
        <v>214</v>
      </c>
      <c r="T1958" s="1" t="s">
        <v>385</v>
      </c>
      <c r="X1958" s="1" t="s">
        <v>41</v>
      </c>
      <c r="Y1958" s="1" t="s">
        <v>42</v>
      </c>
      <c r="Z1958" s="3">
        <v>0</v>
      </c>
      <c r="AA1958" s="1" t="s">
        <v>880</v>
      </c>
      <c r="AB1958" s="1" t="s">
        <v>880</v>
      </c>
      <c r="AC1958" s="1">
        <f t="shared" si="60"/>
        <v>2019</v>
      </c>
      <c r="AD1958" s="1">
        <f t="shared" si="61"/>
        <v>2</v>
      </c>
    </row>
    <row r="1959" spans="1:30" ht="12.75" customHeight="1" x14ac:dyDescent="0.2">
      <c r="A1959" s="2">
        <v>43521.5144097222</v>
      </c>
      <c r="B1959" s="1" t="s">
        <v>1412</v>
      </c>
      <c r="C1959" s="1" t="s">
        <v>532</v>
      </c>
      <c r="D1959" s="1" t="s">
        <v>533</v>
      </c>
      <c r="E1959" s="3">
        <v>60</v>
      </c>
      <c r="F1959" s="1" t="s">
        <v>31</v>
      </c>
      <c r="G1959" s="3">
        <v>3.96</v>
      </c>
      <c r="H1959" s="3">
        <v>237.6</v>
      </c>
      <c r="I1959" s="1" t="s">
        <v>32</v>
      </c>
      <c r="K1959" s="1" t="s">
        <v>33</v>
      </c>
      <c r="L1959" s="1" t="s">
        <v>534</v>
      </c>
      <c r="M1959" s="1" t="s">
        <v>35</v>
      </c>
      <c r="N1959" s="1" t="s">
        <v>36</v>
      </c>
      <c r="O1959" s="1" t="s">
        <v>37</v>
      </c>
      <c r="P1959" s="1" t="s">
        <v>71</v>
      </c>
      <c r="Q1959" s="1" t="s">
        <v>72</v>
      </c>
      <c r="T1959" s="1" t="s">
        <v>73</v>
      </c>
      <c r="X1959" s="1" t="s">
        <v>41</v>
      </c>
      <c r="Y1959" s="1" t="s">
        <v>74</v>
      </c>
      <c r="Z1959" s="3">
        <v>0</v>
      </c>
      <c r="AC1959" s="1">
        <f t="shared" si="60"/>
        <v>2019</v>
      </c>
      <c r="AD1959" s="1">
        <f t="shared" si="61"/>
        <v>2</v>
      </c>
    </row>
    <row r="1960" spans="1:30" ht="12.75" customHeight="1" x14ac:dyDescent="0.2">
      <c r="A1960" s="2">
        <v>43521.5144097222</v>
      </c>
      <c r="B1960" s="1" t="s">
        <v>1412</v>
      </c>
      <c r="C1960" s="1" t="s">
        <v>366</v>
      </c>
      <c r="D1960" s="1" t="s">
        <v>367</v>
      </c>
      <c r="E1960" s="3">
        <v>10</v>
      </c>
      <c r="F1960" s="1" t="s">
        <v>31</v>
      </c>
      <c r="G1960" s="3">
        <v>4.8099999999999996</v>
      </c>
      <c r="H1960" s="3">
        <v>48.1</v>
      </c>
      <c r="I1960" s="1" t="s">
        <v>32</v>
      </c>
      <c r="K1960" s="1" t="s">
        <v>33</v>
      </c>
      <c r="L1960" s="1" t="s">
        <v>368</v>
      </c>
      <c r="M1960" s="1" t="s">
        <v>35</v>
      </c>
      <c r="N1960" s="1" t="s">
        <v>36</v>
      </c>
      <c r="O1960" s="1" t="s">
        <v>37</v>
      </c>
      <c r="P1960" s="1" t="s">
        <v>95</v>
      </c>
      <c r="Q1960" s="1" t="s">
        <v>96</v>
      </c>
      <c r="T1960" s="1" t="s">
        <v>97</v>
      </c>
      <c r="X1960" s="1" t="s">
        <v>41</v>
      </c>
      <c r="Y1960" s="1" t="s">
        <v>42</v>
      </c>
      <c r="Z1960" s="3">
        <v>0</v>
      </c>
      <c r="AC1960" s="1">
        <f t="shared" si="60"/>
        <v>2019</v>
      </c>
      <c r="AD1960" s="1">
        <f t="shared" si="61"/>
        <v>2</v>
      </c>
    </row>
    <row r="1961" spans="1:30" ht="12.75" customHeight="1" x14ac:dyDescent="0.2">
      <c r="A1961" s="2">
        <v>43521.5144097222</v>
      </c>
      <c r="B1961" s="1" t="s">
        <v>1412</v>
      </c>
      <c r="C1961" s="1" t="s">
        <v>373</v>
      </c>
      <c r="D1961" s="1" t="s">
        <v>374</v>
      </c>
      <c r="E1961" s="3">
        <v>30</v>
      </c>
      <c r="F1961" s="1" t="s">
        <v>31</v>
      </c>
      <c r="G1961" s="3">
        <v>5.28</v>
      </c>
      <c r="H1961" s="3">
        <v>158.4</v>
      </c>
      <c r="I1961" s="1" t="s">
        <v>32</v>
      </c>
      <c r="K1961" s="1" t="s">
        <v>33</v>
      </c>
      <c r="L1961" s="1" t="s">
        <v>375</v>
      </c>
      <c r="M1961" s="1" t="s">
        <v>35</v>
      </c>
      <c r="N1961" s="1" t="s">
        <v>36</v>
      </c>
      <c r="O1961" s="1" t="s">
        <v>37</v>
      </c>
      <c r="P1961" s="1" t="s">
        <v>131</v>
      </c>
      <c r="Q1961" s="1" t="s">
        <v>132</v>
      </c>
      <c r="T1961" s="1" t="s">
        <v>377</v>
      </c>
      <c r="X1961" s="1" t="s">
        <v>378</v>
      </c>
      <c r="Y1961" s="1" t="s">
        <v>74</v>
      </c>
      <c r="Z1961" s="3">
        <v>0</v>
      </c>
      <c r="AC1961" s="1">
        <f t="shared" si="60"/>
        <v>2019</v>
      </c>
      <c r="AD1961" s="1">
        <f t="shared" si="61"/>
        <v>2</v>
      </c>
    </row>
    <row r="1962" spans="1:30" ht="12.75" customHeight="1" x14ac:dyDescent="0.2">
      <c r="A1962" s="2">
        <v>43521.5144097222</v>
      </c>
      <c r="B1962" s="1" t="s">
        <v>1412</v>
      </c>
      <c r="C1962" s="1" t="s">
        <v>771</v>
      </c>
      <c r="D1962" s="1" t="s">
        <v>772</v>
      </c>
      <c r="E1962" s="3">
        <v>250</v>
      </c>
      <c r="F1962" s="1" t="s">
        <v>31</v>
      </c>
      <c r="G1962" s="3">
        <v>5.81</v>
      </c>
      <c r="H1962" s="3">
        <v>1452.5</v>
      </c>
      <c r="I1962" s="1" t="s">
        <v>32</v>
      </c>
      <c r="K1962" s="1" t="s">
        <v>33</v>
      </c>
      <c r="L1962" s="1" t="s">
        <v>773</v>
      </c>
      <c r="M1962" s="1" t="s">
        <v>35</v>
      </c>
      <c r="N1962" s="1" t="s">
        <v>36</v>
      </c>
      <c r="O1962" s="1" t="s">
        <v>37</v>
      </c>
      <c r="P1962" s="1" t="s">
        <v>230</v>
      </c>
      <c r="Q1962" s="1" t="s">
        <v>231</v>
      </c>
      <c r="T1962" s="1" t="s">
        <v>206</v>
      </c>
      <c r="X1962" s="1" t="s">
        <v>41</v>
      </c>
      <c r="Y1962" s="1" t="s">
        <v>42</v>
      </c>
      <c r="Z1962" s="3">
        <v>0</v>
      </c>
      <c r="AA1962" s="1" t="s">
        <v>774</v>
      </c>
      <c r="AB1962" s="1" t="s">
        <v>774</v>
      </c>
      <c r="AC1962" s="1">
        <f t="shared" si="60"/>
        <v>2019</v>
      </c>
      <c r="AD1962" s="1">
        <f t="shared" si="61"/>
        <v>2</v>
      </c>
    </row>
    <row r="1963" spans="1:30" ht="12.75" customHeight="1" x14ac:dyDescent="0.2">
      <c r="A1963" s="2">
        <v>43521.5144097222</v>
      </c>
      <c r="B1963" s="1" t="s">
        <v>1412</v>
      </c>
      <c r="C1963" s="1" t="s">
        <v>215</v>
      </c>
      <c r="D1963" s="1" t="s">
        <v>216</v>
      </c>
      <c r="E1963" s="3">
        <v>20</v>
      </c>
      <c r="F1963" s="1" t="s">
        <v>31</v>
      </c>
      <c r="G1963" s="3">
        <v>6.05</v>
      </c>
      <c r="H1963" s="3">
        <v>121</v>
      </c>
      <c r="I1963" s="1" t="s">
        <v>32</v>
      </c>
      <c r="K1963" s="1" t="s">
        <v>33</v>
      </c>
      <c r="L1963" s="1" t="s">
        <v>217</v>
      </c>
      <c r="M1963" s="1" t="s">
        <v>35</v>
      </c>
      <c r="N1963" s="1" t="s">
        <v>36</v>
      </c>
      <c r="O1963" s="1" t="s">
        <v>37</v>
      </c>
      <c r="P1963" s="1" t="s">
        <v>38</v>
      </c>
      <c r="Q1963" s="1" t="s">
        <v>39</v>
      </c>
      <c r="T1963" s="1" t="s">
        <v>218</v>
      </c>
      <c r="X1963" s="1" t="s">
        <v>41</v>
      </c>
      <c r="Y1963" s="1" t="s">
        <v>42</v>
      </c>
      <c r="Z1963" s="3">
        <v>0</v>
      </c>
      <c r="AC1963" s="1">
        <f t="shared" si="60"/>
        <v>2019</v>
      </c>
      <c r="AD1963" s="1">
        <f t="shared" si="61"/>
        <v>2</v>
      </c>
    </row>
    <row r="1964" spans="1:30" ht="12.75" customHeight="1" x14ac:dyDescent="0.2">
      <c r="A1964" s="2">
        <v>43521.5144097222</v>
      </c>
      <c r="B1964" s="1" t="s">
        <v>1412</v>
      </c>
      <c r="C1964" s="1" t="s">
        <v>1072</v>
      </c>
      <c r="D1964" s="1" t="s">
        <v>1073</v>
      </c>
      <c r="E1964" s="3">
        <v>50</v>
      </c>
      <c r="F1964" s="1" t="s">
        <v>31</v>
      </c>
      <c r="G1964" s="3">
        <v>7.5</v>
      </c>
      <c r="H1964" s="3">
        <v>375</v>
      </c>
      <c r="I1964" s="1" t="s">
        <v>32</v>
      </c>
      <c r="K1964" s="1" t="s">
        <v>33</v>
      </c>
      <c r="L1964" s="1" t="s">
        <v>1074</v>
      </c>
      <c r="M1964" s="1" t="s">
        <v>35</v>
      </c>
      <c r="N1964" s="1" t="s">
        <v>36</v>
      </c>
      <c r="O1964" s="1" t="s">
        <v>37</v>
      </c>
      <c r="P1964" s="1" t="s">
        <v>38</v>
      </c>
      <c r="Q1964" s="1" t="s">
        <v>39</v>
      </c>
      <c r="T1964" s="1" t="s">
        <v>48</v>
      </c>
      <c r="X1964" s="1" t="s">
        <v>41</v>
      </c>
      <c r="Y1964" s="1" t="s">
        <v>42</v>
      </c>
      <c r="Z1964" s="3">
        <v>0</v>
      </c>
      <c r="AA1964" s="1" t="s">
        <v>222</v>
      </c>
      <c r="AB1964" s="1" t="s">
        <v>222</v>
      </c>
      <c r="AC1964" s="1">
        <f t="shared" si="60"/>
        <v>2019</v>
      </c>
      <c r="AD1964" s="1">
        <f t="shared" si="61"/>
        <v>2</v>
      </c>
    </row>
    <row r="1965" spans="1:30" ht="12.75" customHeight="1" x14ac:dyDescent="0.2">
      <c r="A1965" s="2">
        <v>43521.5144097222</v>
      </c>
      <c r="B1965" s="1" t="s">
        <v>1412</v>
      </c>
      <c r="C1965" s="1" t="s">
        <v>233</v>
      </c>
      <c r="D1965" s="1" t="s">
        <v>234</v>
      </c>
      <c r="E1965" s="3">
        <v>100</v>
      </c>
      <c r="F1965" s="1" t="s">
        <v>31</v>
      </c>
      <c r="G1965" s="3">
        <v>9.1999999999999993</v>
      </c>
      <c r="H1965" s="3">
        <v>920</v>
      </c>
      <c r="I1965" s="1" t="s">
        <v>32</v>
      </c>
      <c r="K1965" s="1" t="s">
        <v>33</v>
      </c>
      <c r="L1965" s="1" t="s">
        <v>235</v>
      </c>
      <c r="M1965" s="1" t="s">
        <v>35</v>
      </c>
      <c r="N1965" s="1" t="s">
        <v>36</v>
      </c>
      <c r="O1965" s="1" t="s">
        <v>37</v>
      </c>
      <c r="P1965" s="1" t="s">
        <v>236</v>
      </c>
      <c r="Q1965" s="1" t="s">
        <v>237</v>
      </c>
      <c r="T1965" s="1" t="s">
        <v>238</v>
      </c>
      <c r="X1965" s="1" t="s">
        <v>41</v>
      </c>
      <c r="Y1965" s="1" t="s">
        <v>42</v>
      </c>
      <c r="Z1965" s="3">
        <v>0</v>
      </c>
      <c r="AA1965" s="1" t="s">
        <v>239</v>
      </c>
      <c r="AB1965" s="1" t="s">
        <v>239</v>
      </c>
      <c r="AC1965" s="1">
        <f t="shared" si="60"/>
        <v>2019</v>
      </c>
      <c r="AD1965" s="1">
        <f t="shared" si="61"/>
        <v>2</v>
      </c>
    </row>
    <row r="1966" spans="1:30" ht="12.75" customHeight="1" x14ac:dyDescent="0.2">
      <c r="A1966" s="2">
        <v>43521.5144097222</v>
      </c>
      <c r="B1966" s="1" t="s">
        <v>1412</v>
      </c>
      <c r="C1966" s="1" t="s">
        <v>247</v>
      </c>
      <c r="D1966" s="1" t="s">
        <v>248</v>
      </c>
      <c r="E1966" s="3">
        <v>300</v>
      </c>
      <c r="F1966" s="1" t="s">
        <v>31</v>
      </c>
      <c r="G1966" s="3">
        <v>10.16</v>
      </c>
      <c r="H1966" s="3">
        <v>3048</v>
      </c>
      <c r="I1966" s="1" t="s">
        <v>32</v>
      </c>
      <c r="K1966" s="1" t="s">
        <v>33</v>
      </c>
      <c r="L1966" s="1" t="s">
        <v>249</v>
      </c>
      <c r="M1966" s="1" t="s">
        <v>35</v>
      </c>
      <c r="N1966" s="1" t="s">
        <v>36</v>
      </c>
      <c r="O1966" s="1" t="s">
        <v>37</v>
      </c>
      <c r="P1966" s="1" t="s">
        <v>46</v>
      </c>
      <c r="Q1966" s="1" t="s">
        <v>47</v>
      </c>
      <c r="T1966" s="1" t="s">
        <v>250</v>
      </c>
      <c r="X1966" s="1" t="s">
        <v>41</v>
      </c>
      <c r="Y1966" s="1" t="s">
        <v>49</v>
      </c>
      <c r="Z1966" s="3">
        <v>0</v>
      </c>
      <c r="AA1966" s="1" t="s">
        <v>251</v>
      </c>
      <c r="AB1966" s="1" t="s">
        <v>251</v>
      </c>
      <c r="AC1966" s="1">
        <f t="shared" si="60"/>
        <v>2019</v>
      </c>
      <c r="AD1966" s="1">
        <f t="shared" si="61"/>
        <v>2</v>
      </c>
    </row>
    <row r="1967" spans="1:30" ht="12.75" customHeight="1" x14ac:dyDescent="0.2">
      <c r="A1967" s="2">
        <v>43521.5144097222</v>
      </c>
      <c r="B1967" s="1" t="s">
        <v>1412</v>
      </c>
      <c r="C1967" s="1" t="s">
        <v>252</v>
      </c>
      <c r="D1967" s="1" t="s">
        <v>253</v>
      </c>
      <c r="E1967" s="3">
        <v>20</v>
      </c>
      <c r="F1967" s="1" t="s">
        <v>31</v>
      </c>
      <c r="G1967" s="3">
        <v>10.53</v>
      </c>
      <c r="H1967" s="3">
        <v>210.6</v>
      </c>
      <c r="I1967" s="1" t="s">
        <v>32</v>
      </c>
      <c r="K1967" s="1" t="s">
        <v>33</v>
      </c>
      <c r="L1967" s="1" t="s">
        <v>254</v>
      </c>
      <c r="M1967" s="1" t="s">
        <v>35</v>
      </c>
      <c r="N1967" s="1" t="s">
        <v>36</v>
      </c>
      <c r="O1967" s="1" t="s">
        <v>37</v>
      </c>
      <c r="P1967" s="1" t="s">
        <v>71</v>
      </c>
      <c r="Q1967" s="1" t="s">
        <v>72</v>
      </c>
      <c r="T1967" s="1" t="s">
        <v>73</v>
      </c>
      <c r="X1967" s="1" t="s">
        <v>41</v>
      </c>
      <c r="Y1967" s="1" t="s">
        <v>74</v>
      </c>
      <c r="Z1967" s="3">
        <v>0</v>
      </c>
      <c r="AC1967" s="1">
        <f t="shared" si="60"/>
        <v>2019</v>
      </c>
      <c r="AD1967" s="1">
        <f t="shared" si="61"/>
        <v>2</v>
      </c>
    </row>
    <row r="1968" spans="1:30" ht="12.75" customHeight="1" x14ac:dyDescent="0.2">
      <c r="A1968" s="2">
        <v>43521.5144097222</v>
      </c>
      <c r="B1968" s="1" t="s">
        <v>1412</v>
      </c>
      <c r="C1968" s="1" t="s">
        <v>584</v>
      </c>
      <c r="D1968" s="1" t="s">
        <v>585</v>
      </c>
      <c r="E1968" s="3">
        <v>2</v>
      </c>
      <c r="F1968" s="1" t="s">
        <v>31</v>
      </c>
      <c r="G1968" s="3">
        <v>13.01</v>
      </c>
      <c r="H1968" s="3">
        <v>26.02</v>
      </c>
      <c r="I1968" s="1" t="s">
        <v>32</v>
      </c>
      <c r="K1968" s="1" t="s">
        <v>33</v>
      </c>
      <c r="L1968" s="1" t="s">
        <v>586</v>
      </c>
      <c r="M1968" s="1" t="s">
        <v>35</v>
      </c>
      <c r="N1968" s="1" t="s">
        <v>36</v>
      </c>
      <c r="O1968" s="1" t="s">
        <v>37</v>
      </c>
      <c r="P1968" s="1" t="s">
        <v>204</v>
      </c>
      <c r="Q1968" s="1" t="s">
        <v>205</v>
      </c>
      <c r="T1968" s="1" t="s">
        <v>85</v>
      </c>
      <c r="X1968" s="1" t="s">
        <v>41</v>
      </c>
      <c r="Y1968" s="1" t="s">
        <v>74</v>
      </c>
      <c r="Z1968" s="3">
        <v>0</v>
      </c>
      <c r="AC1968" s="1">
        <f t="shared" si="60"/>
        <v>2019</v>
      </c>
      <c r="AD1968" s="1">
        <f t="shared" si="61"/>
        <v>2</v>
      </c>
    </row>
    <row r="1969" spans="1:30" ht="12.75" customHeight="1" x14ac:dyDescent="0.2">
      <c r="A1969" s="2">
        <v>43521.5144097222</v>
      </c>
      <c r="B1969" s="1" t="s">
        <v>1412</v>
      </c>
      <c r="C1969" s="1" t="s">
        <v>1078</v>
      </c>
      <c r="D1969" s="1" t="s">
        <v>1079</v>
      </c>
      <c r="E1969" s="3">
        <v>10</v>
      </c>
      <c r="F1969" s="1" t="s">
        <v>31</v>
      </c>
      <c r="G1969" s="3">
        <v>13.04</v>
      </c>
      <c r="H1969" s="3">
        <v>130.4</v>
      </c>
      <c r="I1969" s="1" t="s">
        <v>32</v>
      </c>
      <c r="K1969" s="1" t="s">
        <v>33</v>
      </c>
      <c r="L1969" s="1" t="s">
        <v>1080</v>
      </c>
      <c r="M1969" s="1" t="s">
        <v>35</v>
      </c>
      <c r="N1969" s="1" t="s">
        <v>36</v>
      </c>
      <c r="O1969" s="1" t="s">
        <v>37</v>
      </c>
      <c r="P1969" s="1" t="s">
        <v>89</v>
      </c>
      <c r="Q1969" s="1" t="s">
        <v>90</v>
      </c>
      <c r="T1969" s="1" t="s">
        <v>73</v>
      </c>
      <c r="X1969" s="1" t="s">
        <v>41</v>
      </c>
      <c r="Y1969" s="1" t="s">
        <v>74</v>
      </c>
      <c r="Z1969" s="3">
        <v>0</v>
      </c>
      <c r="AC1969" s="1">
        <f t="shared" si="60"/>
        <v>2019</v>
      </c>
      <c r="AD1969" s="1">
        <f t="shared" si="61"/>
        <v>2</v>
      </c>
    </row>
    <row r="1970" spans="1:30" ht="12.75" customHeight="1" x14ac:dyDescent="0.2">
      <c r="A1970" s="2">
        <v>43521.5144097222</v>
      </c>
      <c r="B1970" s="1" t="s">
        <v>1412</v>
      </c>
      <c r="C1970" s="1" t="s">
        <v>255</v>
      </c>
      <c r="D1970" s="1" t="s">
        <v>256</v>
      </c>
      <c r="E1970" s="3">
        <v>30</v>
      </c>
      <c r="F1970" s="1" t="s">
        <v>31</v>
      </c>
      <c r="G1970" s="3">
        <v>13.31</v>
      </c>
      <c r="H1970" s="3">
        <v>399.3</v>
      </c>
      <c r="I1970" s="1" t="s">
        <v>32</v>
      </c>
      <c r="K1970" s="1" t="s">
        <v>33</v>
      </c>
      <c r="L1970" s="1" t="s">
        <v>257</v>
      </c>
      <c r="M1970" s="1" t="s">
        <v>35</v>
      </c>
      <c r="N1970" s="1" t="s">
        <v>36</v>
      </c>
      <c r="O1970" s="1" t="s">
        <v>37</v>
      </c>
      <c r="P1970" s="1" t="s">
        <v>258</v>
      </c>
      <c r="Q1970" s="1" t="s">
        <v>259</v>
      </c>
      <c r="T1970" s="1" t="s">
        <v>260</v>
      </c>
      <c r="X1970" s="1" t="s">
        <v>41</v>
      </c>
      <c r="Y1970" s="1" t="s">
        <v>42</v>
      </c>
      <c r="Z1970" s="3">
        <v>0</v>
      </c>
      <c r="AC1970" s="1">
        <f t="shared" si="60"/>
        <v>2019</v>
      </c>
      <c r="AD1970" s="1">
        <f t="shared" si="61"/>
        <v>2</v>
      </c>
    </row>
    <row r="1971" spans="1:30" ht="12.75" customHeight="1" x14ac:dyDescent="0.2">
      <c r="A1971" s="2">
        <v>43521.5144097222</v>
      </c>
      <c r="B1971" s="1" t="s">
        <v>1412</v>
      </c>
      <c r="C1971" s="1" t="s">
        <v>804</v>
      </c>
      <c r="D1971" s="1" t="s">
        <v>805</v>
      </c>
      <c r="E1971" s="3">
        <v>10</v>
      </c>
      <c r="F1971" s="1" t="s">
        <v>31</v>
      </c>
      <c r="G1971" s="3">
        <v>15.04</v>
      </c>
      <c r="H1971" s="3">
        <v>150.4</v>
      </c>
      <c r="I1971" s="1" t="s">
        <v>32</v>
      </c>
      <c r="K1971" s="1" t="s">
        <v>33</v>
      </c>
      <c r="L1971" s="1" t="s">
        <v>806</v>
      </c>
      <c r="M1971" s="1" t="s">
        <v>35</v>
      </c>
      <c r="N1971" s="1" t="s">
        <v>36</v>
      </c>
      <c r="O1971" s="1" t="s">
        <v>37</v>
      </c>
      <c r="P1971" s="1" t="s">
        <v>120</v>
      </c>
      <c r="Q1971" s="1" t="s">
        <v>121</v>
      </c>
      <c r="T1971" s="1" t="s">
        <v>48</v>
      </c>
      <c r="X1971" s="1" t="s">
        <v>41</v>
      </c>
      <c r="Y1971" s="1" t="s">
        <v>42</v>
      </c>
      <c r="Z1971" s="3">
        <v>0</v>
      </c>
      <c r="AC1971" s="1">
        <f t="shared" si="60"/>
        <v>2019</v>
      </c>
      <c r="AD1971" s="1">
        <f t="shared" si="61"/>
        <v>2</v>
      </c>
    </row>
    <row r="1972" spans="1:30" ht="12.75" customHeight="1" x14ac:dyDescent="0.2">
      <c r="A1972" s="2">
        <v>43521.5144097222</v>
      </c>
      <c r="B1972" s="1" t="s">
        <v>1412</v>
      </c>
      <c r="C1972" s="1" t="s">
        <v>1332</v>
      </c>
      <c r="D1972" s="1" t="s">
        <v>1333</v>
      </c>
      <c r="E1972" s="3">
        <v>2</v>
      </c>
      <c r="F1972" s="1" t="s">
        <v>31</v>
      </c>
      <c r="G1972" s="3">
        <v>15.89</v>
      </c>
      <c r="H1972" s="3">
        <v>31.78</v>
      </c>
      <c r="I1972" s="1" t="s">
        <v>32</v>
      </c>
      <c r="K1972" s="1" t="s">
        <v>33</v>
      </c>
      <c r="L1972" s="1" t="s">
        <v>1334</v>
      </c>
      <c r="M1972" s="1" t="s">
        <v>35</v>
      </c>
      <c r="N1972" s="1" t="s">
        <v>36</v>
      </c>
      <c r="O1972" s="1" t="s">
        <v>37</v>
      </c>
      <c r="P1972" s="1" t="s">
        <v>264</v>
      </c>
      <c r="Q1972" s="1" t="s">
        <v>265</v>
      </c>
      <c r="T1972" s="1" t="s">
        <v>1027</v>
      </c>
      <c r="X1972" s="1" t="s">
        <v>41</v>
      </c>
      <c r="Y1972" s="1" t="s">
        <v>266</v>
      </c>
      <c r="Z1972" s="3">
        <v>0</v>
      </c>
      <c r="AC1972" s="1">
        <f t="shared" si="60"/>
        <v>2019</v>
      </c>
      <c r="AD1972" s="1">
        <f t="shared" si="61"/>
        <v>2</v>
      </c>
    </row>
    <row r="1973" spans="1:30" ht="12.75" customHeight="1" x14ac:dyDescent="0.2">
      <c r="A1973" s="2">
        <v>43521.5144097222</v>
      </c>
      <c r="B1973" s="1" t="s">
        <v>1412</v>
      </c>
      <c r="C1973" s="1" t="s">
        <v>1133</v>
      </c>
      <c r="D1973" s="1" t="s">
        <v>1134</v>
      </c>
      <c r="E1973" s="3">
        <v>10</v>
      </c>
      <c r="F1973" s="1" t="s">
        <v>31</v>
      </c>
      <c r="G1973" s="3">
        <v>17.98</v>
      </c>
      <c r="H1973" s="3">
        <v>179.8</v>
      </c>
      <c r="I1973" s="1" t="s">
        <v>32</v>
      </c>
      <c r="K1973" s="1" t="s">
        <v>33</v>
      </c>
      <c r="L1973" s="1" t="s">
        <v>1135</v>
      </c>
      <c r="M1973" s="1" t="s">
        <v>35</v>
      </c>
      <c r="N1973" s="1" t="s">
        <v>36</v>
      </c>
      <c r="O1973" s="1" t="s">
        <v>37</v>
      </c>
      <c r="P1973" s="1" t="s">
        <v>53</v>
      </c>
      <c r="Q1973" s="1" t="s">
        <v>54</v>
      </c>
      <c r="T1973" s="1" t="s">
        <v>40</v>
      </c>
      <c r="X1973" s="1" t="s">
        <v>41</v>
      </c>
      <c r="Y1973" s="1" t="s">
        <v>42</v>
      </c>
      <c r="Z1973" s="3">
        <v>0</v>
      </c>
      <c r="AC1973" s="1">
        <f t="shared" si="60"/>
        <v>2019</v>
      </c>
      <c r="AD1973" s="1">
        <f t="shared" si="61"/>
        <v>2</v>
      </c>
    </row>
    <row r="1974" spans="1:30" ht="12.75" customHeight="1" x14ac:dyDescent="0.2">
      <c r="A1974" s="2">
        <v>43521.5144097222</v>
      </c>
      <c r="B1974" s="1" t="s">
        <v>1412</v>
      </c>
      <c r="C1974" s="1" t="s">
        <v>50</v>
      </c>
      <c r="D1974" s="1" t="s">
        <v>51</v>
      </c>
      <c r="E1974" s="3">
        <v>50</v>
      </c>
      <c r="F1974" s="1" t="s">
        <v>31</v>
      </c>
      <c r="G1974" s="3">
        <v>17.98</v>
      </c>
      <c r="H1974" s="3">
        <v>899</v>
      </c>
      <c r="I1974" s="1" t="s">
        <v>32</v>
      </c>
      <c r="K1974" s="1" t="s">
        <v>33</v>
      </c>
      <c r="L1974" s="1" t="s">
        <v>52</v>
      </c>
      <c r="M1974" s="1" t="s">
        <v>35</v>
      </c>
      <c r="N1974" s="1" t="s">
        <v>36</v>
      </c>
      <c r="O1974" s="1" t="s">
        <v>37</v>
      </c>
      <c r="P1974" s="1" t="s">
        <v>53</v>
      </c>
      <c r="Q1974" s="1" t="s">
        <v>54</v>
      </c>
      <c r="T1974" s="1" t="s">
        <v>40</v>
      </c>
      <c r="X1974" s="1" t="s">
        <v>41</v>
      </c>
      <c r="Y1974" s="1" t="s">
        <v>42</v>
      </c>
      <c r="Z1974" s="3">
        <v>0</v>
      </c>
      <c r="AC1974" s="1">
        <f t="shared" si="60"/>
        <v>2019</v>
      </c>
      <c r="AD1974" s="1">
        <f t="shared" si="61"/>
        <v>2</v>
      </c>
    </row>
    <row r="1975" spans="1:30" ht="12.75" customHeight="1" x14ac:dyDescent="0.2">
      <c r="A1975" s="2">
        <v>43521.5144097222</v>
      </c>
      <c r="B1975" s="1" t="s">
        <v>1412</v>
      </c>
      <c r="C1975" s="1" t="s">
        <v>267</v>
      </c>
      <c r="D1975" s="1" t="s">
        <v>268</v>
      </c>
      <c r="E1975" s="3">
        <v>10</v>
      </c>
      <c r="F1975" s="1" t="s">
        <v>31</v>
      </c>
      <c r="G1975" s="3">
        <v>21.23</v>
      </c>
      <c r="H1975" s="3">
        <v>212.3</v>
      </c>
      <c r="I1975" s="1" t="s">
        <v>32</v>
      </c>
      <c r="K1975" s="1" t="s">
        <v>33</v>
      </c>
      <c r="L1975" s="1" t="s">
        <v>269</v>
      </c>
      <c r="M1975" s="1" t="s">
        <v>35</v>
      </c>
      <c r="N1975" s="1" t="s">
        <v>36</v>
      </c>
      <c r="O1975" s="1" t="s">
        <v>37</v>
      </c>
      <c r="P1975" s="1" t="s">
        <v>270</v>
      </c>
      <c r="Q1975" s="1" t="s">
        <v>271</v>
      </c>
      <c r="T1975" s="1" t="s">
        <v>272</v>
      </c>
      <c r="X1975" s="1" t="s">
        <v>41</v>
      </c>
      <c r="Y1975" s="1" t="s">
        <v>42</v>
      </c>
      <c r="Z1975" s="3">
        <v>0</v>
      </c>
      <c r="AC1975" s="1">
        <f t="shared" si="60"/>
        <v>2019</v>
      </c>
      <c r="AD1975" s="1">
        <f t="shared" si="61"/>
        <v>2</v>
      </c>
    </row>
    <row r="1976" spans="1:30" ht="12.75" customHeight="1" x14ac:dyDescent="0.2">
      <c r="A1976" s="2">
        <v>43521.5144097222</v>
      </c>
      <c r="B1976" s="1" t="s">
        <v>1412</v>
      </c>
      <c r="C1976" s="1" t="s">
        <v>273</v>
      </c>
      <c r="D1976" s="1" t="s">
        <v>274</v>
      </c>
      <c r="E1976" s="3">
        <v>10</v>
      </c>
      <c r="F1976" s="1" t="s">
        <v>31</v>
      </c>
      <c r="G1976" s="3">
        <v>21.23</v>
      </c>
      <c r="H1976" s="3">
        <v>212.3</v>
      </c>
      <c r="I1976" s="1" t="s">
        <v>32</v>
      </c>
      <c r="K1976" s="1" t="s">
        <v>33</v>
      </c>
      <c r="L1976" s="1" t="s">
        <v>275</v>
      </c>
      <c r="M1976" s="1" t="s">
        <v>35</v>
      </c>
      <c r="N1976" s="1" t="s">
        <v>36</v>
      </c>
      <c r="O1976" s="1" t="s">
        <v>37</v>
      </c>
      <c r="P1976" s="1" t="s">
        <v>270</v>
      </c>
      <c r="Q1976" s="1" t="s">
        <v>271</v>
      </c>
      <c r="T1976" s="1" t="s">
        <v>272</v>
      </c>
      <c r="X1976" s="1" t="s">
        <v>41</v>
      </c>
      <c r="Y1976" s="1" t="s">
        <v>42</v>
      </c>
      <c r="Z1976" s="3">
        <v>0</v>
      </c>
      <c r="AC1976" s="1">
        <f t="shared" si="60"/>
        <v>2019</v>
      </c>
      <c r="AD1976" s="1">
        <f t="shared" si="61"/>
        <v>2</v>
      </c>
    </row>
    <row r="1977" spans="1:30" ht="12.75" customHeight="1" x14ac:dyDescent="0.2">
      <c r="A1977" s="2">
        <v>43521.5144097222</v>
      </c>
      <c r="B1977" s="1" t="s">
        <v>1412</v>
      </c>
      <c r="C1977" s="1" t="s">
        <v>279</v>
      </c>
      <c r="D1977" s="1" t="s">
        <v>280</v>
      </c>
      <c r="E1977" s="3">
        <v>6</v>
      </c>
      <c r="F1977" s="1" t="s">
        <v>31</v>
      </c>
      <c r="G1977" s="3">
        <v>28.73</v>
      </c>
      <c r="H1977" s="3">
        <v>172.38</v>
      </c>
      <c r="I1977" s="1" t="s">
        <v>32</v>
      </c>
      <c r="K1977" s="1" t="s">
        <v>33</v>
      </c>
      <c r="L1977" s="1" t="s">
        <v>281</v>
      </c>
      <c r="M1977" s="1" t="s">
        <v>35</v>
      </c>
      <c r="N1977" s="1" t="s">
        <v>36</v>
      </c>
      <c r="O1977" s="1" t="s">
        <v>37</v>
      </c>
      <c r="P1977" s="1" t="s">
        <v>71</v>
      </c>
      <c r="Q1977" s="1" t="s">
        <v>72</v>
      </c>
      <c r="T1977" s="1" t="s">
        <v>73</v>
      </c>
      <c r="X1977" s="1" t="s">
        <v>41</v>
      </c>
      <c r="Y1977" s="1" t="s">
        <v>74</v>
      </c>
      <c r="Z1977" s="3">
        <v>0</v>
      </c>
      <c r="AC1977" s="1">
        <f t="shared" si="60"/>
        <v>2019</v>
      </c>
      <c r="AD1977" s="1">
        <f t="shared" si="61"/>
        <v>2</v>
      </c>
    </row>
    <row r="1978" spans="1:30" ht="12.75" customHeight="1" x14ac:dyDescent="0.2">
      <c r="A1978" s="2">
        <v>43521.5144097222</v>
      </c>
      <c r="B1978" s="1" t="s">
        <v>1412</v>
      </c>
      <c r="C1978" s="1" t="s">
        <v>1226</v>
      </c>
      <c r="D1978" s="1" t="s">
        <v>1227</v>
      </c>
      <c r="E1978" s="3">
        <v>2</v>
      </c>
      <c r="F1978" s="1" t="s">
        <v>31</v>
      </c>
      <c r="G1978" s="3">
        <v>29.33</v>
      </c>
      <c r="H1978" s="3">
        <v>58.66</v>
      </c>
      <c r="I1978" s="1" t="s">
        <v>32</v>
      </c>
      <c r="K1978" s="1" t="s">
        <v>33</v>
      </c>
      <c r="L1978" s="1" t="s">
        <v>1228</v>
      </c>
      <c r="M1978" s="1" t="s">
        <v>35</v>
      </c>
      <c r="N1978" s="1" t="s">
        <v>36</v>
      </c>
      <c r="O1978" s="1" t="s">
        <v>37</v>
      </c>
      <c r="P1978" s="1" t="s">
        <v>71</v>
      </c>
      <c r="Q1978" s="1" t="s">
        <v>72</v>
      </c>
      <c r="T1978" s="1" t="s">
        <v>73</v>
      </c>
      <c r="X1978" s="1" t="s">
        <v>41</v>
      </c>
      <c r="Y1978" s="1" t="s">
        <v>74</v>
      </c>
      <c r="Z1978" s="3">
        <v>0</v>
      </c>
      <c r="AC1978" s="1">
        <f t="shared" si="60"/>
        <v>2019</v>
      </c>
      <c r="AD1978" s="1">
        <f t="shared" si="61"/>
        <v>2</v>
      </c>
    </row>
    <row r="1979" spans="1:30" ht="12.75" customHeight="1" x14ac:dyDescent="0.2">
      <c r="A1979" s="2">
        <v>43521.5144097222</v>
      </c>
      <c r="B1979" s="1" t="s">
        <v>1412</v>
      </c>
      <c r="C1979" s="1" t="s">
        <v>1414</v>
      </c>
      <c r="D1979" s="1" t="s">
        <v>1415</v>
      </c>
      <c r="E1979" s="3">
        <v>1</v>
      </c>
      <c r="F1979" s="1" t="s">
        <v>31</v>
      </c>
      <c r="G1979" s="3">
        <v>61.22</v>
      </c>
      <c r="H1979" s="3">
        <v>61.22</v>
      </c>
      <c r="I1979" s="1" t="s">
        <v>32</v>
      </c>
      <c r="K1979" s="1" t="s">
        <v>33</v>
      </c>
      <c r="L1979" s="1" t="s">
        <v>1416</v>
      </c>
      <c r="M1979" s="1" t="s">
        <v>35</v>
      </c>
      <c r="N1979" s="1" t="s">
        <v>36</v>
      </c>
      <c r="O1979" s="1" t="s">
        <v>37</v>
      </c>
      <c r="P1979" s="1" t="s">
        <v>204</v>
      </c>
      <c r="Q1979" s="1" t="s">
        <v>205</v>
      </c>
      <c r="T1979" s="1" t="s">
        <v>85</v>
      </c>
      <c r="X1979" s="1" t="s">
        <v>41</v>
      </c>
      <c r="Y1979" s="1" t="s">
        <v>74</v>
      </c>
      <c r="Z1979" s="3">
        <v>0</v>
      </c>
      <c r="AC1979" s="1">
        <f t="shared" si="60"/>
        <v>2019</v>
      </c>
      <c r="AD1979" s="1">
        <f t="shared" si="61"/>
        <v>2</v>
      </c>
    </row>
    <row r="1980" spans="1:30" ht="12.75" customHeight="1" x14ac:dyDescent="0.2">
      <c r="A1980" s="2">
        <v>43521.519525463002</v>
      </c>
      <c r="B1980" s="1" t="s">
        <v>1417</v>
      </c>
      <c r="C1980" s="1" t="s">
        <v>92</v>
      </c>
      <c r="D1980" s="1" t="s">
        <v>93</v>
      </c>
      <c r="E1980" s="3">
        <v>100</v>
      </c>
      <c r="F1980" s="1" t="s">
        <v>31</v>
      </c>
      <c r="G1980" s="3">
        <v>0.02</v>
      </c>
      <c r="H1980" s="3">
        <v>2</v>
      </c>
      <c r="I1980" s="1" t="s">
        <v>58</v>
      </c>
      <c r="K1980" s="1" t="s">
        <v>59</v>
      </c>
      <c r="L1980" s="1" t="s">
        <v>94</v>
      </c>
      <c r="M1980" s="1" t="s">
        <v>35</v>
      </c>
      <c r="N1980" s="1" t="s">
        <v>36</v>
      </c>
      <c r="O1980" s="1" t="s">
        <v>37</v>
      </c>
      <c r="P1980" s="1" t="s">
        <v>95</v>
      </c>
      <c r="Q1980" s="1" t="s">
        <v>96</v>
      </c>
      <c r="T1980" s="1" t="s">
        <v>97</v>
      </c>
      <c r="X1980" s="1" t="s">
        <v>41</v>
      </c>
      <c r="Y1980" s="1" t="s">
        <v>42</v>
      </c>
      <c r="Z1980" s="3">
        <v>0</v>
      </c>
      <c r="AC1980" s="1">
        <f t="shared" si="60"/>
        <v>2019</v>
      </c>
      <c r="AD1980" s="1">
        <f t="shared" si="61"/>
        <v>2</v>
      </c>
    </row>
    <row r="1981" spans="1:30" ht="12.75" customHeight="1" x14ac:dyDescent="0.2">
      <c r="A1981" s="2">
        <v>43521.519525463002</v>
      </c>
      <c r="B1981" s="1" t="s">
        <v>1417</v>
      </c>
      <c r="C1981" s="1" t="s">
        <v>98</v>
      </c>
      <c r="D1981" s="1" t="s">
        <v>99</v>
      </c>
      <c r="E1981" s="3">
        <v>200</v>
      </c>
      <c r="F1981" s="1" t="s">
        <v>31</v>
      </c>
      <c r="G1981" s="3">
        <v>0.25</v>
      </c>
      <c r="H1981" s="3">
        <v>50</v>
      </c>
      <c r="I1981" s="1" t="s">
        <v>58</v>
      </c>
      <c r="K1981" s="1" t="s">
        <v>59</v>
      </c>
      <c r="L1981" s="1" t="s">
        <v>100</v>
      </c>
      <c r="M1981" s="1" t="s">
        <v>35</v>
      </c>
      <c r="N1981" s="1" t="s">
        <v>36</v>
      </c>
      <c r="O1981" s="1" t="s">
        <v>37</v>
      </c>
      <c r="P1981" s="1" t="s">
        <v>38</v>
      </c>
      <c r="Q1981" s="1" t="s">
        <v>39</v>
      </c>
      <c r="T1981" s="1" t="s">
        <v>73</v>
      </c>
      <c r="X1981" s="1" t="s">
        <v>41</v>
      </c>
      <c r="Y1981" s="1" t="s">
        <v>42</v>
      </c>
      <c r="Z1981" s="3">
        <v>0</v>
      </c>
      <c r="AC1981" s="1">
        <f t="shared" si="60"/>
        <v>2019</v>
      </c>
      <c r="AD1981" s="1">
        <f t="shared" si="61"/>
        <v>2</v>
      </c>
    </row>
    <row r="1982" spans="1:30" ht="12.75" customHeight="1" x14ac:dyDescent="0.2">
      <c r="A1982" s="2">
        <v>43521.519525463002</v>
      </c>
      <c r="B1982" s="1" t="s">
        <v>1417</v>
      </c>
      <c r="C1982" s="1" t="s">
        <v>117</v>
      </c>
      <c r="D1982" s="1" t="s">
        <v>118</v>
      </c>
      <c r="E1982" s="3">
        <v>100</v>
      </c>
      <c r="F1982" s="1" t="s">
        <v>31</v>
      </c>
      <c r="G1982" s="3">
        <v>0.48</v>
      </c>
      <c r="H1982" s="3">
        <v>48</v>
      </c>
      <c r="I1982" s="1" t="s">
        <v>58</v>
      </c>
      <c r="K1982" s="1" t="s">
        <v>59</v>
      </c>
      <c r="L1982" s="1" t="s">
        <v>119</v>
      </c>
      <c r="M1982" s="1" t="s">
        <v>35</v>
      </c>
      <c r="N1982" s="1" t="s">
        <v>36</v>
      </c>
      <c r="O1982" s="1" t="s">
        <v>37</v>
      </c>
      <c r="P1982" s="1" t="s">
        <v>120</v>
      </c>
      <c r="Q1982" s="1" t="s">
        <v>121</v>
      </c>
      <c r="T1982" s="1" t="s">
        <v>40</v>
      </c>
      <c r="X1982" s="1" t="s">
        <v>41</v>
      </c>
      <c r="Y1982" s="1" t="s">
        <v>42</v>
      </c>
      <c r="Z1982" s="3">
        <v>0</v>
      </c>
      <c r="AC1982" s="1">
        <f t="shared" si="60"/>
        <v>2019</v>
      </c>
      <c r="AD1982" s="1">
        <f t="shared" si="61"/>
        <v>2</v>
      </c>
    </row>
    <row r="1983" spans="1:30" ht="12.75" customHeight="1" x14ac:dyDescent="0.2">
      <c r="A1983" s="2">
        <v>43521.519525463002</v>
      </c>
      <c r="B1983" s="1" t="s">
        <v>1417</v>
      </c>
      <c r="C1983" s="1" t="s">
        <v>125</v>
      </c>
      <c r="D1983" s="1" t="s">
        <v>126</v>
      </c>
      <c r="E1983" s="3">
        <v>300</v>
      </c>
      <c r="F1983" s="1" t="s">
        <v>31</v>
      </c>
      <c r="G1983" s="3">
        <v>0.54</v>
      </c>
      <c r="H1983" s="3">
        <v>162</v>
      </c>
      <c r="I1983" s="1" t="s">
        <v>58</v>
      </c>
      <c r="K1983" s="1" t="s">
        <v>59</v>
      </c>
      <c r="L1983" s="1" t="s">
        <v>127</v>
      </c>
      <c r="M1983" s="1" t="s">
        <v>35</v>
      </c>
      <c r="N1983" s="1" t="s">
        <v>36</v>
      </c>
      <c r="O1983" s="1" t="s">
        <v>37</v>
      </c>
      <c r="P1983" s="1" t="s">
        <v>104</v>
      </c>
      <c r="Q1983" s="1" t="s">
        <v>105</v>
      </c>
      <c r="T1983" s="1" t="s">
        <v>40</v>
      </c>
      <c r="X1983" s="1" t="s">
        <v>41</v>
      </c>
      <c r="Y1983" s="1" t="s">
        <v>106</v>
      </c>
      <c r="Z1983" s="3">
        <v>0</v>
      </c>
      <c r="AC1983" s="1">
        <f t="shared" si="60"/>
        <v>2019</v>
      </c>
      <c r="AD1983" s="1">
        <f t="shared" si="61"/>
        <v>2</v>
      </c>
    </row>
    <row r="1984" spans="1:30" ht="12.75" customHeight="1" x14ac:dyDescent="0.2">
      <c r="A1984" s="2">
        <v>43521.519525463002</v>
      </c>
      <c r="B1984" s="1" t="s">
        <v>1417</v>
      </c>
      <c r="C1984" s="1" t="s">
        <v>128</v>
      </c>
      <c r="D1984" s="1" t="s">
        <v>129</v>
      </c>
      <c r="E1984" s="3">
        <v>500</v>
      </c>
      <c r="F1984" s="1" t="s">
        <v>31</v>
      </c>
      <c r="G1984" s="3">
        <v>0.63</v>
      </c>
      <c r="H1984" s="3">
        <v>315</v>
      </c>
      <c r="I1984" s="1" t="s">
        <v>58</v>
      </c>
      <c r="K1984" s="1" t="s">
        <v>59</v>
      </c>
      <c r="L1984" s="1" t="s">
        <v>130</v>
      </c>
      <c r="M1984" s="1" t="s">
        <v>35</v>
      </c>
      <c r="N1984" s="1" t="s">
        <v>36</v>
      </c>
      <c r="O1984" s="1" t="s">
        <v>37</v>
      </c>
      <c r="P1984" s="1" t="s">
        <v>131</v>
      </c>
      <c r="Q1984" s="1" t="s">
        <v>132</v>
      </c>
      <c r="T1984" s="1" t="s">
        <v>73</v>
      </c>
      <c r="X1984" s="1" t="s">
        <v>41</v>
      </c>
      <c r="Y1984" s="1" t="s">
        <v>74</v>
      </c>
      <c r="Z1984" s="3">
        <v>0</v>
      </c>
      <c r="AC1984" s="1">
        <f t="shared" si="60"/>
        <v>2019</v>
      </c>
      <c r="AD1984" s="1">
        <f t="shared" si="61"/>
        <v>2</v>
      </c>
    </row>
    <row r="1985" spans="1:30" ht="12.75" customHeight="1" x14ac:dyDescent="0.2">
      <c r="A1985" s="2">
        <v>43521.519525463002</v>
      </c>
      <c r="B1985" s="1" t="s">
        <v>1417</v>
      </c>
      <c r="C1985" s="1" t="s">
        <v>133</v>
      </c>
      <c r="D1985" s="1" t="s">
        <v>134</v>
      </c>
      <c r="E1985" s="3">
        <v>6000</v>
      </c>
      <c r="F1985" s="1" t="s">
        <v>31</v>
      </c>
      <c r="G1985" s="3">
        <v>0.63</v>
      </c>
      <c r="H1985" s="3">
        <v>3780</v>
      </c>
      <c r="I1985" s="1" t="s">
        <v>58</v>
      </c>
      <c r="K1985" s="1" t="s">
        <v>59</v>
      </c>
      <c r="L1985" s="1" t="s">
        <v>135</v>
      </c>
      <c r="M1985" s="1" t="s">
        <v>35</v>
      </c>
      <c r="N1985" s="1" t="s">
        <v>36</v>
      </c>
      <c r="O1985" s="1" t="s">
        <v>37</v>
      </c>
      <c r="P1985" s="1" t="s">
        <v>62</v>
      </c>
      <c r="Q1985" s="1" t="s">
        <v>63</v>
      </c>
      <c r="T1985" s="1" t="s">
        <v>65</v>
      </c>
      <c r="X1985" s="1" t="s">
        <v>41</v>
      </c>
      <c r="Y1985" s="1" t="s">
        <v>66</v>
      </c>
      <c r="Z1985" s="3">
        <v>0</v>
      </c>
      <c r="AA1985" s="1" t="s">
        <v>67</v>
      </c>
      <c r="AB1985" s="1" t="s">
        <v>67</v>
      </c>
      <c r="AC1985" s="1">
        <f t="shared" si="60"/>
        <v>2019</v>
      </c>
      <c r="AD1985" s="1">
        <f t="shared" si="61"/>
        <v>2</v>
      </c>
    </row>
    <row r="1986" spans="1:30" ht="12.75" customHeight="1" x14ac:dyDescent="0.2">
      <c r="A1986" s="2">
        <v>43521.519525463002</v>
      </c>
      <c r="B1986" s="1" t="s">
        <v>1417</v>
      </c>
      <c r="C1986" s="1" t="s">
        <v>136</v>
      </c>
      <c r="D1986" s="1" t="s">
        <v>137</v>
      </c>
      <c r="E1986" s="3">
        <v>6000</v>
      </c>
      <c r="F1986" s="1" t="s">
        <v>31</v>
      </c>
      <c r="G1986" s="3">
        <v>0.63</v>
      </c>
      <c r="H1986" s="3">
        <v>3780</v>
      </c>
      <c r="I1986" s="1" t="s">
        <v>58</v>
      </c>
      <c r="K1986" s="1" t="s">
        <v>59</v>
      </c>
      <c r="L1986" s="1" t="s">
        <v>138</v>
      </c>
      <c r="M1986" s="1" t="s">
        <v>35</v>
      </c>
      <c r="N1986" s="1" t="s">
        <v>36</v>
      </c>
      <c r="O1986" s="1" t="s">
        <v>37</v>
      </c>
      <c r="P1986" s="1" t="s">
        <v>62</v>
      </c>
      <c r="Q1986" s="1" t="s">
        <v>63</v>
      </c>
      <c r="T1986" s="1" t="s">
        <v>65</v>
      </c>
      <c r="X1986" s="1" t="s">
        <v>41</v>
      </c>
      <c r="Y1986" s="1" t="s">
        <v>66</v>
      </c>
      <c r="Z1986" s="3">
        <v>0</v>
      </c>
      <c r="AA1986" s="1" t="s">
        <v>67</v>
      </c>
      <c r="AB1986" s="1" t="s">
        <v>67</v>
      </c>
      <c r="AC1986" s="1">
        <f t="shared" si="60"/>
        <v>2019</v>
      </c>
      <c r="AD1986" s="1">
        <f t="shared" si="61"/>
        <v>2</v>
      </c>
    </row>
    <row r="1987" spans="1:30" ht="12.75" customHeight="1" x14ac:dyDescent="0.2">
      <c r="A1987" s="2">
        <v>43521.519525463002</v>
      </c>
      <c r="B1987" s="1" t="s">
        <v>1417</v>
      </c>
      <c r="C1987" s="1" t="s">
        <v>56</v>
      </c>
      <c r="D1987" s="1" t="s">
        <v>57</v>
      </c>
      <c r="E1987" s="3">
        <v>2000</v>
      </c>
      <c r="F1987" s="1" t="s">
        <v>31</v>
      </c>
      <c r="G1987" s="3">
        <v>0.63</v>
      </c>
      <c r="H1987" s="3">
        <v>1260</v>
      </c>
      <c r="I1987" s="1" t="s">
        <v>58</v>
      </c>
      <c r="K1987" s="1" t="s">
        <v>59</v>
      </c>
      <c r="L1987" s="1" t="s">
        <v>60</v>
      </c>
      <c r="M1987" s="1" t="s">
        <v>35</v>
      </c>
      <c r="N1987" s="1" t="s">
        <v>36</v>
      </c>
      <c r="O1987" s="1" t="s">
        <v>37</v>
      </c>
      <c r="P1987" s="1" t="s">
        <v>62</v>
      </c>
      <c r="Q1987" s="1" t="s">
        <v>63</v>
      </c>
      <c r="T1987" s="1" t="s">
        <v>65</v>
      </c>
      <c r="X1987" s="1" t="s">
        <v>41</v>
      </c>
      <c r="Y1987" s="1" t="s">
        <v>66</v>
      </c>
      <c r="Z1987" s="3">
        <v>0</v>
      </c>
      <c r="AA1987" s="1" t="s">
        <v>67</v>
      </c>
      <c r="AB1987" s="1" t="s">
        <v>67</v>
      </c>
      <c r="AC1987" s="1">
        <f t="shared" ref="AC1987:AC2050" si="62">YEAR(A1987)</f>
        <v>2019</v>
      </c>
      <c r="AD1987" s="1">
        <f t="shared" ref="AD1987:AD2050" si="63">MONTH(A1987)</f>
        <v>2</v>
      </c>
    </row>
    <row r="1988" spans="1:30" ht="12.75" customHeight="1" x14ac:dyDescent="0.2">
      <c r="A1988" s="2">
        <v>43521.519525463002</v>
      </c>
      <c r="B1988" s="1" t="s">
        <v>1417</v>
      </c>
      <c r="C1988" s="1" t="s">
        <v>516</v>
      </c>
      <c r="D1988" s="1" t="s">
        <v>517</v>
      </c>
      <c r="E1988" s="3">
        <v>1700</v>
      </c>
      <c r="F1988" s="1" t="s">
        <v>31</v>
      </c>
      <c r="G1988" s="3">
        <v>0.63</v>
      </c>
      <c r="H1988" s="3">
        <v>1071</v>
      </c>
      <c r="I1988" s="1" t="s">
        <v>58</v>
      </c>
      <c r="K1988" s="1" t="s">
        <v>59</v>
      </c>
      <c r="L1988" s="1" t="s">
        <v>518</v>
      </c>
      <c r="M1988" s="1" t="s">
        <v>35</v>
      </c>
      <c r="N1988" s="1" t="s">
        <v>36</v>
      </c>
      <c r="O1988" s="1" t="s">
        <v>37</v>
      </c>
      <c r="P1988" s="1" t="s">
        <v>62</v>
      </c>
      <c r="Q1988" s="1" t="s">
        <v>63</v>
      </c>
      <c r="T1988" s="1" t="s">
        <v>65</v>
      </c>
      <c r="X1988" s="1" t="s">
        <v>41</v>
      </c>
      <c r="Y1988" s="1" t="s">
        <v>66</v>
      </c>
      <c r="Z1988" s="3">
        <v>0</v>
      </c>
      <c r="AA1988" s="1" t="s">
        <v>67</v>
      </c>
      <c r="AB1988" s="1" t="s">
        <v>67</v>
      </c>
      <c r="AC1988" s="1">
        <f t="shared" si="62"/>
        <v>2019</v>
      </c>
      <c r="AD1988" s="1">
        <f t="shared" si="63"/>
        <v>2</v>
      </c>
    </row>
    <row r="1989" spans="1:30" ht="12.75" customHeight="1" x14ac:dyDescent="0.2">
      <c r="A1989" s="2">
        <v>43521.519525463002</v>
      </c>
      <c r="B1989" s="1" t="s">
        <v>1417</v>
      </c>
      <c r="C1989" s="1" t="s">
        <v>139</v>
      </c>
      <c r="D1989" s="1" t="s">
        <v>140</v>
      </c>
      <c r="E1989" s="3">
        <v>100</v>
      </c>
      <c r="F1989" s="1" t="s">
        <v>31</v>
      </c>
      <c r="G1989" s="3">
        <v>0.67</v>
      </c>
      <c r="H1989" s="3">
        <v>67</v>
      </c>
      <c r="I1989" s="1" t="s">
        <v>58</v>
      </c>
      <c r="K1989" s="1" t="s">
        <v>59</v>
      </c>
      <c r="L1989" s="1" t="s">
        <v>141</v>
      </c>
      <c r="M1989" s="1" t="s">
        <v>35</v>
      </c>
      <c r="N1989" s="1" t="s">
        <v>36</v>
      </c>
      <c r="O1989" s="1" t="s">
        <v>37</v>
      </c>
      <c r="P1989" s="1" t="s">
        <v>120</v>
      </c>
      <c r="Q1989" s="1" t="s">
        <v>121</v>
      </c>
      <c r="T1989" s="1" t="s">
        <v>40</v>
      </c>
      <c r="X1989" s="1" t="s">
        <v>41</v>
      </c>
      <c r="Y1989" s="1" t="s">
        <v>42</v>
      </c>
      <c r="Z1989" s="3">
        <v>0</v>
      </c>
      <c r="AC1989" s="1">
        <f t="shared" si="62"/>
        <v>2019</v>
      </c>
      <c r="AD1989" s="1">
        <f t="shared" si="63"/>
        <v>2</v>
      </c>
    </row>
    <row r="1990" spans="1:30" ht="12.75" customHeight="1" x14ac:dyDescent="0.2">
      <c r="A1990" s="2">
        <v>43521.519525463002</v>
      </c>
      <c r="B1990" s="1" t="s">
        <v>1417</v>
      </c>
      <c r="C1990" s="1" t="s">
        <v>142</v>
      </c>
      <c r="D1990" s="1" t="s">
        <v>143</v>
      </c>
      <c r="E1990" s="3">
        <v>500</v>
      </c>
      <c r="F1990" s="1" t="s">
        <v>31</v>
      </c>
      <c r="G1990" s="3">
        <v>0.67</v>
      </c>
      <c r="H1990" s="3">
        <v>335</v>
      </c>
      <c r="I1990" s="1" t="s">
        <v>58</v>
      </c>
      <c r="K1990" s="1" t="s">
        <v>59</v>
      </c>
      <c r="L1990" s="1" t="s">
        <v>144</v>
      </c>
      <c r="M1990" s="1" t="s">
        <v>35</v>
      </c>
      <c r="N1990" s="1" t="s">
        <v>36</v>
      </c>
      <c r="O1990" s="1" t="s">
        <v>37</v>
      </c>
      <c r="P1990" s="1" t="s">
        <v>89</v>
      </c>
      <c r="Q1990" s="1" t="s">
        <v>90</v>
      </c>
      <c r="T1990" s="1" t="s">
        <v>116</v>
      </c>
      <c r="X1990" s="1" t="s">
        <v>41</v>
      </c>
      <c r="Y1990" s="1" t="s">
        <v>74</v>
      </c>
      <c r="Z1990" s="3">
        <v>0</v>
      </c>
      <c r="AC1990" s="1">
        <f t="shared" si="62"/>
        <v>2019</v>
      </c>
      <c r="AD1990" s="1">
        <f t="shared" si="63"/>
        <v>2</v>
      </c>
    </row>
    <row r="1991" spans="1:30" ht="12.75" customHeight="1" x14ac:dyDescent="0.2">
      <c r="A1991" s="2">
        <v>43521.519525463002</v>
      </c>
      <c r="B1991" s="1" t="s">
        <v>1417</v>
      </c>
      <c r="C1991" s="1" t="s">
        <v>149</v>
      </c>
      <c r="D1991" s="1" t="s">
        <v>150</v>
      </c>
      <c r="E1991" s="3">
        <v>200</v>
      </c>
      <c r="F1991" s="1" t="s">
        <v>31</v>
      </c>
      <c r="G1991" s="3">
        <v>1.0900000000000001</v>
      </c>
      <c r="H1991" s="3">
        <v>218</v>
      </c>
      <c r="I1991" s="1" t="s">
        <v>58</v>
      </c>
      <c r="K1991" s="1" t="s">
        <v>59</v>
      </c>
      <c r="L1991" s="1" t="s">
        <v>151</v>
      </c>
      <c r="M1991" s="1" t="s">
        <v>35</v>
      </c>
      <c r="N1991" s="1" t="s">
        <v>36</v>
      </c>
      <c r="O1991" s="1" t="s">
        <v>37</v>
      </c>
      <c r="P1991" s="1" t="s">
        <v>120</v>
      </c>
      <c r="Q1991" s="1" t="s">
        <v>121</v>
      </c>
      <c r="T1991" s="1" t="s">
        <v>40</v>
      </c>
      <c r="X1991" s="1" t="s">
        <v>41</v>
      </c>
      <c r="Y1991" s="1" t="s">
        <v>42</v>
      </c>
      <c r="Z1991" s="3">
        <v>0</v>
      </c>
      <c r="AC1991" s="1">
        <f t="shared" si="62"/>
        <v>2019</v>
      </c>
      <c r="AD1991" s="1">
        <f t="shared" si="63"/>
        <v>2</v>
      </c>
    </row>
    <row r="1992" spans="1:30" ht="12.75" customHeight="1" x14ac:dyDescent="0.2">
      <c r="A1992" s="2">
        <v>43521.519525463002</v>
      </c>
      <c r="B1992" s="1" t="s">
        <v>1417</v>
      </c>
      <c r="C1992" s="1" t="s">
        <v>552</v>
      </c>
      <c r="D1992" s="1" t="s">
        <v>553</v>
      </c>
      <c r="E1992" s="3">
        <v>100</v>
      </c>
      <c r="F1992" s="1" t="s">
        <v>31</v>
      </c>
      <c r="G1992" s="3">
        <v>1.5</v>
      </c>
      <c r="H1992" s="3">
        <v>150</v>
      </c>
      <c r="I1992" s="1" t="s">
        <v>58</v>
      </c>
      <c r="K1992" s="1" t="s">
        <v>59</v>
      </c>
      <c r="L1992" s="1" t="s">
        <v>554</v>
      </c>
      <c r="M1992" s="1" t="s">
        <v>35</v>
      </c>
      <c r="N1992" s="1" t="s">
        <v>36</v>
      </c>
      <c r="O1992" s="1" t="s">
        <v>37</v>
      </c>
      <c r="P1992" s="1" t="s">
        <v>38</v>
      </c>
      <c r="Q1992" s="1" t="s">
        <v>39</v>
      </c>
      <c r="T1992" s="1" t="s">
        <v>226</v>
      </c>
      <c r="X1992" s="1" t="s">
        <v>41</v>
      </c>
      <c r="Y1992" s="1" t="s">
        <v>42</v>
      </c>
      <c r="Z1992" s="3">
        <v>0</v>
      </c>
      <c r="AC1992" s="1">
        <f t="shared" si="62"/>
        <v>2019</v>
      </c>
      <c r="AD1992" s="1">
        <f t="shared" si="63"/>
        <v>2</v>
      </c>
    </row>
    <row r="1993" spans="1:30" ht="12.75" customHeight="1" x14ac:dyDescent="0.2">
      <c r="A1993" s="2">
        <v>43521.519525463002</v>
      </c>
      <c r="B1993" s="1" t="s">
        <v>1417</v>
      </c>
      <c r="C1993" s="1" t="s">
        <v>152</v>
      </c>
      <c r="D1993" s="1" t="s">
        <v>153</v>
      </c>
      <c r="E1993" s="3">
        <v>25</v>
      </c>
      <c r="F1993" s="1" t="s">
        <v>31</v>
      </c>
      <c r="G1993" s="3">
        <v>1.51</v>
      </c>
      <c r="H1993" s="3">
        <v>37.75</v>
      </c>
      <c r="I1993" s="1" t="s">
        <v>58</v>
      </c>
      <c r="K1993" s="1" t="s">
        <v>59</v>
      </c>
      <c r="L1993" s="1" t="s">
        <v>154</v>
      </c>
      <c r="M1993" s="1" t="s">
        <v>35</v>
      </c>
      <c r="N1993" s="1" t="s">
        <v>36</v>
      </c>
      <c r="O1993" s="1" t="s">
        <v>37</v>
      </c>
      <c r="P1993" s="1" t="s">
        <v>89</v>
      </c>
      <c r="Q1993" s="1" t="s">
        <v>90</v>
      </c>
      <c r="T1993" s="1" t="s">
        <v>79</v>
      </c>
      <c r="X1993" s="1" t="s">
        <v>155</v>
      </c>
      <c r="Y1993" s="1" t="s">
        <v>74</v>
      </c>
      <c r="Z1993" s="3">
        <v>0</v>
      </c>
      <c r="AC1993" s="1">
        <f t="shared" si="62"/>
        <v>2019</v>
      </c>
      <c r="AD1993" s="1">
        <f t="shared" si="63"/>
        <v>2</v>
      </c>
    </row>
    <row r="1994" spans="1:30" ht="12.75" customHeight="1" x14ac:dyDescent="0.2">
      <c r="A1994" s="2">
        <v>43521.519525463002</v>
      </c>
      <c r="B1994" s="1" t="s">
        <v>1417</v>
      </c>
      <c r="C1994" s="1" t="s">
        <v>159</v>
      </c>
      <c r="D1994" s="1" t="s">
        <v>160</v>
      </c>
      <c r="E1994" s="3">
        <v>200</v>
      </c>
      <c r="F1994" s="1" t="s">
        <v>31</v>
      </c>
      <c r="G1994" s="3">
        <v>1.8</v>
      </c>
      <c r="H1994" s="3">
        <v>360</v>
      </c>
      <c r="I1994" s="1" t="s">
        <v>58</v>
      </c>
      <c r="K1994" s="1" t="s">
        <v>59</v>
      </c>
      <c r="L1994" s="1" t="s">
        <v>161</v>
      </c>
      <c r="M1994" s="1" t="s">
        <v>35</v>
      </c>
      <c r="N1994" s="1" t="s">
        <v>36</v>
      </c>
      <c r="O1994" s="1" t="s">
        <v>37</v>
      </c>
      <c r="P1994" s="1" t="s">
        <v>104</v>
      </c>
      <c r="Q1994" s="1" t="s">
        <v>105</v>
      </c>
      <c r="T1994" s="1" t="s">
        <v>97</v>
      </c>
      <c r="X1994" s="1" t="s">
        <v>41</v>
      </c>
      <c r="Y1994" s="1" t="s">
        <v>106</v>
      </c>
      <c r="Z1994" s="3">
        <v>0</v>
      </c>
      <c r="AC1994" s="1">
        <f t="shared" si="62"/>
        <v>2019</v>
      </c>
      <c r="AD1994" s="1">
        <f t="shared" si="63"/>
        <v>2</v>
      </c>
    </row>
    <row r="1995" spans="1:30" ht="12.75" customHeight="1" x14ac:dyDescent="0.2">
      <c r="A1995" s="2">
        <v>43521.519525463002</v>
      </c>
      <c r="B1995" s="1" t="s">
        <v>1417</v>
      </c>
      <c r="C1995" s="1" t="s">
        <v>168</v>
      </c>
      <c r="D1995" s="1" t="s">
        <v>169</v>
      </c>
      <c r="E1995" s="3">
        <v>10</v>
      </c>
      <c r="F1995" s="1" t="s">
        <v>31</v>
      </c>
      <c r="G1995" s="3">
        <v>2.0499999999999998</v>
      </c>
      <c r="H1995" s="3">
        <v>20.5</v>
      </c>
      <c r="I1995" s="1" t="s">
        <v>58</v>
      </c>
      <c r="K1995" s="1" t="s">
        <v>59</v>
      </c>
      <c r="L1995" s="1" t="s">
        <v>170</v>
      </c>
      <c r="M1995" s="1" t="s">
        <v>35</v>
      </c>
      <c r="N1995" s="1" t="s">
        <v>36</v>
      </c>
      <c r="O1995" s="1" t="s">
        <v>37</v>
      </c>
      <c r="P1995" s="1" t="s">
        <v>95</v>
      </c>
      <c r="Q1995" s="1" t="s">
        <v>96</v>
      </c>
      <c r="T1995" s="1" t="s">
        <v>171</v>
      </c>
      <c r="X1995" s="1" t="s">
        <v>41</v>
      </c>
      <c r="Y1995" s="1" t="s">
        <v>42</v>
      </c>
      <c r="Z1995" s="3">
        <v>0</v>
      </c>
      <c r="AA1995" s="1" t="s">
        <v>172</v>
      </c>
      <c r="AB1995" s="1" t="s">
        <v>172</v>
      </c>
      <c r="AC1995" s="1">
        <f t="shared" si="62"/>
        <v>2019</v>
      </c>
      <c r="AD1995" s="1">
        <f t="shared" si="63"/>
        <v>2</v>
      </c>
    </row>
    <row r="1996" spans="1:30" ht="12.75" customHeight="1" x14ac:dyDescent="0.2">
      <c r="A1996" s="2">
        <v>43521.519525463002</v>
      </c>
      <c r="B1996" s="1" t="s">
        <v>1417</v>
      </c>
      <c r="C1996" s="1" t="s">
        <v>173</v>
      </c>
      <c r="D1996" s="1" t="s">
        <v>174</v>
      </c>
      <c r="E1996" s="3">
        <v>25</v>
      </c>
      <c r="F1996" s="1" t="s">
        <v>31</v>
      </c>
      <c r="G1996" s="3">
        <v>2.0699999999999998</v>
      </c>
      <c r="H1996" s="3">
        <v>51.75</v>
      </c>
      <c r="I1996" s="1" t="s">
        <v>58</v>
      </c>
      <c r="K1996" s="1" t="s">
        <v>59</v>
      </c>
      <c r="L1996" s="1" t="s">
        <v>175</v>
      </c>
      <c r="M1996" s="1" t="s">
        <v>35</v>
      </c>
      <c r="N1996" s="1" t="s">
        <v>36</v>
      </c>
      <c r="O1996" s="1" t="s">
        <v>37</v>
      </c>
      <c r="P1996" s="1" t="s">
        <v>89</v>
      </c>
      <c r="Q1996" s="1" t="s">
        <v>90</v>
      </c>
      <c r="T1996" s="1" t="s">
        <v>79</v>
      </c>
      <c r="X1996" s="1" t="s">
        <v>176</v>
      </c>
      <c r="Y1996" s="1" t="s">
        <v>74</v>
      </c>
      <c r="Z1996" s="3">
        <v>0</v>
      </c>
      <c r="AC1996" s="1">
        <f t="shared" si="62"/>
        <v>2019</v>
      </c>
      <c r="AD1996" s="1">
        <f t="shared" si="63"/>
        <v>2</v>
      </c>
    </row>
    <row r="1997" spans="1:30" ht="12.75" customHeight="1" x14ac:dyDescent="0.2">
      <c r="A1997" s="2">
        <v>43521.519525463002</v>
      </c>
      <c r="B1997" s="1" t="s">
        <v>1417</v>
      </c>
      <c r="C1997" s="1" t="s">
        <v>180</v>
      </c>
      <c r="D1997" s="1" t="s">
        <v>181</v>
      </c>
      <c r="E1997" s="3">
        <v>100</v>
      </c>
      <c r="F1997" s="1" t="s">
        <v>31</v>
      </c>
      <c r="G1997" s="3">
        <v>2.37</v>
      </c>
      <c r="H1997" s="3">
        <v>237</v>
      </c>
      <c r="I1997" s="1" t="s">
        <v>58</v>
      </c>
      <c r="K1997" s="1" t="s">
        <v>59</v>
      </c>
      <c r="L1997" s="1" t="s">
        <v>182</v>
      </c>
      <c r="M1997" s="1" t="s">
        <v>35</v>
      </c>
      <c r="N1997" s="1" t="s">
        <v>36</v>
      </c>
      <c r="O1997" s="1" t="s">
        <v>37</v>
      </c>
      <c r="P1997" s="1" t="s">
        <v>95</v>
      </c>
      <c r="Q1997" s="1" t="s">
        <v>96</v>
      </c>
      <c r="T1997" s="1" t="s">
        <v>97</v>
      </c>
      <c r="X1997" s="1" t="s">
        <v>41</v>
      </c>
      <c r="Y1997" s="1" t="s">
        <v>42</v>
      </c>
      <c r="Z1997" s="3">
        <v>0</v>
      </c>
      <c r="AC1997" s="1">
        <f t="shared" si="62"/>
        <v>2019</v>
      </c>
      <c r="AD1997" s="1">
        <f t="shared" si="63"/>
        <v>2</v>
      </c>
    </row>
    <row r="1998" spans="1:30" ht="12.75" customHeight="1" x14ac:dyDescent="0.2">
      <c r="A1998" s="2">
        <v>43521.519525463002</v>
      </c>
      <c r="B1998" s="1" t="s">
        <v>1417</v>
      </c>
      <c r="C1998" s="1" t="s">
        <v>183</v>
      </c>
      <c r="D1998" s="1" t="s">
        <v>184</v>
      </c>
      <c r="E1998" s="3">
        <v>200</v>
      </c>
      <c r="F1998" s="1" t="s">
        <v>31</v>
      </c>
      <c r="G1998" s="3">
        <v>2.46</v>
      </c>
      <c r="H1998" s="3">
        <v>492</v>
      </c>
      <c r="I1998" s="1" t="s">
        <v>58</v>
      </c>
      <c r="K1998" s="1" t="s">
        <v>59</v>
      </c>
      <c r="L1998" s="1" t="s">
        <v>185</v>
      </c>
      <c r="M1998" s="1" t="s">
        <v>35</v>
      </c>
      <c r="N1998" s="1" t="s">
        <v>36</v>
      </c>
      <c r="O1998" s="1" t="s">
        <v>37</v>
      </c>
      <c r="P1998" s="1" t="s">
        <v>95</v>
      </c>
      <c r="Q1998" s="1" t="s">
        <v>96</v>
      </c>
      <c r="T1998" s="1" t="s">
        <v>48</v>
      </c>
      <c r="X1998" s="1" t="s">
        <v>41</v>
      </c>
      <c r="Y1998" s="1" t="s">
        <v>42</v>
      </c>
      <c r="Z1998" s="3">
        <v>0</v>
      </c>
      <c r="AC1998" s="1">
        <f t="shared" si="62"/>
        <v>2019</v>
      </c>
      <c r="AD1998" s="1">
        <f t="shared" si="63"/>
        <v>2</v>
      </c>
    </row>
    <row r="1999" spans="1:30" ht="12.75" customHeight="1" x14ac:dyDescent="0.2">
      <c r="A1999" s="2">
        <v>43521.519525463002</v>
      </c>
      <c r="B1999" s="1" t="s">
        <v>1417</v>
      </c>
      <c r="C1999" s="1" t="s">
        <v>186</v>
      </c>
      <c r="D1999" s="1" t="s">
        <v>187</v>
      </c>
      <c r="E1999" s="3">
        <v>50</v>
      </c>
      <c r="F1999" s="1" t="s">
        <v>31</v>
      </c>
      <c r="G1999" s="3">
        <v>2.5099999999999998</v>
      </c>
      <c r="H1999" s="3">
        <v>125.5</v>
      </c>
      <c r="I1999" s="1" t="s">
        <v>58</v>
      </c>
      <c r="K1999" s="1" t="s">
        <v>59</v>
      </c>
      <c r="L1999" s="1" t="s">
        <v>188</v>
      </c>
      <c r="M1999" s="1" t="s">
        <v>35</v>
      </c>
      <c r="N1999" s="1" t="s">
        <v>36</v>
      </c>
      <c r="O1999" s="1" t="s">
        <v>37</v>
      </c>
      <c r="P1999" s="1" t="s">
        <v>95</v>
      </c>
      <c r="Q1999" s="1" t="s">
        <v>96</v>
      </c>
      <c r="T1999" s="1" t="s">
        <v>97</v>
      </c>
      <c r="X1999" s="1" t="s">
        <v>41</v>
      </c>
      <c r="Y1999" s="1" t="s">
        <v>42</v>
      </c>
      <c r="Z1999" s="3">
        <v>0</v>
      </c>
      <c r="AC1999" s="1">
        <f t="shared" si="62"/>
        <v>2019</v>
      </c>
      <c r="AD1999" s="1">
        <f t="shared" si="63"/>
        <v>2</v>
      </c>
    </row>
    <row r="2000" spans="1:30" ht="12.75" customHeight="1" x14ac:dyDescent="0.2">
      <c r="A2000" s="2">
        <v>43521.519525463002</v>
      </c>
      <c r="B2000" s="1" t="s">
        <v>1417</v>
      </c>
      <c r="C2000" s="1" t="s">
        <v>189</v>
      </c>
      <c r="D2000" s="1" t="s">
        <v>190</v>
      </c>
      <c r="E2000" s="3">
        <v>100</v>
      </c>
      <c r="F2000" s="1" t="s">
        <v>31</v>
      </c>
      <c r="G2000" s="3">
        <v>2.7</v>
      </c>
      <c r="H2000" s="3">
        <v>270</v>
      </c>
      <c r="I2000" s="1" t="s">
        <v>58</v>
      </c>
      <c r="K2000" s="1" t="s">
        <v>59</v>
      </c>
      <c r="L2000" s="1" t="s">
        <v>191</v>
      </c>
      <c r="M2000" s="1" t="s">
        <v>35</v>
      </c>
      <c r="N2000" s="1" t="s">
        <v>36</v>
      </c>
      <c r="O2000" s="1" t="s">
        <v>37</v>
      </c>
      <c r="P2000" s="1" t="s">
        <v>95</v>
      </c>
      <c r="Q2000" s="1" t="s">
        <v>96</v>
      </c>
      <c r="T2000" s="1" t="s">
        <v>97</v>
      </c>
      <c r="X2000" s="1" t="s">
        <v>41</v>
      </c>
      <c r="Y2000" s="1" t="s">
        <v>42</v>
      </c>
      <c r="Z2000" s="3">
        <v>0</v>
      </c>
      <c r="AC2000" s="1">
        <f t="shared" si="62"/>
        <v>2019</v>
      </c>
      <c r="AD2000" s="1">
        <f t="shared" si="63"/>
        <v>2</v>
      </c>
    </row>
    <row r="2001" spans="1:30" ht="12.75" customHeight="1" x14ac:dyDescent="0.2">
      <c r="A2001" s="2">
        <v>43521.519525463002</v>
      </c>
      <c r="B2001" s="1" t="s">
        <v>1417</v>
      </c>
      <c r="C2001" s="1" t="s">
        <v>198</v>
      </c>
      <c r="D2001" s="1" t="s">
        <v>199</v>
      </c>
      <c r="E2001" s="3">
        <v>50</v>
      </c>
      <c r="F2001" s="1" t="s">
        <v>31</v>
      </c>
      <c r="G2001" s="3">
        <v>3.09</v>
      </c>
      <c r="H2001" s="3">
        <v>154.5</v>
      </c>
      <c r="I2001" s="1" t="s">
        <v>58</v>
      </c>
      <c r="K2001" s="1" t="s">
        <v>59</v>
      </c>
      <c r="L2001" s="1" t="s">
        <v>200</v>
      </c>
      <c r="M2001" s="1" t="s">
        <v>35</v>
      </c>
      <c r="N2001" s="1" t="s">
        <v>36</v>
      </c>
      <c r="O2001" s="1" t="s">
        <v>37</v>
      </c>
      <c r="P2001" s="1" t="s">
        <v>95</v>
      </c>
      <c r="Q2001" s="1" t="s">
        <v>96</v>
      </c>
      <c r="T2001" s="1" t="s">
        <v>97</v>
      </c>
      <c r="X2001" s="1" t="s">
        <v>41</v>
      </c>
      <c r="Y2001" s="1" t="s">
        <v>42</v>
      </c>
      <c r="Z2001" s="3">
        <v>0</v>
      </c>
      <c r="AC2001" s="1">
        <f t="shared" si="62"/>
        <v>2019</v>
      </c>
      <c r="AD2001" s="1">
        <f t="shared" si="63"/>
        <v>2</v>
      </c>
    </row>
    <row r="2002" spans="1:30" ht="12.75" customHeight="1" x14ac:dyDescent="0.2">
      <c r="A2002" s="2">
        <v>43521.519525463002</v>
      </c>
      <c r="B2002" s="1" t="s">
        <v>1417</v>
      </c>
      <c r="C2002" s="1" t="s">
        <v>352</v>
      </c>
      <c r="D2002" s="1" t="s">
        <v>353</v>
      </c>
      <c r="E2002" s="3">
        <v>50</v>
      </c>
      <c r="F2002" s="1" t="s">
        <v>31</v>
      </c>
      <c r="G2002" s="3">
        <v>3.13</v>
      </c>
      <c r="H2002" s="3">
        <v>156.5</v>
      </c>
      <c r="I2002" s="1" t="s">
        <v>58</v>
      </c>
      <c r="K2002" s="1" t="s">
        <v>59</v>
      </c>
      <c r="L2002" s="1" t="s">
        <v>354</v>
      </c>
      <c r="M2002" s="1" t="s">
        <v>35</v>
      </c>
      <c r="N2002" s="1" t="s">
        <v>36</v>
      </c>
      <c r="O2002" s="1" t="s">
        <v>37</v>
      </c>
      <c r="P2002" s="1" t="s">
        <v>38</v>
      </c>
      <c r="Q2002" s="1" t="s">
        <v>39</v>
      </c>
      <c r="T2002" s="1" t="s">
        <v>40</v>
      </c>
      <c r="X2002" s="1" t="s">
        <v>41</v>
      </c>
      <c r="Y2002" s="1" t="s">
        <v>42</v>
      </c>
      <c r="Z2002" s="3">
        <v>0</v>
      </c>
      <c r="AC2002" s="1">
        <f t="shared" si="62"/>
        <v>2019</v>
      </c>
      <c r="AD2002" s="1">
        <f t="shared" si="63"/>
        <v>2</v>
      </c>
    </row>
    <row r="2003" spans="1:30" ht="12.75" customHeight="1" x14ac:dyDescent="0.2">
      <c r="A2003" s="2">
        <v>43521.519525463002</v>
      </c>
      <c r="B2003" s="1" t="s">
        <v>1417</v>
      </c>
      <c r="C2003" s="1" t="s">
        <v>355</v>
      </c>
      <c r="D2003" s="1" t="s">
        <v>356</v>
      </c>
      <c r="E2003" s="3">
        <v>10</v>
      </c>
      <c r="F2003" s="1" t="s">
        <v>31</v>
      </c>
      <c r="G2003" s="3">
        <v>3.14</v>
      </c>
      <c r="H2003" s="3">
        <v>31.4</v>
      </c>
      <c r="I2003" s="1" t="s">
        <v>58</v>
      </c>
      <c r="K2003" s="1" t="s">
        <v>59</v>
      </c>
      <c r="L2003" s="1" t="s">
        <v>357</v>
      </c>
      <c r="M2003" s="1" t="s">
        <v>35</v>
      </c>
      <c r="N2003" s="1" t="s">
        <v>36</v>
      </c>
      <c r="O2003" s="1" t="s">
        <v>37</v>
      </c>
      <c r="P2003" s="1" t="s">
        <v>95</v>
      </c>
      <c r="Q2003" s="1" t="s">
        <v>96</v>
      </c>
      <c r="T2003" s="1" t="s">
        <v>358</v>
      </c>
      <c r="X2003" s="1" t="s">
        <v>41</v>
      </c>
      <c r="Y2003" s="1" t="s">
        <v>42</v>
      </c>
      <c r="Z2003" s="3">
        <v>0</v>
      </c>
      <c r="AC2003" s="1">
        <f t="shared" si="62"/>
        <v>2019</v>
      </c>
      <c r="AD2003" s="1">
        <f t="shared" si="63"/>
        <v>2</v>
      </c>
    </row>
    <row r="2004" spans="1:30" ht="12.75" customHeight="1" x14ac:dyDescent="0.2">
      <c r="A2004" s="2">
        <v>43521.519525463002</v>
      </c>
      <c r="B2004" s="1" t="s">
        <v>1417</v>
      </c>
      <c r="C2004" s="1" t="s">
        <v>207</v>
      </c>
      <c r="D2004" s="1" t="s">
        <v>208</v>
      </c>
      <c r="E2004" s="3">
        <v>40</v>
      </c>
      <c r="F2004" s="1" t="s">
        <v>31</v>
      </c>
      <c r="G2004" s="3">
        <v>3.26</v>
      </c>
      <c r="H2004" s="3">
        <v>130.4</v>
      </c>
      <c r="I2004" s="1" t="s">
        <v>58</v>
      </c>
      <c r="K2004" s="1" t="s">
        <v>59</v>
      </c>
      <c r="L2004" s="1" t="s">
        <v>209</v>
      </c>
      <c r="M2004" s="1" t="s">
        <v>35</v>
      </c>
      <c r="N2004" s="1" t="s">
        <v>36</v>
      </c>
      <c r="O2004" s="1" t="s">
        <v>37</v>
      </c>
      <c r="P2004" s="1" t="s">
        <v>71</v>
      </c>
      <c r="Q2004" s="1" t="s">
        <v>72</v>
      </c>
      <c r="T2004" s="1" t="s">
        <v>73</v>
      </c>
      <c r="X2004" s="1" t="s">
        <v>41</v>
      </c>
      <c r="Y2004" s="1" t="s">
        <v>74</v>
      </c>
      <c r="Z2004" s="3">
        <v>0</v>
      </c>
      <c r="AC2004" s="1">
        <f t="shared" si="62"/>
        <v>2019</v>
      </c>
      <c r="AD2004" s="1">
        <f t="shared" si="63"/>
        <v>2</v>
      </c>
    </row>
    <row r="2005" spans="1:30" ht="12.75" customHeight="1" x14ac:dyDescent="0.2">
      <c r="A2005" s="2">
        <v>43521.519525463002</v>
      </c>
      <c r="B2005" s="1" t="s">
        <v>1417</v>
      </c>
      <c r="C2005" s="1" t="s">
        <v>877</v>
      </c>
      <c r="D2005" s="1" t="s">
        <v>878</v>
      </c>
      <c r="E2005" s="3">
        <v>80</v>
      </c>
      <c r="F2005" s="1" t="s">
        <v>31</v>
      </c>
      <c r="G2005" s="3">
        <v>3.39</v>
      </c>
      <c r="H2005" s="3">
        <v>271.2</v>
      </c>
      <c r="I2005" s="1" t="s">
        <v>58</v>
      </c>
      <c r="K2005" s="1" t="s">
        <v>59</v>
      </c>
      <c r="L2005" s="1" t="s">
        <v>879</v>
      </c>
      <c r="M2005" s="1" t="s">
        <v>35</v>
      </c>
      <c r="N2005" s="1" t="s">
        <v>36</v>
      </c>
      <c r="O2005" s="1" t="s">
        <v>37</v>
      </c>
      <c r="P2005" s="1" t="s">
        <v>213</v>
      </c>
      <c r="Q2005" s="1" t="s">
        <v>214</v>
      </c>
      <c r="T2005" s="1" t="s">
        <v>385</v>
      </c>
      <c r="X2005" s="1" t="s">
        <v>41</v>
      </c>
      <c r="Y2005" s="1" t="s">
        <v>42</v>
      </c>
      <c r="Z2005" s="3">
        <v>0</v>
      </c>
      <c r="AA2005" s="1" t="s">
        <v>880</v>
      </c>
      <c r="AB2005" s="1" t="s">
        <v>880</v>
      </c>
      <c r="AC2005" s="1">
        <f t="shared" si="62"/>
        <v>2019</v>
      </c>
      <c r="AD2005" s="1">
        <f t="shared" si="63"/>
        <v>2</v>
      </c>
    </row>
    <row r="2006" spans="1:30" ht="12.75" customHeight="1" x14ac:dyDescent="0.2">
      <c r="A2006" s="2">
        <v>43521.519525463002</v>
      </c>
      <c r="B2006" s="1" t="s">
        <v>1417</v>
      </c>
      <c r="C2006" s="1" t="s">
        <v>532</v>
      </c>
      <c r="D2006" s="1" t="s">
        <v>533</v>
      </c>
      <c r="E2006" s="3">
        <v>60</v>
      </c>
      <c r="F2006" s="1" t="s">
        <v>31</v>
      </c>
      <c r="G2006" s="3">
        <v>3.96</v>
      </c>
      <c r="H2006" s="3">
        <v>237.6</v>
      </c>
      <c r="I2006" s="1" t="s">
        <v>58</v>
      </c>
      <c r="K2006" s="1" t="s">
        <v>59</v>
      </c>
      <c r="L2006" s="1" t="s">
        <v>534</v>
      </c>
      <c r="M2006" s="1" t="s">
        <v>35</v>
      </c>
      <c r="N2006" s="1" t="s">
        <v>36</v>
      </c>
      <c r="O2006" s="1" t="s">
        <v>37</v>
      </c>
      <c r="P2006" s="1" t="s">
        <v>71</v>
      </c>
      <c r="Q2006" s="1" t="s">
        <v>72</v>
      </c>
      <c r="T2006" s="1" t="s">
        <v>73</v>
      </c>
      <c r="X2006" s="1" t="s">
        <v>41</v>
      </c>
      <c r="Y2006" s="1" t="s">
        <v>74</v>
      </c>
      <c r="Z2006" s="3">
        <v>0</v>
      </c>
      <c r="AC2006" s="1">
        <f t="shared" si="62"/>
        <v>2019</v>
      </c>
      <c r="AD2006" s="1">
        <f t="shared" si="63"/>
        <v>2</v>
      </c>
    </row>
    <row r="2007" spans="1:30" ht="12.75" customHeight="1" x14ac:dyDescent="0.2">
      <c r="A2007" s="2">
        <v>43521.519525463002</v>
      </c>
      <c r="B2007" s="1" t="s">
        <v>1417</v>
      </c>
      <c r="C2007" s="1" t="s">
        <v>366</v>
      </c>
      <c r="D2007" s="1" t="s">
        <v>367</v>
      </c>
      <c r="E2007" s="3">
        <v>50</v>
      </c>
      <c r="F2007" s="1" t="s">
        <v>31</v>
      </c>
      <c r="G2007" s="3">
        <v>4.8099999999999996</v>
      </c>
      <c r="H2007" s="3">
        <v>240.5</v>
      </c>
      <c r="I2007" s="1" t="s">
        <v>58</v>
      </c>
      <c r="K2007" s="1" t="s">
        <v>59</v>
      </c>
      <c r="L2007" s="1" t="s">
        <v>368</v>
      </c>
      <c r="M2007" s="1" t="s">
        <v>35</v>
      </c>
      <c r="N2007" s="1" t="s">
        <v>36</v>
      </c>
      <c r="O2007" s="1" t="s">
        <v>37</v>
      </c>
      <c r="P2007" s="1" t="s">
        <v>95</v>
      </c>
      <c r="Q2007" s="1" t="s">
        <v>96</v>
      </c>
      <c r="T2007" s="1" t="s">
        <v>97</v>
      </c>
      <c r="X2007" s="1" t="s">
        <v>41</v>
      </c>
      <c r="Y2007" s="1" t="s">
        <v>42</v>
      </c>
      <c r="Z2007" s="3">
        <v>0</v>
      </c>
      <c r="AC2007" s="1">
        <f t="shared" si="62"/>
        <v>2019</v>
      </c>
      <c r="AD2007" s="1">
        <f t="shared" si="63"/>
        <v>2</v>
      </c>
    </row>
    <row r="2008" spans="1:30" ht="12.75" customHeight="1" x14ac:dyDescent="0.2">
      <c r="A2008" s="2">
        <v>43521.519525463002</v>
      </c>
      <c r="B2008" s="1" t="s">
        <v>1417</v>
      </c>
      <c r="C2008" s="1" t="s">
        <v>373</v>
      </c>
      <c r="D2008" s="1" t="s">
        <v>374</v>
      </c>
      <c r="E2008" s="3">
        <v>40</v>
      </c>
      <c r="F2008" s="1" t="s">
        <v>31</v>
      </c>
      <c r="G2008" s="3">
        <v>5.28</v>
      </c>
      <c r="H2008" s="3">
        <v>211.2</v>
      </c>
      <c r="I2008" s="1" t="s">
        <v>58</v>
      </c>
      <c r="K2008" s="1" t="s">
        <v>59</v>
      </c>
      <c r="L2008" s="1" t="s">
        <v>375</v>
      </c>
      <c r="M2008" s="1" t="s">
        <v>35</v>
      </c>
      <c r="N2008" s="1" t="s">
        <v>36</v>
      </c>
      <c r="O2008" s="1" t="s">
        <v>37</v>
      </c>
      <c r="P2008" s="1" t="s">
        <v>131</v>
      </c>
      <c r="Q2008" s="1" t="s">
        <v>132</v>
      </c>
      <c r="T2008" s="1" t="s">
        <v>377</v>
      </c>
      <c r="X2008" s="1" t="s">
        <v>378</v>
      </c>
      <c r="Y2008" s="1" t="s">
        <v>74</v>
      </c>
      <c r="Z2008" s="3">
        <v>0</v>
      </c>
      <c r="AC2008" s="1">
        <f t="shared" si="62"/>
        <v>2019</v>
      </c>
      <c r="AD2008" s="1">
        <f t="shared" si="63"/>
        <v>2</v>
      </c>
    </row>
    <row r="2009" spans="1:30" ht="12.75" customHeight="1" x14ac:dyDescent="0.2">
      <c r="A2009" s="2">
        <v>43521.519525463002</v>
      </c>
      <c r="B2009" s="1" t="s">
        <v>1417</v>
      </c>
      <c r="C2009" s="1" t="s">
        <v>215</v>
      </c>
      <c r="D2009" s="1" t="s">
        <v>216</v>
      </c>
      <c r="E2009" s="3">
        <v>10</v>
      </c>
      <c r="F2009" s="1" t="s">
        <v>31</v>
      </c>
      <c r="G2009" s="3">
        <v>6.05</v>
      </c>
      <c r="H2009" s="3">
        <v>60.5</v>
      </c>
      <c r="I2009" s="1" t="s">
        <v>58</v>
      </c>
      <c r="K2009" s="1" t="s">
        <v>59</v>
      </c>
      <c r="L2009" s="1" t="s">
        <v>217</v>
      </c>
      <c r="M2009" s="1" t="s">
        <v>35</v>
      </c>
      <c r="N2009" s="1" t="s">
        <v>36</v>
      </c>
      <c r="O2009" s="1" t="s">
        <v>37</v>
      </c>
      <c r="P2009" s="1" t="s">
        <v>38</v>
      </c>
      <c r="Q2009" s="1" t="s">
        <v>39</v>
      </c>
      <c r="T2009" s="1" t="s">
        <v>218</v>
      </c>
      <c r="X2009" s="1" t="s">
        <v>41</v>
      </c>
      <c r="Y2009" s="1" t="s">
        <v>42</v>
      </c>
      <c r="Z2009" s="3">
        <v>0</v>
      </c>
      <c r="AC2009" s="1">
        <f t="shared" si="62"/>
        <v>2019</v>
      </c>
      <c r="AD2009" s="1">
        <f t="shared" si="63"/>
        <v>2</v>
      </c>
    </row>
    <row r="2010" spans="1:30" ht="12.75" customHeight="1" x14ac:dyDescent="0.2">
      <c r="A2010" s="2">
        <v>43521.519525463002</v>
      </c>
      <c r="B2010" s="1" t="s">
        <v>1417</v>
      </c>
      <c r="C2010" s="1" t="s">
        <v>219</v>
      </c>
      <c r="D2010" s="1" t="s">
        <v>220</v>
      </c>
      <c r="E2010" s="3">
        <v>50</v>
      </c>
      <c r="F2010" s="1" t="s">
        <v>31</v>
      </c>
      <c r="G2010" s="3">
        <v>6.18</v>
      </c>
      <c r="H2010" s="3">
        <v>309</v>
      </c>
      <c r="I2010" s="1" t="s">
        <v>58</v>
      </c>
      <c r="K2010" s="1" t="s">
        <v>59</v>
      </c>
      <c r="L2010" s="1" t="s">
        <v>221</v>
      </c>
      <c r="M2010" s="1" t="s">
        <v>35</v>
      </c>
      <c r="N2010" s="1" t="s">
        <v>36</v>
      </c>
      <c r="O2010" s="1" t="s">
        <v>37</v>
      </c>
      <c r="P2010" s="1" t="s">
        <v>38</v>
      </c>
      <c r="Q2010" s="1" t="s">
        <v>39</v>
      </c>
      <c r="T2010" s="1" t="s">
        <v>48</v>
      </c>
      <c r="X2010" s="1" t="s">
        <v>41</v>
      </c>
      <c r="Y2010" s="1" t="s">
        <v>42</v>
      </c>
      <c r="Z2010" s="3">
        <v>0</v>
      </c>
      <c r="AA2010" s="1" t="s">
        <v>222</v>
      </c>
      <c r="AB2010" s="1" t="s">
        <v>222</v>
      </c>
      <c r="AC2010" s="1">
        <f t="shared" si="62"/>
        <v>2019</v>
      </c>
      <c r="AD2010" s="1">
        <f t="shared" si="63"/>
        <v>2</v>
      </c>
    </row>
    <row r="2011" spans="1:30" ht="12.75" customHeight="1" x14ac:dyDescent="0.2">
      <c r="A2011" s="2">
        <v>43521.519525463002</v>
      </c>
      <c r="B2011" s="1" t="s">
        <v>1417</v>
      </c>
      <c r="C2011" s="1" t="s">
        <v>595</v>
      </c>
      <c r="D2011" s="1" t="s">
        <v>596</v>
      </c>
      <c r="E2011" s="3">
        <v>5</v>
      </c>
      <c r="F2011" s="1" t="s">
        <v>31</v>
      </c>
      <c r="G2011" s="3">
        <v>6.25</v>
      </c>
      <c r="H2011" s="3">
        <v>31.25</v>
      </c>
      <c r="I2011" s="1" t="s">
        <v>58</v>
      </c>
      <c r="K2011" s="1" t="s">
        <v>59</v>
      </c>
      <c r="L2011" s="1" t="s">
        <v>597</v>
      </c>
      <c r="M2011" s="1" t="s">
        <v>35</v>
      </c>
      <c r="N2011" s="1" t="s">
        <v>36</v>
      </c>
      <c r="O2011" s="1" t="s">
        <v>37</v>
      </c>
      <c r="P2011" s="1" t="s">
        <v>89</v>
      </c>
      <c r="Q2011" s="1" t="s">
        <v>90</v>
      </c>
      <c r="T2011" s="1" t="s">
        <v>73</v>
      </c>
      <c r="X2011" s="1" t="s">
        <v>41</v>
      </c>
      <c r="Y2011" s="1" t="s">
        <v>74</v>
      </c>
      <c r="Z2011" s="3">
        <v>0</v>
      </c>
      <c r="AC2011" s="1">
        <f t="shared" si="62"/>
        <v>2019</v>
      </c>
      <c r="AD2011" s="1">
        <f t="shared" si="63"/>
        <v>2</v>
      </c>
    </row>
    <row r="2012" spans="1:30" ht="12.75" customHeight="1" x14ac:dyDescent="0.2">
      <c r="A2012" s="2">
        <v>43521.519525463002</v>
      </c>
      <c r="B2012" s="1" t="s">
        <v>1417</v>
      </c>
      <c r="C2012" s="1" t="s">
        <v>1072</v>
      </c>
      <c r="D2012" s="1" t="s">
        <v>1073</v>
      </c>
      <c r="E2012" s="3">
        <v>20</v>
      </c>
      <c r="F2012" s="1" t="s">
        <v>31</v>
      </c>
      <c r="G2012" s="3">
        <v>7.51</v>
      </c>
      <c r="H2012" s="3">
        <v>150.19999999999999</v>
      </c>
      <c r="I2012" s="1" t="s">
        <v>58</v>
      </c>
      <c r="K2012" s="1" t="s">
        <v>59</v>
      </c>
      <c r="L2012" s="1" t="s">
        <v>1074</v>
      </c>
      <c r="M2012" s="1" t="s">
        <v>35</v>
      </c>
      <c r="N2012" s="1" t="s">
        <v>36</v>
      </c>
      <c r="O2012" s="1" t="s">
        <v>37</v>
      </c>
      <c r="P2012" s="1" t="s">
        <v>38</v>
      </c>
      <c r="Q2012" s="1" t="s">
        <v>39</v>
      </c>
      <c r="T2012" s="1" t="s">
        <v>48</v>
      </c>
      <c r="X2012" s="1" t="s">
        <v>41</v>
      </c>
      <c r="Y2012" s="1" t="s">
        <v>42</v>
      </c>
      <c r="Z2012" s="3">
        <v>0</v>
      </c>
      <c r="AA2012" s="1" t="s">
        <v>222</v>
      </c>
      <c r="AB2012" s="1" t="s">
        <v>222</v>
      </c>
      <c r="AC2012" s="1">
        <f t="shared" si="62"/>
        <v>2019</v>
      </c>
      <c r="AD2012" s="1">
        <f t="shared" si="63"/>
        <v>2</v>
      </c>
    </row>
    <row r="2013" spans="1:30" ht="12.75" customHeight="1" x14ac:dyDescent="0.2">
      <c r="A2013" s="2">
        <v>43521.519525463002</v>
      </c>
      <c r="B2013" s="1" t="s">
        <v>1417</v>
      </c>
      <c r="C2013" s="1" t="s">
        <v>577</v>
      </c>
      <c r="D2013" s="1" t="s">
        <v>578</v>
      </c>
      <c r="E2013" s="3">
        <v>5</v>
      </c>
      <c r="F2013" s="1" t="s">
        <v>31</v>
      </c>
      <c r="G2013" s="3">
        <v>8.84</v>
      </c>
      <c r="H2013" s="3">
        <v>44.2</v>
      </c>
      <c r="I2013" s="1" t="s">
        <v>58</v>
      </c>
      <c r="K2013" s="1" t="s">
        <v>59</v>
      </c>
      <c r="L2013" s="1" t="s">
        <v>579</v>
      </c>
      <c r="M2013" s="1" t="s">
        <v>35</v>
      </c>
      <c r="N2013" s="1" t="s">
        <v>36</v>
      </c>
      <c r="O2013" s="1" t="s">
        <v>37</v>
      </c>
      <c r="P2013" s="1" t="s">
        <v>120</v>
      </c>
      <c r="Q2013" s="1" t="s">
        <v>121</v>
      </c>
      <c r="T2013" s="1" t="s">
        <v>580</v>
      </c>
      <c r="X2013" s="1" t="s">
        <v>41</v>
      </c>
      <c r="Y2013" s="1" t="s">
        <v>42</v>
      </c>
      <c r="Z2013" s="3">
        <v>0</v>
      </c>
      <c r="AA2013" s="1" t="s">
        <v>581</v>
      </c>
      <c r="AB2013" s="1" t="s">
        <v>581</v>
      </c>
      <c r="AC2013" s="1">
        <f t="shared" si="62"/>
        <v>2019</v>
      </c>
      <c r="AD2013" s="1">
        <f t="shared" si="63"/>
        <v>2</v>
      </c>
    </row>
    <row r="2014" spans="1:30" ht="12.75" customHeight="1" x14ac:dyDescent="0.2">
      <c r="A2014" s="2">
        <v>43521.519525463002</v>
      </c>
      <c r="B2014" s="1" t="s">
        <v>1417</v>
      </c>
      <c r="C2014" s="1" t="s">
        <v>233</v>
      </c>
      <c r="D2014" s="1" t="s">
        <v>234</v>
      </c>
      <c r="E2014" s="3">
        <v>200</v>
      </c>
      <c r="F2014" s="1" t="s">
        <v>31</v>
      </c>
      <c r="G2014" s="3">
        <v>9.1999999999999993</v>
      </c>
      <c r="H2014" s="3">
        <v>1840</v>
      </c>
      <c r="I2014" s="1" t="s">
        <v>58</v>
      </c>
      <c r="K2014" s="1" t="s">
        <v>59</v>
      </c>
      <c r="L2014" s="1" t="s">
        <v>235</v>
      </c>
      <c r="M2014" s="1" t="s">
        <v>35</v>
      </c>
      <c r="N2014" s="1" t="s">
        <v>36</v>
      </c>
      <c r="O2014" s="1" t="s">
        <v>37</v>
      </c>
      <c r="P2014" s="1" t="s">
        <v>236</v>
      </c>
      <c r="Q2014" s="1" t="s">
        <v>237</v>
      </c>
      <c r="T2014" s="1" t="s">
        <v>238</v>
      </c>
      <c r="X2014" s="1" t="s">
        <v>41</v>
      </c>
      <c r="Y2014" s="1" t="s">
        <v>42</v>
      </c>
      <c r="Z2014" s="3">
        <v>0</v>
      </c>
      <c r="AA2014" s="1" t="s">
        <v>239</v>
      </c>
      <c r="AB2014" s="1" t="s">
        <v>239</v>
      </c>
      <c r="AC2014" s="1">
        <f t="shared" si="62"/>
        <v>2019</v>
      </c>
      <c r="AD2014" s="1">
        <f t="shared" si="63"/>
        <v>2</v>
      </c>
    </row>
    <row r="2015" spans="1:30" ht="12.75" customHeight="1" x14ac:dyDescent="0.2">
      <c r="A2015" s="2">
        <v>43521.519525463002</v>
      </c>
      <c r="B2015" s="1" t="s">
        <v>1417</v>
      </c>
      <c r="C2015" s="1" t="s">
        <v>240</v>
      </c>
      <c r="D2015" s="1" t="s">
        <v>241</v>
      </c>
      <c r="E2015" s="3">
        <v>50</v>
      </c>
      <c r="F2015" s="1" t="s">
        <v>31</v>
      </c>
      <c r="G2015" s="3">
        <v>9.5299999999999994</v>
      </c>
      <c r="H2015" s="3">
        <v>476.5</v>
      </c>
      <c r="I2015" s="1" t="s">
        <v>58</v>
      </c>
      <c r="K2015" s="1" t="s">
        <v>59</v>
      </c>
      <c r="L2015" s="1" t="s">
        <v>242</v>
      </c>
      <c r="M2015" s="1" t="s">
        <v>35</v>
      </c>
      <c r="N2015" s="1" t="s">
        <v>36</v>
      </c>
      <c r="O2015" s="1" t="s">
        <v>37</v>
      </c>
      <c r="P2015" s="1" t="s">
        <v>243</v>
      </c>
      <c r="Q2015" s="1" t="s">
        <v>244</v>
      </c>
      <c r="T2015" s="1" t="s">
        <v>245</v>
      </c>
      <c r="X2015" s="1" t="s">
        <v>41</v>
      </c>
      <c r="Y2015" s="1" t="s">
        <v>42</v>
      </c>
      <c r="Z2015" s="3">
        <v>0</v>
      </c>
      <c r="AA2015" s="1" t="s">
        <v>246</v>
      </c>
      <c r="AB2015" s="1" t="s">
        <v>246</v>
      </c>
      <c r="AC2015" s="1">
        <f t="shared" si="62"/>
        <v>2019</v>
      </c>
      <c r="AD2015" s="1">
        <f t="shared" si="63"/>
        <v>2</v>
      </c>
    </row>
    <row r="2016" spans="1:30" ht="12.75" customHeight="1" x14ac:dyDescent="0.2">
      <c r="A2016" s="2">
        <v>43521.519525463002</v>
      </c>
      <c r="B2016" s="1" t="s">
        <v>1417</v>
      </c>
      <c r="C2016" s="1" t="s">
        <v>1418</v>
      </c>
      <c r="D2016" s="1" t="s">
        <v>1419</v>
      </c>
      <c r="E2016" s="3">
        <v>2</v>
      </c>
      <c r="F2016" s="1" t="s">
        <v>31</v>
      </c>
      <c r="G2016" s="3">
        <v>10.119999999999999</v>
      </c>
      <c r="H2016" s="3">
        <v>20.239999999999998</v>
      </c>
      <c r="I2016" s="1" t="s">
        <v>58</v>
      </c>
      <c r="K2016" s="1" t="s">
        <v>59</v>
      </c>
      <c r="L2016" s="1" t="s">
        <v>1420</v>
      </c>
      <c r="M2016" s="1" t="s">
        <v>35</v>
      </c>
      <c r="N2016" s="1" t="s">
        <v>36</v>
      </c>
      <c r="O2016" s="1" t="s">
        <v>37</v>
      </c>
      <c r="P2016" s="1" t="s">
        <v>89</v>
      </c>
      <c r="Q2016" s="1" t="s">
        <v>90</v>
      </c>
      <c r="T2016" s="1" t="s">
        <v>116</v>
      </c>
      <c r="X2016" s="1" t="s">
        <v>41</v>
      </c>
      <c r="Y2016" s="1" t="s">
        <v>74</v>
      </c>
      <c r="Z2016" s="3">
        <v>0</v>
      </c>
      <c r="AC2016" s="1">
        <f t="shared" si="62"/>
        <v>2019</v>
      </c>
      <c r="AD2016" s="1">
        <f t="shared" si="63"/>
        <v>2</v>
      </c>
    </row>
    <row r="2017" spans="1:30" ht="12.75" customHeight="1" x14ac:dyDescent="0.2">
      <c r="A2017" s="2">
        <v>43521.519525463002</v>
      </c>
      <c r="B2017" s="1" t="s">
        <v>1417</v>
      </c>
      <c r="C2017" s="1" t="s">
        <v>247</v>
      </c>
      <c r="D2017" s="1" t="s">
        <v>248</v>
      </c>
      <c r="E2017" s="3">
        <v>300</v>
      </c>
      <c r="F2017" s="1" t="s">
        <v>31</v>
      </c>
      <c r="G2017" s="3">
        <v>10.16</v>
      </c>
      <c r="H2017" s="3">
        <v>3048</v>
      </c>
      <c r="I2017" s="1" t="s">
        <v>58</v>
      </c>
      <c r="K2017" s="1" t="s">
        <v>59</v>
      </c>
      <c r="L2017" s="1" t="s">
        <v>249</v>
      </c>
      <c r="M2017" s="1" t="s">
        <v>35</v>
      </c>
      <c r="N2017" s="1" t="s">
        <v>36</v>
      </c>
      <c r="O2017" s="1" t="s">
        <v>37</v>
      </c>
      <c r="P2017" s="1" t="s">
        <v>46</v>
      </c>
      <c r="Q2017" s="1" t="s">
        <v>47</v>
      </c>
      <c r="T2017" s="1" t="s">
        <v>250</v>
      </c>
      <c r="X2017" s="1" t="s">
        <v>41</v>
      </c>
      <c r="Y2017" s="1" t="s">
        <v>49</v>
      </c>
      <c r="Z2017" s="3">
        <v>0</v>
      </c>
      <c r="AA2017" s="1" t="s">
        <v>251</v>
      </c>
      <c r="AB2017" s="1" t="s">
        <v>251</v>
      </c>
      <c r="AC2017" s="1">
        <f t="shared" si="62"/>
        <v>2019</v>
      </c>
      <c r="AD2017" s="1">
        <f t="shared" si="63"/>
        <v>2</v>
      </c>
    </row>
    <row r="2018" spans="1:30" ht="12.75" customHeight="1" x14ac:dyDescent="0.2">
      <c r="A2018" s="2">
        <v>43521.519525463002</v>
      </c>
      <c r="B2018" s="1" t="s">
        <v>1417</v>
      </c>
      <c r="C2018" s="1" t="s">
        <v>405</v>
      </c>
      <c r="D2018" s="1" t="s">
        <v>406</v>
      </c>
      <c r="E2018" s="3">
        <v>10</v>
      </c>
      <c r="F2018" s="1" t="s">
        <v>31</v>
      </c>
      <c r="G2018" s="3">
        <v>11.15</v>
      </c>
      <c r="H2018" s="3">
        <v>111.5</v>
      </c>
      <c r="I2018" s="1" t="s">
        <v>58</v>
      </c>
      <c r="K2018" s="1" t="s">
        <v>59</v>
      </c>
      <c r="L2018" s="1" t="s">
        <v>407</v>
      </c>
      <c r="M2018" s="1" t="s">
        <v>35</v>
      </c>
      <c r="N2018" s="1" t="s">
        <v>36</v>
      </c>
      <c r="O2018" s="1" t="s">
        <v>37</v>
      </c>
      <c r="P2018" s="1" t="s">
        <v>408</v>
      </c>
      <c r="Q2018" s="1" t="s">
        <v>409</v>
      </c>
      <c r="T2018" s="1" t="s">
        <v>40</v>
      </c>
      <c r="X2018" s="1" t="s">
        <v>41</v>
      </c>
      <c r="Y2018" s="1" t="s">
        <v>42</v>
      </c>
      <c r="Z2018" s="3">
        <v>0</v>
      </c>
      <c r="AC2018" s="1">
        <f t="shared" si="62"/>
        <v>2019</v>
      </c>
      <c r="AD2018" s="1">
        <f t="shared" si="63"/>
        <v>2</v>
      </c>
    </row>
    <row r="2019" spans="1:30" ht="12.75" customHeight="1" x14ac:dyDescent="0.2">
      <c r="A2019" s="2">
        <v>43521.519525463002</v>
      </c>
      <c r="B2019" s="1" t="s">
        <v>1417</v>
      </c>
      <c r="C2019" s="1" t="s">
        <v>729</v>
      </c>
      <c r="D2019" s="1" t="s">
        <v>730</v>
      </c>
      <c r="E2019" s="3">
        <v>2</v>
      </c>
      <c r="F2019" s="1" t="s">
        <v>31</v>
      </c>
      <c r="G2019" s="3">
        <v>13.22</v>
      </c>
      <c r="H2019" s="3">
        <v>26.44</v>
      </c>
      <c r="I2019" s="1" t="s">
        <v>58</v>
      </c>
      <c r="K2019" s="1" t="s">
        <v>59</v>
      </c>
      <c r="L2019" s="1" t="s">
        <v>731</v>
      </c>
      <c r="M2019" s="1" t="s">
        <v>35</v>
      </c>
      <c r="N2019" s="1" t="s">
        <v>36</v>
      </c>
      <c r="O2019" s="1" t="s">
        <v>37</v>
      </c>
      <c r="P2019" s="1" t="s">
        <v>71</v>
      </c>
      <c r="Q2019" s="1" t="s">
        <v>72</v>
      </c>
      <c r="T2019" s="1" t="s">
        <v>73</v>
      </c>
      <c r="X2019" s="1" t="s">
        <v>41</v>
      </c>
      <c r="Y2019" s="1" t="s">
        <v>74</v>
      </c>
      <c r="Z2019" s="3">
        <v>0</v>
      </c>
      <c r="AC2019" s="1">
        <f t="shared" si="62"/>
        <v>2019</v>
      </c>
      <c r="AD2019" s="1">
        <f t="shared" si="63"/>
        <v>2</v>
      </c>
    </row>
    <row r="2020" spans="1:30" ht="12.75" customHeight="1" x14ac:dyDescent="0.2">
      <c r="A2020" s="2">
        <v>43521.519525463002</v>
      </c>
      <c r="B2020" s="1" t="s">
        <v>1417</v>
      </c>
      <c r="C2020" s="1" t="s">
        <v>255</v>
      </c>
      <c r="D2020" s="1" t="s">
        <v>256</v>
      </c>
      <c r="E2020" s="3">
        <v>25</v>
      </c>
      <c r="F2020" s="1" t="s">
        <v>31</v>
      </c>
      <c r="G2020" s="3">
        <v>13.31</v>
      </c>
      <c r="H2020" s="3">
        <v>332.75</v>
      </c>
      <c r="I2020" s="1" t="s">
        <v>58</v>
      </c>
      <c r="K2020" s="1" t="s">
        <v>59</v>
      </c>
      <c r="L2020" s="1" t="s">
        <v>257</v>
      </c>
      <c r="M2020" s="1" t="s">
        <v>35</v>
      </c>
      <c r="N2020" s="1" t="s">
        <v>36</v>
      </c>
      <c r="O2020" s="1" t="s">
        <v>37</v>
      </c>
      <c r="P2020" s="1" t="s">
        <v>258</v>
      </c>
      <c r="Q2020" s="1" t="s">
        <v>259</v>
      </c>
      <c r="T2020" s="1" t="s">
        <v>260</v>
      </c>
      <c r="X2020" s="1" t="s">
        <v>41</v>
      </c>
      <c r="Y2020" s="1" t="s">
        <v>42</v>
      </c>
      <c r="Z2020" s="3">
        <v>0</v>
      </c>
      <c r="AC2020" s="1">
        <f t="shared" si="62"/>
        <v>2019</v>
      </c>
      <c r="AD2020" s="1">
        <f t="shared" si="63"/>
        <v>2</v>
      </c>
    </row>
    <row r="2021" spans="1:30" ht="12.75" customHeight="1" x14ac:dyDescent="0.2">
      <c r="A2021" s="2">
        <v>43521.519525463002</v>
      </c>
      <c r="B2021" s="1" t="s">
        <v>1417</v>
      </c>
      <c r="C2021" s="1" t="s">
        <v>804</v>
      </c>
      <c r="D2021" s="1" t="s">
        <v>805</v>
      </c>
      <c r="E2021" s="3">
        <v>20</v>
      </c>
      <c r="F2021" s="1" t="s">
        <v>31</v>
      </c>
      <c r="G2021" s="3">
        <v>15.04</v>
      </c>
      <c r="H2021" s="3">
        <v>300.8</v>
      </c>
      <c r="I2021" s="1" t="s">
        <v>58</v>
      </c>
      <c r="K2021" s="1" t="s">
        <v>59</v>
      </c>
      <c r="L2021" s="1" t="s">
        <v>806</v>
      </c>
      <c r="M2021" s="1" t="s">
        <v>35</v>
      </c>
      <c r="N2021" s="1" t="s">
        <v>36</v>
      </c>
      <c r="O2021" s="1" t="s">
        <v>37</v>
      </c>
      <c r="P2021" s="1" t="s">
        <v>120</v>
      </c>
      <c r="Q2021" s="1" t="s">
        <v>121</v>
      </c>
      <c r="T2021" s="1" t="s">
        <v>48</v>
      </c>
      <c r="X2021" s="1" t="s">
        <v>41</v>
      </c>
      <c r="Y2021" s="1" t="s">
        <v>42</v>
      </c>
      <c r="Z2021" s="3">
        <v>0</v>
      </c>
      <c r="AC2021" s="1">
        <f t="shared" si="62"/>
        <v>2019</v>
      </c>
      <c r="AD2021" s="1">
        <f t="shared" si="63"/>
        <v>2</v>
      </c>
    </row>
    <row r="2022" spans="1:30" ht="12.75" customHeight="1" x14ac:dyDescent="0.2">
      <c r="A2022" s="2">
        <v>43521.519525463002</v>
      </c>
      <c r="B2022" s="1" t="s">
        <v>1417</v>
      </c>
      <c r="C2022" s="1" t="s">
        <v>50</v>
      </c>
      <c r="D2022" s="1" t="s">
        <v>51</v>
      </c>
      <c r="E2022" s="3">
        <v>100</v>
      </c>
      <c r="F2022" s="1" t="s">
        <v>31</v>
      </c>
      <c r="G2022" s="3">
        <v>17.98</v>
      </c>
      <c r="H2022" s="3">
        <v>1798</v>
      </c>
      <c r="I2022" s="1" t="s">
        <v>58</v>
      </c>
      <c r="K2022" s="1" t="s">
        <v>59</v>
      </c>
      <c r="L2022" s="1" t="s">
        <v>52</v>
      </c>
      <c r="M2022" s="1" t="s">
        <v>35</v>
      </c>
      <c r="N2022" s="1" t="s">
        <v>36</v>
      </c>
      <c r="O2022" s="1" t="s">
        <v>37</v>
      </c>
      <c r="P2022" s="1" t="s">
        <v>53</v>
      </c>
      <c r="Q2022" s="1" t="s">
        <v>54</v>
      </c>
      <c r="T2022" s="1" t="s">
        <v>40</v>
      </c>
      <c r="X2022" s="1" t="s">
        <v>41</v>
      </c>
      <c r="Y2022" s="1" t="s">
        <v>42</v>
      </c>
      <c r="Z2022" s="3">
        <v>0</v>
      </c>
      <c r="AC2022" s="1">
        <f t="shared" si="62"/>
        <v>2019</v>
      </c>
      <c r="AD2022" s="1">
        <f t="shared" si="63"/>
        <v>2</v>
      </c>
    </row>
    <row r="2023" spans="1:30" ht="12.75" customHeight="1" x14ac:dyDescent="0.2">
      <c r="A2023" s="2">
        <v>43521.519525463002</v>
      </c>
      <c r="B2023" s="1" t="s">
        <v>1417</v>
      </c>
      <c r="C2023" s="1" t="s">
        <v>261</v>
      </c>
      <c r="D2023" s="1" t="s">
        <v>262</v>
      </c>
      <c r="E2023" s="3">
        <v>4</v>
      </c>
      <c r="F2023" s="1" t="s">
        <v>31</v>
      </c>
      <c r="G2023" s="3">
        <v>19.97</v>
      </c>
      <c r="H2023" s="3">
        <v>79.88</v>
      </c>
      <c r="I2023" s="1" t="s">
        <v>58</v>
      </c>
      <c r="K2023" s="1" t="s">
        <v>59</v>
      </c>
      <c r="L2023" s="1" t="s">
        <v>263</v>
      </c>
      <c r="M2023" s="1" t="s">
        <v>35</v>
      </c>
      <c r="N2023" s="1" t="s">
        <v>36</v>
      </c>
      <c r="O2023" s="1" t="s">
        <v>37</v>
      </c>
      <c r="P2023" s="1" t="s">
        <v>264</v>
      </c>
      <c r="Q2023" s="1" t="s">
        <v>265</v>
      </c>
      <c r="T2023" s="1" t="s">
        <v>226</v>
      </c>
      <c r="X2023" s="1" t="s">
        <v>41</v>
      </c>
      <c r="Y2023" s="1" t="s">
        <v>266</v>
      </c>
      <c r="Z2023" s="3">
        <v>0</v>
      </c>
      <c r="AC2023" s="1">
        <f t="shared" si="62"/>
        <v>2019</v>
      </c>
      <c r="AD2023" s="1">
        <f t="shared" si="63"/>
        <v>2</v>
      </c>
    </row>
    <row r="2024" spans="1:30" ht="12.75" customHeight="1" x14ac:dyDescent="0.2">
      <c r="A2024" s="2">
        <v>43521.519525463002</v>
      </c>
      <c r="B2024" s="1" t="s">
        <v>1417</v>
      </c>
      <c r="C2024" s="1" t="s">
        <v>267</v>
      </c>
      <c r="D2024" s="1" t="s">
        <v>268</v>
      </c>
      <c r="E2024" s="3">
        <v>20</v>
      </c>
      <c r="F2024" s="1" t="s">
        <v>31</v>
      </c>
      <c r="G2024" s="3">
        <v>21.23</v>
      </c>
      <c r="H2024" s="3">
        <v>424.6</v>
      </c>
      <c r="I2024" s="1" t="s">
        <v>58</v>
      </c>
      <c r="K2024" s="1" t="s">
        <v>59</v>
      </c>
      <c r="L2024" s="1" t="s">
        <v>269</v>
      </c>
      <c r="M2024" s="1" t="s">
        <v>35</v>
      </c>
      <c r="N2024" s="1" t="s">
        <v>36</v>
      </c>
      <c r="O2024" s="1" t="s">
        <v>37</v>
      </c>
      <c r="P2024" s="1" t="s">
        <v>270</v>
      </c>
      <c r="Q2024" s="1" t="s">
        <v>271</v>
      </c>
      <c r="T2024" s="1" t="s">
        <v>272</v>
      </c>
      <c r="X2024" s="1" t="s">
        <v>41</v>
      </c>
      <c r="Y2024" s="1" t="s">
        <v>42</v>
      </c>
      <c r="Z2024" s="3">
        <v>0</v>
      </c>
      <c r="AC2024" s="1">
        <f t="shared" si="62"/>
        <v>2019</v>
      </c>
      <c r="AD2024" s="1">
        <f t="shared" si="63"/>
        <v>2</v>
      </c>
    </row>
    <row r="2025" spans="1:30" ht="12.75" customHeight="1" x14ac:dyDescent="0.2">
      <c r="A2025" s="2">
        <v>43521.519525463002</v>
      </c>
      <c r="B2025" s="1" t="s">
        <v>1417</v>
      </c>
      <c r="C2025" s="1" t="s">
        <v>273</v>
      </c>
      <c r="D2025" s="1" t="s">
        <v>274</v>
      </c>
      <c r="E2025" s="3">
        <v>3</v>
      </c>
      <c r="F2025" s="1" t="s">
        <v>31</v>
      </c>
      <c r="G2025" s="3">
        <v>21.23</v>
      </c>
      <c r="H2025" s="3">
        <v>63.69</v>
      </c>
      <c r="I2025" s="1" t="s">
        <v>58</v>
      </c>
      <c r="K2025" s="1" t="s">
        <v>59</v>
      </c>
      <c r="L2025" s="1" t="s">
        <v>275</v>
      </c>
      <c r="M2025" s="1" t="s">
        <v>35</v>
      </c>
      <c r="N2025" s="1" t="s">
        <v>36</v>
      </c>
      <c r="O2025" s="1" t="s">
        <v>37</v>
      </c>
      <c r="P2025" s="1" t="s">
        <v>270</v>
      </c>
      <c r="Q2025" s="1" t="s">
        <v>271</v>
      </c>
      <c r="T2025" s="1" t="s">
        <v>272</v>
      </c>
      <c r="X2025" s="1" t="s">
        <v>41</v>
      </c>
      <c r="Y2025" s="1" t="s">
        <v>42</v>
      </c>
      <c r="Z2025" s="3">
        <v>0</v>
      </c>
      <c r="AC2025" s="1">
        <f t="shared" si="62"/>
        <v>2019</v>
      </c>
      <c r="AD2025" s="1">
        <f t="shared" si="63"/>
        <v>2</v>
      </c>
    </row>
    <row r="2026" spans="1:30" ht="12.75" customHeight="1" x14ac:dyDescent="0.2">
      <c r="A2026" s="2">
        <v>43521.519525463002</v>
      </c>
      <c r="B2026" s="1" t="s">
        <v>1417</v>
      </c>
      <c r="C2026" s="1" t="s">
        <v>413</v>
      </c>
      <c r="D2026" s="1" t="s">
        <v>414</v>
      </c>
      <c r="E2026" s="3">
        <v>2</v>
      </c>
      <c r="F2026" s="1" t="s">
        <v>31</v>
      </c>
      <c r="G2026" s="3">
        <v>25.01</v>
      </c>
      <c r="H2026" s="3">
        <v>50.02</v>
      </c>
      <c r="I2026" s="1" t="s">
        <v>58</v>
      </c>
      <c r="K2026" s="1" t="s">
        <v>59</v>
      </c>
      <c r="L2026" s="1" t="s">
        <v>415</v>
      </c>
      <c r="M2026" s="1" t="s">
        <v>35</v>
      </c>
      <c r="N2026" s="1" t="s">
        <v>36</v>
      </c>
      <c r="O2026" s="1" t="s">
        <v>37</v>
      </c>
      <c r="P2026" s="1" t="s">
        <v>38</v>
      </c>
      <c r="Q2026" s="1" t="s">
        <v>39</v>
      </c>
      <c r="T2026" s="1" t="s">
        <v>171</v>
      </c>
      <c r="X2026" s="1" t="s">
        <v>41</v>
      </c>
      <c r="Y2026" s="1" t="s">
        <v>42</v>
      </c>
      <c r="Z2026" s="3">
        <v>0</v>
      </c>
      <c r="AA2026" s="1" t="s">
        <v>172</v>
      </c>
      <c r="AB2026" s="1" t="s">
        <v>172</v>
      </c>
      <c r="AC2026" s="1">
        <f t="shared" si="62"/>
        <v>2019</v>
      </c>
      <c r="AD2026" s="1">
        <f t="shared" si="63"/>
        <v>2</v>
      </c>
    </row>
    <row r="2027" spans="1:30" ht="12.75" customHeight="1" x14ac:dyDescent="0.2">
      <c r="A2027" s="2">
        <v>43521.519525463002</v>
      </c>
      <c r="B2027" s="1" t="s">
        <v>1417</v>
      </c>
      <c r="C2027" s="1" t="s">
        <v>279</v>
      </c>
      <c r="D2027" s="1" t="s">
        <v>280</v>
      </c>
      <c r="E2027" s="3">
        <v>4</v>
      </c>
      <c r="F2027" s="1" t="s">
        <v>31</v>
      </c>
      <c r="G2027" s="3">
        <v>28.73</v>
      </c>
      <c r="H2027" s="3">
        <v>114.92</v>
      </c>
      <c r="I2027" s="1" t="s">
        <v>58</v>
      </c>
      <c r="K2027" s="1" t="s">
        <v>59</v>
      </c>
      <c r="L2027" s="1" t="s">
        <v>281</v>
      </c>
      <c r="M2027" s="1" t="s">
        <v>35</v>
      </c>
      <c r="N2027" s="1" t="s">
        <v>36</v>
      </c>
      <c r="O2027" s="1" t="s">
        <v>37</v>
      </c>
      <c r="P2027" s="1" t="s">
        <v>71</v>
      </c>
      <c r="Q2027" s="1" t="s">
        <v>72</v>
      </c>
      <c r="T2027" s="1" t="s">
        <v>73</v>
      </c>
      <c r="X2027" s="1" t="s">
        <v>41</v>
      </c>
      <c r="Y2027" s="1" t="s">
        <v>74</v>
      </c>
      <c r="Z2027" s="3">
        <v>0</v>
      </c>
      <c r="AC2027" s="1">
        <f t="shared" si="62"/>
        <v>2019</v>
      </c>
      <c r="AD2027" s="1">
        <f t="shared" si="63"/>
        <v>2</v>
      </c>
    </row>
    <row r="2028" spans="1:30" ht="12.75" customHeight="1" x14ac:dyDescent="0.2">
      <c r="A2028" s="2">
        <v>43521.519525463002</v>
      </c>
      <c r="B2028" s="1" t="s">
        <v>1417</v>
      </c>
      <c r="C2028" s="1" t="s">
        <v>1226</v>
      </c>
      <c r="D2028" s="1" t="s">
        <v>1227</v>
      </c>
      <c r="E2028" s="3">
        <v>3</v>
      </c>
      <c r="F2028" s="1" t="s">
        <v>31</v>
      </c>
      <c r="G2028" s="3">
        <v>29.33</v>
      </c>
      <c r="H2028" s="3">
        <v>87.99</v>
      </c>
      <c r="I2028" s="1" t="s">
        <v>58</v>
      </c>
      <c r="K2028" s="1" t="s">
        <v>59</v>
      </c>
      <c r="L2028" s="1" t="s">
        <v>1228</v>
      </c>
      <c r="M2028" s="1" t="s">
        <v>35</v>
      </c>
      <c r="N2028" s="1" t="s">
        <v>36</v>
      </c>
      <c r="O2028" s="1" t="s">
        <v>37</v>
      </c>
      <c r="P2028" s="1" t="s">
        <v>71</v>
      </c>
      <c r="Q2028" s="1" t="s">
        <v>72</v>
      </c>
      <c r="T2028" s="1" t="s">
        <v>73</v>
      </c>
      <c r="X2028" s="1" t="s">
        <v>41</v>
      </c>
      <c r="Y2028" s="1" t="s">
        <v>74</v>
      </c>
      <c r="Z2028" s="3">
        <v>0</v>
      </c>
      <c r="AC2028" s="1">
        <f t="shared" si="62"/>
        <v>2019</v>
      </c>
      <c r="AD2028" s="1">
        <f t="shared" si="63"/>
        <v>2</v>
      </c>
    </row>
    <row r="2029" spans="1:30" ht="12.75" customHeight="1" x14ac:dyDescent="0.2">
      <c r="A2029" s="2">
        <v>43521.519525463002</v>
      </c>
      <c r="B2029" s="1" t="s">
        <v>1417</v>
      </c>
      <c r="C2029" s="1" t="s">
        <v>282</v>
      </c>
      <c r="D2029" s="1" t="s">
        <v>283</v>
      </c>
      <c r="E2029" s="3">
        <v>25</v>
      </c>
      <c r="F2029" s="1" t="s">
        <v>31</v>
      </c>
      <c r="G2029" s="3">
        <v>30.17</v>
      </c>
      <c r="H2029" s="3">
        <v>754.25</v>
      </c>
      <c r="I2029" s="1" t="s">
        <v>58</v>
      </c>
      <c r="K2029" s="1" t="s">
        <v>59</v>
      </c>
      <c r="L2029" s="1" t="s">
        <v>284</v>
      </c>
      <c r="M2029" s="1" t="s">
        <v>35</v>
      </c>
      <c r="N2029" s="1" t="s">
        <v>36</v>
      </c>
      <c r="O2029" s="1" t="s">
        <v>37</v>
      </c>
      <c r="P2029" s="1" t="s">
        <v>131</v>
      </c>
      <c r="Q2029" s="1" t="s">
        <v>132</v>
      </c>
      <c r="T2029" s="1" t="s">
        <v>48</v>
      </c>
      <c r="X2029" s="1" t="s">
        <v>41</v>
      </c>
      <c r="Y2029" s="1" t="s">
        <v>74</v>
      </c>
      <c r="Z2029" s="3">
        <v>0</v>
      </c>
      <c r="AC2029" s="1">
        <f t="shared" si="62"/>
        <v>2019</v>
      </c>
      <c r="AD2029" s="1">
        <f t="shared" si="63"/>
        <v>2</v>
      </c>
    </row>
    <row r="2030" spans="1:30" ht="12.75" customHeight="1" x14ac:dyDescent="0.2">
      <c r="A2030" s="2">
        <v>43521.519525463002</v>
      </c>
      <c r="B2030" s="1" t="s">
        <v>1417</v>
      </c>
      <c r="C2030" s="1" t="s">
        <v>456</v>
      </c>
      <c r="D2030" s="1" t="s">
        <v>457</v>
      </c>
      <c r="E2030" s="3">
        <v>10</v>
      </c>
      <c r="F2030" s="1" t="s">
        <v>31</v>
      </c>
      <c r="G2030" s="3">
        <v>34.51</v>
      </c>
      <c r="H2030" s="3">
        <v>345.1</v>
      </c>
      <c r="I2030" s="1" t="s">
        <v>58</v>
      </c>
      <c r="K2030" s="1" t="s">
        <v>59</v>
      </c>
      <c r="L2030" s="1" t="s">
        <v>458</v>
      </c>
      <c r="M2030" s="1" t="s">
        <v>35</v>
      </c>
      <c r="N2030" s="1" t="s">
        <v>36</v>
      </c>
      <c r="O2030" s="1" t="s">
        <v>37</v>
      </c>
      <c r="P2030" s="1" t="s">
        <v>89</v>
      </c>
      <c r="Q2030" s="1" t="s">
        <v>90</v>
      </c>
      <c r="T2030" s="1" t="s">
        <v>85</v>
      </c>
      <c r="X2030" s="1" t="s">
        <v>41</v>
      </c>
      <c r="Y2030" s="1" t="s">
        <v>74</v>
      </c>
      <c r="Z2030" s="3">
        <v>0</v>
      </c>
      <c r="AC2030" s="1">
        <f t="shared" si="62"/>
        <v>2019</v>
      </c>
      <c r="AD2030" s="1">
        <f t="shared" si="63"/>
        <v>2</v>
      </c>
    </row>
    <row r="2031" spans="1:30" ht="12.75" customHeight="1" x14ac:dyDescent="0.2">
      <c r="A2031" s="2">
        <v>43521.519525463002</v>
      </c>
      <c r="B2031" s="1" t="s">
        <v>1417</v>
      </c>
      <c r="C2031" s="1" t="s">
        <v>501</v>
      </c>
      <c r="D2031" s="1" t="s">
        <v>502</v>
      </c>
      <c r="E2031" s="3">
        <v>2</v>
      </c>
      <c r="F2031" s="1" t="s">
        <v>31</v>
      </c>
      <c r="G2031" s="3">
        <v>197.57</v>
      </c>
      <c r="H2031" s="3">
        <v>395.14</v>
      </c>
      <c r="I2031" s="1" t="s">
        <v>58</v>
      </c>
      <c r="K2031" s="1" t="s">
        <v>59</v>
      </c>
      <c r="L2031" s="1" t="s">
        <v>503</v>
      </c>
      <c r="M2031" s="1" t="s">
        <v>35</v>
      </c>
      <c r="N2031" s="1" t="s">
        <v>36</v>
      </c>
      <c r="O2031" s="1" t="s">
        <v>37</v>
      </c>
      <c r="P2031" s="1" t="s">
        <v>38</v>
      </c>
      <c r="Q2031" s="1" t="s">
        <v>39</v>
      </c>
      <c r="T2031" s="1" t="s">
        <v>206</v>
      </c>
      <c r="X2031" s="1" t="s">
        <v>41</v>
      </c>
      <c r="Y2031" s="1" t="s">
        <v>42</v>
      </c>
      <c r="Z2031" s="3">
        <v>0</v>
      </c>
      <c r="AC2031" s="1">
        <f t="shared" si="62"/>
        <v>2019</v>
      </c>
      <c r="AD2031" s="1">
        <f t="shared" si="63"/>
        <v>2</v>
      </c>
    </row>
    <row r="2032" spans="1:30" ht="12.75" customHeight="1" x14ac:dyDescent="0.2">
      <c r="A2032" s="2">
        <v>43521.519525463002</v>
      </c>
      <c r="B2032" s="1" t="s">
        <v>1417</v>
      </c>
      <c r="C2032" s="1" t="s">
        <v>1269</v>
      </c>
      <c r="D2032" s="1" t="s">
        <v>1270</v>
      </c>
      <c r="E2032" s="3">
        <v>1</v>
      </c>
      <c r="F2032" s="1" t="s">
        <v>31</v>
      </c>
      <c r="G2032" s="3">
        <v>573.85</v>
      </c>
      <c r="H2032" s="3">
        <v>573.85</v>
      </c>
      <c r="I2032" s="1" t="s">
        <v>58</v>
      </c>
      <c r="K2032" s="1" t="s">
        <v>59</v>
      </c>
      <c r="L2032" s="1" t="s">
        <v>1271</v>
      </c>
      <c r="M2032" s="1" t="s">
        <v>35</v>
      </c>
      <c r="N2032" s="1" t="s">
        <v>36</v>
      </c>
      <c r="O2032" s="1" t="s">
        <v>37</v>
      </c>
      <c r="P2032" s="1" t="s">
        <v>131</v>
      </c>
      <c r="Q2032" s="1" t="s">
        <v>132</v>
      </c>
      <c r="T2032" s="1" t="s">
        <v>1272</v>
      </c>
      <c r="X2032" s="1" t="s">
        <v>41</v>
      </c>
      <c r="Y2032" s="1" t="s">
        <v>74</v>
      </c>
      <c r="Z2032" s="3">
        <v>0</v>
      </c>
      <c r="AC2032" s="1">
        <f t="shared" si="62"/>
        <v>2019</v>
      </c>
      <c r="AD2032" s="1">
        <f t="shared" si="63"/>
        <v>2</v>
      </c>
    </row>
    <row r="2033" spans="1:30" ht="12.75" customHeight="1" x14ac:dyDescent="0.2">
      <c r="A2033" s="2">
        <v>43521.519938194397</v>
      </c>
      <c r="B2033" s="1" t="s">
        <v>1421</v>
      </c>
      <c r="C2033" s="1" t="s">
        <v>771</v>
      </c>
      <c r="D2033" s="1" t="s">
        <v>772</v>
      </c>
      <c r="E2033" s="3">
        <v>200</v>
      </c>
      <c r="F2033" s="1" t="s">
        <v>31</v>
      </c>
      <c r="G2033" s="3">
        <v>5.81</v>
      </c>
      <c r="H2033" s="3">
        <v>1161.02</v>
      </c>
      <c r="I2033" s="1" t="s">
        <v>58</v>
      </c>
      <c r="K2033" s="1" t="s">
        <v>59</v>
      </c>
      <c r="L2033" s="1" t="s">
        <v>773</v>
      </c>
      <c r="M2033" s="1" t="s">
        <v>35</v>
      </c>
      <c r="N2033" s="1" t="s">
        <v>61</v>
      </c>
      <c r="O2033" s="1" t="s">
        <v>37</v>
      </c>
      <c r="P2033" s="1" t="s">
        <v>230</v>
      </c>
      <c r="Q2033" s="1" t="s">
        <v>231</v>
      </c>
      <c r="T2033" s="1" t="s">
        <v>206</v>
      </c>
      <c r="X2033" s="1" t="s">
        <v>41</v>
      </c>
      <c r="Y2033" s="1" t="s">
        <v>42</v>
      </c>
      <c r="Z2033" s="3">
        <v>0</v>
      </c>
      <c r="AA2033" s="1" t="s">
        <v>774</v>
      </c>
      <c r="AB2033" s="1" t="s">
        <v>774</v>
      </c>
      <c r="AC2033" s="1">
        <f t="shared" si="62"/>
        <v>2019</v>
      </c>
      <c r="AD2033" s="1">
        <f t="shared" si="63"/>
        <v>2</v>
      </c>
    </row>
    <row r="2034" spans="1:30" ht="12.75" customHeight="1" x14ac:dyDescent="0.2">
      <c r="A2034" s="2">
        <v>43521.548997881902</v>
      </c>
      <c r="B2034" s="1" t="s">
        <v>1422</v>
      </c>
      <c r="C2034" s="1" t="s">
        <v>473</v>
      </c>
      <c r="D2034" s="1" t="s">
        <v>474</v>
      </c>
      <c r="E2034" s="3">
        <v>30</v>
      </c>
      <c r="F2034" s="1" t="s">
        <v>31</v>
      </c>
      <c r="G2034" s="3">
        <v>22.99</v>
      </c>
      <c r="H2034" s="3">
        <v>689.7</v>
      </c>
      <c r="I2034" s="1" t="s">
        <v>32</v>
      </c>
      <c r="K2034" s="1" t="s">
        <v>33</v>
      </c>
      <c r="L2034" s="1" t="s">
        <v>475</v>
      </c>
      <c r="M2034" s="1" t="s">
        <v>35</v>
      </c>
      <c r="N2034" s="1" t="s">
        <v>296</v>
      </c>
      <c r="O2034" s="1" t="s">
        <v>37</v>
      </c>
      <c r="P2034" s="1" t="s">
        <v>38</v>
      </c>
      <c r="Q2034" s="1" t="s">
        <v>39</v>
      </c>
      <c r="T2034" s="1" t="s">
        <v>476</v>
      </c>
      <c r="X2034" s="1" t="s">
        <v>41</v>
      </c>
      <c r="Y2034" s="1" t="s">
        <v>42</v>
      </c>
      <c r="Z2034" s="3">
        <v>0</v>
      </c>
      <c r="AC2034" s="1">
        <f t="shared" si="62"/>
        <v>2019</v>
      </c>
      <c r="AD2034" s="1">
        <f t="shared" si="63"/>
        <v>2</v>
      </c>
    </row>
    <row r="2035" spans="1:30" ht="12.75" customHeight="1" x14ac:dyDescent="0.2">
      <c r="A2035" s="2">
        <v>43521.550007060199</v>
      </c>
      <c r="B2035" s="1" t="s">
        <v>1423</v>
      </c>
      <c r="C2035" s="1" t="s">
        <v>481</v>
      </c>
      <c r="D2035" s="1" t="s">
        <v>482</v>
      </c>
      <c r="E2035" s="3">
        <v>10</v>
      </c>
      <c r="F2035" s="1" t="s">
        <v>31</v>
      </c>
      <c r="G2035" s="3">
        <v>22.99</v>
      </c>
      <c r="H2035" s="3">
        <v>229.9</v>
      </c>
      <c r="I2035" s="1" t="s">
        <v>58</v>
      </c>
      <c r="K2035" s="1" t="s">
        <v>59</v>
      </c>
      <c r="L2035" s="1" t="s">
        <v>483</v>
      </c>
      <c r="M2035" s="1" t="s">
        <v>35</v>
      </c>
      <c r="N2035" s="1" t="s">
        <v>296</v>
      </c>
      <c r="O2035" s="1" t="s">
        <v>37</v>
      </c>
      <c r="P2035" s="1" t="s">
        <v>38</v>
      </c>
      <c r="Q2035" s="1" t="s">
        <v>39</v>
      </c>
      <c r="T2035" s="1" t="s">
        <v>476</v>
      </c>
      <c r="X2035" s="1" t="s">
        <v>41</v>
      </c>
      <c r="Y2035" s="1" t="s">
        <v>42</v>
      </c>
      <c r="Z2035" s="3">
        <v>0</v>
      </c>
      <c r="AC2035" s="1">
        <f t="shared" si="62"/>
        <v>2019</v>
      </c>
      <c r="AD2035" s="1">
        <f t="shared" si="63"/>
        <v>2</v>
      </c>
    </row>
    <row r="2036" spans="1:30" ht="12.75" customHeight="1" x14ac:dyDescent="0.2">
      <c r="A2036" s="2">
        <v>43521.550007060199</v>
      </c>
      <c r="B2036" s="1" t="s">
        <v>1423</v>
      </c>
      <c r="C2036" s="1" t="s">
        <v>752</v>
      </c>
      <c r="D2036" s="1" t="s">
        <v>753</v>
      </c>
      <c r="E2036" s="3">
        <v>10</v>
      </c>
      <c r="F2036" s="1" t="s">
        <v>31</v>
      </c>
      <c r="G2036" s="3">
        <v>22.99</v>
      </c>
      <c r="H2036" s="3">
        <v>229.9</v>
      </c>
      <c r="I2036" s="1" t="s">
        <v>58</v>
      </c>
      <c r="K2036" s="1" t="s">
        <v>59</v>
      </c>
      <c r="L2036" s="1" t="s">
        <v>754</v>
      </c>
      <c r="M2036" s="1" t="s">
        <v>35</v>
      </c>
      <c r="N2036" s="1" t="s">
        <v>296</v>
      </c>
      <c r="O2036" s="1" t="s">
        <v>37</v>
      </c>
      <c r="P2036" s="1" t="s">
        <v>38</v>
      </c>
      <c r="Q2036" s="1" t="s">
        <v>39</v>
      </c>
      <c r="T2036" s="1" t="s">
        <v>476</v>
      </c>
      <c r="X2036" s="1" t="s">
        <v>41</v>
      </c>
      <c r="Y2036" s="1" t="s">
        <v>42</v>
      </c>
      <c r="Z2036" s="3">
        <v>0</v>
      </c>
      <c r="AC2036" s="1">
        <f t="shared" si="62"/>
        <v>2019</v>
      </c>
      <c r="AD2036" s="1">
        <f t="shared" si="63"/>
        <v>2</v>
      </c>
    </row>
    <row r="2037" spans="1:30" ht="12.75" customHeight="1" x14ac:dyDescent="0.2">
      <c r="A2037" s="2">
        <v>43522.313799965297</v>
      </c>
      <c r="B2037" s="1" t="s">
        <v>1424</v>
      </c>
      <c r="C2037" s="1" t="s">
        <v>1231</v>
      </c>
      <c r="D2037" s="1" t="s">
        <v>1232</v>
      </c>
      <c r="E2037" s="3">
        <v>36</v>
      </c>
      <c r="F2037" s="1" t="s">
        <v>31</v>
      </c>
      <c r="G2037" s="3">
        <v>4.79</v>
      </c>
      <c r="H2037" s="3">
        <v>172.5</v>
      </c>
      <c r="I2037" s="1" t="s">
        <v>32</v>
      </c>
      <c r="K2037" s="1" t="s">
        <v>33</v>
      </c>
      <c r="L2037" s="1" t="s">
        <v>1233</v>
      </c>
      <c r="M2037" s="1" t="s">
        <v>35</v>
      </c>
      <c r="N2037" s="1" t="s">
        <v>296</v>
      </c>
      <c r="O2037" s="1" t="s">
        <v>37</v>
      </c>
      <c r="P2037" s="1" t="s">
        <v>131</v>
      </c>
      <c r="Q2037" s="1" t="s">
        <v>132</v>
      </c>
      <c r="T2037" s="1" t="s">
        <v>377</v>
      </c>
      <c r="X2037" s="1" t="s">
        <v>1234</v>
      </c>
      <c r="Y2037" s="1" t="s">
        <v>74</v>
      </c>
      <c r="Z2037" s="3">
        <v>0</v>
      </c>
      <c r="AC2037" s="1">
        <f t="shared" si="62"/>
        <v>2019</v>
      </c>
      <c r="AD2037" s="1">
        <f t="shared" si="63"/>
        <v>2</v>
      </c>
    </row>
    <row r="2038" spans="1:30" ht="12.75" customHeight="1" x14ac:dyDescent="0.2">
      <c r="A2038" s="2">
        <v>43522.332593784697</v>
      </c>
      <c r="B2038" s="1" t="s">
        <v>1425</v>
      </c>
      <c r="C2038" s="1" t="s">
        <v>1426</v>
      </c>
      <c r="D2038" s="1" t="s">
        <v>1427</v>
      </c>
      <c r="E2038" s="3">
        <v>1</v>
      </c>
      <c r="F2038" s="1" t="s">
        <v>31</v>
      </c>
      <c r="G2038" s="3">
        <v>0.25</v>
      </c>
      <c r="H2038" s="3">
        <v>0.25</v>
      </c>
      <c r="I2038" s="1" t="s">
        <v>32</v>
      </c>
      <c r="K2038" s="1" t="s">
        <v>33</v>
      </c>
      <c r="M2038" s="1" t="s">
        <v>35</v>
      </c>
      <c r="N2038" s="1" t="s">
        <v>296</v>
      </c>
      <c r="O2038" s="1" t="s">
        <v>37</v>
      </c>
      <c r="P2038" s="1" t="s">
        <v>523</v>
      </c>
      <c r="Q2038" s="1" t="s">
        <v>524</v>
      </c>
      <c r="X2038" s="1" t="s">
        <v>41</v>
      </c>
      <c r="Y2038" s="1" t="s">
        <v>525</v>
      </c>
      <c r="Z2038" s="3">
        <v>0</v>
      </c>
      <c r="AC2038" s="1">
        <f t="shared" si="62"/>
        <v>2019</v>
      </c>
      <c r="AD2038" s="1">
        <f t="shared" si="63"/>
        <v>2</v>
      </c>
    </row>
    <row r="2039" spans="1:30" ht="12.75" customHeight="1" x14ac:dyDescent="0.2">
      <c r="A2039" s="2">
        <v>43522.332593784697</v>
      </c>
      <c r="B2039" s="1" t="s">
        <v>1425</v>
      </c>
      <c r="C2039" s="1" t="s">
        <v>1428</v>
      </c>
      <c r="D2039" s="1" t="s">
        <v>1429</v>
      </c>
      <c r="E2039" s="3">
        <v>1</v>
      </c>
      <c r="F2039" s="1" t="s">
        <v>31</v>
      </c>
      <c r="G2039" s="3">
        <v>808.25</v>
      </c>
      <c r="H2039" s="3">
        <v>808.25</v>
      </c>
      <c r="I2039" s="1" t="s">
        <v>32</v>
      </c>
      <c r="K2039" s="1" t="s">
        <v>33</v>
      </c>
      <c r="L2039" s="1" t="s">
        <v>1430</v>
      </c>
      <c r="M2039" s="1" t="s">
        <v>35</v>
      </c>
      <c r="N2039" s="1" t="s">
        <v>296</v>
      </c>
      <c r="O2039" s="1" t="s">
        <v>37</v>
      </c>
      <c r="P2039" s="1" t="s">
        <v>1431</v>
      </c>
      <c r="Q2039" s="1" t="s">
        <v>1432</v>
      </c>
      <c r="T2039" s="1" t="s">
        <v>1433</v>
      </c>
      <c r="X2039" s="1" t="s">
        <v>1434</v>
      </c>
      <c r="Y2039" s="1" t="s">
        <v>42</v>
      </c>
      <c r="Z2039" s="3">
        <v>0</v>
      </c>
      <c r="AC2039" s="1">
        <f t="shared" si="62"/>
        <v>2019</v>
      </c>
      <c r="AD2039" s="1">
        <f t="shared" si="63"/>
        <v>2</v>
      </c>
    </row>
    <row r="2040" spans="1:30" ht="12.75" customHeight="1" x14ac:dyDescent="0.2">
      <c r="A2040" s="2">
        <v>43522.409195752298</v>
      </c>
      <c r="B2040" s="1" t="s">
        <v>1435</v>
      </c>
      <c r="C2040" s="1" t="s">
        <v>145</v>
      </c>
      <c r="D2040" s="1" t="s">
        <v>146</v>
      </c>
      <c r="E2040" s="3">
        <v>150</v>
      </c>
      <c r="F2040" s="1" t="s">
        <v>31</v>
      </c>
      <c r="G2040" s="3">
        <v>1.04</v>
      </c>
      <c r="H2040" s="3">
        <v>155.25</v>
      </c>
      <c r="I2040" s="1" t="s">
        <v>58</v>
      </c>
      <c r="K2040" s="1" t="s">
        <v>59</v>
      </c>
      <c r="L2040" s="1" t="s">
        <v>147</v>
      </c>
      <c r="M2040" s="1" t="s">
        <v>35</v>
      </c>
      <c r="N2040" s="1" t="s">
        <v>61</v>
      </c>
      <c r="O2040" s="1" t="s">
        <v>37</v>
      </c>
      <c r="P2040" s="1" t="s">
        <v>38</v>
      </c>
      <c r="Q2040" s="1" t="s">
        <v>39</v>
      </c>
      <c r="T2040" s="1" t="s">
        <v>148</v>
      </c>
      <c r="X2040" s="1" t="s">
        <v>41</v>
      </c>
      <c r="Y2040" s="1" t="s">
        <v>42</v>
      </c>
      <c r="Z2040" s="3">
        <v>0</v>
      </c>
      <c r="AC2040" s="1">
        <f t="shared" si="62"/>
        <v>2019</v>
      </c>
      <c r="AD2040" s="1">
        <f t="shared" si="63"/>
        <v>2</v>
      </c>
    </row>
    <row r="2041" spans="1:30" ht="12.75" customHeight="1" x14ac:dyDescent="0.2">
      <c r="A2041" s="2">
        <v>43523.415589548596</v>
      </c>
      <c r="B2041" s="1" t="s">
        <v>1436</v>
      </c>
      <c r="C2041" s="1" t="s">
        <v>314</v>
      </c>
      <c r="D2041" s="1" t="s">
        <v>315</v>
      </c>
      <c r="E2041" s="3">
        <v>5</v>
      </c>
      <c r="F2041" s="1" t="s">
        <v>31</v>
      </c>
      <c r="G2041" s="3">
        <v>283.02</v>
      </c>
      <c r="H2041" s="3">
        <v>1415.08</v>
      </c>
      <c r="I2041" s="1" t="s">
        <v>58</v>
      </c>
      <c r="K2041" s="1" t="s">
        <v>59</v>
      </c>
      <c r="L2041" s="1" t="s">
        <v>316</v>
      </c>
      <c r="M2041" s="1" t="s">
        <v>35</v>
      </c>
      <c r="N2041" s="1" t="s">
        <v>296</v>
      </c>
      <c r="O2041" s="1" t="s">
        <v>37</v>
      </c>
      <c r="P2041" s="1" t="s">
        <v>131</v>
      </c>
      <c r="Q2041" s="1" t="s">
        <v>132</v>
      </c>
      <c r="T2041" s="1" t="s">
        <v>297</v>
      </c>
      <c r="X2041" s="1" t="s">
        <v>41</v>
      </c>
      <c r="Y2041" s="1" t="s">
        <v>74</v>
      </c>
      <c r="Z2041" s="3">
        <v>0</v>
      </c>
      <c r="AC2041" s="1">
        <f t="shared" si="62"/>
        <v>2019</v>
      </c>
      <c r="AD2041" s="1">
        <f t="shared" si="63"/>
        <v>2</v>
      </c>
    </row>
    <row r="2042" spans="1:30" ht="12.75" customHeight="1" x14ac:dyDescent="0.2">
      <c r="A2042" s="2">
        <v>43523.429142511603</v>
      </c>
      <c r="B2042" s="1" t="s">
        <v>1437</v>
      </c>
      <c r="C2042" s="1" t="s">
        <v>81</v>
      </c>
      <c r="D2042" s="1" t="s">
        <v>82</v>
      </c>
      <c r="E2042" s="3">
        <v>4</v>
      </c>
      <c r="F2042" s="1" t="s">
        <v>31</v>
      </c>
      <c r="G2042" s="3">
        <v>12.17</v>
      </c>
      <c r="H2042" s="3">
        <v>48.66</v>
      </c>
      <c r="I2042" s="1" t="s">
        <v>58</v>
      </c>
      <c r="K2042" s="1" t="s">
        <v>59</v>
      </c>
      <c r="L2042" s="1" t="s">
        <v>83</v>
      </c>
      <c r="M2042" s="1" t="s">
        <v>35</v>
      </c>
      <c r="N2042" s="1" t="s">
        <v>84</v>
      </c>
      <c r="O2042" s="1" t="s">
        <v>37</v>
      </c>
      <c r="P2042" s="1" t="s">
        <v>71</v>
      </c>
      <c r="Q2042" s="1" t="s">
        <v>72</v>
      </c>
      <c r="T2042" s="1" t="s">
        <v>85</v>
      </c>
      <c r="X2042" s="1" t="s">
        <v>41</v>
      </c>
      <c r="Y2042" s="1" t="s">
        <v>74</v>
      </c>
      <c r="Z2042" s="3">
        <v>0</v>
      </c>
      <c r="AC2042" s="1">
        <f t="shared" si="62"/>
        <v>2019</v>
      </c>
      <c r="AD2042" s="1">
        <f t="shared" si="63"/>
        <v>2</v>
      </c>
    </row>
    <row r="2043" spans="1:30" ht="12.75" customHeight="1" x14ac:dyDescent="0.2">
      <c r="A2043" s="2">
        <v>43523.429142511603</v>
      </c>
      <c r="B2043" s="1" t="s">
        <v>1437</v>
      </c>
      <c r="C2043" s="1" t="s">
        <v>839</v>
      </c>
      <c r="D2043" s="1" t="s">
        <v>840</v>
      </c>
      <c r="E2043" s="3">
        <v>10</v>
      </c>
      <c r="F2043" s="1" t="s">
        <v>31</v>
      </c>
      <c r="G2043" s="3">
        <v>58.53</v>
      </c>
      <c r="H2043" s="3">
        <v>585.34</v>
      </c>
      <c r="I2043" s="1" t="s">
        <v>58</v>
      </c>
      <c r="K2043" s="1" t="s">
        <v>59</v>
      </c>
      <c r="L2043" s="1" t="s">
        <v>841</v>
      </c>
      <c r="M2043" s="1" t="s">
        <v>35</v>
      </c>
      <c r="N2043" s="1" t="s">
        <v>84</v>
      </c>
      <c r="O2043" s="1" t="s">
        <v>37</v>
      </c>
      <c r="P2043" s="1" t="s">
        <v>89</v>
      </c>
      <c r="Q2043" s="1" t="s">
        <v>90</v>
      </c>
      <c r="T2043" s="1" t="s">
        <v>85</v>
      </c>
      <c r="X2043" s="1" t="s">
        <v>842</v>
      </c>
      <c r="Y2043" s="1" t="s">
        <v>74</v>
      </c>
      <c r="Z2043" s="3">
        <v>0</v>
      </c>
      <c r="AC2043" s="1">
        <f t="shared" si="62"/>
        <v>2019</v>
      </c>
      <c r="AD2043" s="1">
        <f t="shared" si="63"/>
        <v>2</v>
      </c>
    </row>
    <row r="2044" spans="1:30" ht="12.75" customHeight="1" x14ac:dyDescent="0.2">
      <c r="A2044" s="2">
        <v>43523.429142511603</v>
      </c>
      <c r="B2044" s="1" t="s">
        <v>1437</v>
      </c>
      <c r="C2044" s="1" t="s">
        <v>922</v>
      </c>
      <c r="D2044" s="1" t="s">
        <v>923</v>
      </c>
      <c r="E2044" s="3">
        <v>1</v>
      </c>
      <c r="F2044" s="1" t="s">
        <v>31</v>
      </c>
      <c r="G2044" s="3">
        <v>154.97999999999999</v>
      </c>
      <c r="H2044" s="3">
        <v>154.97999999999999</v>
      </c>
      <c r="I2044" s="1" t="s">
        <v>58</v>
      </c>
      <c r="K2044" s="1" t="s">
        <v>59</v>
      </c>
      <c r="L2044" s="1" t="s">
        <v>924</v>
      </c>
      <c r="M2044" s="1" t="s">
        <v>35</v>
      </c>
      <c r="N2044" s="1" t="s">
        <v>84</v>
      </c>
      <c r="O2044" s="1" t="s">
        <v>37</v>
      </c>
      <c r="P2044" s="1" t="s">
        <v>131</v>
      </c>
      <c r="Q2044" s="1" t="s">
        <v>132</v>
      </c>
      <c r="T2044" s="1" t="s">
        <v>85</v>
      </c>
      <c r="X2044" s="1" t="s">
        <v>925</v>
      </c>
      <c r="Y2044" s="1" t="s">
        <v>74</v>
      </c>
      <c r="Z2044" s="3">
        <v>0</v>
      </c>
      <c r="AC2044" s="1">
        <f t="shared" si="62"/>
        <v>2019</v>
      </c>
      <c r="AD2044" s="1">
        <f t="shared" si="63"/>
        <v>2</v>
      </c>
    </row>
    <row r="2045" spans="1:30" ht="12.75" customHeight="1" x14ac:dyDescent="0.2">
      <c r="A2045" s="2">
        <v>43523.434884108799</v>
      </c>
      <c r="B2045" s="1" t="s">
        <v>1438</v>
      </c>
      <c r="C2045" s="1" t="s">
        <v>922</v>
      </c>
      <c r="D2045" s="1" t="s">
        <v>923</v>
      </c>
      <c r="E2045" s="3">
        <v>1</v>
      </c>
      <c r="F2045" s="1" t="s">
        <v>31</v>
      </c>
      <c r="G2045" s="3">
        <v>154.97</v>
      </c>
      <c r="H2045" s="3">
        <v>154.97</v>
      </c>
      <c r="I2045" s="1" t="s">
        <v>32</v>
      </c>
      <c r="K2045" s="1" t="s">
        <v>33</v>
      </c>
      <c r="L2045" s="1" t="s">
        <v>924</v>
      </c>
      <c r="M2045" s="1" t="s">
        <v>35</v>
      </c>
      <c r="N2045" s="1" t="s">
        <v>84</v>
      </c>
      <c r="O2045" s="1" t="s">
        <v>37</v>
      </c>
      <c r="P2045" s="1" t="s">
        <v>131</v>
      </c>
      <c r="Q2045" s="1" t="s">
        <v>132</v>
      </c>
      <c r="T2045" s="1" t="s">
        <v>85</v>
      </c>
      <c r="X2045" s="1" t="s">
        <v>925</v>
      </c>
      <c r="Y2045" s="1" t="s">
        <v>74</v>
      </c>
      <c r="Z2045" s="3">
        <v>0</v>
      </c>
      <c r="AC2045" s="1">
        <f t="shared" si="62"/>
        <v>2019</v>
      </c>
      <c r="AD2045" s="1">
        <f t="shared" si="63"/>
        <v>2</v>
      </c>
    </row>
    <row r="2046" spans="1:30" ht="12.75" customHeight="1" x14ac:dyDescent="0.2">
      <c r="A2046" s="2">
        <v>43523.5012957176</v>
      </c>
      <c r="B2046" s="1" t="s">
        <v>1439</v>
      </c>
      <c r="C2046" s="1" t="s">
        <v>867</v>
      </c>
      <c r="D2046" s="1" t="s">
        <v>868</v>
      </c>
      <c r="E2046" s="3">
        <v>70</v>
      </c>
      <c r="F2046" s="1" t="s">
        <v>31</v>
      </c>
      <c r="G2046" s="3">
        <v>2.66</v>
      </c>
      <c r="H2046" s="3">
        <v>186.34</v>
      </c>
      <c r="I2046" s="1" t="s">
        <v>32</v>
      </c>
      <c r="K2046" s="1" t="s">
        <v>33</v>
      </c>
      <c r="L2046" s="1" t="s">
        <v>869</v>
      </c>
      <c r="M2046" s="1" t="s">
        <v>35</v>
      </c>
      <c r="N2046" s="1" t="s">
        <v>296</v>
      </c>
      <c r="O2046" s="1" t="s">
        <v>37</v>
      </c>
      <c r="P2046" s="1" t="s">
        <v>204</v>
      </c>
      <c r="Q2046" s="1" t="s">
        <v>205</v>
      </c>
      <c r="T2046" s="1" t="s">
        <v>871</v>
      </c>
      <c r="X2046" s="1" t="s">
        <v>41</v>
      </c>
      <c r="Y2046" s="1" t="s">
        <v>74</v>
      </c>
      <c r="Z2046" s="3">
        <v>0</v>
      </c>
      <c r="AC2046" s="1">
        <f t="shared" si="62"/>
        <v>2019</v>
      </c>
      <c r="AD2046" s="1">
        <f t="shared" si="63"/>
        <v>2</v>
      </c>
    </row>
    <row r="2047" spans="1:30" ht="12.75" customHeight="1" x14ac:dyDescent="0.2">
      <c r="A2047" s="2">
        <v>43523.516629548598</v>
      </c>
      <c r="B2047" s="1" t="s">
        <v>1440</v>
      </c>
      <c r="C2047" s="1" t="s">
        <v>595</v>
      </c>
      <c r="D2047" s="1" t="s">
        <v>596</v>
      </c>
      <c r="E2047" s="3">
        <v>100</v>
      </c>
      <c r="F2047" s="1" t="s">
        <v>31</v>
      </c>
      <c r="G2047" s="3">
        <v>6.24</v>
      </c>
      <c r="H2047" s="3">
        <v>624</v>
      </c>
      <c r="I2047" s="1" t="s">
        <v>58</v>
      </c>
      <c r="K2047" s="1" t="s">
        <v>59</v>
      </c>
      <c r="L2047" s="1" t="s">
        <v>597</v>
      </c>
      <c r="M2047" s="1" t="s">
        <v>35</v>
      </c>
      <c r="N2047" s="1" t="s">
        <v>536</v>
      </c>
      <c r="O2047" s="1" t="s">
        <v>37</v>
      </c>
      <c r="P2047" s="1" t="s">
        <v>89</v>
      </c>
      <c r="Q2047" s="1" t="s">
        <v>90</v>
      </c>
      <c r="T2047" s="1" t="s">
        <v>73</v>
      </c>
      <c r="X2047" s="1" t="s">
        <v>41</v>
      </c>
      <c r="Y2047" s="1" t="s">
        <v>74</v>
      </c>
      <c r="Z2047" s="3">
        <v>0</v>
      </c>
      <c r="AC2047" s="1">
        <f t="shared" si="62"/>
        <v>2019</v>
      </c>
      <c r="AD2047" s="1">
        <f t="shared" si="63"/>
        <v>2</v>
      </c>
    </row>
    <row r="2048" spans="1:30" ht="12.75" customHeight="1" x14ac:dyDescent="0.2">
      <c r="A2048" s="2">
        <v>43523.517861539403</v>
      </c>
      <c r="B2048" s="1" t="s">
        <v>1441</v>
      </c>
      <c r="C2048" s="1" t="s">
        <v>145</v>
      </c>
      <c r="D2048" s="1" t="s">
        <v>146</v>
      </c>
      <c r="E2048" s="3">
        <v>75</v>
      </c>
      <c r="F2048" s="1" t="s">
        <v>31</v>
      </c>
      <c r="G2048" s="3">
        <v>1.03</v>
      </c>
      <c r="H2048" s="3">
        <v>77.25</v>
      </c>
      <c r="I2048" s="1" t="s">
        <v>32</v>
      </c>
      <c r="K2048" s="1" t="s">
        <v>33</v>
      </c>
      <c r="L2048" s="1" t="s">
        <v>147</v>
      </c>
      <c r="M2048" s="1" t="s">
        <v>35</v>
      </c>
      <c r="N2048" s="1" t="s">
        <v>536</v>
      </c>
      <c r="O2048" s="1" t="s">
        <v>37</v>
      </c>
      <c r="P2048" s="1" t="s">
        <v>38</v>
      </c>
      <c r="Q2048" s="1" t="s">
        <v>39</v>
      </c>
      <c r="T2048" s="1" t="s">
        <v>148</v>
      </c>
      <c r="X2048" s="1" t="s">
        <v>41</v>
      </c>
      <c r="Y2048" s="1" t="s">
        <v>42</v>
      </c>
      <c r="Z2048" s="3">
        <v>0</v>
      </c>
      <c r="AC2048" s="1">
        <f t="shared" si="62"/>
        <v>2019</v>
      </c>
      <c r="AD2048" s="1">
        <f t="shared" si="63"/>
        <v>2</v>
      </c>
    </row>
    <row r="2049" spans="1:30" ht="12.75" customHeight="1" x14ac:dyDescent="0.2">
      <c r="A2049" s="2">
        <v>43524.259287581001</v>
      </c>
      <c r="B2049" s="1" t="s">
        <v>1442</v>
      </c>
      <c r="C2049" s="1" t="s">
        <v>701</v>
      </c>
      <c r="D2049" s="1" t="s">
        <v>702</v>
      </c>
      <c r="E2049" s="3">
        <v>10</v>
      </c>
      <c r="F2049" s="1" t="s">
        <v>31</v>
      </c>
      <c r="G2049" s="3">
        <v>86.38</v>
      </c>
      <c r="H2049" s="3">
        <v>863.77</v>
      </c>
      <c r="I2049" s="1" t="s">
        <v>58</v>
      </c>
      <c r="K2049" s="1" t="s">
        <v>59</v>
      </c>
      <c r="L2049" s="1" t="s">
        <v>703</v>
      </c>
      <c r="M2049" s="1" t="s">
        <v>35</v>
      </c>
      <c r="N2049" s="1" t="s">
        <v>296</v>
      </c>
      <c r="O2049" s="1" t="s">
        <v>37</v>
      </c>
      <c r="P2049" s="1" t="s">
        <v>131</v>
      </c>
      <c r="Q2049" s="1" t="s">
        <v>132</v>
      </c>
      <c r="T2049" s="1" t="s">
        <v>48</v>
      </c>
      <c r="X2049" s="1" t="s">
        <v>41</v>
      </c>
      <c r="Y2049" s="1" t="s">
        <v>74</v>
      </c>
      <c r="Z2049" s="3">
        <v>0</v>
      </c>
      <c r="AC2049" s="1">
        <f t="shared" si="62"/>
        <v>2019</v>
      </c>
      <c r="AD2049" s="1">
        <f t="shared" si="63"/>
        <v>2</v>
      </c>
    </row>
    <row r="2050" spans="1:30" ht="12.75" customHeight="1" x14ac:dyDescent="0.2">
      <c r="A2050" s="2">
        <v>43524.283402314803</v>
      </c>
      <c r="B2050" s="1" t="s">
        <v>1443</v>
      </c>
      <c r="C2050" s="1" t="s">
        <v>763</v>
      </c>
      <c r="D2050" s="1" t="s">
        <v>764</v>
      </c>
      <c r="E2050" s="3">
        <v>50</v>
      </c>
      <c r="F2050" s="1" t="s">
        <v>31</v>
      </c>
      <c r="G2050" s="3">
        <v>13.74</v>
      </c>
      <c r="H2050" s="3">
        <v>687.24</v>
      </c>
      <c r="I2050" s="1" t="s">
        <v>32</v>
      </c>
      <c r="K2050" s="1" t="s">
        <v>33</v>
      </c>
      <c r="L2050" s="1" t="s">
        <v>765</v>
      </c>
      <c r="M2050" s="1" t="s">
        <v>35</v>
      </c>
      <c r="N2050" s="1" t="s">
        <v>296</v>
      </c>
      <c r="O2050" s="1" t="s">
        <v>37</v>
      </c>
      <c r="P2050" s="1" t="s">
        <v>89</v>
      </c>
      <c r="Q2050" s="1" t="s">
        <v>90</v>
      </c>
      <c r="T2050" s="1" t="s">
        <v>206</v>
      </c>
      <c r="X2050" s="1" t="s">
        <v>41</v>
      </c>
      <c r="Y2050" s="1" t="s">
        <v>74</v>
      </c>
      <c r="Z2050" s="3">
        <v>0</v>
      </c>
      <c r="AC2050" s="1">
        <f t="shared" si="62"/>
        <v>2019</v>
      </c>
      <c r="AD2050" s="1">
        <f t="shared" si="63"/>
        <v>2</v>
      </c>
    </row>
    <row r="2051" spans="1:30" ht="12.75" customHeight="1" x14ac:dyDescent="0.2">
      <c r="A2051" s="2">
        <v>43524.305444363403</v>
      </c>
      <c r="B2051" s="1" t="s">
        <v>1444</v>
      </c>
      <c r="C2051" s="1" t="s">
        <v>647</v>
      </c>
      <c r="D2051" s="1" t="s">
        <v>648</v>
      </c>
      <c r="E2051" s="3">
        <v>1</v>
      </c>
      <c r="F2051" s="1" t="s">
        <v>31</v>
      </c>
      <c r="G2051" s="3">
        <v>790.28</v>
      </c>
      <c r="H2051" s="3">
        <v>790.28</v>
      </c>
      <c r="I2051" s="1" t="s">
        <v>58</v>
      </c>
      <c r="K2051" s="1" t="s">
        <v>59</v>
      </c>
      <c r="L2051" s="1" t="s">
        <v>649</v>
      </c>
      <c r="M2051" s="1" t="s">
        <v>35</v>
      </c>
      <c r="N2051" s="1" t="s">
        <v>296</v>
      </c>
      <c r="O2051" s="1" t="s">
        <v>37</v>
      </c>
      <c r="P2051" s="1" t="s">
        <v>131</v>
      </c>
      <c r="Q2051" s="1" t="s">
        <v>132</v>
      </c>
      <c r="T2051" s="1" t="s">
        <v>206</v>
      </c>
      <c r="X2051" s="1" t="s">
        <v>41</v>
      </c>
      <c r="Y2051" s="1" t="s">
        <v>74</v>
      </c>
      <c r="Z2051" s="3">
        <v>0</v>
      </c>
      <c r="AC2051" s="1">
        <f t="shared" ref="AC2051:AC2114" si="64">YEAR(A2051)</f>
        <v>2019</v>
      </c>
      <c r="AD2051" s="1">
        <f t="shared" ref="AD2051:AD2114" si="65">MONTH(A2051)</f>
        <v>2</v>
      </c>
    </row>
    <row r="2052" spans="1:30" ht="12.75" customHeight="1" x14ac:dyDescent="0.2">
      <c r="A2052" s="2">
        <v>43529.311353206002</v>
      </c>
      <c r="B2052" s="1" t="s">
        <v>1445</v>
      </c>
      <c r="C2052" s="1" t="s">
        <v>626</v>
      </c>
      <c r="D2052" s="1" t="s">
        <v>627</v>
      </c>
      <c r="E2052" s="3">
        <v>320</v>
      </c>
      <c r="F2052" s="1" t="s">
        <v>31</v>
      </c>
      <c r="G2052" s="3">
        <v>0.56000000000000005</v>
      </c>
      <c r="H2052" s="3">
        <v>179.52</v>
      </c>
      <c r="I2052" s="1" t="s">
        <v>32</v>
      </c>
      <c r="K2052" s="1" t="s">
        <v>33</v>
      </c>
      <c r="M2052" s="1" t="s">
        <v>35</v>
      </c>
      <c r="N2052" s="1" t="s">
        <v>1446</v>
      </c>
      <c r="O2052" s="1" t="s">
        <v>37</v>
      </c>
      <c r="P2052" s="1" t="s">
        <v>629</v>
      </c>
      <c r="Q2052" s="1" t="s">
        <v>630</v>
      </c>
      <c r="T2052" s="1" t="s">
        <v>631</v>
      </c>
      <c r="Y2052" s="1" t="s">
        <v>632</v>
      </c>
      <c r="Z2052" s="3">
        <v>0</v>
      </c>
      <c r="AC2052" s="1">
        <f t="shared" si="64"/>
        <v>2019</v>
      </c>
      <c r="AD2052" s="1">
        <f t="shared" si="65"/>
        <v>3</v>
      </c>
    </row>
    <row r="2053" spans="1:30" ht="12.75" customHeight="1" x14ac:dyDescent="0.2">
      <c r="A2053" s="2">
        <v>43529.4269605671</v>
      </c>
      <c r="B2053" s="1" t="s">
        <v>1447</v>
      </c>
      <c r="C2053" s="1" t="s">
        <v>1448</v>
      </c>
      <c r="D2053" s="1" t="s">
        <v>1449</v>
      </c>
      <c r="E2053" s="3">
        <v>1</v>
      </c>
      <c r="F2053" s="1" t="s">
        <v>31</v>
      </c>
      <c r="G2053" s="3">
        <v>314.8</v>
      </c>
      <c r="H2053" s="3">
        <v>314.8</v>
      </c>
      <c r="I2053" s="1" t="s">
        <v>32</v>
      </c>
      <c r="K2053" s="1" t="s">
        <v>33</v>
      </c>
      <c r="L2053" s="1" t="s">
        <v>1450</v>
      </c>
      <c r="M2053" s="1" t="s">
        <v>35</v>
      </c>
      <c r="N2053" s="1" t="s">
        <v>84</v>
      </c>
      <c r="O2053" s="1" t="s">
        <v>37</v>
      </c>
      <c r="P2053" s="1" t="s">
        <v>89</v>
      </c>
      <c r="Q2053" s="1" t="s">
        <v>90</v>
      </c>
      <c r="T2053" s="1" t="s">
        <v>85</v>
      </c>
      <c r="X2053" s="1" t="s">
        <v>1451</v>
      </c>
      <c r="Y2053" s="1" t="s">
        <v>74</v>
      </c>
      <c r="Z2053" s="3">
        <v>0</v>
      </c>
      <c r="AC2053" s="1">
        <f t="shared" si="64"/>
        <v>2019</v>
      </c>
      <c r="AD2053" s="1">
        <f t="shared" si="65"/>
        <v>3</v>
      </c>
    </row>
    <row r="2054" spans="1:30" ht="12.75" customHeight="1" x14ac:dyDescent="0.2">
      <c r="A2054" s="2">
        <v>43531.289861111101</v>
      </c>
      <c r="B2054" s="1" t="s">
        <v>1452</v>
      </c>
      <c r="C2054" s="1" t="s">
        <v>1453</v>
      </c>
      <c r="D2054" s="1" t="s">
        <v>1454</v>
      </c>
      <c r="E2054" s="3">
        <v>1</v>
      </c>
      <c r="F2054" s="1" t="s">
        <v>31</v>
      </c>
      <c r="G2054" s="3">
        <v>7.59</v>
      </c>
      <c r="H2054" s="3">
        <v>7.59</v>
      </c>
      <c r="I2054" s="1" t="s">
        <v>32</v>
      </c>
      <c r="K2054" s="1" t="s">
        <v>33</v>
      </c>
      <c r="L2054" s="1" t="s">
        <v>1455</v>
      </c>
      <c r="M2054" s="1" t="s">
        <v>35</v>
      </c>
      <c r="N2054" s="1" t="s">
        <v>36</v>
      </c>
      <c r="O2054" s="1" t="s">
        <v>37</v>
      </c>
      <c r="P2054" s="1" t="s">
        <v>71</v>
      </c>
      <c r="Q2054" s="1" t="s">
        <v>72</v>
      </c>
      <c r="T2054" s="1" t="s">
        <v>73</v>
      </c>
      <c r="X2054" s="1" t="s">
        <v>41</v>
      </c>
      <c r="Y2054" s="1" t="s">
        <v>74</v>
      </c>
      <c r="Z2054" s="3">
        <v>0</v>
      </c>
      <c r="AC2054" s="1">
        <f t="shared" si="64"/>
        <v>2019</v>
      </c>
      <c r="AD2054" s="1">
        <f t="shared" si="65"/>
        <v>3</v>
      </c>
    </row>
    <row r="2055" spans="1:30" ht="12.75" customHeight="1" x14ac:dyDescent="0.2">
      <c r="A2055" s="2">
        <v>43531.289861111101</v>
      </c>
      <c r="B2055" s="1" t="s">
        <v>1452</v>
      </c>
      <c r="C2055" s="1" t="s">
        <v>273</v>
      </c>
      <c r="D2055" s="1" t="s">
        <v>274</v>
      </c>
      <c r="E2055" s="3">
        <v>10</v>
      </c>
      <c r="F2055" s="1" t="s">
        <v>31</v>
      </c>
      <c r="G2055" s="3">
        <v>21.23</v>
      </c>
      <c r="H2055" s="3">
        <v>212.3</v>
      </c>
      <c r="I2055" s="1" t="s">
        <v>32</v>
      </c>
      <c r="K2055" s="1" t="s">
        <v>33</v>
      </c>
      <c r="L2055" s="1" t="s">
        <v>275</v>
      </c>
      <c r="M2055" s="1" t="s">
        <v>35</v>
      </c>
      <c r="N2055" s="1" t="s">
        <v>36</v>
      </c>
      <c r="O2055" s="1" t="s">
        <v>37</v>
      </c>
      <c r="P2055" s="1" t="s">
        <v>270</v>
      </c>
      <c r="Q2055" s="1" t="s">
        <v>271</v>
      </c>
      <c r="T2055" s="1" t="s">
        <v>272</v>
      </c>
      <c r="X2055" s="1" t="s">
        <v>41</v>
      </c>
      <c r="Y2055" s="1" t="s">
        <v>42</v>
      </c>
      <c r="Z2055" s="3">
        <v>0</v>
      </c>
      <c r="AC2055" s="1">
        <f t="shared" si="64"/>
        <v>2019</v>
      </c>
      <c r="AD2055" s="1">
        <f t="shared" si="65"/>
        <v>3</v>
      </c>
    </row>
    <row r="2056" spans="1:30" ht="12.75" customHeight="1" x14ac:dyDescent="0.2">
      <c r="A2056" s="2">
        <v>43531.395393518498</v>
      </c>
      <c r="B2056" s="1" t="s">
        <v>1456</v>
      </c>
      <c r="C2056" s="1" t="s">
        <v>149</v>
      </c>
      <c r="D2056" s="1" t="s">
        <v>150</v>
      </c>
      <c r="E2056" s="3">
        <v>400</v>
      </c>
      <c r="F2056" s="1" t="s">
        <v>31</v>
      </c>
      <c r="G2056" s="3">
        <v>1.0900000000000001</v>
      </c>
      <c r="H2056" s="3">
        <v>436</v>
      </c>
      <c r="I2056" s="1" t="s">
        <v>32</v>
      </c>
      <c r="K2056" s="1" t="s">
        <v>33</v>
      </c>
      <c r="L2056" s="1" t="s">
        <v>151</v>
      </c>
      <c r="M2056" s="1" t="s">
        <v>35</v>
      </c>
      <c r="N2056" s="1" t="s">
        <v>36</v>
      </c>
      <c r="O2056" s="1" t="s">
        <v>37</v>
      </c>
      <c r="P2056" s="1" t="s">
        <v>120</v>
      </c>
      <c r="Q2056" s="1" t="s">
        <v>121</v>
      </c>
      <c r="T2056" s="1" t="s">
        <v>40</v>
      </c>
      <c r="X2056" s="1" t="s">
        <v>41</v>
      </c>
      <c r="Y2056" s="1" t="s">
        <v>42</v>
      </c>
      <c r="Z2056" s="3">
        <v>0</v>
      </c>
      <c r="AC2056" s="1">
        <f t="shared" si="64"/>
        <v>2019</v>
      </c>
      <c r="AD2056" s="1">
        <f t="shared" si="65"/>
        <v>3</v>
      </c>
    </row>
    <row r="2057" spans="1:30" ht="12.75" customHeight="1" x14ac:dyDescent="0.2">
      <c r="A2057" s="2">
        <v>43531.395393518498</v>
      </c>
      <c r="B2057" s="1" t="s">
        <v>1456</v>
      </c>
      <c r="C2057" s="1" t="s">
        <v>183</v>
      </c>
      <c r="D2057" s="1" t="s">
        <v>184</v>
      </c>
      <c r="E2057" s="3">
        <v>100</v>
      </c>
      <c r="F2057" s="1" t="s">
        <v>31</v>
      </c>
      <c r="G2057" s="3">
        <v>2.4700000000000002</v>
      </c>
      <c r="H2057" s="3">
        <v>247</v>
      </c>
      <c r="I2057" s="1" t="s">
        <v>32</v>
      </c>
      <c r="K2057" s="1" t="s">
        <v>33</v>
      </c>
      <c r="L2057" s="1" t="s">
        <v>185</v>
      </c>
      <c r="M2057" s="1" t="s">
        <v>35</v>
      </c>
      <c r="N2057" s="1" t="s">
        <v>36</v>
      </c>
      <c r="O2057" s="1" t="s">
        <v>37</v>
      </c>
      <c r="P2057" s="1" t="s">
        <v>95</v>
      </c>
      <c r="Q2057" s="1" t="s">
        <v>96</v>
      </c>
      <c r="T2057" s="1" t="s">
        <v>48</v>
      </c>
      <c r="X2057" s="1" t="s">
        <v>41</v>
      </c>
      <c r="Y2057" s="1" t="s">
        <v>42</v>
      </c>
      <c r="Z2057" s="3">
        <v>0</v>
      </c>
      <c r="AC2057" s="1">
        <f t="shared" si="64"/>
        <v>2019</v>
      </c>
      <c r="AD2057" s="1">
        <f t="shared" si="65"/>
        <v>3</v>
      </c>
    </row>
    <row r="2058" spans="1:30" ht="12.75" customHeight="1" x14ac:dyDescent="0.2">
      <c r="A2058" s="2">
        <v>43535.352976273098</v>
      </c>
      <c r="B2058" s="1" t="s">
        <v>1457</v>
      </c>
      <c r="C2058" s="1" t="s">
        <v>1153</v>
      </c>
      <c r="D2058" s="1" t="s">
        <v>1154</v>
      </c>
      <c r="E2058" s="3">
        <v>1</v>
      </c>
      <c r="F2058" s="1" t="s">
        <v>31</v>
      </c>
      <c r="G2058" s="3">
        <v>272.25</v>
      </c>
      <c r="H2058" s="3">
        <v>272.25</v>
      </c>
      <c r="I2058" s="1" t="s">
        <v>32</v>
      </c>
      <c r="K2058" s="1" t="s">
        <v>33</v>
      </c>
      <c r="L2058" s="1" t="s">
        <v>1155</v>
      </c>
      <c r="M2058" s="1" t="s">
        <v>35</v>
      </c>
      <c r="N2058" s="1" t="s">
        <v>84</v>
      </c>
      <c r="O2058" s="1" t="s">
        <v>37</v>
      </c>
      <c r="P2058" s="1" t="s">
        <v>38</v>
      </c>
      <c r="Q2058" s="1" t="s">
        <v>39</v>
      </c>
      <c r="T2058" s="1" t="s">
        <v>514</v>
      </c>
      <c r="X2058" s="1" t="s">
        <v>41</v>
      </c>
      <c r="Y2058" s="1" t="s">
        <v>42</v>
      </c>
      <c r="Z2058" s="3">
        <v>0</v>
      </c>
      <c r="AC2058" s="1">
        <f t="shared" si="64"/>
        <v>2019</v>
      </c>
      <c r="AD2058" s="1">
        <f t="shared" si="65"/>
        <v>3</v>
      </c>
    </row>
    <row r="2059" spans="1:30" ht="12.75" customHeight="1" x14ac:dyDescent="0.2">
      <c r="A2059" s="2">
        <v>43535.544453703696</v>
      </c>
      <c r="B2059" s="1" t="s">
        <v>1458</v>
      </c>
      <c r="C2059" s="1" t="s">
        <v>1304</v>
      </c>
      <c r="D2059" s="1" t="s">
        <v>1305</v>
      </c>
      <c r="E2059" s="3">
        <v>500</v>
      </c>
      <c r="F2059" s="1" t="s">
        <v>31</v>
      </c>
      <c r="G2059" s="3">
        <v>9.44</v>
      </c>
      <c r="H2059" s="3">
        <v>4720</v>
      </c>
      <c r="I2059" s="1" t="s">
        <v>32</v>
      </c>
      <c r="K2059" s="1" t="s">
        <v>33</v>
      </c>
      <c r="L2059" s="1" t="s">
        <v>1306</v>
      </c>
      <c r="M2059" s="1" t="s">
        <v>35</v>
      </c>
      <c r="N2059" s="1" t="s">
        <v>61</v>
      </c>
      <c r="O2059" s="1" t="s">
        <v>37</v>
      </c>
      <c r="P2059" s="1" t="s">
        <v>230</v>
      </c>
      <c r="Q2059" s="1" t="s">
        <v>231</v>
      </c>
      <c r="R2059" s="1" t="s">
        <v>40</v>
      </c>
      <c r="T2059" s="1" t="s">
        <v>40</v>
      </c>
      <c r="X2059" s="1" t="s">
        <v>41</v>
      </c>
      <c r="Y2059" s="1" t="s">
        <v>42</v>
      </c>
      <c r="Z2059" s="3">
        <v>0</v>
      </c>
      <c r="AC2059" s="1">
        <f t="shared" si="64"/>
        <v>2019</v>
      </c>
      <c r="AD2059" s="1">
        <f t="shared" si="65"/>
        <v>3</v>
      </c>
    </row>
    <row r="2060" spans="1:30" ht="12.75" customHeight="1" x14ac:dyDescent="0.2">
      <c r="A2060" s="2">
        <v>43535.546365474504</v>
      </c>
      <c r="B2060" s="1" t="s">
        <v>1459</v>
      </c>
      <c r="C2060" s="1" t="s">
        <v>1304</v>
      </c>
      <c r="D2060" s="1" t="s">
        <v>1305</v>
      </c>
      <c r="E2060" s="3">
        <v>500</v>
      </c>
      <c r="F2060" s="1" t="s">
        <v>31</v>
      </c>
      <c r="G2060" s="3">
        <v>9.44</v>
      </c>
      <c r="H2060" s="3">
        <v>4720</v>
      </c>
      <c r="I2060" s="1" t="s">
        <v>58</v>
      </c>
      <c r="K2060" s="1" t="s">
        <v>59</v>
      </c>
      <c r="L2060" s="1" t="s">
        <v>1306</v>
      </c>
      <c r="M2060" s="1" t="s">
        <v>35</v>
      </c>
      <c r="N2060" s="1" t="s">
        <v>61</v>
      </c>
      <c r="O2060" s="1" t="s">
        <v>37</v>
      </c>
      <c r="P2060" s="1" t="s">
        <v>230</v>
      </c>
      <c r="Q2060" s="1" t="s">
        <v>231</v>
      </c>
      <c r="R2060" s="1" t="s">
        <v>40</v>
      </c>
      <c r="T2060" s="1" t="s">
        <v>40</v>
      </c>
      <c r="X2060" s="1" t="s">
        <v>41</v>
      </c>
      <c r="Y2060" s="1" t="s">
        <v>42</v>
      </c>
      <c r="Z2060" s="3">
        <v>0</v>
      </c>
      <c r="AC2060" s="1">
        <f t="shared" si="64"/>
        <v>2019</v>
      </c>
      <c r="AD2060" s="1">
        <f t="shared" si="65"/>
        <v>3</v>
      </c>
    </row>
    <row r="2061" spans="1:30" ht="12.75" customHeight="1" x14ac:dyDescent="0.2">
      <c r="A2061" s="2">
        <v>43537.448748807903</v>
      </c>
      <c r="B2061" s="1" t="s">
        <v>1460</v>
      </c>
      <c r="C2061" s="1" t="s">
        <v>771</v>
      </c>
      <c r="D2061" s="1" t="s">
        <v>772</v>
      </c>
      <c r="E2061" s="3">
        <v>50</v>
      </c>
      <c r="F2061" s="1" t="s">
        <v>31</v>
      </c>
      <c r="G2061" s="3">
        <v>5.88</v>
      </c>
      <c r="H2061" s="3">
        <v>294</v>
      </c>
      <c r="I2061" s="1" t="s">
        <v>58</v>
      </c>
      <c r="K2061" s="1" t="s">
        <v>59</v>
      </c>
      <c r="L2061" s="1" t="s">
        <v>773</v>
      </c>
      <c r="M2061" s="1" t="s">
        <v>35</v>
      </c>
      <c r="N2061" s="1" t="s">
        <v>61</v>
      </c>
      <c r="O2061" s="1" t="s">
        <v>37</v>
      </c>
      <c r="P2061" s="1" t="s">
        <v>230</v>
      </c>
      <c r="Q2061" s="1" t="s">
        <v>231</v>
      </c>
      <c r="T2061" s="1" t="s">
        <v>206</v>
      </c>
      <c r="X2061" s="1" t="s">
        <v>41</v>
      </c>
      <c r="Y2061" s="1" t="s">
        <v>42</v>
      </c>
      <c r="Z2061" s="3">
        <v>0</v>
      </c>
      <c r="AA2061" s="1" t="s">
        <v>774</v>
      </c>
      <c r="AB2061" s="1" t="s">
        <v>774</v>
      </c>
      <c r="AC2061" s="1">
        <f t="shared" si="64"/>
        <v>2019</v>
      </c>
      <c r="AD2061" s="1">
        <f t="shared" si="65"/>
        <v>3</v>
      </c>
    </row>
    <row r="2062" spans="1:30" ht="12.75" customHeight="1" x14ac:dyDescent="0.2">
      <c r="A2062" s="2">
        <v>43538.537625428202</v>
      </c>
      <c r="B2062" s="1" t="s">
        <v>1461</v>
      </c>
      <c r="C2062" s="1" t="s">
        <v>626</v>
      </c>
      <c r="D2062" s="1" t="s">
        <v>627</v>
      </c>
      <c r="E2062" s="3">
        <v>30</v>
      </c>
      <c r="F2062" s="1" t="s">
        <v>31</v>
      </c>
      <c r="G2062" s="3">
        <v>0.56000000000000005</v>
      </c>
      <c r="H2062" s="3">
        <v>16.829999999999998</v>
      </c>
      <c r="I2062" s="1" t="s">
        <v>58</v>
      </c>
      <c r="K2062" s="1" t="s">
        <v>59</v>
      </c>
      <c r="M2062" s="1" t="s">
        <v>35</v>
      </c>
      <c r="N2062" s="1" t="s">
        <v>681</v>
      </c>
      <c r="O2062" s="1" t="s">
        <v>37</v>
      </c>
      <c r="P2062" s="1" t="s">
        <v>629</v>
      </c>
      <c r="Q2062" s="1" t="s">
        <v>630</v>
      </c>
      <c r="T2062" s="1" t="s">
        <v>631</v>
      </c>
      <c r="Y2062" s="1" t="s">
        <v>632</v>
      </c>
      <c r="Z2062" s="3">
        <v>0</v>
      </c>
      <c r="AC2062" s="1">
        <f t="shared" si="64"/>
        <v>2019</v>
      </c>
      <c r="AD2062" s="1">
        <f t="shared" si="65"/>
        <v>3</v>
      </c>
    </row>
    <row r="2063" spans="1:30" ht="12.75" customHeight="1" x14ac:dyDescent="0.2">
      <c r="A2063" s="2">
        <v>43539.4809539005</v>
      </c>
      <c r="B2063" s="1" t="s">
        <v>1462</v>
      </c>
      <c r="C2063" s="1" t="s">
        <v>159</v>
      </c>
      <c r="D2063" s="1" t="s">
        <v>160</v>
      </c>
      <c r="E2063" s="3">
        <v>100</v>
      </c>
      <c r="F2063" s="1" t="s">
        <v>31</v>
      </c>
      <c r="G2063" s="3">
        <v>1.81</v>
      </c>
      <c r="H2063" s="3">
        <v>181</v>
      </c>
      <c r="I2063" s="1" t="s">
        <v>32</v>
      </c>
      <c r="K2063" s="1" t="s">
        <v>33</v>
      </c>
      <c r="L2063" s="1" t="s">
        <v>161</v>
      </c>
      <c r="M2063" s="1" t="s">
        <v>35</v>
      </c>
      <c r="N2063" s="1" t="s">
        <v>684</v>
      </c>
      <c r="O2063" s="1" t="s">
        <v>37</v>
      </c>
      <c r="P2063" s="1" t="s">
        <v>104</v>
      </c>
      <c r="Q2063" s="1" t="s">
        <v>105</v>
      </c>
      <c r="T2063" s="1" t="s">
        <v>97</v>
      </c>
      <c r="X2063" s="1" t="s">
        <v>41</v>
      </c>
      <c r="Y2063" s="1" t="s">
        <v>106</v>
      </c>
      <c r="Z2063" s="3">
        <v>0</v>
      </c>
      <c r="AC2063" s="1">
        <f t="shared" si="64"/>
        <v>2019</v>
      </c>
      <c r="AD2063" s="1">
        <f t="shared" si="65"/>
        <v>3</v>
      </c>
    </row>
    <row r="2064" spans="1:30" ht="12.75" customHeight="1" x14ac:dyDescent="0.2">
      <c r="A2064" s="2">
        <v>43539.4809539005</v>
      </c>
      <c r="B2064" s="1" t="s">
        <v>1462</v>
      </c>
      <c r="C2064" s="1" t="s">
        <v>233</v>
      </c>
      <c r="D2064" s="1" t="s">
        <v>234</v>
      </c>
      <c r="E2064" s="3">
        <v>50</v>
      </c>
      <c r="F2064" s="1" t="s">
        <v>31</v>
      </c>
      <c r="G2064" s="3">
        <v>9.1999999999999993</v>
      </c>
      <c r="H2064" s="3">
        <v>460</v>
      </c>
      <c r="I2064" s="1" t="s">
        <v>32</v>
      </c>
      <c r="K2064" s="1" t="s">
        <v>33</v>
      </c>
      <c r="L2064" s="1" t="s">
        <v>235</v>
      </c>
      <c r="M2064" s="1" t="s">
        <v>35</v>
      </c>
      <c r="N2064" s="1" t="s">
        <v>684</v>
      </c>
      <c r="O2064" s="1" t="s">
        <v>37</v>
      </c>
      <c r="P2064" s="1" t="s">
        <v>236</v>
      </c>
      <c r="Q2064" s="1" t="s">
        <v>237</v>
      </c>
      <c r="T2064" s="1" t="s">
        <v>238</v>
      </c>
      <c r="X2064" s="1" t="s">
        <v>41</v>
      </c>
      <c r="Y2064" s="1" t="s">
        <v>42</v>
      </c>
      <c r="Z2064" s="3">
        <v>0</v>
      </c>
      <c r="AA2064" s="1" t="s">
        <v>239</v>
      </c>
      <c r="AB2064" s="1" t="s">
        <v>239</v>
      </c>
      <c r="AC2064" s="1">
        <f t="shared" si="64"/>
        <v>2019</v>
      </c>
      <c r="AD2064" s="1">
        <f t="shared" si="65"/>
        <v>3</v>
      </c>
    </row>
    <row r="2065" spans="1:30" ht="12.75" customHeight="1" x14ac:dyDescent="0.2">
      <c r="A2065" s="2">
        <v>43539.4809539005</v>
      </c>
      <c r="B2065" s="1" t="s">
        <v>1462</v>
      </c>
      <c r="C2065" s="1" t="s">
        <v>273</v>
      </c>
      <c r="D2065" s="1" t="s">
        <v>274</v>
      </c>
      <c r="E2065" s="3">
        <v>20</v>
      </c>
      <c r="F2065" s="1" t="s">
        <v>31</v>
      </c>
      <c r="G2065" s="3">
        <v>21.24</v>
      </c>
      <c r="H2065" s="3">
        <v>424.8</v>
      </c>
      <c r="I2065" s="1" t="s">
        <v>32</v>
      </c>
      <c r="K2065" s="1" t="s">
        <v>33</v>
      </c>
      <c r="L2065" s="1" t="s">
        <v>275</v>
      </c>
      <c r="M2065" s="1" t="s">
        <v>35</v>
      </c>
      <c r="N2065" s="1" t="s">
        <v>684</v>
      </c>
      <c r="O2065" s="1" t="s">
        <v>37</v>
      </c>
      <c r="P2065" s="1" t="s">
        <v>270</v>
      </c>
      <c r="Q2065" s="1" t="s">
        <v>271</v>
      </c>
      <c r="R2065" s="1" t="s">
        <v>347</v>
      </c>
      <c r="T2065" s="1" t="s">
        <v>272</v>
      </c>
      <c r="X2065" s="1" t="s">
        <v>41</v>
      </c>
      <c r="Y2065" s="1" t="s">
        <v>42</v>
      </c>
      <c r="Z2065" s="3">
        <v>0</v>
      </c>
      <c r="AC2065" s="1">
        <f t="shared" si="64"/>
        <v>2019</v>
      </c>
      <c r="AD2065" s="1">
        <f t="shared" si="65"/>
        <v>3</v>
      </c>
    </row>
    <row r="2066" spans="1:30" ht="12.75" customHeight="1" x14ac:dyDescent="0.2">
      <c r="A2066" s="2">
        <v>43539.4809539005</v>
      </c>
      <c r="B2066" s="1" t="s">
        <v>1462</v>
      </c>
      <c r="C2066" s="1" t="s">
        <v>1226</v>
      </c>
      <c r="D2066" s="1" t="s">
        <v>1227</v>
      </c>
      <c r="E2066" s="3">
        <v>1</v>
      </c>
      <c r="F2066" s="1" t="s">
        <v>31</v>
      </c>
      <c r="G2066" s="3">
        <v>30.25</v>
      </c>
      <c r="H2066" s="3">
        <v>30.25</v>
      </c>
      <c r="I2066" s="1" t="s">
        <v>32</v>
      </c>
      <c r="K2066" s="1" t="s">
        <v>33</v>
      </c>
      <c r="L2066" s="1" t="s">
        <v>1228</v>
      </c>
      <c r="M2066" s="1" t="s">
        <v>35</v>
      </c>
      <c r="N2066" s="1" t="s">
        <v>684</v>
      </c>
      <c r="O2066" s="1" t="s">
        <v>37</v>
      </c>
      <c r="P2066" s="1" t="s">
        <v>71</v>
      </c>
      <c r="Q2066" s="1" t="s">
        <v>72</v>
      </c>
      <c r="T2066" s="1" t="s">
        <v>73</v>
      </c>
      <c r="X2066" s="1" t="s">
        <v>41</v>
      </c>
      <c r="Y2066" s="1" t="s">
        <v>74</v>
      </c>
      <c r="Z2066" s="3">
        <v>0</v>
      </c>
      <c r="AC2066" s="1">
        <f t="shared" si="64"/>
        <v>2019</v>
      </c>
      <c r="AD2066" s="1">
        <f t="shared" si="65"/>
        <v>3</v>
      </c>
    </row>
    <row r="2067" spans="1:30" ht="12.75" customHeight="1" x14ac:dyDescent="0.2">
      <c r="A2067" s="2">
        <v>43545.582129629598</v>
      </c>
      <c r="B2067" s="1" t="s">
        <v>1463</v>
      </c>
      <c r="C2067" s="1" t="s">
        <v>1464</v>
      </c>
      <c r="D2067" s="1" t="s">
        <v>1465</v>
      </c>
      <c r="E2067" s="3">
        <v>1</v>
      </c>
      <c r="F2067" s="1" t="s">
        <v>31</v>
      </c>
      <c r="G2067" s="3">
        <v>642.09</v>
      </c>
      <c r="H2067" s="3">
        <v>642.09</v>
      </c>
      <c r="I2067" s="1" t="s">
        <v>32</v>
      </c>
      <c r="K2067" s="1" t="s">
        <v>33</v>
      </c>
      <c r="L2067" s="1" t="s">
        <v>1466</v>
      </c>
      <c r="M2067" s="1" t="s">
        <v>35</v>
      </c>
      <c r="N2067" s="1" t="s">
        <v>36</v>
      </c>
      <c r="O2067" s="1" t="s">
        <v>37</v>
      </c>
      <c r="P2067" s="1" t="s">
        <v>131</v>
      </c>
      <c r="Q2067" s="1" t="s">
        <v>132</v>
      </c>
      <c r="T2067" s="1" t="s">
        <v>887</v>
      </c>
      <c r="X2067" s="1" t="s">
        <v>1467</v>
      </c>
      <c r="Y2067" s="1" t="s">
        <v>74</v>
      </c>
      <c r="Z2067" s="3">
        <v>0</v>
      </c>
      <c r="AA2067" s="1" t="s">
        <v>774</v>
      </c>
      <c r="AB2067" s="1" t="s">
        <v>774</v>
      </c>
      <c r="AC2067" s="1">
        <f t="shared" si="64"/>
        <v>2019</v>
      </c>
      <c r="AD2067" s="1">
        <f t="shared" si="65"/>
        <v>3</v>
      </c>
    </row>
    <row r="2068" spans="1:30" ht="12.75" customHeight="1" x14ac:dyDescent="0.2">
      <c r="A2068" s="2">
        <v>43546.5233912037</v>
      </c>
      <c r="B2068" s="1" t="s">
        <v>1468</v>
      </c>
      <c r="C2068" s="1" t="s">
        <v>227</v>
      </c>
      <c r="D2068" s="1" t="s">
        <v>228</v>
      </c>
      <c r="E2068" s="3">
        <v>600</v>
      </c>
      <c r="F2068" s="1" t="s">
        <v>31</v>
      </c>
      <c r="G2068" s="3">
        <v>8.4700000000000006</v>
      </c>
      <c r="H2068" s="3">
        <v>5082</v>
      </c>
      <c r="I2068" s="1" t="s">
        <v>32</v>
      </c>
      <c r="K2068" s="1" t="s">
        <v>33</v>
      </c>
      <c r="L2068" s="1" t="s">
        <v>229</v>
      </c>
      <c r="M2068" s="1" t="s">
        <v>35</v>
      </c>
      <c r="N2068" s="1" t="s">
        <v>536</v>
      </c>
      <c r="O2068" s="1" t="s">
        <v>37</v>
      </c>
      <c r="P2068" s="1" t="s">
        <v>230</v>
      </c>
      <c r="Q2068" s="1" t="s">
        <v>231</v>
      </c>
      <c r="T2068" s="1" t="s">
        <v>232</v>
      </c>
      <c r="X2068" s="1" t="s">
        <v>41</v>
      </c>
      <c r="Y2068" s="1" t="s">
        <v>42</v>
      </c>
      <c r="Z2068" s="3">
        <v>0</v>
      </c>
      <c r="AC2068" s="1">
        <f t="shared" si="64"/>
        <v>2019</v>
      </c>
      <c r="AD2068" s="1">
        <f t="shared" si="65"/>
        <v>3</v>
      </c>
    </row>
    <row r="2069" spans="1:30" ht="12.75" customHeight="1" x14ac:dyDescent="0.2">
      <c r="A2069" s="2">
        <v>43549.284745370402</v>
      </c>
      <c r="B2069" s="1" t="s">
        <v>1469</v>
      </c>
      <c r="C2069" s="1" t="s">
        <v>92</v>
      </c>
      <c r="D2069" s="1" t="s">
        <v>93</v>
      </c>
      <c r="E2069" s="3">
        <v>200</v>
      </c>
      <c r="F2069" s="1" t="s">
        <v>31</v>
      </c>
      <c r="G2069" s="3">
        <v>0.01</v>
      </c>
      <c r="H2069" s="3">
        <v>2</v>
      </c>
      <c r="I2069" s="1" t="s">
        <v>32</v>
      </c>
      <c r="K2069" s="1" t="s">
        <v>33</v>
      </c>
      <c r="L2069" s="1" t="s">
        <v>94</v>
      </c>
      <c r="M2069" s="1" t="s">
        <v>35</v>
      </c>
      <c r="N2069" s="1" t="s">
        <v>36</v>
      </c>
      <c r="O2069" s="1" t="s">
        <v>37</v>
      </c>
      <c r="P2069" s="1" t="s">
        <v>95</v>
      </c>
      <c r="Q2069" s="1" t="s">
        <v>96</v>
      </c>
      <c r="T2069" s="1" t="s">
        <v>97</v>
      </c>
      <c r="X2069" s="1" t="s">
        <v>41</v>
      </c>
      <c r="Y2069" s="1" t="s">
        <v>42</v>
      </c>
      <c r="Z2069" s="3">
        <v>0</v>
      </c>
      <c r="AC2069" s="1">
        <f t="shared" si="64"/>
        <v>2019</v>
      </c>
      <c r="AD2069" s="1">
        <f t="shared" si="65"/>
        <v>3</v>
      </c>
    </row>
    <row r="2070" spans="1:30" ht="12.75" customHeight="1" x14ac:dyDescent="0.2">
      <c r="A2070" s="2">
        <v>43549.284745370402</v>
      </c>
      <c r="B2070" s="1" t="s">
        <v>1469</v>
      </c>
      <c r="C2070" s="1" t="s">
        <v>98</v>
      </c>
      <c r="D2070" s="1" t="s">
        <v>99</v>
      </c>
      <c r="E2070" s="3">
        <v>100</v>
      </c>
      <c r="F2070" s="1" t="s">
        <v>31</v>
      </c>
      <c r="G2070" s="3">
        <v>0.25</v>
      </c>
      <c r="H2070" s="3">
        <v>25</v>
      </c>
      <c r="I2070" s="1" t="s">
        <v>32</v>
      </c>
      <c r="K2070" s="1" t="s">
        <v>33</v>
      </c>
      <c r="L2070" s="1" t="s">
        <v>100</v>
      </c>
      <c r="M2070" s="1" t="s">
        <v>35</v>
      </c>
      <c r="N2070" s="1" t="s">
        <v>36</v>
      </c>
      <c r="O2070" s="1" t="s">
        <v>37</v>
      </c>
      <c r="P2070" s="1" t="s">
        <v>38</v>
      </c>
      <c r="Q2070" s="1" t="s">
        <v>39</v>
      </c>
      <c r="T2070" s="1" t="s">
        <v>73</v>
      </c>
      <c r="X2070" s="1" t="s">
        <v>41</v>
      </c>
      <c r="Y2070" s="1" t="s">
        <v>42</v>
      </c>
      <c r="Z2070" s="3">
        <v>0</v>
      </c>
      <c r="AC2070" s="1">
        <f t="shared" si="64"/>
        <v>2019</v>
      </c>
      <c r="AD2070" s="1">
        <f t="shared" si="65"/>
        <v>3</v>
      </c>
    </row>
    <row r="2071" spans="1:30" ht="12.75" customHeight="1" x14ac:dyDescent="0.2">
      <c r="A2071" s="2">
        <v>43549.284745370402</v>
      </c>
      <c r="B2071" s="1" t="s">
        <v>1469</v>
      </c>
      <c r="C2071" s="1" t="s">
        <v>113</v>
      </c>
      <c r="D2071" s="1" t="s">
        <v>114</v>
      </c>
      <c r="E2071" s="3">
        <v>100</v>
      </c>
      <c r="F2071" s="1" t="s">
        <v>31</v>
      </c>
      <c r="G2071" s="3">
        <v>0.44</v>
      </c>
      <c r="H2071" s="3">
        <v>44</v>
      </c>
      <c r="I2071" s="1" t="s">
        <v>32</v>
      </c>
      <c r="K2071" s="1" t="s">
        <v>33</v>
      </c>
      <c r="L2071" s="1" t="s">
        <v>115</v>
      </c>
      <c r="M2071" s="1" t="s">
        <v>35</v>
      </c>
      <c r="N2071" s="1" t="s">
        <v>36</v>
      </c>
      <c r="O2071" s="1" t="s">
        <v>37</v>
      </c>
      <c r="P2071" s="1" t="s">
        <v>89</v>
      </c>
      <c r="Q2071" s="1" t="s">
        <v>90</v>
      </c>
      <c r="T2071" s="1" t="s">
        <v>116</v>
      </c>
      <c r="X2071" s="1" t="s">
        <v>41</v>
      </c>
      <c r="Y2071" s="1" t="s">
        <v>74</v>
      </c>
      <c r="Z2071" s="3">
        <v>0</v>
      </c>
      <c r="AC2071" s="1">
        <f t="shared" si="64"/>
        <v>2019</v>
      </c>
      <c r="AD2071" s="1">
        <f t="shared" si="65"/>
        <v>3</v>
      </c>
    </row>
    <row r="2072" spans="1:30" ht="12.75" customHeight="1" x14ac:dyDescent="0.2">
      <c r="A2072" s="2">
        <v>43549.284745370402</v>
      </c>
      <c r="B2072" s="1" t="s">
        <v>1469</v>
      </c>
      <c r="C2072" s="1" t="s">
        <v>117</v>
      </c>
      <c r="D2072" s="1" t="s">
        <v>118</v>
      </c>
      <c r="E2072" s="3">
        <v>200</v>
      </c>
      <c r="F2072" s="1" t="s">
        <v>31</v>
      </c>
      <c r="G2072" s="3">
        <v>0.48</v>
      </c>
      <c r="H2072" s="3">
        <v>96</v>
      </c>
      <c r="I2072" s="1" t="s">
        <v>32</v>
      </c>
      <c r="K2072" s="1" t="s">
        <v>33</v>
      </c>
      <c r="L2072" s="1" t="s">
        <v>119</v>
      </c>
      <c r="M2072" s="1" t="s">
        <v>35</v>
      </c>
      <c r="N2072" s="1" t="s">
        <v>36</v>
      </c>
      <c r="O2072" s="1" t="s">
        <v>37</v>
      </c>
      <c r="P2072" s="1" t="s">
        <v>120</v>
      </c>
      <c r="Q2072" s="1" t="s">
        <v>121</v>
      </c>
      <c r="T2072" s="1" t="s">
        <v>40</v>
      </c>
      <c r="X2072" s="1" t="s">
        <v>41</v>
      </c>
      <c r="Y2072" s="1" t="s">
        <v>42</v>
      </c>
      <c r="Z2072" s="3">
        <v>0</v>
      </c>
      <c r="AC2072" s="1">
        <f t="shared" si="64"/>
        <v>2019</v>
      </c>
      <c r="AD2072" s="1">
        <f t="shared" si="65"/>
        <v>3</v>
      </c>
    </row>
    <row r="2073" spans="1:30" ht="12.75" customHeight="1" x14ac:dyDescent="0.2">
      <c r="A2073" s="2">
        <v>43549.284745370402</v>
      </c>
      <c r="B2073" s="1" t="s">
        <v>1469</v>
      </c>
      <c r="C2073" s="1" t="s">
        <v>125</v>
      </c>
      <c r="D2073" s="1" t="s">
        <v>126</v>
      </c>
      <c r="E2073" s="3">
        <v>400</v>
      </c>
      <c r="F2073" s="1" t="s">
        <v>31</v>
      </c>
      <c r="G2073" s="3">
        <v>0.55000000000000004</v>
      </c>
      <c r="H2073" s="3">
        <v>220</v>
      </c>
      <c r="I2073" s="1" t="s">
        <v>32</v>
      </c>
      <c r="K2073" s="1" t="s">
        <v>33</v>
      </c>
      <c r="L2073" s="1" t="s">
        <v>127</v>
      </c>
      <c r="M2073" s="1" t="s">
        <v>35</v>
      </c>
      <c r="N2073" s="1" t="s">
        <v>36</v>
      </c>
      <c r="O2073" s="1" t="s">
        <v>37</v>
      </c>
      <c r="P2073" s="1" t="s">
        <v>104</v>
      </c>
      <c r="Q2073" s="1" t="s">
        <v>105</v>
      </c>
      <c r="T2073" s="1" t="s">
        <v>40</v>
      </c>
      <c r="X2073" s="1" t="s">
        <v>41</v>
      </c>
      <c r="Y2073" s="1" t="s">
        <v>106</v>
      </c>
      <c r="Z2073" s="3">
        <v>0</v>
      </c>
      <c r="AC2073" s="1">
        <f t="shared" si="64"/>
        <v>2019</v>
      </c>
      <c r="AD2073" s="1">
        <f t="shared" si="65"/>
        <v>3</v>
      </c>
    </row>
    <row r="2074" spans="1:30" ht="12.75" customHeight="1" x14ac:dyDescent="0.2">
      <c r="A2074" s="2">
        <v>43549.284745370402</v>
      </c>
      <c r="B2074" s="1" t="s">
        <v>1469</v>
      </c>
      <c r="C2074" s="1" t="s">
        <v>133</v>
      </c>
      <c r="D2074" s="1" t="s">
        <v>134</v>
      </c>
      <c r="E2074" s="3">
        <v>4000</v>
      </c>
      <c r="F2074" s="1" t="s">
        <v>31</v>
      </c>
      <c r="G2074" s="3">
        <v>0.63</v>
      </c>
      <c r="H2074" s="3">
        <v>2520</v>
      </c>
      <c r="I2074" s="1" t="s">
        <v>32</v>
      </c>
      <c r="K2074" s="1" t="s">
        <v>33</v>
      </c>
      <c r="L2074" s="1" t="s">
        <v>135</v>
      </c>
      <c r="M2074" s="1" t="s">
        <v>35</v>
      </c>
      <c r="N2074" s="1" t="s">
        <v>36</v>
      </c>
      <c r="O2074" s="1" t="s">
        <v>37</v>
      </c>
      <c r="P2074" s="1" t="s">
        <v>62</v>
      </c>
      <c r="Q2074" s="1" t="s">
        <v>63</v>
      </c>
      <c r="T2074" s="1" t="s">
        <v>65</v>
      </c>
      <c r="X2074" s="1" t="s">
        <v>41</v>
      </c>
      <c r="Y2074" s="1" t="s">
        <v>66</v>
      </c>
      <c r="Z2074" s="3">
        <v>0</v>
      </c>
      <c r="AA2074" s="1" t="s">
        <v>67</v>
      </c>
      <c r="AB2074" s="1" t="s">
        <v>67</v>
      </c>
      <c r="AC2074" s="1">
        <f t="shared" si="64"/>
        <v>2019</v>
      </c>
      <c r="AD2074" s="1">
        <f t="shared" si="65"/>
        <v>3</v>
      </c>
    </row>
    <row r="2075" spans="1:30" ht="12.75" customHeight="1" x14ac:dyDescent="0.2">
      <c r="A2075" s="2">
        <v>43549.284745370402</v>
      </c>
      <c r="B2075" s="1" t="s">
        <v>1469</v>
      </c>
      <c r="C2075" s="1" t="s">
        <v>136</v>
      </c>
      <c r="D2075" s="1" t="s">
        <v>137</v>
      </c>
      <c r="E2075" s="3">
        <v>6000</v>
      </c>
      <c r="F2075" s="1" t="s">
        <v>31</v>
      </c>
      <c r="G2075" s="3">
        <v>0.63</v>
      </c>
      <c r="H2075" s="3">
        <v>3780</v>
      </c>
      <c r="I2075" s="1" t="s">
        <v>32</v>
      </c>
      <c r="K2075" s="1" t="s">
        <v>33</v>
      </c>
      <c r="L2075" s="1" t="s">
        <v>138</v>
      </c>
      <c r="M2075" s="1" t="s">
        <v>35</v>
      </c>
      <c r="N2075" s="1" t="s">
        <v>36</v>
      </c>
      <c r="O2075" s="1" t="s">
        <v>37</v>
      </c>
      <c r="P2075" s="1" t="s">
        <v>62</v>
      </c>
      <c r="Q2075" s="1" t="s">
        <v>63</v>
      </c>
      <c r="T2075" s="1" t="s">
        <v>65</v>
      </c>
      <c r="X2075" s="1" t="s">
        <v>41</v>
      </c>
      <c r="Y2075" s="1" t="s">
        <v>66</v>
      </c>
      <c r="Z2075" s="3">
        <v>0</v>
      </c>
      <c r="AA2075" s="1" t="s">
        <v>67</v>
      </c>
      <c r="AB2075" s="1" t="s">
        <v>67</v>
      </c>
      <c r="AC2075" s="1">
        <f t="shared" si="64"/>
        <v>2019</v>
      </c>
      <c r="AD2075" s="1">
        <f t="shared" si="65"/>
        <v>3</v>
      </c>
    </row>
    <row r="2076" spans="1:30" ht="12.75" customHeight="1" x14ac:dyDescent="0.2">
      <c r="A2076" s="2">
        <v>43549.284745370402</v>
      </c>
      <c r="B2076" s="1" t="s">
        <v>1469</v>
      </c>
      <c r="C2076" s="1" t="s">
        <v>516</v>
      </c>
      <c r="D2076" s="1" t="s">
        <v>517</v>
      </c>
      <c r="E2076" s="3">
        <v>1700</v>
      </c>
      <c r="F2076" s="1" t="s">
        <v>31</v>
      </c>
      <c r="G2076" s="3">
        <v>0.63</v>
      </c>
      <c r="H2076" s="3">
        <v>1071</v>
      </c>
      <c r="I2076" s="1" t="s">
        <v>32</v>
      </c>
      <c r="K2076" s="1" t="s">
        <v>33</v>
      </c>
      <c r="L2076" s="1" t="s">
        <v>518</v>
      </c>
      <c r="M2076" s="1" t="s">
        <v>35</v>
      </c>
      <c r="N2076" s="1" t="s">
        <v>36</v>
      </c>
      <c r="O2076" s="1" t="s">
        <v>37</v>
      </c>
      <c r="P2076" s="1" t="s">
        <v>62</v>
      </c>
      <c r="Q2076" s="1" t="s">
        <v>63</v>
      </c>
      <c r="T2076" s="1" t="s">
        <v>65</v>
      </c>
      <c r="X2076" s="1" t="s">
        <v>41</v>
      </c>
      <c r="Y2076" s="1" t="s">
        <v>66</v>
      </c>
      <c r="Z2076" s="3">
        <v>0</v>
      </c>
      <c r="AA2076" s="1" t="s">
        <v>67</v>
      </c>
      <c r="AB2076" s="1" t="s">
        <v>67</v>
      </c>
      <c r="AC2076" s="1">
        <f t="shared" si="64"/>
        <v>2019</v>
      </c>
      <c r="AD2076" s="1">
        <f t="shared" si="65"/>
        <v>3</v>
      </c>
    </row>
    <row r="2077" spans="1:30" ht="12.75" customHeight="1" x14ac:dyDescent="0.2">
      <c r="A2077" s="2">
        <v>43549.284745370402</v>
      </c>
      <c r="B2077" s="1" t="s">
        <v>1469</v>
      </c>
      <c r="C2077" s="1" t="s">
        <v>139</v>
      </c>
      <c r="D2077" s="1" t="s">
        <v>140</v>
      </c>
      <c r="E2077" s="3">
        <v>100</v>
      </c>
      <c r="F2077" s="1" t="s">
        <v>31</v>
      </c>
      <c r="G2077" s="3">
        <v>0.67</v>
      </c>
      <c r="H2077" s="3">
        <v>67</v>
      </c>
      <c r="I2077" s="1" t="s">
        <v>32</v>
      </c>
      <c r="K2077" s="1" t="s">
        <v>33</v>
      </c>
      <c r="L2077" s="1" t="s">
        <v>141</v>
      </c>
      <c r="M2077" s="1" t="s">
        <v>35</v>
      </c>
      <c r="N2077" s="1" t="s">
        <v>36</v>
      </c>
      <c r="O2077" s="1" t="s">
        <v>37</v>
      </c>
      <c r="P2077" s="1" t="s">
        <v>120</v>
      </c>
      <c r="Q2077" s="1" t="s">
        <v>121</v>
      </c>
      <c r="T2077" s="1" t="s">
        <v>40</v>
      </c>
      <c r="X2077" s="1" t="s">
        <v>41</v>
      </c>
      <c r="Y2077" s="1" t="s">
        <v>42</v>
      </c>
      <c r="Z2077" s="3">
        <v>0</v>
      </c>
      <c r="AC2077" s="1">
        <f t="shared" si="64"/>
        <v>2019</v>
      </c>
      <c r="AD2077" s="1">
        <f t="shared" si="65"/>
        <v>3</v>
      </c>
    </row>
    <row r="2078" spans="1:30" ht="12.75" customHeight="1" x14ac:dyDescent="0.2">
      <c r="A2078" s="2">
        <v>43549.284745370402</v>
      </c>
      <c r="B2078" s="1" t="s">
        <v>1469</v>
      </c>
      <c r="C2078" s="1" t="s">
        <v>142</v>
      </c>
      <c r="D2078" s="1" t="s">
        <v>143</v>
      </c>
      <c r="E2078" s="3">
        <v>500</v>
      </c>
      <c r="F2078" s="1" t="s">
        <v>31</v>
      </c>
      <c r="G2078" s="3">
        <v>0.67</v>
      </c>
      <c r="H2078" s="3">
        <v>335</v>
      </c>
      <c r="I2078" s="1" t="s">
        <v>32</v>
      </c>
      <c r="K2078" s="1" t="s">
        <v>33</v>
      </c>
      <c r="L2078" s="1" t="s">
        <v>144</v>
      </c>
      <c r="M2078" s="1" t="s">
        <v>35</v>
      </c>
      <c r="N2078" s="1" t="s">
        <v>36</v>
      </c>
      <c r="O2078" s="1" t="s">
        <v>37</v>
      </c>
      <c r="P2078" s="1" t="s">
        <v>89</v>
      </c>
      <c r="Q2078" s="1" t="s">
        <v>90</v>
      </c>
      <c r="T2078" s="1" t="s">
        <v>116</v>
      </c>
      <c r="X2078" s="1" t="s">
        <v>41</v>
      </c>
      <c r="Y2078" s="1" t="s">
        <v>74</v>
      </c>
      <c r="Z2078" s="3">
        <v>0</v>
      </c>
      <c r="AC2078" s="1">
        <f t="shared" si="64"/>
        <v>2019</v>
      </c>
      <c r="AD2078" s="1">
        <f t="shared" si="65"/>
        <v>3</v>
      </c>
    </row>
    <row r="2079" spans="1:30" ht="12.75" customHeight="1" x14ac:dyDescent="0.2">
      <c r="A2079" s="2">
        <v>43549.284745370402</v>
      </c>
      <c r="B2079" s="1" t="s">
        <v>1469</v>
      </c>
      <c r="C2079" s="1" t="s">
        <v>145</v>
      </c>
      <c r="D2079" s="1" t="s">
        <v>146</v>
      </c>
      <c r="E2079" s="3">
        <v>75</v>
      </c>
      <c r="F2079" s="1" t="s">
        <v>31</v>
      </c>
      <c r="G2079" s="3">
        <v>1.03</v>
      </c>
      <c r="H2079" s="3">
        <v>77.25</v>
      </c>
      <c r="I2079" s="1" t="s">
        <v>32</v>
      </c>
      <c r="K2079" s="1" t="s">
        <v>33</v>
      </c>
      <c r="L2079" s="1" t="s">
        <v>147</v>
      </c>
      <c r="M2079" s="1" t="s">
        <v>35</v>
      </c>
      <c r="N2079" s="1" t="s">
        <v>36</v>
      </c>
      <c r="O2079" s="1" t="s">
        <v>37</v>
      </c>
      <c r="P2079" s="1" t="s">
        <v>38</v>
      </c>
      <c r="Q2079" s="1" t="s">
        <v>39</v>
      </c>
      <c r="T2079" s="1" t="s">
        <v>148</v>
      </c>
      <c r="X2079" s="1" t="s">
        <v>41</v>
      </c>
      <c r="Y2079" s="1" t="s">
        <v>42</v>
      </c>
      <c r="Z2079" s="3">
        <v>0</v>
      </c>
      <c r="AC2079" s="1">
        <f t="shared" si="64"/>
        <v>2019</v>
      </c>
      <c r="AD2079" s="1">
        <f t="shared" si="65"/>
        <v>3</v>
      </c>
    </row>
    <row r="2080" spans="1:30" ht="12.75" customHeight="1" x14ac:dyDescent="0.2">
      <c r="A2080" s="2">
        <v>43549.284745370402</v>
      </c>
      <c r="B2080" s="1" t="s">
        <v>1469</v>
      </c>
      <c r="C2080" s="1" t="s">
        <v>149</v>
      </c>
      <c r="D2080" s="1" t="s">
        <v>150</v>
      </c>
      <c r="E2080" s="3">
        <v>400</v>
      </c>
      <c r="F2080" s="1" t="s">
        <v>31</v>
      </c>
      <c r="G2080" s="3">
        <v>1.0900000000000001</v>
      </c>
      <c r="H2080" s="3">
        <v>436</v>
      </c>
      <c r="I2080" s="1" t="s">
        <v>32</v>
      </c>
      <c r="K2080" s="1" t="s">
        <v>33</v>
      </c>
      <c r="L2080" s="1" t="s">
        <v>151</v>
      </c>
      <c r="M2080" s="1" t="s">
        <v>35</v>
      </c>
      <c r="N2080" s="1" t="s">
        <v>36</v>
      </c>
      <c r="O2080" s="1" t="s">
        <v>37</v>
      </c>
      <c r="P2080" s="1" t="s">
        <v>120</v>
      </c>
      <c r="Q2080" s="1" t="s">
        <v>121</v>
      </c>
      <c r="T2080" s="1" t="s">
        <v>40</v>
      </c>
      <c r="X2080" s="1" t="s">
        <v>41</v>
      </c>
      <c r="Y2080" s="1" t="s">
        <v>42</v>
      </c>
      <c r="Z2080" s="3">
        <v>0</v>
      </c>
      <c r="AC2080" s="1">
        <f t="shared" si="64"/>
        <v>2019</v>
      </c>
      <c r="AD2080" s="1">
        <f t="shared" si="65"/>
        <v>3</v>
      </c>
    </row>
    <row r="2081" spans="1:30" ht="12.75" customHeight="1" x14ac:dyDescent="0.2">
      <c r="A2081" s="2">
        <v>43549.284745370402</v>
      </c>
      <c r="B2081" s="1" t="s">
        <v>1469</v>
      </c>
      <c r="C2081" s="1" t="s">
        <v>552</v>
      </c>
      <c r="D2081" s="1" t="s">
        <v>553</v>
      </c>
      <c r="E2081" s="3">
        <v>100</v>
      </c>
      <c r="F2081" s="1" t="s">
        <v>31</v>
      </c>
      <c r="G2081" s="3">
        <v>1.5</v>
      </c>
      <c r="H2081" s="3">
        <v>150</v>
      </c>
      <c r="I2081" s="1" t="s">
        <v>32</v>
      </c>
      <c r="K2081" s="1" t="s">
        <v>33</v>
      </c>
      <c r="L2081" s="1" t="s">
        <v>554</v>
      </c>
      <c r="M2081" s="1" t="s">
        <v>35</v>
      </c>
      <c r="N2081" s="1" t="s">
        <v>36</v>
      </c>
      <c r="O2081" s="1" t="s">
        <v>37</v>
      </c>
      <c r="P2081" s="1" t="s">
        <v>38</v>
      </c>
      <c r="Q2081" s="1" t="s">
        <v>39</v>
      </c>
      <c r="T2081" s="1" t="s">
        <v>226</v>
      </c>
      <c r="X2081" s="1" t="s">
        <v>41</v>
      </c>
      <c r="Y2081" s="1" t="s">
        <v>42</v>
      </c>
      <c r="Z2081" s="3">
        <v>0</v>
      </c>
      <c r="AC2081" s="1">
        <f t="shared" si="64"/>
        <v>2019</v>
      </c>
      <c r="AD2081" s="1">
        <f t="shared" si="65"/>
        <v>3</v>
      </c>
    </row>
    <row r="2082" spans="1:30" ht="12.75" customHeight="1" x14ac:dyDescent="0.2">
      <c r="A2082" s="2">
        <v>43549.284745370402</v>
      </c>
      <c r="B2082" s="1" t="s">
        <v>1469</v>
      </c>
      <c r="C2082" s="1" t="s">
        <v>152</v>
      </c>
      <c r="D2082" s="1" t="s">
        <v>153</v>
      </c>
      <c r="E2082" s="3">
        <v>50</v>
      </c>
      <c r="F2082" s="1" t="s">
        <v>31</v>
      </c>
      <c r="G2082" s="3">
        <v>1.52</v>
      </c>
      <c r="H2082" s="3">
        <v>76</v>
      </c>
      <c r="I2082" s="1" t="s">
        <v>32</v>
      </c>
      <c r="K2082" s="1" t="s">
        <v>33</v>
      </c>
      <c r="L2082" s="1" t="s">
        <v>154</v>
      </c>
      <c r="M2082" s="1" t="s">
        <v>35</v>
      </c>
      <c r="N2082" s="1" t="s">
        <v>36</v>
      </c>
      <c r="O2082" s="1" t="s">
        <v>37</v>
      </c>
      <c r="P2082" s="1" t="s">
        <v>89</v>
      </c>
      <c r="Q2082" s="1" t="s">
        <v>90</v>
      </c>
      <c r="T2082" s="1" t="s">
        <v>79</v>
      </c>
      <c r="X2082" s="1" t="s">
        <v>155</v>
      </c>
      <c r="Y2082" s="1" t="s">
        <v>74</v>
      </c>
      <c r="Z2082" s="3">
        <v>0</v>
      </c>
      <c r="AC2082" s="1">
        <f t="shared" si="64"/>
        <v>2019</v>
      </c>
      <c r="AD2082" s="1">
        <f t="shared" si="65"/>
        <v>3</v>
      </c>
    </row>
    <row r="2083" spans="1:30" ht="12.75" customHeight="1" x14ac:dyDescent="0.2">
      <c r="A2083" s="2">
        <v>43549.284745370402</v>
      </c>
      <c r="B2083" s="1" t="s">
        <v>1469</v>
      </c>
      <c r="C2083" s="1" t="s">
        <v>156</v>
      </c>
      <c r="D2083" s="1" t="s">
        <v>157</v>
      </c>
      <c r="E2083" s="3">
        <v>100</v>
      </c>
      <c r="F2083" s="1" t="s">
        <v>31</v>
      </c>
      <c r="G2083" s="3">
        <v>1.68</v>
      </c>
      <c r="H2083" s="3">
        <v>168</v>
      </c>
      <c r="I2083" s="1" t="s">
        <v>32</v>
      </c>
      <c r="K2083" s="1" t="s">
        <v>33</v>
      </c>
      <c r="L2083" s="1" t="s">
        <v>158</v>
      </c>
      <c r="M2083" s="1" t="s">
        <v>35</v>
      </c>
      <c r="N2083" s="1" t="s">
        <v>36</v>
      </c>
      <c r="O2083" s="1" t="s">
        <v>37</v>
      </c>
      <c r="P2083" s="1" t="s">
        <v>120</v>
      </c>
      <c r="Q2083" s="1" t="s">
        <v>121</v>
      </c>
      <c r="T2083" s="1" t="s">
        <v>40</v>
      </c>
      <c r="X2083" s="1" t="s">
        <v>41</v>
      </c>
      <c r="Y2083" s="1" t="s">
        <v>42</v>
      </c>
      <c r="Z2083" s="3">
        <v>0</v>
      </c>
      <c r="AC2083" s="1">
        <f t="shared" si="64"/>
        <v>2019</v>
      </c>
      <c r="AD2083" s="1">
        <f t="shared" si="65"/>
        <v>3</v>
      </c>
    </row>
    <row r="2084" spans="1:30" ht="12.75" customHeight="1" x14ac:dyDescent="0.2">
      <c r="A2084" s="2">
        <v>43549.284745370402</v>
      </c>
      <c r="B2084" s="1" t="s">
        <v>1469</v>
      </c>
      <c r="C2084" s="1" t="s">
        <v>159</v>
      </c>
      <c r="D2084" s="1" t="s">
        <v>160</v>
      </c>
      <c r="E2084" s="3">
        <v>200</v>
      </c>
      <c r="F2084" s="1" t="s">
        <v>31</v>
      </c>
      <c r="G2084" s="3">
        <v>1.8</v>
      </c>
      <c r="H2084" s="3">
        <v>360</v>
      </c>
      <c r="I2084" s="1" t="s">
        <v>32</v>
      </c>
      <c r="K2084" s="1" t="s">
        <v>33</v>
      </c>
      <c r="L2084" s="1" t="s">
        <v>161</v>
      </c>
      <c r="M2084" s="1" t="s">
        <v>35</v>
      </c>
      <c r="N2084" s="1" t="s">
        <v>36</v>
      </c>
      <c r="O2084" s="1" t="s">
        <v>37</v>
      </c>
      <c r="P2084" s="1" t="s">
        <v>104</v>
      </c>
      <c r="Q2084" s="1" t="s">
        <v>105</v>
      </c>
      <c r="T2084" s="1" t="s">
        <v>97</v>
      </c>
      <c r="X2084" s="1" t="s">
        <v>41</v>
      </c>
      <c r="Y2084" s="1" t="s">
        <v>106</v>
      </c>
      <c r="Z2084" s="3">
        <v>0</v>
      </c>
      <c r="AC2084" s="1">
        <f t="shared" si="64"/>
        <v>2019</v>
      </c>
      <c r="AD2084" s="1">
        <f t="shared" si="65"/>
        <v>3</v>
      </c>
    </row>
    <row r="2085" spans="1:30" ht="12.75" customHeight="1" x14ac:dyDescent="0.2">
      <c r="A2085" s="2">
        <v>43549.284745370402</v>
      </c>
      <c r="B2085" s="1" t="s">
        <v>1469</v>
      </c>
      <c r="C2085" s="1" t="s">
        <v>343</v>
      </c>
      <c r="D2085" s="1" t="s">
        <v>344</v>
      </c>
      <c r="E2085" s="3">
        <v>10</v>
      </c>
      <c r="F2085" s="1" t="s">
        <v>31</v>
      </c>
      <c r="G2085" s="3">
        <v>2.04</v>
      </c>
      <c r="H2085" s="3">
        <v>20.399999999999999</v>
      </c>
      <c r="I2085" s="1" t="s">
        <v>32</v>
      </c>
      <c r="K2085" s="1" t="s">
        <v>33</v>
      </c>
      <c r="L2085" s="1" t="s">
        <v>345</v>
      </c>
      <c r="M2085" s="1" t="s">
        <v>35</v>
      </c>
      <c r="N2085" s="1" t="s">
        <v>36</v>
      </c>
      <c r="O2085" s="1" t="s">
        <v>37</v>
      </c>
      <c r="P2085" s="1" t="s">
        <v>95</v>
      </c>
      <c r="Q2085" s="1" t="s">
        <v>96</v>
      </c>
      <c r="T2085" s="1" t="s">
        <v>97</v>
      </c>
      <c r="X2085" s="1" t="s">
        <v>41</v>
      </c>
      <c r="Y2085" s="1" t="s">
        <v>42</v>
      </c>
      <c r="Z2085" s="3">
        <v>0</v>
      </c>
      <c r="AC2085" s="1">
        <f t="shared" si="64"/>
        <v>2019</v>
      </c>
      <c r="AD2085" s="1">
        <f t="shared" si="65"/>
        <v>3</v>
      </c>
    </row>
    <row r="2086" spans="1:30" ht="12.75" customHeight="1" x14ac:dyDescent="0.2">
      <c r="A2086" s="2">
        <v>43549.284745370402</v>
      </c>
      <c r="B2086" s="1" t="s">
        <v>1469</v>
      </c>
      <c r="C2086" s="1" t="s">
        <v>177</v>
      </c>
      <c r="D2086" s="1" t="s">
        <v>178</v>
      </c>
      <c r="E2086" s="3">
        <v>50</v>
      </c>
      <c r="F2086" s="1" t="s">
        <v>31</v>
      </c>
      <c r="G2086" s="3">
        <v>2.17</v>
      </c>
      <c r="H2086" s="3">
        <v>108.5</v>
      </c>
      <c r="I2086" s="1" t="s">
        <v>32</v>
      </c>
      <c r="K2086" s="1" t="s">
        <v>33</v>
      </c>
      <c r="L2086" s="1" t="s">
        <v>179</v>
      </c>
      <c r="M2086" s="1" t="s">
        <v>35</v>
      </c>
      <c r="N2086" s="1" t="s">
        <v>36</v>
      </c>
      <c r="O2086" s="1" t="s">
        <v>37</v>
      </c>
      <c r="P2086" s="1" t="s">
        <v>95</v>
      </c>
      <c r="Q2086" s="1" t="s">
        <v>96</v>
      </c>
      <c r="T2086" s="1" t="s">
        <v>97</v>
      </c>
      <c r="X2086" s="1" t="s">
        <v>41</v>
      </c>
      <c r="Y2086" s="1" t="s">
        <v>42</v>
      </c>
      <c r="Z2086" s="3">
        <v>0</v>
      </c>
      <c r="AC2086" s="1">
        <f t="shared" si="64"/>
        <v>2019</v>
      </c>
      <c r="AD2086" s="1">
        <f t="shared" si="65"/>
        <v>3</v>
      </c>
    </row>
    <row r="2087" spans="1:30" ht="12.75" customHeight="1" x14ac:dyDescent="0.2">
      <c r="A2087" s="2">
        <v>43549.284745370402</v>
      </c>
      <c r="B2087" s="1" t="s">
        <v>1469</v>
      </c>
      <c r="C2087" s="1" t="s">
        <v>180</v>
      </c>
      <c r="D2087" s="1" t="s">
        <v>181</v>
      </c>
      <c r="E2087" s="3">
        <v>100</v>
      </c>
      <c r="F2087" s="1" t="s">
        <v>31</v>
      </c>
      <c r="G2087" s="3">
        <v>2.37</v>
      </c>
      <c r="H2087" s="3">
        <v>237</v>
      </c>
      <c r="I2087" s="1" t="s">
        <v>32</v>
      </c>
      <c r="K2087" s="1" t="s">
        <v>33</v>
      </c>
      <c r="L2087" s="1" t="s">
        <v>182</v>
      </c>
      <c r="M2087" s="1" t="s">
        <v>35</v>
      </c>
      <c r="N2087" s="1" t="s">
        <v>36</v>
      </c>
      <c r="O2087" s="1" t="s">
        <v>37</v>
      </c>
      <c r="P2087" s="1" t="s">
        <v>95</v>
      </c>
      <c r="Q2087" s="1" t="s">
        <v>96</v>
      </c>
      <c r="T2087" s="1" t="s">
        <v>97</v>
      </c>
      <c r="X2087" s="1" t="s">
        <v>41</v>
      </c>
      <c r="Y2087" s="1" t="s">
        <v>42</v>
      </c>
      <c r="Z2087" s="3">
        <v>0</v>
      </c>
      <c r="AC2087" s="1">
        <f t="shared" si="64"/>
        <v>2019</v>
      </c>
      <c r="AD2087" s="1">
        <f t="shared" si="65"/>
        <v>3</v>
      </c>
    </row>
    <row r="2088" spans="1:30" ht="12.75" customHeight="1" x14ac:dyDescent="0.2">
      <c r="A2088" s="2">
        <v>43549.284745370402</v>
      </c>
      <c r="B2088" s="1" t="s">
        <v>1469</v>
      </c>
      <c r="C2088" s="1" t="s">
        <v>183</v>
      </c>
      <c r="D2088" s="1" t="s">
        <v>184</v>
      </c>
      <c r="E2088" s="3">
        <v>100</v>
      </c>
      <c r="F2088" s="1" t="s">
        <v>31</v>
      </c>
      <c r="G2088" s="3">
        <v>2.46</v>
      </c>
      <c r="H2088" s="3">
        <v>246</v>
      </c>
      <c r="I2088" s="1" t="s">
        <v>32</v>
      </c>
      <c r="K2088" s="1" t="s">
        <v>33</v>
      </c>
      <c r="L2088" s="1" t="s">
        <v>185</v>
      </c>
      <c r="M2088" s="1" t="s">
        <v>35</v>
      </c>
      <c r="N2088" s="1" t="s">
        <v>36</v>
      </c>
      <c r="O2088" s="1" t="s">
        <v>37</v>
      </c>
      <c r="P2088" s="1" t="s">
        <v>95</v>
      </c>
      <c r="Q2088" s="1" t="s">
        <v>96</v>
      </c>
      <c r="T2088" s="1" t="s">
        <v>48</v>
      </c>
      <c r="X2088" s="1" t="s">
        <v>41</v>
      </c>
      <c r="Y2088" s="1" t="s">
        <v>42</v>
      </c>
      <c r="Z2088" s="3">
        <v>0</v>
      </c>
      <c r="AC2088" s="1">
        <f t="shared" si="64"/>
        <v>2019</v>
      </c>
      <c r="AD2088" s="1">
        <f t="shared" si="65"/>
        <v>3</v>
      </c>
    </row>
    <row r="2089" spans="1:30" ht="12.75" customHeight="1" x14ac:dyDescent="0.2">
      <c r="A2089" s="2">
        <v>43549.284745370402</v>
      </c>
      <c r="B2089" s="1" t="s">
        <v>1469</v>
      </c>
      <c r="C2089" s="1" t="s">
        <v>186</v>
      </c>
      <c r="D2089" s="1" t="s">
        <v>187</v>
      </c>
      <c r="E2089" s="3">
        <v>50</v>
      </c>
      <c r="F2089" s="1" t="s">
        <v>31</v>
      </c>
      <c r="G2089" s="3">
        <v>2.52</v>
      </c>
      <c r="H2089" s="3">
        <v>126</v>
      </c>
      <c r="I2089" s="1" t="s">
        <v>32</v>
      </c>
      <c r="K2089" s="1" t="s">
        <v>33</v>
      </c>
      <c r="L2089" s="1" t="s">
        <v>188</v>
      </c>
      <c r="M2089" s="1" t="s">
        <v>35</v>
      </c>
      <c r="N2089" s="1" t="s">
        <v>36</v>
      </c>
      <c r="O2089" s="1" t="s">
        <v>37</v>
      </c>
      <c r="P2089" s="1" t="s">
        <v>95</v>
      </c>
      <c r="Q2089" s="1" t="s">
        <v>96</v>
      </c>
      <c r="T2089" s="1" t="s">
        <v>97</v>
      </c>
      <c r="X2089" s="1" t="s">
        <v>41</v>
      </c>
      <c r="Y2089" s="1" t="s">
        <v>42</v>
      </c>
      <c r="Z2089" s="3">
        <v>0</v>
      </c>
      <c r="AC2089" s="1">
        <f t="shared" si="64"/>
        <v>2019</v>
      </c>
      <c r="AD2089" s="1">
        <f t="shared" si="65"/>
        <v>3</v>
      </c>
    </row>
    <row r="2090" spans="1:30" ht="12.75" customHeight="1" x14ac:dyDescent="0.2">
      <c r="A2090" s="2">
        <v>43549.284745370402</v>
      </c>
      <c r="B2090" s="1" t="s">
        <v>1469</v>
      </c>
      <c r="C2090" s="1" t="s">
        <v>189</v>
      </c>
      <c r="D2090" s="1" t="s">
        <v>190</v>
      </c>
      <c r="E2090" s="3">
        <v>119</v>
      </c>
      <c r="F2090" s="1" t="s">
        <v>31</v>
      </c>
      <c r="G2090" s="3">
        <v>2.69</v>
      </c>
      <c r="H2090" s="3">
        <v>320.11</v>
      </c>
      <c r="I2090" s="1" t="s">
        <v>32</v>
      </c>
      <c r="K2090" s="1" t="s">
        <v>33</v>
      </c>
      <c r="L2090" s="1" t="s">
        <v>191</v>
      </c>
      <c r="M2090" s="1" t="s">
        <v>35</v>
      </c>
      <c r="N2090" s="1" t="s">
        <v>36</v>
      </c>
      <c r="O2090" s="1" t="s">
        <v>37</v>
      </c>
      <c r="P2090" s="1" t="s">
        <v>95</v>
      </c>
      <c r="Q2090" s="1" t="s">
        <v>96</v>
      </c>
      <c r="T2090" s="1" t="s">
        <v>97</v>
      </c>
      <c r="X2090" s="1" t="s">
        <v>41</v>
      </c>
      <c r="Y2090" s="1" t="s">
        <v>42</v>
      </c>
      <c r="Z2090" s="3">
        <v>0</v>
      </c>
      <c r="AC2090" s="1">
        <f t="shared" si="64"/>
        <v>2019</v>
      </c>
      <c r="AD2090" s="1">
        <f t="shared" si="65"/>
        <v>3</v>
      </c>
    </row>
    <row r="2091" spans="1:30" ht="12.75" customHeight="1" x14ac:dyDescent="0.2">
      <c r="A2091" s="2">
        <v>43549.284745370402</v>
      </c>
      <c r="B2091" s="1" t="s">
        <v>1469</v>
      </c>
      <c r="C2091" s="1" t="s">
        <v>1470</v>
      </c>
      <c r="D2091" s="1" t="s">
        <v>1471</v>
      </c>
      <c r="E2091" s="3">
        <v>50</v>
      </c>
      <c r="F2091" s="1" t="s">
        <v>31</v>
      </c>
      <c r="G2091" s="3">
        <v>3.08</v>
      </c>
      <c r="H2091" s="3">
        <v>154</v>
      </c>
      <c r="I2091" s="1" t="s">
        <v>32</v>
      </c>
      <c r="K2091" s="1" t="s">
        <v>33</v>
      </c>
      <c r="L2091" s="1" t="s">
        <v>1472</v>
      </c>
      <c r="M2091" s="1" t="s">
        <v>35</v>
      </c>
      <c r="N2091" s="1" t="s">
        <v>36</v>
      </c>
      <c r="O2091" s="1" t="s">
        <v>37</v>
      </c>
      <c r="P2091" s="1" t="s">
        <v>95</v>
      </c>
      <c r="Q2091" s="1" t="s">
        <v>96</v>
      </c>
      <c r="T2091" s="1" t="s">
        <v>97</v>
      </c>
      <c r="X2091" s="1" t="s">
        <v>41</v>
      </c>
      <c r="Y2091" s="1" t="s">
        <v>42</v>
      </c>
      <c r="Z2091" s="3">
        <v>0</v>
      </c>
      <c r="AC2091" s="1">
        <f t="shared" si="64"/>
        <v>2019</v>
      </c>
      <c r="AD2091" s="1">
        <f t="shared" si="65"/>
        <v>3</v>
      </c>
    </row>
    <row r="2092" spans="1:30" ht="12.75" customHeight="1" x14ac:dyDescent="0.2">
      <c r="A2092" s="2">
        <v>43549.284745370402</v>
      </c>
      <c r="B2092" s="1" t="s">
        <v>1469</v>
      </c>
      <c r="C2092" s="1" t="s">
        <v>198</v>
      </c>
      <c r="D2092" s="1" t="s">
        <v>199</v>
      </c>
      <c r="E2092" s="3">
        <v>50</v>
      </c>
      <c r="F2092" s="1" t="s">
        <v>31</v>
      </c>
      <c r="G2092" s="3">
        <v>3.1</v>
      </c>
      <c r="H2092" s="3">
        <v>155</v>
      </c>
      <c r="I2092" s="1" t="s">
        <v>32</v>
      </c>
      <c r="K2092" s="1" t="s">
        <v>33</v>
      </c>
      <c r="L2092" s="1" t="s">
        <v>200</v>
      </c>
      <c r="M2092" s="1" t="s">
        <v>35</v>
      </c>
      <c r="N2092" s="1" t="s">
        <v>36</v>
      </c>
      <c r="O2092" s="1" t="s">
        <v>37</v>
      </c>
      <c r="P2092" s="1" t="s">
        <v>95</v>
      </c>
      <c r="Q2092" s="1" t="s">
        <v>96</v>
      </c>
      <c r="T2092" s="1" t="s">
        <v>97</v>
      </c>
      <c r="X2092" s="1" t="s">
        <v>41</v>
      </c>
      <c r="Y2092" s="1" t="s">
        <v>42</v>
      </c>
      <c r="Z2092" s="3">
        <v>0</v>
      </c>
      <c r="AC2092" s="1">
        <f t="shared" si="64"/>
        <v>2019</v>
      </c>
      <c r="AD2092" s="1">
        <f t="shared" si="65"/>
        <v>3</v>
      </c>
    </row>
    <row r="2093" spans="1:30" ht="12.75" customHeight="1" x14ac:dyDescent="0.2">
      <c r="A2093" s="2">
        <v>43549.284745370402</v>
      </c>
      <c r="B2093" s="1" t="s">
        <v>1469</v>
      </c>
      <c r="C2093" s="1" t="s">
        <v>352</v>
      </c>
      <c r="D2093" s="1" t="s">
        <v>353</v>
      </c>
      <c r="E2093" s="3">
        <v>50</v>
      </c>
      <c r="F2093" s="1" t="s">
        <v>31</v>
      </c>
      <c r="G2093" s="3">
        <v>3.14</v>
      </c>
      <c r="H2093" s="3">
        <v>157</v>
      </c>
      <c r="I2093" s="1" t="s">
        <v>32</v>
      </c>
      <c r="K2093" s="1" t="s">
        <v>33</v>
      </c>
      <c r="L2093" s="1" t="s">
        <v>354</v>
      </c>
      <c r="M2093" s="1" t="s">
        <v>35</v>
      </c>
      <c r="N2093" s="1" t="s">
        <v>36</v>
      </c>
      <c r="O2093" s="1" t="s">
        <v>37</v>
      </c>
      <c r="P2093" s="1" t="s">
        <v>38</v>
      </c>
      <c r="Q2093" s="1" t="s">
        <v>39</v>
      </c>
      <c r="T2093" s="1" t="s">
        <v>40</v>
      </c>
      <c r="X2093" s="1" t="s">
        <v>41</v>
      </c>
      <c r="Y2093" s="1" t="s">
        <v>42</v>
      </c>
      <c r="Z2093" s="3">
        <v>0</v>
      </c>
      <c r="AC2093" s="1">
        <f t="shared" si="64"/>
        <v>2019</v>
      </c>
      <c r="AD2093" s="1">
        <f t="shared" si="65"/>
        <v>3</v>
      </c>
    </row>
    <row r="2094" spans="1:30" ht="12.75" customHeight="1" x14ac:dyDescent="0.2">
      <c r="A2094" s="2">
        <v>43549.284745370402</v>
      </c>
      <c r="B2094" s="1" t="s">
        <v>1469</v>
      </c>
      <c r="C2094" s="1" t="s">
        <v>207</v>
      </c>
      <c r="D2094" s="1" t="s">
        <v>208</v>
      </c>
      <c r="E2094" s="3">
        <v>40</v>
      </c>
      <c r="F2094" s="1" t="s">
        <v>31</v>
      </c>
      <c r="G2094" s="3">
        <v>3.26</v>
      </c>
      <c r="H2094" s="3">
        <v>130.4</v>
      </c>
      <c r="I2094" s="1" t="s">
        <v>32</v>
      </c>
      <c r="K2094" s="1" t="s">
        <v>33</v>
      </c>
      <c r="L2094" s="1" t="s">
        <v>209</v>
      </c>
      <c r="M2094" s="1" t="s">
        <v>35</v>
      </c>
      <c r="N2094" s="1" t="s">
        <v>36</v>
      </c>
      <c r="O2094" s="1" t="s">
        <v>37</v>
      </c>
      <c r="P2094" s="1" t="s">
        <v>71</v>
      </c>
      <c r="Q2094" s="1" t="s">
        <v>72</v>
      </c>
      <c r="T2094" s="1" t="s">
        <v>73</v>
      </c>
      <c r="X2094" s="1" t="s">
        <v>41</v>
      </c>
      <c r="Y2094" s="1" t="s">
        <v>74</v>
      </c>
      <c r="Z2094" s="3">
        <v>0</v>
      </c>
      <c r="AC2094" s="1">
        <f t="shared" si="64"/>
        <v>2019</v>
      </c>
      <c r="AD2094" s="1">
        <f t="shared" si="65"/>
        <v>3</v>
      </c>
    </row>
    <row r="2095" spans="1:30" ht="12.75" customHeight="1" x14ac:dyDescent="0.2">
      <c r="A2095" s="2">
        <v>43549.284745370402</v>
      </c>
      <c r="B2095" s="1" t="s">
        <v>1469</v>
      </c>
      <c r="C2095" s="1" t="s">
        <v>556</v>
      </c>
      <c r="D2095" s="1" t="s">
        <v>557</v>
      </c>
      <c r="E2095" s="3">
        <v>50</v>
      </c>
      <c r="F2095" s="1" t="s">
        <v>31</v>
      </c>
      <c r="G2095" s="3">
        <v>3.37</v>
      </c>
      <c r="H2095" s="3">
        <v>168.5</v>
      </c>
      <c r="I2095" s="1" t="s">
        <v>32</v>
      </c>
      <c r="K2095" s="1" t="s">
        <v>33</v>
      </c>
      <c r="L2095" s="1" t="s">
        <v>558</v>
      </c>
      <c r="M2095" s="1" t="s">
        <v>35</v>
      </c>
      <c r="N2095" s="1" t="s">
        <v>36</v>
      </c>
      <c r="O2095" s="1" t="s">
        <v>37</v>
      </c>
      <c r="P2095" s="1" t="s">
        <v>89</v>
      </c>
      <c r="Q2095" s="1" t="s">
        <v>90</v>
      </c>
      <c r="T2095" s="1" t="s">
        <v>79</v>
      </c>
      <c r="X2095" s="1" t="s">
        <v>560</v>
      </c>
      <c r="Y2095" s="1" t="s">
        <v>74</v>
      </c>
      <c r="Z2095" s="3">
        <v>0</v>
      </c>
      <c r="AC2095" s="1">
        <f t="shared" si="64"/>
        <v>2019</v>
      </c>
      <c r="AD2095" s="1">
        <f t="shared" si="65"/>
        <v>3</v>
      </c>
    </row>
    <row r="2096" spans="1:30" ht="12.75" customHeight="1" x14ac:dyDescent="0.2">
      <c r="A2096" s="2">
        <v>43549.284745370402</v>
      </c>
      <c r="B2096" s="1" t="s">
        <v>1469</v>
      </c>
      <c r="C2096" s="1" t="s">
        <v>877</v>
      </c>
      <c r="D2096" s="1" t="s">
        <v>878</v>
      </c>
      <c r="E2096" s="3">
        <v>80</v>
      </c>
      <c r="F2096" s="1" t="s">
        <v>31</v>
      </c>
      <c r="G2096" s="3">
        <v>3.39</v>
      </c>
      <c r="H2096" s="3">
        <v>271.2</v>
      </c>
      <c r="I2096" s="1" t="s">
        <v>32</v>
      </c>
      <c r="K2096" s="1" t="s">
        <v>33</v>
      </c>
      <c r="L2096" s="1" t="s">
        <v>879</v>
      </c>
      <c r="M2096" s="1" t="s">
        <v>35</v>
      </c>
      <c r="N2096" s="1" t="s">
        <v>36</v>
      </c>
      <c r="O2096" s="1" t="s">
        <v>37</v>
      </c>
      <c r="P2096" s="1" t="s">
        <v>213</v>
      </c>
      <c r="Q2096" s="1" t="s">
        <v>214</v>
      </c>
      <c r="T2096" s="1" t="s">
        <v>385</v>
      </c>
      <c r="X2096" s="1" t="s">
        <v>41</v>
      </c>
      <c r="Y2096" s="1" t="s">
        <v>42</v>
      </c>
      <c r="Z2096" s="3">
        <v>0</v>
      </c>
      <c r="AA2096" s="1" t="s">
        <v>880</v>
      </c>
      <c r="AB2096" s="1" t="s">
        <v>880</v>
      </c>
      <c r="AC2096" s="1">
        <f t="shared" si="64"/>
        <v>2019</v>
      </c>
      <c r="AD2096" s="1">
        <f t="shared" si="65"/>
        <v>3</v>
      </c>
    </row>
    <row r="2097" spans="1:30" ht="12.75" customHeight="1" x14ac:dyDescent="0.2">
      <c r="A2097" s="2">
        <v>43549.284745370402</v>
      </c>
      <c r="B2097" s="1" t="s">
        <v>1469</v>
      </c>
      <c r="C2097" s="1" t="s">
        <v>532</v>
      </c>
      <c r="D2097" s="1" t="s">
        <v>533</v>
      </c>
      <c r="E2097" s="3">
        <v>80</v>
      </c>
      <c r="F2097" s="1" t="s">
        <v>31</v>
      </c>
      <c r="G2097" s="3">
        <v>3.97</v>
      </c>
      <c r="H2097" s="3">
        <v>317.60000000000002</v>
      </c>
      <c r="I2097" s="1" t="s">
        <v>32</v>
      </c>
      <c r="K2097" s="1" t="s">
        <v>33</v>
      </c>
      <c r="L2097" s="1" t="s">
        <v>534</v>
      </c>
      <c r="M2097" s="1" t="s">
        <v>35</v>
      </c>
      <c r="N2097" s="1" t="s">
        <v>36</v>
      </c>
      <c r="O2097" s="1" t="s">
        <v>37</v>
      </c>
      <c r="P2097" s="1" t="s">
        <v>71</v>
      </c>
      <c r="Q2097" s="1" t="s">
        <v>72</v>
      </c>
      <c r="T2097" s="1" t="s">
        <v>73</v>
      </c>
      <c r="X2097" s="1" t="s">
        <v>41</v>
      </c>
      <c r="Y2097" s="1" t="s">
        <v>74</v>
      </c>
      <c r="Z2097" s="3">
        <v>0</v>
      </c>
      <c r="AC2097" s="1">
        <f t="shared" si="64"/>
        <v>2019</v>
      </c>
      <c r="AD2097" s="1">
        <f t="shared" si="65"/>
        <v>3</v>
      </c>
    </row>
    <row r="2098" spans="1:30" ht="12.75" customHeight="1" x14ac:dyDescent="0.2">
      <c r="A2098" s="2">
        <v>43549.284745370402</v>
      </c>
      <c r="B2098" s="1" t="s">
        <v>1469</v>
      </c>
      <c r="C2098" s="1" t="s">
        <v>29</v>
      </c>
      <c r="D2098" s="1" t="s">
        <v>30</v>
      </c>
      <c r="E2098" s="3">
        <v>20</v>
      </c>
      <c r="F2098" s="1" t="s">
        <v>31</v>
      </c>
      <c r="G2098" s="3">
        <v>4.0199999999999996</v>
      </c>
      <c r="H2098" s="3">
        <v>80.400000000000006</v>
      </c>
      <c r="I2098" s="1" t="s">
        <v>32</v>
      </c>
      <c r="K2098" s="1" t="s">
        <v>33</v>
      </c>
      <c r="L2098" s="1" t="s">
        <v>34</v>
      </c>
      <c r="M2098" s="1" t="s">
        <v>35</v>
      </c>
      <c r="N2098" s="1" t="s">
        <v>36</v>
      </c>
      <c r="O2098" s="1" t="s">
        <v>37</v>
      </c>
      <c r="P2098" s="1" t="s">
        <v>38</v>
      </c>
      <c r="Q2098" s="1" t="s">
        <v>39</v>
      </c>
      <c r="T2098" s="1" t="s">
        <v>40</v>
      </c>
      <c r="X2098" s="1" t="s">
        <v>41</v>
      </c>
      <c r="Y2098" s="1" t="s">
        <v>42</v>
      </c>
      <c r="Z2098" s="3">
        <v>0</v>
      </c>
      <c r="AC2098" s="1">
        <f t="shared" si="64"/>
        <v>2019</v>
      </c>
      <c r="AD2098" s="1">
        <f t="shared" si="65"/>
        <v>3</v>
      </c>
    </row>
    <row r="2099" spans="1:30" ht="12.75" customHeight="1" x14ac:dyDescent="0.2">
      <c r="A2099" s="2">
        <v>43549.284745370402</v>
      </c>
      <c r="B2099" s="1" t="s">
        <v>1469</v>
      </c>
      <c r="C2099" s="1" t="s">
        <v>373</v>
      </c>
      <c r="D2099" s="1" t="s">
        <v>374</v>
      </c>
      <c r="E2099" s="3">
        <v>30</v>
      </c>
      <c r="F2099" s="1" t="s">
        <v>31</v>
      </c>
      <c r="G2099" s="3">
        <v>5.27</v>
      </c>
      <c r="H2099" s="3">
        <v>158.1</v>
      </c>
      <c r="I2099" s="1" t="s">
        <v>32</v>
      </c>
      <c r="K2099" s="1" t="s">
        <v>33</v>
      </c>
      <c r="L2099" s="1" t="s">
        <v>375</v>
      </c>
      <c r="M2099" s="1" t="s">
        <v>35</v>
      </c>
      <c r="N2099" s="1" t="s">
        <v>36</v>
      </c>
      <c r="O2099" s="1" t="s">
        <v>37</v>
      </c>
      <c r="P2099" s="1" t="s">
        <v>131</v>
      </c>
      <c r="Q2099" s="1" t="s">
        <v>132</v>
      </c>
      <c r="T2099" s="1" t="s">
        <v>377</v>
      </c>
      <c r="X2099" s="1" t="s">
        <v>378</v>
      </c>
      <c r="Y2099" s="1" t="s">
        <v>74</v>
      </c>
      <c r="Z2099" s="3">
        <v>0</v>
      </c>
      <c r="AC2099" s="1">
        <f t="shared" si="64"/>
        <v>2019</v>
      </c>
      <c r="AD2099" s="1">
        <f t="shared" si="65"/>
        <v>3</v>
      </c>
    </row>
    <row r="2100" spans="1:30" ht="12.75" customHeight="1" x14ac:dyDescent="0.2">
      <c r="A2100" s="2">
        <v>43549.284745370402</v>
      </c>
      <c r="B2100" s="1" t="s">
        <v>1469</v>
      </c>
      <c r="C2100" s="1" t="s">
        <v>369</v>
      </c>
      <c r="D2100" s="1" t="s">
        <v>370</v>
      </c>
      <c r="E2100" s="3">
        <v>50</v>
      </c>
      <c r="F2100" s="1" t="s">
        <v>31</v>
      </c>
      <c r="G2100" s="3">
        <v>5.38</v>
      </c>
      <c r="H2100" s="3">
        <v>269</v>
      </c>
      <c r="I2100" s="1" t="s">
        <v>32</v>
      </c>
      <c r="K2100" s="1" t="s">
        <v>33</v>
      </c>
      <c r="L2100" s="1" t="s">
        <v>371</v>
      </c>
      <c r="M2100" s="1" t="s">
        <v>35</v>
      </c>
      <c r="N2100" s="1" t="s">
        <v>36</v>
      </c>
      <c r="O2100" s="1" t="s">
        <v>37</v>
      </c>
      <c r="P2100" s="1" t="s">
        <v>95</v>
      </c>
      <c r="Q2100" s="1" t="s">
        <v>96</v>
      </c>
      <c r="T2100" s="1" t="s">
        <v>372</v>
      </c>
      <c r="X2100" s="1" t="s">
        <v>41</v>
      </c>
      <c r="Y2100" s="1" t="s">
        <v>42</v>
      </c>
      <c r="Z2100" s="3">
        <v>0</v>
      </c>
      <c r="AC2100" s="1">
        <f t="shared" si="64"/>
        <v>2019</v>
      </c>
      <c r="AD2100" s="1">
        <f t="shared" si="65"/>
        <v>3</v>
      </c>
    </row>
    <row r="2101" spans="1:30" ht="12.75" customHeight="1" x14ac:dyDescent="0.2">
      <c r="A2101" s="2">
        <v>43549.284745370402</v>
      </c>
      <c r="B2101" s="1" t="s">
        <v>1469</v>
      </c>
      <c r="C2101" s="1" t="s">
        <v>771</v>
      </c>
      <c r="D2101" s="1" t="s">
        <v>772</v>
      </c>
      <c r="E2101" s="3">
        <v>250</v>
      </c>
      <c r="F2101" s="1" t="s">
        <v>31</v>
      </c>
      <c r="G2101" s="3">
        <v>5.87</v>
      </c>
      <c r="H2101" s="3">
        <v>1467.5</v>
      </c>
      <c r="I2101" s="1" t="s">
        <v>32</v>
      </c>
      <c r="K2101" s="1" t="s">
        <v>33</v>
      </c>
      <c r="L2101" s="1" t="s">
        <v>773</v>
      </c>
      <c r="M2101" s="1" t="s">
        <v>35</v>
      </c>
      <c r="N2101" s="1" t="s">
        <v>36</v>
      </c>
      <c r="O2101" s="1" t="s">
        <v>37</v>
      </c>
      <c r="P2101" s="1" t="s">
        <v>230</v>
      </c>
      <c r="Q2101" s="1" t="s">
        <v>231</v>
      </c>
      <c r="T2101" s="1" t="s">
        <v>206</v>
      </c>
      <c r="X2101" s="1" t="s">
        <v>41</v>
      </c>
      <c r="Y2101" s="1" t="s">
        <v>42</v>
      </c>
      <c r="Z2101" s="3">
        <v>0</v>
      </c>
      <c r="AA2101" s="1" t="s">
        <v>774</v>
      </c>
      <c r="AB2101" s="1" t="s">
        <v>774</v>
      </c>
      <c r="AC2101" s="1">
        <f t="shared" si="64"/>
        <v>2019</v>
      </c>
      <c r="AD2101" s="1">
        <f t="shared" si="65"/>
        <v>3</v>
      </c>
    </row>
    <row r="2102" spans="1:30" ht="12.75" customHeight="1" x14ac:dyDescent="0.2">
      <c r="A2102" s="2">
        <v>43549.284745370402</v>
      </c>
      <c r="B2102" s="1" t="s">
        <v>1469</v>
      </c>
      <c r="C2102" s="1" t="s">
        <v>215</v>
      </c>
      <c r="D2102" s="1" t="s">
        <v>216</v>
      </c>
      <c r="E2102" s="3">
        <v>20</v>
      </c>
      <c r="F2102" s="1" t="s">
        <v>31</v>
      </c>
      <c r="G2102" s="3">
        <v>6.05</v>
      </c>
      <c r="H2102" s="3">
        <v>121</v>
      </c>
      <c r="I2102" s="1" t="s">
        <v>32</v>
      </c>
      <c r="K2102" s="1" t="s">
        <v>33</v>
      </c>
      <c r="L2102" s="1" t="s">
        <v>217</v>
      </c>
      <c r="M2102" s="1" t="s">
        <v>35</v>
      </c>
      <c r="N2102" s="1" t="s">
        <v>36</v>
      </c>
      <c r="O2102" s="1" t="s">
        <v>37</v>
      </c>
      <c r="P2102" s="1" t="s">
        <v>38</v>
      </c>
      <c r="Q2102" s="1" t="s">
        <v>39</v>
      </c>
      <c r="T2102" s="1" t="s">
        <v>218</v>
      </c>
      <c r="X2102" s="1" t="s">
        <v>41</v>
      </c>
      <c r="Y2102" s="1" t="s">
        <v>42</v>
      </c>
      <c r="Z2102" s="3">
        <v>0</v>
      </c>
      <c r="AC2102" s="1">
        <f t="shared" si="64"/>
        <v>2019</v>
      </c>
      <c r="AD2102" s="1">
        <f t="shared" si="65"/>
        <v>3</v>
      </c>
    </row>
    <row r="2103" spans="1:30" ht="12.75" customHeight="1" x14ac:dyDescent="0.2">
      <c r="A2103" s="2">
        <v>43549.284745370402</v>
      </c>
      <c r="B2103" s="1" t="s">
        <v>1469</v>
      </c>
      <c r="C2103" s="1" t="s">
        <v>592</v>
      </c>
      <c r="D2103" s="1" t="s">
        <v>593</v>
      </c>
      <c r="E2103" s="3">
        <v>50</v>
      </c>
      <c r="F2103" s="1" t="s">
        <v>31</v>
      </c>
      <c r="G2103" s="3">
        <v>6.23</v>
      </c>
      <c r="H2103" s="3">
        <v>311.5</v>
      </c>
      <c r="I2103" s="1" t="s">
        <v>32</v>
      </c>
      <c r="K2103" s="1" t="s">
        <v>33</v>
      </c>
      <c r="L2103" s="1" t="s">
        <v>594</v>
      </c>
      <c r="M2103" s="1" t="s">
        <v>35</v>
      </c>
      <c r="N2103" s="1" t="s">
        <v>36</v>
      </c>
      <c r="O2103" s="1" t="s">
        <v>37</v>
      </c>
      <c r="P2103" s="1" t="s">
        <v>120</v>
      </c>
      <c r="Q2103" s="1" t="s">
        <v>121</v>
      </c>
      <c r="T2103" s="1" t="s">
        <v>48</v>
      </c>
      <c r="X2103" s="1" t="s">
        <v>41</v>
      </c>
      <c r="Y2103" s="1" t="s">
        <v>42</v>
      </c>
      <c r="Z2103" s="3">
        <v>0</v>
      </c>
      <c r="AC2103" s="1">
        <f t="shared" si="64"/>
        <v>2019</v>
      </c>
      <c r="AD2103" s="1">
        <f t="shared" si="65"/>
        <v>3</v>
      </c>
    </row>
    <row r="2104" spans="1:30" ht="12.75" customHeight="1" x14ac:dyDescent="0.2">
      <c r="A2104" s="2">
        <v>43549.284745370402</v>
      </c>
      <c r="B2104" s="1" t="s">
        <v>1469</v>
      </c>
      <c r="C2104" s="1" t="s">
        <v>223</v>
      </c>
      <c r="D2104" s="1" t="s">
        <v>224</v>
      </c>
      <c r="E2104" s="3">
        <v>10</v>
      </c>
      <c r="F2104" s="1" t="s">
        <v>31</v>
      </c>
      <c r="G2104" s="3">
        <v>6.29</v>
      </c>
      <c r="H2104" s="3">
        <v>62.9</v>
      </c>
      <c r="I2104" s="1" t="s">
        <v>32</v>
      </c>
      <c r="K2104" s="1" t="s">
        <v>33</v>
      </c>
      <c r="L2104" s="1" t="s">
        <v>225</v>
      </c>
      <c r="M2104" s="1" t="s">
        <v>35</v>
      </c>
      <c r="N2104" s="1" t="s">
        <v>36</v>
      </c>
      <c r="O2104" s="1" t="s">
        <v>37</v>
      </c>
      <c r="P2104" s="1" t="s">
        <v>38</v>
      </c>
      <c r="Q2104" s="1" t="s">
        <v>39</v>
      </c>
      <c r="T2104" s="1" t="s">
        <v>226</v>
      </c>
      <c r="X2104" s="1" t="s">
        <v>41</v>
      </c>
      <c r="Y2104" s="1" t="s">
        <v>42</v>
      </c>
      <c r="Z2104" s="3">
        <v>0</v>
      </c>
      <c r="AC2104" s="1">
        <f t="shared" si="64"/>
        <v>2019</v>
      </c>
      <c r="AD2104" s="1">
        <f t="shared" si="65"/>
        <v>3</v>
      </c>
    </row>
    <row r="2105" spans="1:30" ht="12.75" customHeight="1" x14ac:dyDescent="0.2">
      <c r="A2105" s="2">
        <v>43549.284745370402</v>
      </c>
      <c r="B2105" s="1" t="s">
        <v>1469</v>
      </c>
      <c r="C2105" s="1" t="s">
        <v>1072</v>
      </c>
      <c r="D2105" s="1" t="s">
        <v>1073</v>
      </c>
      <c r="E2105" s="3">
        <v>100</v>
      </c>
      <c r="F2105" s="1" t="s">
        <v>31</v>
      </c>
      <c r="G2105" s="3">
        <v>7.5</v>
      </c>
      <c r="H2105" s="3">
        <v>750</v>
      </c>
      <c r="I2105" s="1" t="s">
        <v>32</v>
      </c>
      <c r="K2105" s="1" t="s">
        <v>33</v>
      </c>
      <c r="L2105" s="1" t="s">
        <v>1074</v>
      </c>
      <c r="M2105" s="1" t="s">
        <v>35</v>
      </c>
      <c r="N2105" s="1" t="s">
        <v>36</v>
      </c>
      <c r="O2105" s="1" t="s">
        <v>37</v>
      </c>
      <c r="P2105" s="1" t="s">
        <v>38</v>
      </c>
      <c r="Q2105" s="1" t="s">
        <v>39</v>
      </c>
      <c r="T2105" s="1" t="s">
        <v>48</v>
      </c>
      <c r="X2105" s="1" t="s">
        <v>41</v>
      </c>
      <c r="Y2105" s="1" t="s">
        <v>42</v>
      </c>
      <c r="Z2105" s="3">
        <v>0</v>
      </c>
      <c r="AA2105" s="1" t="s">
        <v>222</v>
      </c>
      <c r="AB2105" s="1" t="s">
        <v>222</v>
      </c>
      <c r="AC2105" s="1">
        <f t="shared" si="64"/>
        <v>2019</v>
      </c>
      <c r="AD2105" s="1">
        <f t="shared" si="65"/>
        <v>3</v>
      </c>
    </row>
    <row r="2106" spans="1:30" ht="12.75" customHeight="1" x14ac:dyDescent="0.2">
      <c r="A2106" s="2">
        <v>43549.284745370402</v>
      </c>
      <c r="B2106" s="1" t="s">
        <v>1469</v>
      </c>
      <c r="C2106" s="1" t="s">
        <v>361</v>
      </c>
      <c r="D2106" s="1" t="s">
        <v>362</v>
      </c>
      <c r="E2106" s="3">
        <v>24</v>
      </c>
      <c r="F2106" s="1" t="s">
        <v>31</v>
      </c>
      <c r="G2106" s="3">
        <v>7.64</v>
      </c>
      <c r="H2106" s="3">
        <v>183.36</v>
      </c>
      <c r="I2106" s="1" t="s">
        <v>32</v>
      </c>
      <c r="K2106" s="1" t="s">
        <v>33</v>
      </c>
      <c r="L2106" s="1" t="s">
        <v>363</v>
      </c>
      <c r="M2106" s="1" t="s">
        <v>35</v>
      </c>
      <c r="N2106" s="1" t="s">
        <v>36</v>
      </c>
      <c r="O2106" s="1" t="s">
        <v>37</v>
      </c>
      <c r="P2106" s="1" t="s">
        <v>89</v>
      </c>
      <c r="Q2106" s="1" t="s">
        <v>90</v>
      </c>
      <c r="T2106" s="1" t="s">
        <v>206</v>
      </c>
      <c r="X2106" s="1" t="s">
        <v>365</v>
      </c>
      <c r="Y2106" s="1" t="s">
        <v>74</v>
      </c>
      <c r="Z2106" s="3">
        <v>0</v>
      </c>
      <c r="AC2106" s="1">
        <f t="shared" si="64"/>
        <v>2019</v>
      </c>
      <c r="AD2106" s="1">
        <f t="shared" si="65"/>
        <v>3</v>
      </c>
    </row>
    <row r="2107" spans="1:30" ht="12.75" customHeight="1" x14ac:dyDescent="0.2">
      <c r="A2107" s="2">
        <v>43549.284745370402</v>
      </c>
      <c r="B2107" s="1" t="s">
        <v>1469</v>
      </c>
      <c r="C2107" s="1" t="s">
        <v>605</v>
      </c>
      <c r="D2107" s="1" t="s">
        <v>606</v>
      </c>
      <c r="E2107" s="3">
        <v>20</v>
      </c>
      <c r="F2107" s="1" t="s">
        <v>31</v>
      </c>
      <c r="G2107" s="3">
        <v>8.59</v>
      </c>
      <c r="H2107" s="3">
        <v>171.8</v>
      </c>
      <c r="I2107" s="1" t="s">
        <v>32</v>
      </c>
      <c r="K2107" s="1" t="s">
        <v>33</v>
      </c>
      <c r="L2107" s="1" t="s">
        <v>607</v>
      </c>
      <c r="M2107" s="1" t="s">
        <v>35</v>
      </c>
      <c r="N2107" s="1" t="s">
        <v>36</v>
      </c>
      <c r="O2107" s="1" t="s">
        <v>37</v>
      </c>
      <c r="P2107" s="1" t="s">
        <v>89</v>
      </c>
      <c r="Q2107" s="1" t="s">
        <v>90</v>
      </c>
      <c r="T2107" s="1" t="s">
        <v>73</v>
      </c>
      <c r="X2107" s="1" t="s">
        <v>41</v>
      </c>
      <c r="Y2107" s="1" t="s">
        <v>74</v>
      </c>
      <c r="Z2107" s="3">
        <v>0</v>
      </c>
      <c r="AC2107" s="1">
        <f t="shared" si="64"/>
        <v>2019</v>
      </c>
      <c r="AD2107" s="1">
        <f t="shared" si="65"/>
        <v>3</v>
      </c>
    </row>
    <row r="2108" spans="1:30" ht="12.75" customHeight="1" x14ac:dyDescent="0.2">
      <c r="A2108" s="2">
        <v>43549.284745370402</v>
      </c>
      <c r="B2108" s="1" t="s">
        <v>1469</v>
      </c>
      <c r="C2108" s="1" t="s">
        <v>233</v>
      </c>
      <c r="D2108" s="1" t="s">
        <v>234</v>
      </c>
      <c r="E2108" s="3">
        <v>150</v>
      </c>
      <c r="F2108" s="1" t="s">
        <v>31</v>
      </c>
      <c r="G2108" s="3">
        <v>9.1999999999999993</v>
      </c>
      <c r="H2108" s="3">
        <v>1380</v>
      </c>
      <c r="I2108" s="1" t="s">
        <v>32</v>
      </c>
      <c r="K2108" s="1" t="s">
        <v>33</v>
      </c>
      <c r="L2108" s="1" t="s">
        <v>235</v>
      </c>
      <c r="M2108" s="1" t="s">
        <v>35</v>
      </c>
      <c r="N2108" s="1" t="s">
        <v>36</v>
      </c>
      <c r="O2108" s="1" t="s">
        <v>37</v>
      </c>
      <c r="P2108" s="1" t="s">
        <v>236</v>
      </c>
      <c r="Q2108" s="1" t="s">
        <v>237</v>
      </c>
      <c r="T2108" s="1" t="s">
        <v>238</v>
      </c>
      <c r="X2108" s="1" t="s">
        <v>41</v>
      </c>
      <c r="Y2108" s="1" t="s">
        <v>42</v>
      </c>
      <c r="Z2108" s="3">
        <v>0</v>
      </c>
      <c r="AA2108" s="1" t="s">
        <v>239</v>
      </c>
      <c r="AB2108" s="1" t="s">
        <v>239</v>
      </c>
      <c r="AC2108" s="1">
        <f t="shared" si="64"/>
        <v>2019</v>
      </c>
      <c r="AD2108" s="1">
        <f t="shared" si="65"/>
        <v>3</v>
      </c>
    </row>
    <row r="2109" spans="1:30" ht="12.75" customHeight="1" x14ac:dyDescent="0.2">
      <c r="A2109" s="2">
        <v>43549.284745370402</v>
      </c>
      <c r="B2109" s="1" t="s">
        <v>1469</v>
      </c>
      <c r="C2109" s="1" t="s">
        <v>240</v>
      </c>
      <c r="D2109" s="1" t="s">
        <v>241</v>
      </c>
      <c r="E2109" s="3">
        <v>100</v>
      </c>
      <c r="F2109" s="1" t="s">
        <v>31</v>
      </c>
      <c r="G2109" s="3">
        <v>9.5299999999999994</v>
      </c>
      <c r="H2109" s="3">
        <v>953</v>
      </c>
      <c r="I2109" s="1" t="s">
        <v>32</v>
      </c>
      <c r="K2109" s="1" t="s">
        <v>33</v>
      </c>
      <c r="L2109" s="1" t="s">
        <v>242</v>
      </c>
      <c r="M2109" s="1" t="s">
        <v>35</v>
      </c>
      <c r="N2109" s="1" t="s">
        <v>36</v>
      </c>
      <c r="O2109" s="1" t="s">
        <v>37</v>
      </c>
      <c r="P2109" s="1" t="s">
        <v>243</v>
      </c>
      <c r="Q2109" s="1" t="s">
        <v>244</v>
      </c>
      <c r="T2109" s="1" t="s">
        <v>245</v>
      </c>
      <c r="X2109" s="1" t="s">
        <v>41</v>
      </c>
      <c r="Y2109" s="1" t="s">
        <v>42</v>
      </c>
      <c r="Z2109" s="3">
        <v>0</v>
      </c>
      <c r="AA2109" s="1" t="s">
        <v>246</v>
      </c>
      <c r="AB2109" s="1" t="s">
        <v>246</v>
      </c>
      <c r="AC2109" s="1">
        <f t="shared" si="64"/>
        <v>2019</v>
      </c>
      <c r="AD2109" s="1">
        <f t="shared" si="65"/>
        <v>3</v>
      </c>
    </row>
    <row r="2110" spans="1:30" ht="12.75" customHeight="1" x14ac:dyDescent="0.2">
      <c r="A2110" s="2">
        <v>43549.284745370402</v>
      </c>
      <c r="B2110" s="1" t="s">
        <v>1469</v>
      </c>
      <c r="C2110" s="1" t="s">
        <v>247</v>
      </c>
      <c r="D2110" s="1" t="s">
        <v>248</v>
      </c>
      <c r="E2110" s="3">
        <v>200</v>
      </c>
      <c r="F2110" s="1" t="s">
        <v>31</v>
      </c>
      <c r="G2110" s="3">
        <v>10.16</v>
      </c>
      <c r="H2110" s="3">
        <v>2032</v>
      </c>
      <c r="I2110" s="1" t="s">
        <v>32</v>
      </c>
      <c r="K2110" s="1" t="s">
        <v>33</v>
      </c>
      <c r="L2110" s="1" t="s">
        <v>249</v>
      </c>
      <c r="M2110" s="1" t="s">
        <v>35</v>
      </c>
      <c r="N2110" s="1" t="s">
        <v>36</v>
      </c>
      <c r="O2110" s="1" t="s">
        <v>37</v>
      </c>
      <c r="P2110" s="1" t="s">
        <v>46</v>
      </c>
      <c r="Q2110" s="1" t="s">
        <v>47</v>
      </c>
      <c r="T2110" s="1" t="s">
        <v>250</v>
      </c>
      <c r="X2110" s="1" t="s">
        <v>41</v>
      </c>
      <c r="Y2110" s="1" t="s">
        <v>49</v>
      </c>
      <c r="Z2110" s="3">
        <v>0</v>
      </c>
      <c r="AA2110" s="1" t="s">
        <v>251</v>
      </c>
      <c r="AB2110" s="1" t="s">
        <v>251</v>
      </c>
      <c r="AC2110" s="1">
        <f t="shared" si="64"/>
        <v>2019</v>
      </c>
      <c r="AD2110" s="1">
        <f t="shared" si="65"/>
        <v>3</v>
      </c>
    </row>
    <row r="2111" spans="1:30" ht="12.75" customHeight="1" x14ac:dyDescent="0.2">
      <c r="A2111" s="2">
        <v>43549.284745370402</v>
      </c>
      <c r="B2111" s="1" t="s">
        <v>1469</v>
      </c>
      <c r="C2111" s="1" t="s">
        <v>252</v>
      </c>
      <c r="D2111" s="1" t="s">
        <v>253</v>
      </c>
      <c r="E2111" s="3">
        <v>20</v>
      </c>
      <c r="F2111" s="1" t="s">
        <v>31</v>
      </c>
      <c r="G2111" s="3">
        <v>10.53</v>
      </c>
      <c r="H2111" s="3">
        <v>210.6</v>
      </c>
      <c r="I2111" s="1" t="s">
        <v>32</v>
      </c>
      <c r="K2111" s="1" t="s">
        <v>33</v>
      </c>
      <c r="L2111" s="1" t="s">
        <v>254</v>
      </c>
      <c r="M2111" s="1" t="s">
        <v>35</v>
      </c>
      <c r="N2111" s="1" t="s">
        <v>36</v>
      </c>
      <c r="O2111" s="1" t="s">
        <v>37</v>
      </c>
      <c r="P2111" s="1" t="s">
        <v>71</v>
      </c>
      <c r="Q2111" s="1" t="s">
        <v>72</v>
      </c>
      <c r="T2111" s="1" t="s">
        <v>73</v>
      </c>
      <c r="X2111" s="1" t="s">
        <v>41</v>
      </c>
      <c r="Y2111" s="1" t="s">
        <v>74</v>
      </c>
      <c r="Z2111" s="3">
        <v>0</v>
      </c>
      <c r="AC2111" s="1">
        <f t="shared" si="64"/>
        <v>2019</v>
      </c>
      <c r="AD2111" s="1">
        <f t="shared" si="65"/>
        <v>3</v>
      </c>
    </row>
    <row r="2112" spans="1:30" ht="12.75" customHeight="1" x14ac:dyDescent="0.2">
      <c r="A2112" s="2">
        <v>43549.284745370402</v>
      </c>
      <c r="B2112" s="1" t="s">
        <v>1469</v>
      </c>
      <c r="C2112" s="1" t="s">
        <v>1078</v>
      </c>
      <c r="D2112" s="1" t="s">
        <v>1079</v>
      </c>
      <c r="E2112" s="3">
        <v>30</v>
      </c>
      <c r="F2112" s="1" t="s">
        <v>31</v>
      </c>
      <c r="G2112" s="3">
        <v>13.05</v>
      </c>
      <c r="H2112" s="3">
        <v>391.64</v>
      </c>
      <c r="I2112" s="1" t="s">
        <v>32</v>
      </c>
      <c r="K2112" s="1" t="s">
        <v>33</v>
      </c>
      <c r="L2112" s="1" t="s">
        <v>1080</v>
      </c>
      <c r="M2112" s="1" t="s">
        <v>35</v>
      </c>
      <c r="N2112" s="1" t="s">
        <v>36</v>
      </c>
      <c r="O2112" s="1" t="s">
        <v>37</v>
      </c>
      <c r="P2112" s="1" t="s">
        <v>89</v>
      </c>
      <c r="Q2112" s="1" t="s">
        <v>90</v>
      </c>
      <c r="T2112" s="1" t="s">
        <v>73</v>
      </c>
      <c r="X2112" s="1" t="s">
        <v>41</v>
      </c>
      <c r="Y2112" s="1" t="s">
        <v>74</v>
      </c>
      <c r="Z2112" s="3">
        <v>0</v>
      </c>
      <c r="AC2112" s="1">
        <f t="shared" si="64"/>
        <v>2019</v>
      </c>
      <c r="AD2112" s="1">
        <f t="shared" si="65"/>
        <v>3</v>
      </c>
    </row>
    <row r="2113" spans="1:30" ht="12.75" customHeight="1" x14ac:dyDescent="0.2">
      <c r="A2113" s="2">
        <v>43549.284745370402</v>
      </c>
      <c r="B2113" s="1" t="s">
        <v>1469</v>
      </c>
      <c r="C2113" s="1" t="s">
        <v>255</v>
      </c>
      <c r="D2113" s="1" t="s">
        <v>256</v>
      </c>
      <c r="E2113" s="3">
        <v>30</v>
      </c>
      <c r="F2113" s="1" t="s">
        <v>31</v>
      </c>
      <c r="G2113" s="3">
        <v>13.31</v>
      </c>
      <c r="H2113" s="3">
        <v>399.3</v>
      </c>
      <c r="I2113" s="1" t="s">
        <v>32</v>
      </c>
      <c r="K2113" s="1" t="s">
        <v>33</v>
      </c>
      <c r="L2113" s="1" t="s">
        <v>257</v>
      </c>
      <c r="M2113" s="1" t="s">
        <v>35</v>
      </c>
      <c r="N2113" s="1" t="s">
        <v>36</v>
      </c>
      <c r="O2113" s="1" t="s">
        <v>37</v>
      </c>
      <c r="P2113" s="1" t="s">
        <v>258</v>
      </c>
      <c r="Q2113" s="1" t="s">
        <v>259</v>
      </c>
      <c r="T2113" s="1" t="s">
        <v>260</v>
      </c>
      <c r="X2113" s="1" t="s">
        <v>41</v>
      </c>
      <c r="Y2113" s="1" t="s">
        <v>42</v>
      </c>
      <c r="Z2113" s="3">
        <v>0</v>
      </c>
      <c r="AC2113" s="1">
        <f t="shared" si="64"/>
        <v>2019</v>
      </c>
      <c r="AD2113" s="1">
        <f t="shared" si="65"/>
        <v>3</v>
      </c>
    </row>
    <row r="2114" spans="1:30" ht="12.75" customHeight="1" x14ac:dyDescent="0.2">
      <c r="A2114" s="2">
        <v>43549.284745370402</v>
      </c>
      <c r="B2114" s="1" t="s">
        <v>1469</v>
      </c>
      <c r="C2114" s="1" t="s">
        <v>1473</v>
      </c>
      <c r="D2114" s="1" t="s">
        <v>1474</v>
      </c>
      <c r="E2114" s="3">
        <v>2</v>
      </c>
      <c r="F2114" s="1" t="s">
        <v>31</v>
      </c>
      <c r="G2114" s="3">
        <v>17.91</v>
      </c>
      <c r="H2114" s="3">
        <v>35.82</v>
      </c>
      <c r="I2114" s="1" t="s">
        <v>32</v>
      </c>
      <c r="K2114" s="1" t="s">
        <v>33</v>
      </c>
      <c r="L2114" s="1" t="s">
        <v>1475</v>
      </c>
      <c r="M2114" s="1" t="s">
        <v>35</v>
      </c>
      <c r="N2114" s="1" t="s">
        <v>36</v>
      </c>
      <c r="O2114" s="1" t="s">
        <v>37</v>
      </c>
      <c r="P2114" s="1" t="s">
        <v>53</v>
      </c>
      <c r="Q2114" s="1" t="s">
        <v>54</v>
      </c>
      <c r="T2114" s="1" t="s">
        <v>1476</v>
      </c>
      <c r="X2114" s="1" t="s">
        <v>41</v>
      </c>
      <c r="Y2114" s="1" t="s">
        <v>42</v>
      </c>
      <c r="Z2114" s="3">
        <v>0</v>
      </c>
      <c r="AC2114" s="1">
        <f t="shared" si="64"/>
        <v>2019</v>
      </c>
      <c r="AD2114" s="1">
        <f t="shared" si="65"/>
        <v>3</v>
      </c>
    </row>
    <row r="2115" spans="1:30" ht="12.75" customHeight="1" x14ac:dyDescent="0.2">
      <c r="A2115" s="2">
        <v>43549.284745370402</v>
      </c>
      <c r="B2115" s="1" t="s">
        <v>1469</v>
      </c>
      <c r="C2115" s="1" t="s">
        <v>50</v>
      </c>
      <c r="D2115" s="1" t="s">
        <v>51</v>
      </c>
      <c r="E2115" s="3">
        <v>50</v>
      </c>
      <c r="F2115" s="1" t="s">
        <v>31</v>
      </c>
      <c r="G2115" s="3">
        <v>17.98</v>
      </c>
      <c r="H2115" s="3">
        <v>899</v>
      </c>
      <c r="I2115" s="1" t="s">
        <v>32</v>
      </c>
      <c r="K2115" s="1" t="s">
        <v>33</v>
      </c>
      <c r="L2115" s="1" t="s">
        <v>52</v>
      </c>
      <c r="M2115" s="1" t="s">
        <v>35</v>
      </c>
      <c r="N2115" s="1" t="s">
        <v>36</v>
      </c>
      <c r="O2115" s="1" t="s">
        <v>37</v>
      </c>
      <c r="P2115" s="1" t="s">
        <v>53</v>
      </c>
      <c r="Q2115" s="1" t="s">
        <v>54</v>
      </c>
      <c r="T2115" s="1" t="s">
        <v>40</v>
      </c>
      <c r="X2115" s="1" t="s">
        <v>41</v>
      </c>
      <c r="Y2115" s="1" t="s">
        <v>42</v>
      </c>
      <c r="Z2115" s="3">
        <v>0</v>
      </c>
      <c r="AC2115" s="1">
        <f t="shared" ref="AC2115:AC2178" si="66">YEAR(A2115)</f>
        <v>2019</v>
      </c>
      <c r="AD2115" s="1">
        <f t="shared" ref="AD2115:AD2178" si="67">MONTH(A2115)</f>
        <v>3</v>
      </c>
    </row>
    <row r="2116" spans="1:30" ht="12.75" customHeight="1" x14ac:dyDescent="0.2">
      <c r="A2116" s="2">
        <v>43549.284745370402</v>
      </c>
      <c r="B2116" s="1" t="s">
        <v>1469</v>
      </c>
      <c r="C2116" s="1" t="s">
        <v>261</v>
      </c>
      <c r="D2116" s="1" t="s">
        <v>262</v>
      </c>
      <c r="E2116" s="3">
        <v>6</v>
      </c>
      <c r="F2116" s="1" t="s">
        <v>31</v>
      </c>
      <c r="G2116" s="3">
        <v>19.96</v>
      </c>
      <c r="H2116" s="3">
        <v>119.76</v>
      </c>
      <c r="I2116" s="1" t="s">
        <v>32</v>
      </c>
      <c r="K2116" s="1" t="s">
        <v>33</v>
      </c>
      <c r="L2116" s="1" t="s">
        <v>263</v>
      </c>
      <c r="M2116" s="1" t="s">
        <v>35</v>
      </c>
      <c r="N2116" s="1" t="s">
        <v>36</v>
      </c>
      <c r="O2116" s="1" t="s">
        <v>37</v>
      </c>
      <c r="P2116" s="1" t="s">
        <v>264</v>
      </c>
      <c r="Q2116" s="1" t="s">
        <v>265</v>
      </c>
      <c r="T2116" s="1" t="s">
        <v>226</v>
      </c>
      <c r="X2116" s="1" t="s">
        <v>41</v>
      </c>
      <c r="Y2116" s="1" t="s">
        <v>266</v>
      </c>
      <c r="Z2116" s="3">
        <v>0</v>
      </c>
      <c r="AC2116" s="1">
        <f t="shared" si="66"/>
        <v>2019</v>
      </c>
      <c r="AD2116" s="1">
        <f t="shared" si="67"/>
        <v>3</v>
      </c>
    </row>
    <row r="2117" spans="1:30" ht="12.75" customHeight="1" x14ac:dyDescent="0.2">
      <c r="A2117" s="2">
        <v>43549.284745370402</v>
      </c>
      <c r="B2117" s="1" t="s">
        <v>1469</v>
      </c>
      <c r="C2117" s="1" t="s">
        <v>267</v>
      </c>
      <c r="D2117" s="1" t="s">
        <v>268</v>
      </c>
      <c r="E2117" s="3">
        <v>20</v>
      </c>
      <c r="F2117" s="1" t="s">
        <v>31</v>
      </c>
      <c r="G2117" s="3">
        <v>21.23</v>
      </c>
      <c r="H2117" s="3">
        <v>424.6</v>
      </c>
      <c r="I2117" s="1" t="s">
        <v>32</v>
      </c>
      <c r="K2117" s="1" t="s">
        <v>33</v>
      </c>
      <c r="L2117" s="1" t="s">
        <v>269</v>
      </c>
      <c r="M2117" s="1" t="s">
        <v>35</v>
      </c>
      <c r="N2117" s="1" t="s">
        <v>36</v>
      </c>
      <c r="O2117" s="1" t="s">
        <v>37</v>
      </c>
      <c r="P2117" s="1" t="s">
        <v>270</v>
      </c>
      <c r="Q2117" s="1" t="s">
        <v>271</v>
      </c>
      <c r="T2117" s="1" t="s">
        <v>272</v>
      </c>
      <c r="X2117" s="1" t="s">
        <v>41</v>
      </c>
      <c r="Y2117" s="1" t="s">
        <v>42</v>
      </c>
      <c r="Z2117" s="3">
        <v>0</v>
      </c>
      <c r="AC2117" s="1">
        <f t="shared" si="66"/>
        <v>2019</v>
      </c>
      <c r="AD2117" s="1">
        <f t="shared" si="67"/>
        <v>3</v>
      </c>
    </row>
    <row r="2118" spans="1:30" ht="12.75" customHeight="1" x14ac:dyDescent="0.2">
      <c r="A2118" s="2">
        <v>43549.284745370402</v>
      </c>
      <c r="B2118" s="1" t="s">
        <v>1469</v>
      </c>
      <c r="C2118" s="1" t="s">
        <v>273</v>
      </c>
      <c r="D2118" s="1" t="s">
        <v>274</v>
      </c>
      <c r="E2118" s="3">
        <v>20</v>
      </c>
      <c r="F2118" s="1" t="s">
        <v>31</v>
      </c>
      <c r="G2118" s="3">
        <v>21.24</v>
      </c>
      <c r="H2118" s="3">
        <v>424.8</v>
      </c>
      <c r="I2118" s="1" t="s">
        <v>32</v>
      </c>
      <c r="K2118" s="1" t="s">
        <v>33</v>
      </c>
      <c r="L2118" s="1" t="s">
        <v>275</v>
      </c>
      <c r="M2118" s="1" t="s">
        <v>35</v>
      </c>
      <c r="N2118" s="1" t="s">
        <v>36</v>
      </c>
      <c r="O2118" s="1" t="s">
        <v>37</v>
      </c>
      <c r="P2118" s="1" t="s">
        <v>270</v>
      </c>
      <c r="Q2118" s="1" t="s">
        <v>271</v>
      </c>
      <c r="T2118" s="1" t="s">
        <v>272</v>
      </c>
      <c r="X2118" s="1" t="s">
        <v>41</v>
      </c>
      <c r="Y2118" s="1" t="s">
        <v>42</v>
      </c>
      <c r="Z2118" s="3">
        <v>0</v>
      </c>
      <c r="AC2118" s="1">
        <f t="shared" si="66"/>
        <v>2019</v>
      </c>
      <c r="AD2118" s="1">
        <f t="shared" si="67"/>
        <v>3</v>
      </c>
    </row>
    <row r="2119" spans="1:30" ht="12.75" customHeight="1" x14ac:dyDescent="0.2">
      <c r="A2119" s="2">
        <v>43549.284745370402</v>
      </c>
      <c r="B2119" s="1" t="s">
        <v>1469</v>
      </c>
      <c r="C2119" s="1" t="s">
        <v>279</v>
      </c>
      <c r="D2119" s="1" t="s">
        <v>280</v>
      </c>
      <c r="E2119" s="3">
        <v>6</v>
      </c>
      <c r="F2119" s="1" t="s">
        <v>31</v>
      </c>
      <c r="G2119" s="3">
        <v>29.74</v>
      </c>
      <c r="H2119" s="3">
        <v>178.44</v>
      </c>
      <c r="I2119" s="1" t="s">
        <v>32</v>
      </c>
      <c r="K2119" s="1" t="s">
        <v>33</v>
      </c>
      <c r="L2119" s="1" t="s">
        <v>281</v>
      </c>
      <c r="M2119" s="1" t="s">
        <v>35</v>
      </c>
      <c r="N2119" s="1" t="s">
        <v>36</v>
      </c>
      <c r="O2119" s="1" t="s">
        <v>37</v>
      </c>
      <c r="P2119" s="1" t="s">
        <v>71</v>
      </c>
      <c r="Q2119" s="1" t="s">
        <v>72</v>
      </c>
      <c r="T2119" s="1" t="s">
        <v>73</v>
      </c>
      <c r="X2119" s="1" t="s">
        <v>41</v>
      </c>
      <c r="Y2119" s="1" t="s">
        <v>74</v>
      </c>
      <c r="Z2119" s="3">
        <v>0</v>
      </c>
      <c r="AC2119" s="1">
        <f t="shared" si="66"/>
        <v>2019</v>
      </c>
      <c r="AD2119" s="1">
        <f t="shared" si="67"/>
        <v>3</v>
      </c>
    </row>
    <row r="2120" spans="1:30" ht="12.75" customHeight="1" x14ac:dyDescent="0.2">
      <c r="A2120" s="2">
        <v>43549.284745370402</v>
      </c>
      <c r="B2120" s="1" t="s">
        <v>1469</v>
      </c>
      <c r="C2120" s="1" t="s">
        <v>1226</v>
      </c>
      <c r="D2120" s="1" t="s">
        <v>1227</v>
      </c>
      <c r="E2120" s="3">
        <v>2</v>
      </c>
      <c r="F2120" s="1" t="s">
        <v>31</v>
      </c>
      <c r="G2120" s="3">
        <v>30.32</v>
      </c>
      <c r="H2120" s="3">
        <v>60.64</v>
      </c>
      <c r="I2120" s="1" t="s">
        <v>32</v>
      </c>
      <c r="K2120" s="1" t="s">
        <v>33</v>
      </c>
      <c r="L2120" s="1" t="s">
        <v>1228</v>
      </c>
      <c r="M2120" s="1" t="s">
        <v>35</v>
      </c>
      <c r="N2120" s="1" t="s">
        <v>36</v>
      </c>
      <c r="O2120" s="1" t="s">
        <v>37</v>
      </c>
      <c r="P2120" s="1" t="s">
        <v>71</v>
      </c>
      <c r="Q2120" s="1" t="s">
        <v>72</v>
      </c>
      <c r="T2120" s="1" t="s">
        <v>73</v>
      </c>
      <c r="X2120" s="1" t="s">
        <v>41</v>
      </c>
      <c r="Y2120" s="1" t="s">
        <v>74</v>
      </c>
      <c r="Z2120" s="3">
        <v>0</v>
      </c>
      <c r="AC2120" s="1">
        <f t="shared" si="66"/>
        <v>2019</v>
      </c>
      <c r="AD2120" s="1">
        <f t="shared" si="67"/>
        <v>3</v>
      </c>
    </row>
    <row r="2121" spans="1:30" ht="12.75" customHeight="1" x14ac:dyDescent="0.2">
      <c r="A2121" s="2">
        <v>43549.284745370402</v>
      </c>
      <c r="B2121" s="1" t="s">
        <v>1469</v>
      </c>
      <c r="C2121" s="1" t="s">
        <v>1414</v>
      </c>
      <c r="D2121" s="1" t="s">
        <v>1415</v>
      </c>
      <c r="E2121" s="3">
        <v>1</v>
      </c>
      <c r="F2121" s="1" t="s">
        <v>31</v>
      </c>
      <c r="G2121" s="3">
        <v>61.21</v>
      </c>
      <c r="H2121" s="3">
        <v>61.21</v>
      </c>
      <c r="I2121" s="1" t="s">
        <v>32</v>
      </c>
      <c r="K2121" s="1" t="s">
        <v>33</v>
      </c>
      <c r="L2121" s="1" t="s">
        <v>1416</v>
      </c>
      <c r="M2121" s="1" t="s">
        <v>35</v>
      </c>
      <c r="N2121" s="1" t="s">
        <v>36</v>
      </c>
      <c r="O2121" s="1" t="s">
        <v>37</v>
      </c>
      <c r="P2121" s="1" t="s">
        <v>204</v>
      </c>
      <c r="Q2121" s="1" t="s">
        <v>205</v>
      </c>
      <c r="T2121" s="1" t="s">
        <v>85</v>
      </c>
      <c r="X2121" s="1" t="s">
        <v>41</v>
      </c>
      <c r="Y2121" s="1" t="s">
        <v>74</v>
      </c>
      <c r="Z2121" s="3">
        <v>0</v>
      </c>
      <c r="AC2121" s="1">
        <f t="shared" si="66"/>
        <v>2019</v>
      </c>
      <c r="AD2121" s="1">
        <f t="shared" si="67"/>
        <v>3</v>
      </c>
    </row>
    <row r="2122" spans="1:30" ht="12.75" customHeight="1" x14ac:dyDescent="0.2">
      <c r="A2122" s="2">
        <v>43549.284745370402</v>
      </c>
      <c r="B2122" s="1" t="s">
        <v>1469</v>
      </c>
      <c r="C2122" s="1" t="s">
        <v>501</v>
      </c>
      <c r="D2122" s="1" t="s">
        <v>502</v>
      </c>
      <c r="E2122" s="3">
        <v>1</v>
      </c>
      <c r="F2122" s="1" t="s">
        <v>31</v>
      </c>
      <c r="G2122" s="3">
        <v>197.57</v>
      </c>
      <c r="H2122" s="3">
        <v>197.57</v>
      </c>
      <c r="I2122" s="1" t="s">
        <v>32</v>
      </c>
      <c r="K2122" s="1" t="s">
        <v>33</v>
      </c>
      <c r="L2122" s="1" t="s">
        <v>503</v>
      </c>
      <c r="M2122" s="1" t="s">
        <v>35</v>
      </c>
      <c r="N2122" s="1" t="s">
        <v>36</v>
      </c>
      <c r="O2122" s="1" t="s">
        <v>37</v>
      </c>
      <c r="P2122" s="1" t="s">
        <v>38</v>
      </c>
      <c r="Q2122" s="1" t="s">
        <v>39</v>
      </c>
      <c r="T2122" s="1" t="s">
        <v>206</v>
      </c>
      <c r="X2122" s="1" t="s">
        <v>41</v>
      </c>
      <c r="Y2122" s="1" t="s">
        <v>42</v>
      </c>
      <c r="Z2122" s="3">
        <v>0</v>
      </c>
      <c r="AC2122" s="1">
        <f t="shared" si="66"/>
        <v>2019</v>
      </c>
      <c r="AD2122" s="1">
        <f t="shared" si="67"/>
        <v>3</v>
      </c>
    </row>
    <row r="2123" spans="1:30" ht="12.75" customHeight="1" x14ac:dyDescent="0.2">
      <c r="A2123" s="2">
        <v>43549.284745370402</v>
      </c>
      <c r="B2123" s="1" t="s">
        <v>1469</v>
      </c>
      <c r="C2123" s="1" t="s">
        <v>288</v>
      </c>
      <c r="D2123" s="1" t="s">
        <v>289</v>
      </c>
      <c r="E2123" s="3">
        <v>1</v>
      </c>
      <c r="F2123" s="1" t="s">
        <v>31</v>
      </c>
      <c r="G2123" s="3">
        <v>790.88</v>
      </c>
      <c r="H2123" s="3">
        <v>790.88</v>
      </c>
      <c r="I2123" s="1" t="s">
        <v>32</v>
      </c>
      <c r="K2123" s="1" t="s">
        <v>33</v>
      </c>
      <c r="L2123" s="1" t="s">
        <v>290</v>
      </c>
      <c r="M2123" s="1" t="s">
        <v>35</v>
      </c>
      <c r="N2123" s="1" t="s">
        <v>36</v>
      </c>
      <c r="O2123" s="1" t="s">
        <v>37</v>
      </c>
      <c r="P2123" s="1" t="s">
        <v>89</v>
      </c>
      <c r="Q2123" s="1" t="s">
        <v>90</v>
      </c>
      <c r="T2123" s="1" t="s">
        <v>291</v>
      </c>
      <c r="X2123" s="1" t="s">
        <v>41</v>
      </c>
      <c r="Y2123" s="1" t="s">
        <v>74</v>
      </c>
      <c r="Z2123" s="3">
        <v>0</v>
      </c>
      <c r="AC2123" s="1">
        <f t="shared" si="66"/>
        <v>2019</v>
      </c>
      <c r="AD2123" s="1">
        <f t="shared" si="67"/>
        <v>3</v>
      </c>
    </row>
    <row r="2124" spans="1:30" ht="12.75" customHeight="1" x14ac:dyDescent="0.2">
      <c r="A2124" s="2">
        <v>43549.3088110764</v>
      </c>
      <c r="B2124" s="1" t="s">
        <v>1477</v>
      </c>
      <c r="C2124" s="1" t="s">
        <v>451</v>
      </c>
      <c r="D2124" s="1" t="s">
        <v>452</v>
      </c>
      <c r="E2124" s="3">
        <v>2</v>
      </c>
      <c r="F2124" s="1" t="s">
        <v>31</v>
      </c>
      <c r="G2124" s="3">
        <v>164.22</v>
      </c>
      <c r="H2124" s="3">
        <v>328.44</v>
      </c>
      <c r="I2124" s="1" t="s">
        <v>32</v>
      </c>
      <c r="K2124" s="1" t="s">
        <v>33</v>
      </c>
      <c r="L2124" s="1" t="s">
        <v>453</v>
      </c>
      <c r="M2124" s="1" t="s">
        <v>35</v>
      </c>
      <c r="N2124" s="1" t="s">
        <v>84</v>
      </c>
      <c r="O2124" s="1" t="s">
        <v>37</v>
      </c>
      <c r="P2124" s="1" t="s">
        <v>131</v>
      </c>
      <c r="Q2124" s="1" t="s">
        <v>132</v>
      </c>
      <c r="T2124" s="1" t="s">
        <v>291</v>
      </c>
      <c r="X2124" s="1" t="s">
        <v>41</v>
      </c>
      <c r="Y2124" s="1" t="s">
        <v>74</v>
      </c>
      <c r="Z2124" s="3">
        <v>0</v>
      </c>
      <c r="AC2124" s="1">
        <f t="shared" si="66"/>
        <v>2019</v>
      </c>
      <c r="AD2124" s="1">
        <f t="shared" si="67"/>
        <v>3</v>
      </c>
    </row>
    <row r="2125" spans="1:30" ht="12.75" customHeight="1" x14ac:dyDescent="0.2">
      <c r="A2125" s="2">
        <v>43549.312478321801</v>
      </c>
      <c r="B2125" s="1" t="s">
        <v>1478</v>
      </c>
      <c r="C2125" s="1" t="s">
        <v>1479</v>
      </c>
      <c r="D2125" s="1" t="s">
        <v>1480</v>
      </c>
      <c r="E2125" s="3">
        <v>30</v>
      </c>
      <c r="F2125" s="1" t="s">
        <v>31</v>
      </c>
      <c r="G2125" s="3">
        <v>10.08</v>
      </c>
      <c r="H2125" s="3">
        <v>302.27</v>
      </c>
      <c r="I2125" s="1" t="s">
        <v>58</v>
      </c>
      <c r="K2125" s="1" t="s">
        <v>59</v>
      </c>
      <c r="L2125" s="1" t="s">
        <v>1481</v>
      </c>
      <c r="M2125" s="1" t="s">
        <v>35</v>
      </c>
      <c r="N2125" s="1" t="s">
        <v>84</v>
      </c>
      <c r="O2125" s="1" t="s">
        <v>37</v>
      </c>
      <c r="P2125" s="1" t="s">
        <v>38</v>
      </c>
      <c r="Q2125" s="1" t="s">
        <v>39</v>
      </c>
      <c r="T2125" s="1" t="s">
        <v>291</v>
      </c>
      <c r="X2125" s="1" t="s">
        <v>41</v>
      </c>
      <c r="Y2125" s="1" t="s">
        <v>42</v>
      </c>
      <c r="Z2125" s="3">
        <v>0</v>
      </c>
      <c r="AC2125" s="1">
        <f t="shared" si="66"/>
        <v>2019</v>
      </c>
      <c r="AD2125" s="1">
        <f t="shared" si="67"/>
        <v>3</v>
      </c>
    </row>
    <row r="2126" spans="1:30" ht="12.75" customHeight="1" x14ac:dyDescent="0.2">
      <c r="A2126" s="2">
        <v>43549.432800925897</v>
      </c>
      <c r="B2126" s="1" t="s">
        <v>1482</v>
      </c>
      <c r="C2126" s="1" t="s">
        <v>92</v>
      </c>
      <c r="D2126" s="1" t="s">
        <v>93</v>
      </c>
      <c r="E2126" s="3">
        <v>100</v>
      </c>
      <c r="F2126" s="1" t="s">
        <v>31</v>
      </c>
      <c r="G2126" s="3">
        <v>0.01</v>
      </c>
      <c r="H2126" s="3">
        <v>1</v>
      </c>
      <c r="I2126" s="1" t="s">
        <v>58</v>
      </c>
      <c r="K2126" s="1" t="s">
        <v>59</v>
      </c>
      <c r="L2126" s="1" t="s">
        <v>94</v>
      </c>
      <c r="M2126" s="1" t="s">
        <v>35</v>
      </c>
      <c r="N2126" s="1" t="s">
        <v>36</v>
      </c>
      <c r="O2126" s="1" t="s">
        <v>37</v>
      </c>
      <c r="P2126" s="1" t="s">
        <v>95</v>
      </c>
      <c r="Q2126" s="1" t="s">
        <v>96</v>
      </c>
      <c r="T2126" s="1" t="s">
        <v>97</v>
      </c>
      <c r="X2126" s="1" t="s">
        <v>41</v>
      </c>
      <c r="Y2126" s="1" t="s">
        <v>42</v>
      </c>
      <c r="Z2126" s="3">
        <v>0</v>
      </c>
      <c r="AC2126" s="1">
        <f t="shared" si="66"/>
        <v>2019</v>
      </c>
      <c r="AD2126" s="1">
        <f t="shared" si="67"/>
        <v>3</v>
      </c>
    </row>
    <row r="2127" spans="1:30" ht="12.75" customHeight="1" x14ac:dyDescent="0.2">
      <c r="A2127" s="2">
        <v>43549.432800925897</v>
      </c>
      <c r="B2127" s="1" t="s">
        <v>1482</v>
      </c>
      <c r="C2127" s="1" t="s">
        <v>113</v>
      </c>
      <c r="D2127" s="1" t="s">
        <v>114</v>
      </c>
      <c r="E2127" s="3">
        <v>600</v>
      </c>
      <c r="F2127" s="1" t="s">
        <v>31</v>
      </c>
      <c r="G2127" s="3">
        <v>0.44</v>
      </c>
      <c r="H2127" s="3">
        <v>264</v>
      </c>
      <c r="I2127" s="1" t="s">
        <v>58</v>
      </c>
      <c r="K2127" s="1" t="s">
        <v>59</v>
      </c>
      <c r="L2127" s="1" t="s">
        <v>115</v>
      </c>
      <c r="M2127" s="1" t="s">
        <v>35</v>
      </c>
      <c r="N2127" s="1" t="s">
        <v>36</v>
      </c>
      <c r="O2127" s="1" t="s">
        <v>37</v>
      </c>
      <c r="P2127" s="1" t="s">
        <v>89</v>
      </c>
      <c r="Q2127" s="1" t="s">
        <v>90</v>
      </c>
      <c r="T2127" s="1" t="s">
        <v>116</v>
      </c>
      <c r="X2127" s="1" t="s">
        <v>41</v>
      </c>
      <c r="Y2127" s="1" t="s">
        <v>74</v>
      </c>
      <c r="Z2127" s="3">
        <v>0</v>
      </c>
      <c r="AC2127" s="1">
        <f t="shared" si="66"/>
        <v>2019</v>
      </c>
      <c r="AD2127" s="1">
        <f t="shared" si="67"/>
        <v>3</v>
      </c>
    </row>
    <row r="2128" spans="1:30" ht="12.75" customHeight="1" x14ac:dyDescent="0.2">
      <c r="A2128" s="2">
        <v>43549.432800925897</v>
      </c>
      <c r="B2128" s="1" t="s">
        <v>1482</v>
      </c>
      <c r="C2128" s="1" t="s">
        <v>1341</v>
      </c>
      <c r="D2128" s="1" t="s">
        <v>1342</v>
      </c>
      <c r="E2128" s="3">
        <v>50</v>
      </c>
      <c r="F2128" s="1" t="s">
        <v>31</v>
      </c>
      <c r="G2128" s="3">
        <v>0.47</v>
      </c>
      <c r="H2128" s="3">
        <v>23.5</v>
      </c>
      <c r="I2128" s="1" t="s">
        <v>58</v>
      </c>
      <c r="K2128" s="1" t="s">
        <v>59</v>
      </c>
      <c r="L2128" s="1" t="s">
        <v>1343</v>
      </c>
      <c r="M2128" s="1" t="s">
        <v>35</v>
      </c>
      <c r="N2128" s="1" t="s">
        <v>36</v>
      </c>
      <c r="O2128" s="1" t="s">
        <v>37</v>
      </c>
      <c r="P2128" s="1" t="s">
        <v>89</v>
      </c>
      <c r="Q2128" s="1" t="s">
        <v>90</v>
      </c>
      <c r="T2128" s="1" t="s">
        <v>116</v>
      </c>
      <c r="X2128" s="1" t="s">
        <v>41</v>
      </c>
      <c r="Y2128" s="1" t="s">
        <v>74</v>
      </c>
      <c r="Z2128" s="3">
        <v>0</v>
      </c>
      <c r="AC2128" s="1">
        <f t="shared" si="66"/>
        <v>2019</v>
      </c>
      <c r="AD2128" s="1">
        <f t="shared" si="67"/>
        <v>3</v>
      </c>
    </row>
    <row r="2129" spans="1:30" ht="12.75" customHeight="1" x14ac:dyDescent="0.2">
      <c r="A2129" s="2">
        <v>43549.432800925897</v>
      </c>
      <c r="B2129" s="1" t="s">
        <v>1482</v>
      </c>
      <c r="C2129" s="1" t="s">
        <v>125</v>
      </c>
      <c r="D2129" s="1" t="s">
        <v>126</v>
      </c>
      <c r="E2129" s="3">
        <v>200</v>
      </c>
      <c r="F2129" s="1" t="s">
        <v>31</v>
      </c>
      <c r="G2129" s="3">
        <v>0.54</v>
      </c>
      <c r="H2129" s="3">
        <v>108</v>
      </c>
      <c r="I2129" s="1" t="s">
        <v>58</v>
      </c>
      <c r="K2129" s="1" t="s">
        <v>59</v>
      </c>
      <c r="L2129" s="1" t="s">
        <v>127</v>
      </c>
      <c r="M2129" s="1" t="s">
        <v>35</v>
      </c>
      <c r="N2129" s="1" t="s">
        <v>36</v>
      </c>
      <c r="O2129" s="1" t="s">
        <v>37</v>
      </c>
      <c r="P2129" s="1" t="s">
        <v>104</v>
      </c>
      <c r="Q2129" s="1" t="s">
        <v>105</v>
      </c>
      <c r="T2129" s="1" t="s">
        <v>40</v>
      </c>
      <c r="X2129" s="1" t="s">
        <v>41</v>
      </c>
      <c r="Y2129" s="1" t="s">
        <v>106</v>
      </c>
      <c r="Z2129" s="3">
        <v>0</v>
      </c>
      <c r="AC2129" s="1">
        <f t="shared" si="66"/>
        <v>2019</v>
      </c>
      <c r="AD2129" s="1">
        <f t="shared" si="67"/>
        <v>3</v>
      </c>
    </row>
    <row r="2130" spans="1:30" ht="12.75" customHeight="1" x14ac:dyDescent="0.2">
      <c r="A2130" s="2">
        <v>43549.432800925897</v>
      </c>
      <c r="B2130" s="1" t="s">
        <v>1482</v>
      </c>
      <c r="C2130" s="1" t="s">
        <v>133</v>
      </c>
      <c r="D2130" s="1" t="s">
        <v>134</v>
      </c>
      <c r="E2130" s="3">
        <v>6000</v>
      </c>
      <c r="F2130" s="1" t="s">
        <v>31</v>
      </c>
      <c r="G2130" s="3">
        <v>0.63</v>
      </c>
      <c r="H2130" s="3">
        <v>3780</v>
      </c>
      <c r="I2130" s="1" t="s">
        <v>58</v>
      </c>
      <c r="K2130" s="1" t="s">
        <v>59</v>
      </c>
      <c r="L2130" s="1" t="s">
        <v>135</v>
      </c>
      <c r="M2130" s="1" t="s">
        <v>35</v>
      </c>
      <c r="N2130" s="1" t="s">
        <v>36</v>
      </c>
      <c r="O2130" s="1" t="s">
        <v>37</v>
      </c>
      <c r="P2130" s="1" t="s">
        <v>62</v>
      </c>
      <c r="Q2130" s="1" t="s">
        <v>63</v>
      </c>
      <c r="T2130" s="1" t="s">
        <v>65</v>
      </c>
      <c r="X2130" s="1" t="s">
        <v>41</v>
      </c>
      <c r="Y2130" s="1" t="s">
        <v>66</v>
      </c>
      <c r="Z2130" s="3">
        <v>0</v>
      </c>
      <c r="AA2130" s="1" t="s">
        <v>67</v>
      </c>
      <c r="AB2130" s="1" t="s">
        <v>67</v>
      </c>
      <c r="AC2130" s="1">
        <f t="shared" si="66"/>
        <v>2019</v>
      </c>
      <c r="AD2130" s="1">
        <f t="shared" si="67"/>
        <v>3</v>
      </c>
    </row>
    <row r="2131" spans="1:30" ht="12.75" customHeight="1" x14ac:dyDescent="0.2">
      <c r="A2131" s="2">
        <v>43549.432800925897</v>
      </c>
      <c r="B2131" s="1" t="s">
        <v>1482</v>
      </c>
      <c r="C2131" s="1" t="s">
        <v>136</v>
      </c>
      <c r="D2131" s="1" t="s">
        <v>137</v>
      </c>
      <c r="E2131" s="3">
        <v>6000</v>
      </c>
      <c r="F2131" s="1" t="s">
        <v>31</v>
      </c>
      <c r="G2131" s="3">
        <v>0.63</v>
      </c>
      <c r="H2131" s="3">
        <v>3780</v>
      </c>
      <c r="I2131" s="1" t="s">
        <v>58</v>
      </c>
      <c r="K2131" s="1" t="s">
        <v>59</v>
      </c>
      <c r="L2131" s="1" t="s">
        <v>138</v>
      </c>
      <c r="M2131" s="1" t="s">
        <v>35</v>
      </c>
      <c r="N2131" s="1" t="s">
        <v>36</v>
      </c>
      <c r="O2131" s="1" t="s">
        <v>37</v>
      </c>
      <c r="P2131" s="1" t="s">
        <v>62</v>
      </c>
      <c r="Q2131" s="1" t="s">
        <v>63</v>
      </c>
      <c r="T2131" s="1" t="s">
        <v>65</v>
      </c>
      <c r="X2131" s="1" t="s">
        <v>41</v>
      </c>
      <c r="Y2131" s="1" t="s">
        <v>66</v>
      </c>
      <c r="Z2131" s="3">
        <v>0</v>
      </c>
      <c r="AA2131" s="1" t="s">
        <v>67</v>
      </c>
      <c r="AB2131" s="1" t="s">
        <v>67</v>
      </c>
      <c r="AC2131" s="1">
        <f t="shared" si="66"/>
        <v>2019</v>
      </c>
      <c r="AD2131" s="1">
        <f t="shared" si="67"/>
        <v>3</v>
      </c>
    </row>
    <row r="2132" spans="1:30" ht="12.75" customHeight="1" x14ac:dyDescent="0.2">
      <c r="A2132" s="2">
        <v>43549.432800925897</v>
      </c>
      <c r="B2132" s="1" t="s">
        <v>1482</v>
      </c>
      <c r="C2132" s="1" t="s">
        <v>56</v>
      </c>
      <c r="D2132" s="1" t="s">
        <v>57</v>
      </c>
      <c r="E2132" s="3">
        <v>2000</v>
      </c>
      <c r="F2132" s="1" t="s">
        <v>31</v>
      </c>
      <c r="G2132" s="3">
        <v>0.63</v>
      </c>
      <c r="H2132" s="3">
        <v>1260</v>
      </c>
      <c r="I2132" s="1" t="s">
        <v>58</v>
      </c>
      <c r="K2132" s="1" t="s">
        <v>59</v>
      </c>
      <c r="L2132" s="1" t="s">
        <v>60</v>
      </c>
      <c r="M2132" s="1" t="s">
        <v>35</v>
      </c>
      <c r="N2132" s="1" t="s">
        <v>36</v>
      </c>
      <c r="O2132" s="1" t="s">
        <v>37</v>
      </c>
      <c r="P2132" s="1" t="s">
        <v>62</v>
      </c>
      <c r="Q2132" s="1" t="s">
        <v>63</v>
      </c>
      <c r="T2132" s="1" t="s">
        <v>65</v>
      </c>
      <c r="X2132" s="1" t="s">
        <v>41</v>
      </c>
      <c r="Y2132" s="1" t="s">
        <v>66</v>
      </c>
      <c r="Z2132" s="3">
        <v>0</v>
      </c>
      <c r="AA2132" s="1" t="s">
        <v>67</v>
      </c>
      <c r="AB2132" s="1" t="s">
        <v>67</v>
      </c>
      <c r="AC2132" s="1">
        <f t="shared" si="66"/>
        <v>2019</v>
      </c>
      <c r="AD2132" s="1">
        <f t="shared" si="67"/>
        <v>3</v>
      </c>
    </row>
    <row r="2133" spans="1:30" ht="12.75" customHeight="1" x14ac:dyDescent="0.2">
      <c r="A2133" s="2">
        <v>43549.432800925897</v>
      </c>
      <c r="B2133" s="1" t="s">
        <v>1482</v>
      </c>
      <c r="C2133" s="1" t="s">
        <v>516</v>
      </c>
      <c r="D2133" s="1" t="s">
        <v>517</v>
      </c>
      <c r="E2133" s="3">
        <v>1700</v>
      </c>
      <c r="F2133" s="1" t="s">
        <v>31</v>
      </c>
      <c r="G2133" s="3">
        <v>0.63</v>
      </c>
      <c r="H2133" s="3">
        <v>1071</v>
      </c>
      <c r="I2133" s="1" t="s">
        <v>58</v>
      </c>
      <c r="K2133" s="1" t="s">
        <v>59</v>
      </c>
      <c r="L2133" s="1" t="s">
        <v>518</v>
      </c>
      <c r="M2133" s="1" t="s">
        <v>35</v>
      </c>
      <c r="N2133" s="1" t="s">
        <v>36</v>
      </c>
      <c r="O2133" s="1" t="s">
        <v>37</v>
      </c>
      <c r="P2133" s="1" t="s">
        <v>62</v>
      </c>
      <c r="Q2133" s="1" t="s">
        <v>63</v>
      </c>
      <c r="T2133" s="1" t="s">
        <v>65</v>
      </c>
      <c r="X2133" s="1" t="s">
        <v>41</v>
      </c>
      <c r="Y2133" s="1" t="s">
        <v>66</v>
      </c>
      <c r="Z2133" s="3">
        <v>0</v>
      </c>
      <c r="AA2133" s="1" t="s">
        <v>67</v>
      </c>
      <c r="AB2133" s="1" t="s">
        <v>67</v>
      </c>
      <c r="AC2133" s="1">
        <f t="shared" si="66"/>
        <v>2019</v>
      </c>
      <c r="AD2133" s="1">
        <f t="shared" si="67"/>
        <v>3</v>
      </c>
    </row>
    <row r="2134" spans="1:30" ht="12.75" customHeight="1" x14ac:dyDescent="0.2">
      <c r="A2134" s="2">
        <v>43549.432800925897</v>
      </c>
      <c r="B2134" s="1" t="s">
        <v>1482</v>
      </c>
      <c r="C2134" s="1" t="s">
        <v>142</v>
      </c>
      <c r="D2134" s="1" t="s">
        <v>143</v>
      </c>
      <c r="E2134" s="3">
        <v>500</v>
      </c>
      <c r="F2134" s="1" t="s">
        <v>31</v>
      </c>
      <c r="G2134" s="3">
        <v>0.67</v>
      </c>
      <c r="H2134" s="3">
        <v>335</v>
      </c>
      <c r="I2134" s="1" t="s">
        <v>58</v>
      </c>
      <c r="K2134" s="1" t="s">
        <v>59</v>
      </c>
      <c r="L2134" s="1" t="s">
        <v>144</v>
      </c>
      <c r="M2134" s="1" t="s">
        <v>35</v>
      </c>
      <c r="N2134" s="1" t="s">
        <v>36</v>
      </c>
      <c r="O2134" s="1" t="s">
        <v>37</v>
      </c>
      <c r="P2134" s="1" t="s">
        <v>89</v>
      </c>
      <c r="Q2134" s="1" t="s">
        <v>90</v>
      </c>
      <c r="T2134" s="1" t="s">
        <v>116</v>
      </c>
      <c r="X2134" s="1" t="s">
        <v>41</v>
      </c>
      <c r="Y2134" s="1" t="s">
        <v>74</v>
      </c>
      <c r="Z2134" s="3">
        <v>0</v>
      </c>
      <c r="AC2134" s="1">
        <f t="shared" si="66"/>
        <v>2019</v>
      </c>
      <c r="AD2134" s="1">
        <f t="shared" si="67"/>
        <v>3</v>
      </c>
    </row>
    <row r="2135" spans="1:30" ht="12.75" customHeight="1" x14ac:dyDescent="0.2">
      <c r="A2135" s="2">
        <v>43549.432800925897</v>
      </c>
      <c r="B2135" s="1" t="s">
        <v>1482</v>
      </c>
      <c r="C2135" s="1" t="s">
        <v>149</v>
      </c>
      <c r="D2135" s="1" t="s">
        <v>150</v>
      </c>
      <c r="E2135" s="3">
        <v>100</v>
      </c>
      <c r="F2135" s="1" t="s">
        <v>31</v>
      </c>
      <c r="G2135" s="3">
        <v>1.0900000000000001</v>
      </c>
      <c r="H2135" s="3">
        <v>109</v>
      </c>
      <c r="I2135" s="1" t="s">
        <v>58</v>
      </c>
      <c r="K2135" s="1" t="s">
        <v>59</v>
      </c>
      <c r="L2135" s="1" t="s">
        <v>151</v>
      </c>
      <c r="M2135" s="1" t="s">
        <v>35</v>
      </c>
      <c r="N2135" s="1" t="s">
        <v>36</v>
      </c>
      <c r="O2135" s="1" t="s">
        <v>37</v>
      </c>
      <c r="P2135" s="1" t="s">
        <v>120</v>
      </c>
      <c r="Q2135" s="1" t="s">
        <v>121</v>
      </c>
      <c r="T2135" s="1" t="s">
        <v>40</v>
      </c>
      <c r="X2135" s="1" t="s">
        <v>41</v>
      </c>
      <c r="Y2135" s="1" t="s">
        <v>42</v>
      </c>
      <c r="Z2135" s="3">
        <v>0</v>
      </c>
      <c r="AC2135" s="1">
        <f t="shared" si="66"/>
        <v>2019</v>
      </c>
      <c r="AD2135" s="1">
        <f t="shared" si="67"/>
        <v>3</v>
      </c>
    </row>
    <row r="2136" spans="1:30" ht="12.75" customHeight="1" x14ac:dyDescent="0.2">
      <c r="A2136" s="2">
        <v>43549.432800925897</v>
      </c>
      <c r="B2136" s="1" t="s">
        <v>1482</v>
      </c>
      <c r="C2136" s="1" t="s">
        <v>334</v>
      </c>
      <c r="D2136" s="1" t="s">
        <v>335</v>
      </c>
      <c r="E2136" s="3">
        <v>500</v>
      </c>
      <c r="F2136" s="1" t="s">
        <v>31</v>
      </c>
      <c r="G2136" s="3">
        <v>1.29</v>
      </c>
      <c r="H2136" s="3">
        <v>645</v>
      </c>
      <c r="I2136" s="1" t="s">
        <v>58</v>
      </c>
      <c r="K2136" s="1" t="s">
        <v>59</v>
      </c>
      <c r="L2136" s="1" t="s">
        <v>336</v>
      </c>
      <c r="M2136" s="1" t="s">
        <v>35</v>
      </c>
      <c r="N2136" s="1" t="s">
        <v>36</v>
      </c>
      <c r="O2136" s="1" t="s">
        <v>37</v>
      </c>
      <c r="P2136" s="1" t="s">
        <v>89</v>
      </c>
      <c r="Q2136" s="1" t="s">
        <v>90</v>
      </c>
      <c r="T2136" s="1" t="s">
        <v>116</v>
      </c>
      <c r="X2136" s="1" t="s">
        <v>41</v>
      </c>
      <c r="Y2136" s="1" t="s">
        <v>74</v>
      </c>
      <c r="Z2136" s="3">
        <v>0</v>
      </c>
      <c r="AC2136" s="1">
        <f t="shared" si="66"/>
        <v>2019</v>
      </c>
      <c r="AD2136" s="1">
        <f t="shared" si="67"/>
        <v>3</v>
      </c>
    </row>
    <row r="2137" spans="1:30" ht="12.75" customHeight="1" x14ac:dyDescent="0.2">
      <c r="A2137" s="2">
        <v>43549.432800925897</v>
      </c>
      <c r="B2137" s="1" t="s">
        <v>1482</v>
      </c>
      <c r="C2137" s="1" t="s">
        <v>552</v>
      </c>
      <c r="D2137" s="1" t="s">
        <v>553</v>
      </c>
      <c r="E2137" s="3">
        <v>100</v>
      </c>
      <c r="F2137" s="1" t="s">
        <v>31</v>
      </c>
      <c r="G2137" s="3">
        <v>1.5</v>
      </c>
      <c r="H2137" s="3">
        <v>150</v>
      </c>
      <c r="I2137" s="1" t="s">
        <v>58</v>
      </c>
      <c r="K2137" s="1" t="s">
        <v>59</v>
      </c>
      <c r="L2137" s="1" t="s">
        <v>554</v>
      </c>
      <c r="M2137" s="1" t="s">
        <v>35</v>
      </c>
      <c r="N2137" s="1" t="s">
        <v>36</v>
      </c>
      <c r="O2137" s="1" t="s">
        <v>37</v>
      </c>
      <c r="P2137" s="1" t="s">
        <v>38</v>
      </c>
      <c r="Q2137" s="1" t="s">
        <v>39</v>
      </c>
      <c r="T2137" s="1" t="s">
        <v>226</v>
      </c>
      <c r="X2137" s="1" t="s">
        <v>41</v>
      </c>
      <c r="Y2137" s="1" t="s">
        <v>42</v>
      </c>
      <c r="Z2137" s="3">
        <v>0</v>
      </c>
      <c r="AC2137" s="1">
        <f t="shared" si="66"/>
        <v>2019</v>
      </c>
      <c r="AD2137" s="1">
        <f t="shared" si="67"/>
        <v>3</v>
      </c>
    </row>
    <row r="2138" spans="1:30" ht="12.75" customHeight="1" x14ac:dyDescent="0.2">
      <c r="A2138" s="2">
        <v>43549.432800925897</v>
      </c>
      <c r="B2138" s="1" t="s">
        <v>1482</v>
      </c>
      <c r="C2138" s="1" t="s">
        <v>152</v>
      </c>
      <c r="D2138" s="1" t="s">
        <v>153</v>
      </c>
      <c r="E2138" s="3">
        <v>25</v>
      </c>
      <c r="F2138" s="1" t="s">
        <v>31</v>
      </c>
      <c r="G2138" s="3">
        <v>1.52</v>
      </c>
      <c r="H2138" s="3">
        <v>38</v>
      </c>
      <c r="I2138" s="1" t="s">
        <v>58</v>
      </c>
      <c r="K2138" s="1" t="s">
        <v>59</v>
      </c>
      <c r="L2138" s="1" t="s">
        <v>154</v>
      </c>
      <c r="M2138" s="1" t="s">
        <v>35</v>
      </c>
      <c r="N2138" s="1" t="s">
        <v>36</v>
      </c>
      <c r="O2138" s="1" t="s">
        <v>37</v>
      </c>
      <c r="P2138" s="1" t="s">
        <v>89</v>
      </c>
      <c r="Q2138" s="1" t="s">
        <v>90</v>
      </c>
      <c r="T2138" s="1" t="s">
        <v>79</v>
      </c>
      <c r="X2138" s="1" t="s">
        <v>155</v>
      </c>
      <c r="Y2138" s="1" t="s">
        <v>74</v>
      </c>
      <c r="Z2138" s="3">
        <v>0</v>
      </c>
      <c r="AC2138" s="1">
        <f t="shared" si="66"/>
        <v>2019</v>
      </c>
      <c r="AD2138" s="1">
        <f t="shared" si="67"/>
        <v>3</v>
      </c>
    </row>
    <row r="2139" spans="1:30" ht="12.75" customHeight="1" x14ac:dyDescent="0.2">
      <c r="A2139" s="2">
        <v>43549.432800925897</v>
      </c>
      <c r="B2139" s="1" t="s">
        <v>1482</v>
      </c>
      <c r="C2139" s="1" t="s">
        <v>156</v>
      </c>
      <c r="D2139" s="1" t="s">
        <v>157</v>
      </c>
      <c r="E2139" s="3">
        <v>100</v>
      </c>
      <c r="F2139" s="1" t="s">
        <v>31</v>
      </c>
      <c r="G2139" s="3">
        <v>1.68</v>
      </c>
      <c r="H2139" s="3">
        <v>168</v>
      </c>
      <c r="I2139" s="1" t="s">
        <v>58</v>
      </c>
      <c r="K2139" s="1" t="s">
        <v>59</v>
      </c>
      <c r="L2139" s="1" t="s">
        <v>158</v>
      </c>
      <c r="M2139" s="1" t="s">
        <v>35</v>
      </c>
      <c r="N2139" s="1" t="s">
        <v>36</v>
      </c>
      <c r="O2139" s="1" t="s">
        <v>37</v>
      </c>
      <c r="P2139" s="1" t="s">
        <v>120</v>
      </c>
      <c r="Q2139" s="1" t="s">
        <v>121</v>
      </c>
      <c r="T2139" s="1" t="s">
        <v>40</v>
      </c>
      <c r="X2139" s="1" t="s">
        <v>41</v>
      </c>
      <c r="Y2139" s="1" t="s">
        <v>42</v>
      </c>
      <c r="Z2139" s="3">
        <v>0</v>
      </c>
      <c r="AC2139" s="1">
        <f t="shared" si="66"/>
        <v>2019</v>
      </c>
      <c r="AD2139" s="1">
        <f t="shared" si="67"/>
        <v>3</v>
      </c>
    </row>
    <row r="2140" spans="1:30" ht="12.75" customHeight="1" x14ac:dyDescent="0.2">
      <c r="A2140" s="2">
        <v>43549.432800925897</v>
      </c>
      <c r="B2140" s="1" t="s">
        <v>1482</v>
      </c>
      <c r="C2140" s="1" t="s">
        <v>159</v>
      </c>
      <c r="D2140" s="1" t="s">
        <v>160</v>
      </c>
      <c r="E2140" s="3">
        <v>100</v>
      </c>
      <c r="F2140" s="1" t="s">
        <v>31</v>
      </c>
      <c r="G2140" s="3">
        <v>1.81</v>
      </c>
      <c r="H2140" s="3">
        <v>181</v>
      </c>
      <c r="I2140" s="1" t="s">
        <v>58</v>
      </c>
      <c r="K2140" s="1" t="s">
        <v>59</v>
      </c>
      <c r="L2140" s="1" t="s">
        <v>161</v>
      </c>
      <c r="M2140" s="1" t="s">
        <v>35</v>
      </c>
      <c r="N2140" s="1" t="s">
        <v>36</v>
      </c>
      <c r="O2140" s="1" t="s">
        <v>37</v>
      </c>
      <c r="P2140" s="1" t="s">
        <v>104</v>
      </c>
      <c r="Q2140" s="1" t="s">
        <v>105</v>
      </c>
      <c r="T2140" s="1" t="s">
        <v>97</v>
      </c>
      <c r="X2140" s="1" t="s">
        <v>41</v>
      </c>
      <c r="Y2140" s="1" t="s">
        <v>106</v>
      </c>
      <c r="Z2140" s="3">
        <v>0</v>
      </c>
      <c r="AC2140" s="1">
        <f t="shared" si="66"/>
        <v>2019</v>
      </c>
      <c r="AD2140" s="1">
        <f t="shared" si="67"/>
        <v>3</v>
      </c>
    </row>
    <row r="2141" spans="1:30" ht="12.75" customHeight="1" x14ac:dyDescent="0.2">
      <c r="A2141" s="2">
        <v>43549.432800925897</v>
      </c>
      <c r="B2141" s="1" t="s">
        <v>1482</v>
      </c>
      <c r="C2141" s="1" t="s">
        <v>168</v>
      </c>
      <c r="D2141" s="1" t="s">
        <v>169</v>
      </c>
      <c r="E2141" s="3">
        <v>10</v>
      </c>
      <c r="F2141" s="1" t="s">
        <v>31</v>
      </c>
      <c r="G2141" s="3">
        <v>2.0499999999999998</v>
      </c>
      <c r="H2141" s="3">
        <v>20.5</v>
      </c>
      <c r="I2141" s="1" t="s">
        <v>58</v>
      </c>
      <c r="K2141" s="1" t="s">
        <v>59</v>
      </c>
      <c r="L2141" s="1" t="s">
        <v>170</v>
      </c>
      <c r="M2141" s="1" t="s">
        <v>35</v>
      </c>
      <c r="N2141" s="1" t="s">
        <v>36</v>
      </c>
      <c r="O2141" s="1" t="s">
        <v>37</v>
      </c>
      <c r="P2141" s="1" t="s">
        <v>95</v>
      </c>
      <c r="Q2141" s="1" t="s">
        <v>96</v>
      </c>
      <c r="T2141" s="1" t="s">
        <v>171</v>
      </c>
      <c r="X2141" s="1" t="s">
        <v>41</v>
      </c>
      <c r="Y2141" s="1" t="s">
        <v>42</v>
      </c>
      <c r="Z2141" s="3">
        <v>0</v>
      </c>
      <c r="AA2141" s="1" t="s">
        <v>172</v>
      </c>
      <c r="AB2141" s="1" t="s">
        <v>172</v>
      </c>
      <c r="AC2141" s="1">
        <f t="shared" si="66"/>
        <v>2019</v>
      </c>
      <c r="AD2141" s="1">
        <f t="shared" si="67"/>
        <v>3</v>
      </c>
    </row>
    <row r="2142" spans="1:30" ht="12.75" customHeight="1" x14ac:dyDescent="0.2">
      <c r="A2142" s="2">
        <v>43549.432800925897</v>
      </c>
      <c r="B2142" s="1" t="s">
        <v>1482</v>
      </c>
      <c r="C2142" s="1" t="s">
        <v>173</v>
      </c>
      <c r="D2142" s="1" t="s">
        <v>174</v>
      </c>
      <c r="E2142" s="3">
        <v>25</v>
      </c>
      <c r="F2142" s="1" t="s">
        <v>31</v>
      </c>
      <c r="G2142" s="3">
        <v>2.06</v>
      </c>
      <c r="H2142" s="3">
        <v>51.5</v>
      </c>
      <c r="I2142" s="1" t="s">
        <v>58</v>
      </c>
      <c r="K2142" s="1" t="s">
        <v>59</v>
      </c>
      <c r="L2142" s="1" t="s">
        <v>175</v>
      </c>
      <c r="M2142" s="1" t="s">
        <v>35</v>
      </c>
      <c r="N2142" s="1" t="s">
        <v>36</v>
      </c>
      <c r="O2142" s="1" t="s">
        <v>37</v>
      </c>
      <c r="P2142" s="1" t="s">
        <v>89</v>
      </c>
      <c r="Q2142" s="1" t="s">
        <v>90</v>
      </c>
      <c r="T2142" s="1" t="s">
        <v>79</v>
      </c>
      <c r="X2142" s="1" t="s">
        <v>176</v>
      </c>
      <c r="Y2142" s="1" t="s">
        <v>74</v>
      </c>
      <c r="Z2142" s="3">
        <v>0</v>
      </c>
      <c r="AC2142" s="1">
        <f t="shared" si="66"/>
        <v>2019</v>
      </c>
      <c r="AD2142" s="1">
        <f t="shared" si="67"/>
        <v>3</v>
      </c>
    </row>
    <row r="2143" spans="1:30" ht="12.75" customHeight="1" x14ac:dyDescent="0.2">
      <c r="A2143" s="2">
        <v>43549.432800925897</v>
      </c>
      <c r="B2143" s="1" t="s">
        <v>1482</v>
      </c>
      <c r="C2143" s="1" t="s">
        <v>180</v>
      </c>
      <c r="D2143" s="1" t="s">
        <v>181</v>
      </c>
      <c r="E2143" s="3">
        <v>100</v>
      </c>
      <c r="F2143" s="1" t="s">
        <v>31</v>
      </c>
      <c r="G2143" s="3">
        <v>2.37</v>
      </c>
      <c r="H2143" s="3">
        <v>237</v>
      </c>
      <c r="I2143" s="1" t="s">
        <v>58</v>
      </c>
      <c r="K2143" s="1" t="s">
        <v>59</v>
      </c>
      <c r="L2143" s="1" t="s">
        <v>182</v>
      </c>
      <c r="M2143" s="1" t="s">
        <v>35</v>
      </c>
      <c r="N2143" s="1" t="s">
        <v>36</v>
      </c>
      <c r="O2143" s="1" t="s">
        <v>37</v>
      </c>
      <c r="P2143" s="1" t="s">
        <v>95</v>
      </c>
      <c r="Q2143" s="1" t="s">
        <v>96</v>
      </c>
      <c r="T2143" s="1" t="s">
        <v>97</v>
      </c>
      <c r="X2143" s="1" t="s">
        <v>41</v>
      </c>
      <c r="Y2143" s="1" t="s">
        <v>42</v>
      </c>
      <c r="Z2143" s="3">
        <v>0</v>
      </c>
      <c r="AC2143" s="1">
        <f t="shared" si="66"/>
        <v>2019</v>
      </c>
      <c r="AD2143" s="1">
        <f t="shared" si="67"/>
        <v>3</v>
      </c>
    </row>
    <row r="2144" spans="1:30" ht="12.75" customHeight="1" x14ac:dyDescent="0.2">
      <c r="A2144" s="2">
        <v>43549.432800925897</v>
      </c>
      <c r="B2144" s="1" t="s">
        <v>1482</v>
      </c>
      <c r="C2144" s="1" t="s">
        <v>183</v>
      </c>
      <c r="D2144" s="1" t="s">
        <v>184</v>
      </c>
      <c r="E2144" s="3">
        <v>200</v>
      </c>
      <c r="F2144" s="1" t="s">
        <v>31</v>
      </c>
      <c r="G2144" s="3">
        <v>2.4700000000000002</v>
      </c>
      <c r="H2144" s="3">
        <v>494</v>
      </c>
      <c r="I2144" s="1" t="s">
        <v>58</v>
      </c>
      <c r="K2144" s="1" t="s">
        <v>59</v>
      </c>
      <c r="L2144" s="1" t="s">
        <v>185</v>
      </c>
      <c r="M2144" s="1" t="s">
        <v>35</v>
      </c>
      <c r="N2144" s="1" t="s">
        <v>36</v>
      </c>
      <c r="O2144" s="1" t="s">
        <v>37</v>
      </c>
      <c r="P2144" s="1" t="s">
        <v>95</v>
      </c>
      <c r="Q2144" s="1" t="s">
        <v>96</v>
      </c>
      <c r="T2144" s="1" t="s">
        <v>48</v>
      </c>
      <c r="X2144" s="1" t="s">
        <v>41</v>
      </c>
      <c r="Y2144" s="1" t="s">
        <v>42</v>
      </c>
      <c r="Z2144" s="3">
        <v>0</v>
      </c>
      <c r="AC2144" s="1">
        <f t="shared" si="66"/>
        <v>2019</v>
      </c>
      <c r="AD2144" s="1">
        <f t="shared" si="67"/>
        <v>3</v>
      </c>
    </row>
    <row r="2145" spans="1:30" ht="12.75" customHeight="1" x14ac:dyDescent="0.2">
      <c r="A2145" s="2">
        <v>43549.432800925897</v>
      </c>
      <c r="B2145" s="1" t="s">
        <v>1482</v>
      </c>
      <c r="C2145" s="1" t="s">
        <v>189</v>
      </c>
      <c r="D2145" s="1" t="s">
        <v>190</v>
      </c>
      <c r="E2145" s="3">
        <v>100</v>
      </c>
      <c r="F2145" s="1" t="s">
        <v>31</v>
      </c>
      <c r="G2145" s="3">
        <v>2.7</v>
      </c>
      <c r="H2145" s="3">
        <v>270</v>
      </c>
      <c r="I2145" s="1" t="s">
        <v>58</v>
      </c>
      <c r="K2145" s="1" t="s">
        <v>59</v>
      </c>
      <c r="L2145" s="1" t="s">
        <v>191</v>
      </c>
      <c r="M2145" s="1" t="s">
        <v>35</v>
      </c>
      <c r="N2145" s="1" t="s">
        <v>36</v>
      </c>
      <c r="O2145" s="1" t="s">
        <v>37</v>
      </c>
      <c r="P2145" s="1" t="s">
        <v>95</v>
      </c>
      <c r="Q2145" s="1" t="s">
        <v>96</v>
      </c>
      <c r="T2145" s="1" t="s">
        <v>97</v>
      </c>
      <c r="X2145" s="1" t="s">
        <v>41</v>
      </c>
      <c r="Y2145" s="1" t="s">
        <v>42</v>
      </c>
      <c r="Z2145" s="3">
        <v>0</v>
      </c>
      <c r="AC2145" s="1">
        <f t="shared" si="66"/>
        <v>2019</v>
      </c>
      <c r="AD2145" s="1">
        <f t="shared" si="67"/>
        <v>3</v>
      </c>
    </row>
    <row r="2146" spans="1:30" ht="12.75" customHeight="1" x14ac:dyDescent="0.2">
      <c r="A2146" s="2">
        <v>43549.432800925897</v>
      </c>
      <c r="B2146" s="1" t="s">
        <v>1482</v>
      </c>
      <c r="C2146" s="1" t="s">
        <v>207</v>
      </c>
      <c r="D2146" s="1" t="s">
        <v>208</v>
      </c>
      <c r="E2146" s="3">
        <v>60</v>
      </c>
      <c r="F2146" s="1" t="s">
        <v>31</v>
      </c>
      <c r="G2146" s="3">
        <v>3.26</v>
      </c>
      <c r="H2146" s="3">
        <v>195.6</v>
      </c>
      <c r="I2146" s="1" t="s">
        <v>58</v>
      </c>
      <c r="K2146" s="1" t="s">
        <v>59</v>
      </c>
      <c r="L2146" s="1" t="s">
        <v>209</v>
      </c>
      <c r="M2146" s="1" t="s">
        <v>35</v>
      </c>
      <c r="N2146" s="1" t="s">
        <v>36</v>
      </c>
      <c r="O2146" s="1" t="s">
        <v>37</v>
      </c>
      <c r="P2146" s="1" t="s">
        <v>71</v>
      </c>
      <c r="Q2146" s="1" t="s">
        <v>72</v>
      </c>
      <c r="T2146" s="1" t="s">
        <v>73</v>
      </c>
      <c r="X2146" s="1" t="s">
        <v>41</v>
      </c>
      <c r="Y2146" s="1" t="s">
        <v>74</v>
      </c>
      <c r="Z2146" s="3">
        <v>0</v>
      </c>
      <c r="AC2146" s="1">
        <f t="shared" si="66"/>
        <v>2019</v>
      </c>
      <c r="AD2146" s="1">
        <f t="shared" si="67"/>
        <v>3</v>
      </c>
    </row>
    <row r="2147" spans="1:30" ht="12.75" customHeight="1" x14ac:dyDescent="0.2">
      <c r="A2147" s="2">
        <v>43549.432800925897</v>
      </c>
      <c r="B2147" s="1" t="s">
        <v>1482</v>
      </c>
      <c r="C2147" s="1" t="s">
        <v>877</v>
      </c>
      <c r="D2147" s="1" t="s">
        <v>878</v>
      </c>
      <c r="E2147" s="3">
        <v>60</v>
      </c>
      <c r="F2147" s="1" t="s">
        <v>31</v>
      </c>
      <c r="G2147" s="3">
        <v>3.39</v>
      </c>
      <c r="H2147" s="3">
        <v>203.4</v>
      </c>
      <c r="I2147" s="1" t="s">
        <v>58</v>
      </c>
      <c r="K2147" s="1" t="s">
        <v>59</v>
      </c>
      <c r="L2147" s="1" t="s">
        <v>879</v>
      </c>
      <c r="M2147" s="1" t="s">
        <v>35</v>
      </c>
      <c r="N2147" s="1" t="s">
        <v>36</v>
      </c>
      <c r="O2147" s="1" t="s">
        <v>37</v>
      </c>
      <c r="P2147" s="1" t="s">
        <v>213</v>
      </c>
      <c r="Q2147" s="1" t="s">
        <v>214</v>
      </c>
      <c r="T2147" s="1" t="s">
        <v>385</v>
      </c>
      <c r="X2147" s="1" t="s">
        <v>41</v>
      </c>
      <c r="Y2147" s="1" t="s">
        <v>42</v>
      </c>
      <c r="Z2147" s="3">
        <v>0</v>
      </c>
      <c r="AA2147" s="1" t="s">
        <v>880</v>
      </c>
      <c r="AB2147" s="1" t="s">
        <v>880</v>
      </c>
      <c r="AC2147" s="1">
        <f t="shared" si="66"/>
        <v>2019</v>
      </c>
      <c r="AD2147" s="1">
        <f t="shared" si="67"/>
        <v>3</v>
      </c>
    </row>
    <row r="2148" spans="1:30" ht="12.75" customHeight="1" x14ac:dyDescent="0.2">
      <c r="A2148" s="2">
        <v>43549.432800925897</v>
      </c>
      <c r="B2148" s="1" t="s">
        <v>1482</v>
      </c>
      <c r="C2148" s="1" t="s">
        <v>532</v>
      </c>
      <c r="D2148" s="1" t="s">
        <v>533</v>
      </c>
      <c r="E2148" s="3">
        <v>40</v>
      </c>
      <c r="F2148" s="1" t="s">
        <v>31</v>
      </c>
      <c r="G2148" s="3">
        <v>3.97</v>
      </c>
      <c r="H2148" s="3">
        <v>158.80000000000001</v>
      </c>
      <c r="I2148" s="1" t="s">
        <v>58</v>
      </c>
      <c r="K2148" s="1" t="s">
        <v>59</v>
      </c>
      <c r="L2148" s="1" t="s">
        <v>534</v>
      </c>
      <c r="M2148" s="1" t="s">
        <v>35</v>
      </c>
      <c r="N2148" s="1" t="s">
        <v>36</v>
      </c>
      <c r="O2148" s="1" t="s">
        <v>37</v>
      </c>
      <c r="P2148" s="1" t="s">
        <v>71</v>
      </c>
      <c r="Q2148" s="1" t="s">
        <v>72</v>
      </c>
      <c r="T2148" s="1" t="s">
        <v>73</v>
      </c>
      <c r="X2148" s="1" t="s">
        <v>41</v>
      </c>
      <c r="Y2148" s="1" t="s">
        <v>74</v>
      </c>
      <c r="Z2148" s="3">
        <v>0</v>
      </c>
      <c r="AC2148" s="1">
        <f t="shared" si="66"/>
        <v>2019</v>
      </c>
      <c r="AD2148" s="1">
        <f t="shared" si="67"/>
        <v>3</v>
      </c>
    </row>
    <row r="2149" spans="1:30" ht="12.75" customHeight="1" x14ac:dyDescent="0.2">
      <c r="A2149" s="2">
        <v>43549.432800925897</v>
      </c>
      <c r="B2149" s="1" t="s">
        <v>1482</v>
      </c>
      <c r="C2149" s="1" t="s">
        <v>373</v>
      </c>
      <c r="D2149" s="1" t="s">
        <v>374</v>
      </c>
      <c r="E2149" s="3">
        <v>40</v>
      </c>
      <c r="F2149" s="1" t="s">
        <v>31</v>
      </c>
      <c r="G2149" s="3">
        <v>5.28</v>
      </c>
      <c r="H2149" s="3">
        <v>211.2</v>
      </c>
      <c r="I2149" s="1" t="s">
        <v>58</v>
      </c>
      <c r="K2149" s="1" t="s">
        <v>59</v>
      </c>
      <c r="L2149" s="1" t="s">
        <v>375</v>
      </c>
      <c r="M2149" s="1" t="s">
        <v>35</v>
      </c>
      <c r="N2149" s="1" t="s">
        <v>36</v>
      </c>
      <c r="O2149" s="1" t="s">
        <v>37</v>
      </c>
      <c r="P2149" s="1" t="s">
        <v>131</v>
      </c>
      <c r="Q2149" s="1" t="s">
        <v>132</v>
      </c>
      <c r="T2149" s="1" t="s">
        <v>377</v>
      </c>
      <c r="X2149" s="1" t="s">
        <v>378</v>
      </c>
      <c r="Y2149" s="1" t="s">
        <v>74</v>
      </c>
      <c r="Z2149" s="3">
        <v>0</v>
      </c>
      <c r="AC2149" s="1">
        <f t="shared" si="66"/>
        <v>2019</v>
      </c>
      <c r="AD2149" s="1">
        <f t="shared" si="67"/>
        <v>3</v>
      </c>
    </row>
    <row r="2150" spans="1:30" ht="12.75" customHeight="1" x14ac:dyDescent="0.2">
      <c r="A2150" s="2">
        <v>43549.432800925897</v>
      </c>
      <c r="B2150" s="1" t="s">
        <v>1482</v>
      </c>
      <c r="C2150" s="1" t="s">
        <v>215</v>
      </c>
      <c r="D2150" s="1" t="s">
        <v>216</v>
      </c>
      <c r="E2150" s="3">
        <v>10</v>
      </c>
      <c r="F2150" s="1" t="s">
        <v>31</v>
      </c>
      <c r="G2150" s="3">
        <v>6.05</v>
      </c>
      <c r="H2150" s="3">
        <v>60.5</v>
      </c>
      <c r="I2150" s="1" t="s">
        <v>58</v>
      </c>
      <c r="K2150" s="1" t="s">
        <v>59</v>
      </c>
      <c r="L2150" s="1" t="s">
        <v>217</v>
      </c>
      <c r="M2150" s="1" t="s">
        <v>35</v>
      </c>
      <c r="N2150" s="1" t="s">
        <v>36</v>
      </c>
      <c r="O2150" s="1" t="s">
        <v>37</v>
      </c>
      <c r="P2150" s="1" t="s">
        <v>38</v>
      </c>
      <c r="Q2150" s="1" t="s">
        <v>39</v>
      </c>
      <c r="T2150" s="1" t="s">
        <v>218</v>
      </c>
      <c r="X2150" s="1" t="s">
        <v>41</v>
      </c>
      <c r="Y2150" s="1" t="s">
        <v>42</v>
      </c>
      <c r="Z2150" s="3">
        <v>0</v>
      </c>
      <c r="AC2150" s="1">
        <f t="shared" si="66"/>
        <v>2019</v>
      </c>
      <c r="AD2150" s="1">
        <f t="shared" si="67"/>
        <v>3</v>
      </c>
    </row>
    <row r="2151" spans="1:30" ht="12.75" customHeight="1" x14ac:dyDescent="0.2">
      <c r="A2151" s="2">
        <v>43549.432800925897</v>
      </c>
      <c r="B2151" s="1" t="s">
        <v>1482</v>
      </c>
      <c r="C2151" s="1" t="s">
        <v>219</v>
      </c>
      <c r="D2151" s="1" t="s">
        <v>220</v>
      </c>
      <c r="E2151" s="3">
        <v>20</v>
      </c>
      <c r="F2151" s="1" t="s">
        <v>31</v>
      </c>
      <c r="G2151" s="3">
        <v>6.17</v>
      </c>
      <c r="H2151" s="3">
        <v>123.4</v>
      </c>
      <c r="I2151" s="1" t="s">
        <v>58</v>
      </c>
      <c r="K2151" s="1" t="s">
        <v>59</v>
      </c>
      <c r="L2151" s="1" t="s">
        <v>221</v>
      </c>
      <c r="M2151" s="1" t="s">
        <v>35</v>
      </c>
      <c r="N2151" s="1" t="s">
        <v>36</v>
      </c>
      <c r="O2151" s="1" t="s">
        <v>37</v>
      </c>
      <c r="P2151" s="1" t="s">
        <v>38</v>
      </c>
      <c r="Q2151" s="1" t="s">
        <v>39</v>
      </c>
      <c r="T2151" s="1" t="s">
        <v>48</v>
      </c>
      <c r="X2151" s="1" t="s">
        <v>41</v>
      </c>
      <c r="Y2151" s="1" t="s">
        <v>42</v>
      </c>
      <c r="Z2151" s="3">
        <v>0</v>
      </c>
      <c r="AA2151" s="1" t="s">
        <v>222</v>
      </c>
      <c r="AB2151" s="1" t="s">
        <v>222</v>
      </c>
      <c r="AC2151" s="1">
        <f t="shared" si="66"/>
        <v>2019</v>
      </c>
      <c r="AD2151" s="1">
        <f t="shared" si="67"/>
        <v>3</v>
      </c>
    </row>
    <row r="2152" spans="1:30" ht="12.75" customHeight="1" x14ac:dyDescent="0.2">
      <c r="A2152" s="2">
        <v>43549.432800925897</v>
      </c>
      <c r="B2152" s="1" t="s">
        <v>1482</v>
      </c>
      <c r="C2152" s="1" t="s">
        <v>592</v>
      </c>
      <c r="D2152" s="1" t="s">
        <v>593</v>
      </c>
      <c r="E2152" s="3">
        <v>25</v>
      </c>
      <c r="F2152" s="1" t="s">
        <v>31</v>
      </c>
      <c r="G2152" s="3">
        <v>6.23</v>
      </c>
      <c r="H2152" s="3">
        <v>155.75</v>
      </c>
      <c r="I2152" s="1" t="s">
        <v>58</v>
      </c>
      <c r="K2152" s="1" t="s">
        <v>59</v>
      </c>
      <c r="L2152" s="1" t="s">
        <v>594</v>
      </c>
      <c r="M2152" s="1" t="s">
        <v>35</v>
      </c>
      <c r="N2152" s="1" t="s">
        <v>36</v>
      </c>
      <c r="O2152" s="1" t="s">
        <v>37</v>
      </c>
      <c r="P2152" s="1" t="s">
        <v>120</v>
      </c>
      <c r="Q2152" s="1" t="s">
        <v>121</v>
      </c>
      <c r="T2152" s="1" t="s">
        <v>48</v>
      </c>
      <c r="X2152" s="1" t="s">
        <v>41</v>
      </c>
      <c r="Y2152" s="1" t="s">
        <v>42</v>
      </c>
      <c r="Z2152" s="3">
        <v>0</v>
      </c>
      <c r="AC2152" s="1">
        <f t="shared" si="66"/>
        <v>2019</v>
      </c>
      <c r="AD2152" s="1">
        <f t="shared" si="67"/>
        <v>3</v>
      </c>
    </row>
    <row r="2153" spans="1:30" ht="12.75" customHeight="1" x14ac:dyDescent="0.2">
      <c r="A2153" s="2">
        <v>43549.432800925897</v>
      </c>
      <c r="B2153" s="1" t="s">
        <v>1482</v>
      </c>
      <c r="C2153" s="1" t="s">
        <v>1045</v>
      </c>
      <c r="D2153" s="1" t="s">
        <v>1046</v>
      </c>
      <c r="E2153" s="3">
        <v>10</v>
      </c>
      <c r="F2153" s="1" t="s">
        <v>31</v>
      </c>
      <c r="G2153" s="3">
        <v>6.29</v>
      </c>
      <c r="H2153" s="3">
        <v>62.9</v>
      </c>
      <c r="I2153" s="1" t="s">
        <v>58</v>
      </c>
      <c r="K2153" s="1" t="s">
        <v>59</v>
      </c>
      <c r="L2153" s="1" t="s">
        <v>1047</v>
      </c>
      <c r="M2153" s="1" t="s">
        <v>35</v>
      </c>
      <c r="N2153" s="1" t="s">
        <v>36</v>
      </c>
      <c r="O2153" s="1" t="s">
        <v>37</v>
      </c>
      <c r="P2153" s="1" t="s">
        <v>38</v>
      </c>
      <c r="Q2153" s="1" t="s">
        <v>39</v>
      </c>
      <c r="T2153" s="1" t="s">
        <v>385</v>
      </c>
      <c r="X2153" s="1" t="s">
        <v>41</v>
      </c>
      <c r="Y2153" s="1" t="s">
        <v>42</v>
      </c>
      <c r="Z2153" s="3">
        <v>0</v>
      </c>
      <c r="AC2153" s="1">
        <f t="shared" si="66"/>
        <v>2019</v>
      </c>
      <c r="AD2153" s="1">
        <f t="shared" si="67"/>
        <v>3</v>
      </c>
    </row>
    <row r="2154" spans="1:30" ht="12.75" customHeight="1" x14ac:dyDescent="0.2">
      <c r="A2154" s="2">
        <v>43549.432800925897</v>
      </c>
      <c r="B2154" s="1" t="s">
        <v>1482</v>
      </c>
      <c r="C2154" s="1" t="s">
        <v>1072</v>
      </c>
      <c r="D2154" s="1" t="s">
        <v>1073</v>
      </c>
      <c r="E2154" s="3">
        <v>30</v>
      </c>
      <c r="F2154" s="1" t="s">
        <v>31</v>
      </c>
      <c r="G2154" s="3">
        <v>7.5</v>
      </c>
      <c r="H2154" s="3">
        <v>225</v>
      </c>
      <c r="I2154" s="1" t="s">
        <v>58</v>
      </c>
      <c r="K2154" s="1" t="s">
        <v>59</v>
      </c>
      <c r="L2154" s="1" t="s">
        <v>1074</v>
      </c>
      <c r="M2154" s="1" t="s">
        <v>35</v>
      </c>
      <c r="N2154" s="1" t="s">
        <v>36</v>
      </c>
      <c r="O2154" s="1" t="s">
        <v>37</v>
      </c>
      <c r="P2154" s="1" t="s">
        <v>38</v>
      </c>
      <c r="Q2154" s="1" t="s">
        <v>39</v>
      </c>
      <c r="T2154" s="1" t="s">
        <v>48</v>
      </c>
      <c r="X2154" s="1" t="s">
        <v>41</v>
      </c>
      <c r="Y2154" s="1" t="s">
        <v>42</v>
      </c>
      <c r="Z2154" s="3">
        <v>0</v>
      </c>
      <c r="AA2154" s="1" t="s">
        <v>222</v>
      </c>
      <c r="AB2154" s="1" t="s">
        <v>222</v>
      </c>
      <c r="AC2154" s="1">
        <f t="shared" si="66"/>
        <v>2019</v>
      </c>
      <c r="AD2154" s="1">
        <f t="shared" si="67"/>
        <v>3</v>
      </c>
    </row>
    <row r="2155" spans="1:30" ht="12.75" customHeight="1" x14ac:dyDescent="0.2">
      <c r="A2155" s="2">
        <v>43549.432800925897</v>
      </c>
      <c r="B2155" s="1" t="s">
        <v>1482</v>
      </c>
      <c r="C2155" s="1" t="s">
        <v>361</v>
      </c>
      <c r="D2155" s="1" t="s">
        <v>362</v>
      </c>
      <c r="E2155" s="3">
        <v>24</v>
      </c>
      <c r="F2155" s="1" t="s">
        <v>31</v>
      </c>
      <c r="G2155" s="3">
        <v>7.63</v>
      </c>
      <c r="H2155" s="3">
        <v>183.12</v>
      </c>
      <c r="I2155" s="1" t="s">
        <v>58</v>
      </c>
      <c r="K2155" s="1" t="s">
        <v>59</v>
      </c>
      <c r="L2155" s="1" t="s">
        <v>363</v>
      </c>
      <c r="M2155" s="1" t="s">
        <v>35</v>
      </c>
      <c r="N2155" s="1" t="s">
        <v>36</v>
      </c>
      <c r="O2155" s="1" t="s">
        <v>37</v>
      </c>
      <c r="P2155" s="1" t="s">
        <v>89</v>
      </c>
      <c r="Q2155" s="1" t="s">
        <v>90</v>
      </c>
      <c r="T2155" s="1" t="s">
        <v>206</v>
      </c>
      <c r="X2155" s="1" t="s">
        <v>365</v>
      </c>
      <c r="Y2155" s="1" t="s">
        <v>74</v>
      </c>
      <c r="Z2155" s="3">
        <v>0</v>
      </c>
      <c r="AC2155" s="1">
        <f t="shared" si="66"/>
        <v>2019</v>
      </c>
      <c r="AD2155" s="1">
        <f t="shared" si="67"/>
        <v>3</v>
      </c>
    </row>
    <row r="2156" spans="1:30" ht="12.75" customHeight="1" x14ac:dyDescent="0.2">
      <c r="A2156" s="2">
        <v>43549.432800925897</v>
      </c>
      <c r="B2156" s="1" t="s">
        <v>1482</v>
      </c>
      <c r="C2156" s="1" t="s">
        <v>227</v>
      </c>
      <c r="D2156" s="1" t="s">
        <v>228</v>
      </c>
      <c r="E2156" s="3">
        <v>480</v>
      </c>
      <c r="F2156" s="1" t="s">
        <v>31</v>
      </c>
      <c r="G2156" s="3">
        <v>8.4700000000000006</v>
      </c>
      <c r="H2156" s="3">
        <v>4065.6</v>
      </c>
      <c r="I2156" s="1" t="s">
        <v>58</v>
      </c>
      <c r="K2156" s="1" t="s">
        <v>59</v>
      </c>
      <c r="L2156" s="1" t="s">
        <v>229</v>
      </c>
      <c r="M2156" s="1" t="s">
        <v>35</v>
      </c>
      <c r="N2156" s="1" t="s">
        <v>36</v>
      </c>
      <c r="O2156" s="1" t="s">
        <v>37</v>
      </c>
      <c r="P2156" s="1" t="s">
        <v>230</v>
      </c>
      <c r="Q2156" s="1" t="s">
        <v>231</v>
      </c>
      <c r="T2156" s="1" t="s">
        <v>232</v>
      </c>
      <c r="X2156" s="1" t="s">
        <v>41</v>
      </c>
      <c r="Y2156" s="1" t="s">
        <v>42</v>
      </c>
      <c r="Z2156" s="3">
        <v>0</v>
      </c>
      <c r="AC2156" s="1">
        <f t="shared" si="66"/>
        <v>2019</v>
      </c>
      <c r="AD2156" s="1">
        <f t="shared" si="67"/>
        <v>3</v>
      </c>
    </row>
    <row r="2157" spans="1:30" ht="12.75" customHeight="1" x14ac:dyDescent="0.2">
      <c r="A2157" s="2">
        <v>43549.432800925897</v>
      </c>
      <c r="B2157" s="1" t="s">
        <v>1482</v>
      </c>
      <c r="C2157" s="1" t="s">
        <v>233</v>
      </c>
      <c r="D2157" s="1" t="s">
        <v>234</v>
      </c>
      <c r="E2157" s="3">
        <v>250</v>
      </c>
      <c r="F2157" s="1" t="s">
        <v>31</v>
      </c>
      <c r="G2157" s="3">
        <v>9.1999999999999993</v>
      </c>
      <c r="H2157" s="3">
        <v>2300</v>
      </c>
      <c r="I2157" s="1" t="s">
        <v>58</v>
      </c>
      <c r="K2157" s="1" t="s">
        <v>59</v>
      </c>
      <c r="L2157" s="1" t="s">
        <v>235</v>
      </c>
      <c r="M2157" s="1" t="s">
        <v>35</v>
      </c>
      <c r="N2157" s="1" t="s">
        <v>36</v>
      </c>
      <c r="O2157" s="1" t="s">
        <v>37</v>
      </c>
      <c r="P2157" s="1" t="s">
        <v>236</v>
      </c>
      <c r="Q2157" s="1" t="s">
        <v>237</v>
      </c>
      <c r="T2157" s="1" t="s">
        <v>238</v>
      </c>
      <c r="X2157" s="1" t="s">
        <v>41</v>
      </c>
      <c r="Y2157" s="1" t="s">
        <v>42</v>
      </c>
      <c r="Z2157" s="3">
        <v>0</v>
      </c>
      <c r="AA2157" s="1" t="s">
        <v>239</v>
      </c>
      <c r="AB2157" s="1" t="s">
        <v>239</v>
      </c>
      <c r="AC2157" s="1">
        <f t="shared" si="66"/>
        <v>2019</v>
      </c>
      <c r="AD2157" s="1">
        <f t="shared" si="67"/>
        <v>3</v>
      </c>
    </row>
    <row r="2158" spans="1:30" ht="12.75" customHeight="1" x14ac:dyDescent="0.2">
      <c r="A2158" s="2">
        <v>43549.432800925897</v>
      </c>
      <c r="B2158" s="1" t="s">
        <v>1482</v>
      </c>
      <c r="C2158" s="1" t="s">
        <v>240</v>
      </c>
      <c r="D2158" s="1" t="s">
        <v>241</v>
      </c>
      <c r="E2158" s="3">
        <v>50</v>
      </c>
      <c r="F2158" s="1" t="s">
        <v>31</v>
      </c>
      <c r="G2158" s="3">
        <v>9.52</v>
      </c>
      <c r="H2158" s="3">
        <v>476</v>
      </c>
      <c r="I2158" s="1" t="s">
        <v>58</v>
      </c>
      <c r="K2158" s="1" t="s">
        <v>59</v>
      </c>
      <c r="L2158" s="1" t="s">
        <v>242</v>
      </c>
      <c r="M2158" s="1" t="s">
        <v>35</v>
      </c>
      <c r="N2158" s="1" t="s">
        <v>36</v>
      </c>
      <c r="O2158" s="1" t="s">
        <v>37</v>
      </c>
      <c r="P2158" s="1" t="s">
        <v>243</v>
      </c>
      <c r="Q2158" s="1" t="s">
        <v>244</v>
      </c>
      <c r="T2158" s="1" t="s">
        <v>245</v>
      </c>
      <c r="X2158" s="1" t="s">
        <v>41</v>
      </c>
      <c r="Y2158" s="1" t="s">
        <v>42</v>
      </c>
      <c r="Z2158" s="3">
        <v>0</v>
      </c>
      <c r="AA2158" s="1" t="s">
        <v>246</v>
      </c>
      <c r="AB2158" s="1" t="s">
        <v>246</v>
      </c>
      <c r="AC2158" s="1">
        <f t="shared" si="66"/>
        <v>2019</v>
      </c>
      <c r="AD2158" s="1">
        <f t="shared" si="67"/>
        <v>3</v>
      </c>
    </row>
    <row r="2159" spans="1:30" ht="12.75" customHeight="1" x14ac:dyDescent="0.2">
      <c r="A2159" s="2">
        <v>43549.432800925897</v>
      </c>
      <c r="B2159" s="1" t="s">
        <v>1482</v>
      </c>
      <c r="C2159" s="1" t="s">
        <v>1483</v>
      </c>
      <c r="D2159" s="1" t="s">
        <v>1484</v>
      </c>
      <c r="E2159" s="3">
        <v>30</v>
      </c>
      <c r="F2159" s="1" t="s">
        <v>31</v>
      </c>
      <c r="G2159" s="3">
        <v>10.08</v>
      </c>
      <c r="H2159" s="3">
        <v>302.39999999999998</v>
      </c>
      <c r="I2159" s="1" t="s">
        <v>58</v>
      </c>
      <c r="K2159" s="1" t="s">
        <v>59</v>
      </c>
      <c r="L2159" s="1" t="s">
        <v>1485</v>
      </c>
      <c r="M2159" s="1" t="s">
        <v>35</v>
      </c>
      <c r="N2159" s="1" t="s">
        <v>36</v>
      </c>
      <c r="O2159" s="1" t="s">
        <v>37</v>
      </c>
      <c r="P2159" s="1" t="s">
        <v>38</v>
      </c>
      <c r="Q2159" s="1" t="s">
        <v>39</v>
      </c>
      <c r="T2159" s="1" t="s">
        <v>291</v>
      </c>
      <c r="X2159" s="1" t="s">
        <v>41</v>
      </c>
      <c r="Y2159" s="1" t="s">
        <v>42</v>
      </c>
      <c r="Z2159" s="3">
        <v>0</v>
      </c>
      <c r="AC2159" s="1">
        <f t="shared" si="66"/>
        <v>2019</v>
      </c>
      <c r="AD2159" s="1">
        <f t="shared" si="67"/>
        <v>3</v>
      </c>
    </row>
    <row r="2160" spans="1:30" ht="12.75" customHeight="1" x14ac:dyDescent="0.2">
      <c r="A2160" s="2">
        <v>43549.432800925897</v>
      </c>
      <c r="B2160" s="1" t="s">
        <v>1482</v>
      </c>
      <c r="C2160" s="1" t="s">
        <v>247</v>
      </c>
      <c r="D2160" s="1" t="s">
        <v>248</v>
      </c>
      <c r="E2160" s="3">
        <v>100</v>
      </c>
      <c r="F2160" s="1" t="s">
        <v>31</v>
      </c>
      <c r="G2160" s="3">
        <v>10.17</v>
      </c>
      <c r="H2160" s="3">
        <v>1017</v>
      </c>
      <c r="I2160" s="1" t="s">
        <v>58</v>
      </c>
      <c r="K2160" s="1" t="s">
        <v>59</v>
      </c>
      <c r="L2160" s="1" t="s">
        <v>249</v>
      </c>
      <c r="M2160" s="1" t="s">
        <v>35</v>
      </c>
      <c r="N2160" s="1" t="s">
        <v>36</v>
      </c>
      <c r="O2160" s="1" t="s">
        <v>37</v>
      </c>
      <c r="P2160" s="1" t="s">
        <v>46</v>
      </c>
      <c r="Q2160" s="1" t="s">
        <v>47</v>
      </c>
      <c r="T2160" s="1" t="s">
        <v>250</v>
      </c>
      <c r="X2160" s="1" t="s">
        <v>41</v>
      </c>
      <c r="Y2160" s="1" t="s">
        <v>49</v>
      </c>
      <c r="Z2160" s="3">
        <v>0</v>
      </c>
      <c r="AA2160" s="1" t="s">
        <v>251</v>
      </c>
      <c r="AB2160" s="1" t="s">
        <v>251</v>
      </c>
      <c r="AC2160" s="1">
        <f t="shared" si="66"/>
        <v>2019</v>
      </c>
      <c r="AD2160" s="1">
        <f t="shared" si="67"/>
        <v>3</v>
      </c>
    </row>
    <row r="2161" spans="1:30" ht="12.75" customHeight="1" x14ac:dyDescent="0.2">
      <c r="A2161" s="2">
        <v>43549.432800925897</v>
      </c>
      <c r="B2161" s="1" t="s">
        <v>1482</v>
      </c>
      <c r="C2161" s="1" t="s">
        <v>405</v>
      </c>
      <c r="D2161" s="1" t="s">
        <v>406</v>
      </c>
      <c r="E2161" s="3">
        <v>10</v>
      </c>
      <c r="F2161" s="1" t="s">
        <v>31</v>
      </c>
      <c r="G2161" s="3">
        <v>11.15</v>
      </c>
      <c r="H2161" s="3">
        <v>111.5</v>
      </c>
      <c r="I2161" s="1" t="s">
        <v>58</v>
      </c>
      <c r="K2161" s="1" t="s">
        <v>59</v>
      </c>
      <c r="L2161" s="1" t="s">
        <v>407</v>
      </c>
      <c r="M2161" s="1" t="s">
        <v>35</v>
      </c>
      <c r="N2161" s="1" t="s">
        <v>36</v>
      </c>
      <c r="O2161" s="1" t="s">
        <v>37</v>
      </c>
      <c r="P2161" s="1" t="s">
        <v>408</v>
      </c>
      <c r="Q2161" s="1" t="s">
        <v>409</v>
      </c>
      <c r="T2161" s="1" t="s">
        <v>40</v>
      </c>
      <c r="X2161" s="1" t="s">
        <v>41</v>
      </c>
      <c r="Y2161" s="1" t="s">
        <v>42</v>
      </c>
      <c r="Z2161" s="3">
        <v>0</v>
      </c>
      <c r="AC2161" s="1">
        <f t="shared" si="66"/>
        <v>2019</v>
      </c>
      <c r="AD2161" s="1">
        <f t="shared" si="67"/>
        <v>3</v>
      </c>
    </row>
    <row r="2162" spans="1:30" ht="12.75" customHeight="1" x14ac:dyDescent="0.2">
      <c r="A2162" s="2">
        <v>43549.432800925897</v>
      </c>
      <c r="B2162" s="1" t="s">
        <v>1482</v>
      </c>
      <c r="C2162" s="1" t="s">
        <v>729</v>
      </c>
      <c r="D2162" s="1" t="s">
        <v>730</v>
      </c>
      <c r="E2162" s="3">
        <v>10</v>
      </c>
      <c r="F2162" s="1" t="s">
        <v>31</v>
      </c>
      <c r="G2162" s="3">
        <v>13.22</v>
      </c>
      <c r="H2162" s="3">
        <v>132.19999999999999</v>
      </c>
      <c r="I2162" s="1" t="s">
        <v>58</v>
      </c>
      <c r="K2162" s="1" t="s">
        <v>59</v>
      </c>
      <c r="L2162" s="1" t="s">
        <v>731</v>
      </c>
      <c r="M2162" s="1" t="s">
        <v>35</v>
      </c>
      <c r="N2162" s="1" t="s">
        <v>36</v>
      </c>
      <c r="O2162" s="1" t="s">
        <v>37</v>
      </c>
      <c r="P2162" s="1" t="s">
        <v>71</v>
      </c>
      <c r="Q2162" s="1" t="s">
        <v>72</v>
      </c>
      <c r="T2162" s="1" t="s">
        <v>73</v>
      </c>
      <c r="X2162" s="1" t="s">
        <v>41</v>
      </c>
      <c r="Y2162" s="1" t="s">
        <v>74</v>
      </c>
      <c r="Z2162" s="3">
        <v>0</v>
      </c>
      <c r="AC2162" s="1">
        <f t="shared" si="66"/>
        <v>2019</v>
      </c>
      <c r="AD2162" s="1">
        <f t="shared" si="67"/>
        <v>3</v>
      </c>
    </row>
    <row r="2163" spans="1:30" ht="12.75" customHeight="1" x14ac:dyDescent="0.2">
      <c r="A2163" s="2">
        <v>43549.432800925897</v>
      </c>
      <c r="B2163" s="1" t="s">
        <v>1482</v>
      </c>
      <c r="C2163" s="1" t="s">
        <v>255</v>
      </c>
      <c r="D2163" s="1" t="s">
        <v>256</v>
      </c>
      <c r="E2163" s="3">
        <v>20</v>
      </c>
      <c r="F2163" s="1" t="s">
        <v>31</v>
      </c>
      <c r="G2163" s="3">
        <v>13.31</v>
      </c>
      <c r="H2163" s="3">
        <v>266.2</v>
      </c>
      <c r="I2163" s="1" t="s">
        <v>58</v>
      </c>
      <c r="K2163" s="1" t="s">
        <v>59</v>
      </c>
      <c r="L2163" s="1" t="s">
        <v>257</v>
      </c>
      <c r="M2163" s="1" t="s">
        <v>35</v>
      </c>
      <c r="N2163" s="1" t="s">
        <v>36</v>
      </c>
      <c r="O2163" s="1" t="s">
        <v>37</v>
      </c>
      <c r="P2163" s="1" t="s">
        <v>258</v>
      </c>
      <c r="Q2163" s="1" t="s">
        <v>259</v>
      </c>
      <c r="T2163" s="1" t="s">
        <v>260</v>
      </c>
      <c r="X2163" s="1" t="s">
        <v>41</v>
      </c>
      <c r="Y2163" s="1" t="s">
        <v>42</v>
      </c>
      <c r="Z2163" s="3">
        <v>0</v>
      </c>
      <c r="AC2163" s="1">
        <f t="shared" si="66"/>
        <v>2019</v>
      </c>
      <c r="AD2163" s="1">
        <f t="shared" si="67"/>
        <v>3</v>
      </c>
    </row>
    <row r="2164" spans="1:30" ht="12.75" customHeight="1" x14ac:dyDescent="0.2">
      <c r="A2164" s="2">
        <v>43549.432800925897</v>
      </c>
      <c r="B2164" s="1" t="s">
        <v>1482</v>
      </c>
      <c r="C2164" s="1" t="s">
        <v>804</v>
      </c>
      <c r="D2164" s="1" t="s">
        <v>805</v>
      </c>
      <c r="E2164" s="3">
        <v>20</v>
      </c>
      <c r="F2164" s="1" t="s">
        <v>31</v>
      </c>
      <c r="G2164" s="3">
        <v>15.04</v>
      </c>
      <c r="H2164" s="3">
        <v>300.8</v>
      </c>
      <c r="I2164" s="1" t="s">
        <v>58</v>
      </c>
      <c r="K2164" s="1" t="s">
        <v>59</v>
      </c>
      <c r="L2164" s="1" t="s">
        <v>806</v>
      </c>
      <c r="M2164" s="1" t="s">
        <v>35</v>
      </c>
      <c r="N2164" s="1" t="s">
        <v>36</v>
      </c>
      <c r="O2164" s="1" t="s">
        <v>37</v>
      </c>
      <c r="P2164" s="1" t="s">
        <v>120</v>
      </c>
      <c r="Q2164" s="1" t="s">
        <v>121</v>
      </c>
      <c r="T2164" s="1" t="s">
        <v>48</v>
      </c>
      <c r="X2164" s="1" t="s">
        <v>41</v>
      </c>
      <c r="Y2164" s="1" t="s">
        <v>42</v>
      </c>
      <c r="Z2164" s="3">
        <v>0</v>
      </c>
      <c r="AC2164" s="1">
        <f t="shared" si="66"/>
        <v>2019</v>
      </c>
      <c r="AD2164" s="1">
        <f t="shared" si="67"/>
        <v>3</v>
      </c>
    </row>
    <row r="2165" spans="1:30" ht="12.75" customHeight="1" x14ac:dyDescent="0.2">
      <c r="A2165" s="2">
        <v>43549.432800925897</v>
      </c>
      <c r="B2165" s="1" t="s">
        <v>1482</v>
      </c>
      <c r="C2165" s="1" t="s">
        <v>50</v>
      </c>
      <c r="D2165" s="1" t="s">
        <v>51</v>
      </c>
      <c r="E2165" s="3">
        <v>50</v>
      </c>
      <c r="F2165" s="1" t="s">
        <v>31</v>
      </c>
      <c r="G2165" s="3">
        <v>17.98</v>
      </c>
      <c r="H2165" s="3">
        <v>899</v>
      </c>
      <c r="I2165" s="1" t="s">
        <v>58</v>
      </c>
      <c r="K2165" s="1" t="s">
        <v>59</v>
      </c>
      <c r="L2165" s="1" t="s">
        <v>52</v>
      </c>
      <c r="M2165" s="1" t="s">
        <v>35</v>
      </c>
      <c r="N2165" s="1" t="s">
        <v>36</v>
      </c>
      <c r="O2165" s="1" t="s">
        <v>37</v>
      </c>
      <c r="P2165" s="1" t="s">
        <v>53</v>
      </c>
      <c r="Q2165" s="1" t="s">
        <v>54</v>
      </c>
      <c r="T2165" s="1" t="s">
        <v>40</v>
      </c>
      <c r="X2165" s="1" t="s">
        <v>41</v>
      </c>
      <c r="Y2165" s="1" t="s">
        <v>42</v>
      </c>
      <c r="Z2165" s="3">
        <v>0</v>
      </c>
      <c r="AC2165" s="1">
        <f t="shared" si="66"/>
        <v>2019</v>
      </c>
      <c r="AD2165" s="1">
        <f t="shared" si="67"/>
        <v>3</v>
      </c>
    </row>
    <row r="2166" spans="1:30" ht="12.75" customHeight="1" x14ac:dyDescent="0.2">
      <c r="A2166" s="2">
        <v>43549.432800925897</v>
      </c>
      <c r="B2166" s="1" t="s">
        <v>1482</v>
      </c>
      <c r="C2166" s="1" t="s">
        <v>261</v>
      </c>
      <c r="D2166" s="1" t="s">
        <v>262</v>
      </c>
      <c r="E2166" s="3">
        <v>3</v>
      </c>
      <c r="F2166" s="1" t="s">
        <v>31</v>
      </c>
      <c r="G2166" s="3">
        <v>19.96</v>
      </c>
      <c r="H2166" s="3">
        <v>59.88</v>
      </c>
      <c r="I2166" s="1" t="s">
        <v>58</v>
      </c>
      <c r="K2166" s="1" t="s">
        <v>59</v>
      </c>
      <c r="L2166" s="1" t="s">
        <v>263</v>
      </c>
      <c r="M2166" s="1" t="s">
        <v>35</v>
      </c>
      <c r="N2166" s="1" t="s">
        <v>36</v>
      </c>
      <c r="O2166" s="1" t="s">
        <v>37</v>
      </c>
      <c r="P2166" s="1" t="s">
        <v>264</v>
      </c>
      <c r="Q2166" s="1" t="s">
        <v>265</v>
      </c>
      <c r="T2166" s="1" t="s">
        <v>226</v>
      </c>
      <c r="X2166" s="1" t="s">
        <v>41</v>
      </c>
      <c r="Y2166" s="1" t="s">
        <v>266</v>
      </c>
      <c r="Z2166" s="3">
        <v>0</v>
      </c>
      <c r="AC2166" s="1">
        <f t="shared" si="66"/>
        <v>2019</v>
      </c>
      <c r="AD2166" s="1">
        <f t="shared" si="67"/>
        <v>3</v>
      </c>
    </row>
    <row r="2167" spans="1:30" ht="12.75" customHeight="1" x14ac:dyDescent="0.2">
      <c r="A2167" s="2">
        <v>43549.432800925897</v>
      </c>
      <c r="B2167" s="1" t="s">
        <v>1482</v>
      </c>
      <c r="C2167" s="1" t="s">
        <v>267</v>
      </c>
      <c r="D2167" s="1" t="s">
        <v>268</v>
      </c>
      <c r="E2167" s="3">
        <v>20</v>
      </c>
      <c r="F2167" s="1" t="s">
        <v>31</v>
      </c>
      <c r="G2167" s="3">
        <v>21.24</v>
      </c>
      <c r="H2167" s="3">
        <v>424.8</v>
      </c>
      <c r="I2167" s="1" t="s">
        <v>58</v>
      </c>
      <c r="K2167" s="1" t="s">
        <v>59</v>
      </c>
      <c r="L2167" s="1" t="s">
        <v>269</v>
      </c>
      <c r="M2167" s="1" t="s">
        <v>35</v>
      </c>
      <c r="N2167" s="1" t="s">
        <v>36</v>
      </c>
      <c r="O2167" s="1" t="s">
        <v>37</v>
      </c>
      <c r="P2167" s="1" t="s">
        <v>270</v>
      </c>
      <c r="Q2167" s="1" t="s">
        <v>271</v>
      </c>
      <c r="T2167" s="1" t="s">
        <v>272</v>
      </c>
      <c r="X2167" s="1" t="s">
        <v>41</v>
      </c>
      <c r="Y2167" s="1" t="s">
        <v>42</v>
      </c>
      <c r="Z2167" s="3">
        <v>0</v>
      </c>
      <c r="AC2167" s="1">
        <f t="shared" si="66"/>
        <v>2019</v>
      </c>
      <c r="AD2167" s="1">
        <f t="shared" si="67"/>
        <v>3</v>
      </c>
    </row>
    <row r="2168" spans="1:30" ht="12.75" customHeight="1" x14ac:dyDescent="0.2">
      <c r="A2168" s="2">
        <v>43549.432800925897</v>
      </c>
      <c r="B2168" s="1" t="s">
        <v>1482</v>
      </c>
      <c r="C2168" s="1" t="s">
        <v>273</v>
      </c>
      <c r="D2168" s="1" t="s">
        <v>274</v>
      </c>
      <c r="E2168" s="3">
        <v>3</v>
      </c>
      <c r="F2168" s="1" t="s">
        <v>31</v>
      </c>
      <c r="G2168" s="3">
        <v>21.24</v>
      </c>
      <c r="H2168" s="3">
        <v>63.72</v>
      </c>
      <c r="I2168" s="1" t="s">
        <v>58</v>
      </c>
      <c r="K2168" s="1" t="s">
        <v>59</v>
      </c>
      <c r="L2168" s="1" t="s">
        <v>275</v>
      </c>
      <c r="M2168" s="1" t="s">
        <v>35</v>
      </c>
      <c r="N2168" s="1" t="s">
        <v>36</v>
      </c>
      <c r="O2168" s="1" t="s">
        <v>37</v>
      </c>
      <c r="P2168" s="1" t="s">
        <v>270</v>
      </c>
      <c r="Q2168" s="1" t="s">
        <v>271</v>
      </c>
      <c r="T2168" s="1" t="s">
        <v>272</v>
      </c>
      <c r="X2168" s="1" t="s">
        <v>41</v>
      </c>
      <c r="Y2168" s="1" t="s">
        <v>42</v>
      </c>
      <c r="Z2168" s="3">
        <v>0</v>
      </c>
      <c r="AC2168" s="1">
        <f t="shared" si="66"/>
        <v>2019</v>
      </c>
      <c r="AD2168" s="1">
        <f t="shared" si="67"/>
        <v>3</v>
      </c>
    </row>
    <row r="2169" spans="1:30" ht="12.75" customHeight="1" x14ac:dyDescent="0.2">
      <c r="A2169" s="2">
        <v>43549.432800925897</v>
      </c>
      <c r="B2169" s="1" t="s">
        <v>1482</v>
      </c>
      <c r="C2169" s="1" t="s">
        <v>279</v>
      </c>
      <c r="D2169" s="1" t="s">
        <v>280</v>
      </c>
      <c r="E2169" s="3">
        <v>4</v>
      </c>
      <c r="F2169" s="1" t="s">
        <v>31</v>
      </c>
      <c r="G2169" s="3">
        <v>29.74</v>
      </c>
      <c r="H2169" s="3">
        <v>118.96</v>
      </c>
      <c r="I2169" s="1" t="s">
        <v>58</v>
      </c>
      <c r="K2169" s="1" t="s">
        <v>59</v>
      </c>
      <c r="L2169" s="1" t="s">
        <v>281</v>
      </c>
      <c r="M2169" s="1" t="s">
        <v>35</v>
      </c>
      <c r="N2169" s="1" t="s">
        <v>36</v>
      </c>
      <c r="O2169" s="1" t="s">
        <v>37</v>
      </c>
      <c r="P2169" s="1" t="s">
        <v>71</v>
      </c>
      <c r="Q2169" s="1" t="s">
        <v>72</v>
      </c>
      <c r="T2169" s="1" t="s">
        <v>73</v>
      </c>
      <c r="X2169" s="1" t="s">
        <v>41</v>
      </c>
      <c r="Y2169" s="1" t="s">
        <v>74</v>
      </c>
      <c r="Z2169" s="3">
        <v>0</v>
      </c>
      <c r="AC2169" s="1">
        <f t="shared" si="66"/>
        <v>2019</v>
      </c>
      <c r="AD2169" s="1">
        <f t="shared" si="67"/>
        <v>3</v>
      </c>
    </row>
    <row r="2170" spans="1:30" ht="12.75" customHeight="1" x14ac:dyDescent="0.2">
      <c r="A2170" s="2">
        <v>43549.432800925897</v>
      </c>
      <c r="B2170" s="1" t="s">
        <v>1482</v>
      </c>
      <c r="C2170" s="1" t="s">
        <v>282</v>
      </c>
      <c r="D2170" s="1" t="s">
        <v>283</v>
      </c>
      <c r="E2170" s="3">
        <v>25</v>
      </c>
      <c r="F2170" s="1" t="s">
        <v>31</v>
      </c>
      <c r="G2170" s="3">
        <v>30.17</v>
      </c>
      <c r="H2170" s="3">
        <v>754.25</v>
      </c>
      <c r="I2170" s="1" t="s">
        <v>58</v>
      </c>
      <c r="K2170" s="1" t="s">
        <v>59</v>
      </c>
      <c r="L2170" s="1" t="s">
        <v>284</v>
      </c>
      <c r="M2170" s="1" t="s">
        <v>35</v>
      </c>
      <c r="N2170" s="1" t="s">
        <v>36</v>
      </c>
      <c r="O2170" s="1" t="s">
        <v>37</v>
      </c>
      <c r="P2170" s="1" t="s">
        <v>131</v>
      </c>
      <c r="Q2170" s="1" t="s">
        <v>132</v>
      </c>
      <c r="T2170" s="1" t="s">
        <v>48</v>
      </c>
      <c r="X2170" s="1" t="s">
        <v>41</v>
      </c>
      <c r="Y2170" s="1" t="s">
        <v>74</v>
      </c>
      <c r="Z2170" s="3">
        <v>0</v>
      </c>
      <c r="AC2170" s="1">
        <f t="shared" si="66"/>
        <v>2019</v>
      </c>
      <c r="AD2170" s="1">
        <f t="shared" si="67"/>
        <v>3</v>
      </c>
    </row>
    <row r="2171" spans="1:30" ht="12.75" customHeight="1" x14ac:dyDescent="0.2">
      <c r="A2171" s="2">
        <v>43549.432800925897</v>
      </c>
      <c r="B2171" s="1" t="s">
        <v>1482</v>
      </c>
      <c r="C2171" s="1" t="s">
        <v>1226</v>
      </c>
      <c r="D2171" s="1" t="s">
        <v>1227</v>
      </c>
      <c r="E2171" s="3">
        <v>3</v>
      </c>
      <c r="F2171" s="1" t="s">
        <v>31</v>
      </c>
      <c r="G2171" s="3">
        <v>30.32</v>
      </c>
      <c r="H2171" s="3">
        <v>90.96</v>
      </c>
      <c r="I2171" s="1" t="s">
        <v>58</v>
      </c>
      <c r="K2171" s="1" t="s">
        <v>59</v>
      </c>
      <c r="L2171" s="1" t="s">
        <v>1228</v>
      </c>
      <c r="M2171" s="1" t="s">
        <v>35</v>
      </c>
      <c r="N2171" s="1" t="s">
        <v>36</v>
      </c>
      <c r="O2171" s="1" t="s">
        <v>37</v>
      </c>
      <c r="P2171" s="1" t="s">
        <v>71</v>
      </c>
      <c r="Q2171" s="1" t="s">
        <v>72</v>
      </c>
      <c r="T2171" s="1" t="s">
        <v>73</v>
      </c>
      <c r="X2171" s="1" t="s">
        <v>41</v>
      </c>
      <c r="Y2171" s="1" t="s">
        <v>74</v>
      </c>
      <c r="Z2171" s="3">
        <v>0</v>
      </c>
      <c r="AC2171" s="1">
        <f t="shared" si="66"/>
        <v>2019</v>
      </c>
      <c r="AD2171" s="1">
        <f t="shared" si="67"/>
        <v>3</v>
      </c>
    </row>
    <row r="2172" spans="1:30" ht="12.75" customHeight="1" x14ac:dyDescent="0.2">
      <c r="A2172" s="2">
        <v>43549.432800925897</v>
      </c>
      <c r="B2172" s="1" t="s">
        <v>1482</v>
      </c>
      <c r="C2172" s="1" t="s">
        <v>456</v>
      </c>
      <c r="D2172" s="1" t="s">
        <v>457</v>
      </c>
      <c r="E2172" s="3">
        <v>10</v>
      </c>
      <c r="F2172" s="1" t="s">
        <v>31</v>
      </c>
      <c r="G2172" s="3">
        <v>34.5</v>
      </c>
      <c r="H2172" s="3">
        <v>345</v>
      </c>
      <c r="I2172" s="1" t="s">
        <v>58</v>
      </c>
      <c r="K2172" s="1" t="s">
        <v>59</v>
      </c>
      <c r="L2172" s="1" t="s">
        <v>458</v>
      </c>
      <c r="M2172" s="1" t="s">
        <v>35</v>
      </c>
      <c r="N2172" s="1" t="s">
        <v>36</v>
      </c>
      <c r="O2172" s="1" t="s">
        <v>37</v>
      </c>
      <c r="P2172" s="1" t="s">
        <v>89</v>
      </c>
      <c r="Q2172" s="1" t="s">
        <v>90</v>
      </c>
      <c r="T2172" s="1" t="s">
        <v>85</v>
      </c>
      <c r="X2172" s="1" t="s">
        <v>41</v>
      </c>
      <c r="Y2172" s="1" t="s">
        <v>74</v>
      </c>
      <c r="Z2172" s="3">
        <v>0</v>
      </c>
      <c r="AC2172" s="1">
        <f t="shared" si="66"/>
        <v>2019</v>
      </c>
      <c r="AD2172" s="1">
        <f t="shared" si="67"/>
        <v>3</v>
      </c>
    </row>
    <row r="2173" spans="1:30" ht="12.75" customHeight="1" x14ac:dyDescent="0.2">
      <c r="A2173" s="2">
        <v>43549.432800925897</v>
      </c>
      <c r="B2173" s="1" t="s">
        <v>1482</v>
      </c>
      <c r="C2173" s="1" t="s">
        <v>501</v>
      </c>
      <c r="D2173" s="1" t="s">
        <v>502</v>
      </c>
      <c r="E2173" s="3">
        <v>2</v>
      </c>
      <c r="F2173" s="1" t="s">
        <v>31</v>
      </c>
      <c r="G2173" s="3">
        <v>197.57</v>
      </c>
      <c r="H2173" s="3">
        <v>395.14</v>
      </c>
      <c r="I2173" s="1" t="s">
        <v>58</v>
      </c>
      <c r="K2173" s="1" t="s">
        <v>59</v>
      </c>
      <c r="L2173" s="1" t="s">
        <v>503</v>
      </c>
      <c r="M2173" s="1" t="s">
        <v>35</v>
      </c>
      <c r="N2173" s="1" t="s">
        <v>36</v>
      </c>
      <c r="O2173" s="1" t="s">
        <v>37</v>
      </c>
      <c r="P2173" s="1" t="s">
        <v>38</v>
      </c>
      <c r="Q2173" s="1" t="s">
        <v>39</v>
      </c>
      <c r="T2173" s="1" t="s">
        <v>206</v>
      </c>
      <c r="X2173" s="1" t="s">
        <v>41</v>
      </c>
      <c r="Y2173" s="1" t="s">
        <v>42</v>
      </c>
      <c r="Z2173" s="3">
        <v>0</v>
      </c>
      <c r="AC2173" s="1">
        <f t="shared" si="66"/>
        <v>2019</v>
      </c>
      <c r="AD2173" s="1">
        <f t="shared" si="67"/>
        <v>3</v>
      </c>
    </row>
    <row r="2174" spans="1:30" ht="12.75" customHeight="1" x14ac:dyDescent="0.2">
      <c r="A2174" s="2">
        <v>43549.432800925897</v>
      </c>
      <c r="B2174" s="1" t="s">
        <v>1482</v>
      </c>
      <c r="C2174" s="1" t="s">
        <v>1269</v>
      </c>
      <c r="D2174" s="1" t="s">
        <v>1270</v>
      </c>
      <c r="E2174" s="3">
        <v>1</v>
      </c>
      <c r="F2174" s="1" t="s">
        <v>31</v>
      </c>
      <c r="G2174" s="3">
        <v>573.85</v>
      </c>
      <c r="H2174" s="3">
        <v>573.85</v>
      </c>
      <c r="I2174" s="1" t="s">
        <v>58</v>
      </c>
      <c r="K2174" s="1" t="s">
        <v>59</v>
      </c>
      <c r="L2174" s="1" t="s">
        <v>1271</v>
      </c>
      <c r="M2174" s="1" t="s">
        <v>35</v>
      </c>
      <c r="N2174" s="1" t="s">
        <v>36</v>
      </c>
      <c r="O2174" s="1" t="s">
        <v>37</v>
      </c>
      <c r="P2174" s="1" t="s">
        <v>131</v>
      </c>
      <c r="Q2174" s="1" t="s">
        <v>132</v>
      </c>
      <c r="T2174" s="1" t="s">
        <v>1272</v>
      </c>
      <c r="X2174" s="1" t="s">
        <v>41</v>
      </c>
      <c r="Y2174" s="1" t="s">
        <v>74</v>
      </c>
      <c r="Z2174" s="3">
        <v>0</v>
      </c>
      <c r="AC2174" s="1">
        <f t="shared" si="66"/>
        <v>2019</v>
      </c>
      <c r="AD2174" s="1">
        <f t="shared" si="67"/>
        <v>3</v>
      </c>
    </row>
    <row r="2175" spans="1:30" ht="12.75" customHeight="1" x14ac:dyDescent="0.2">
      <c r="A2175" s="2">
        <v>43549.432800925897</v>
      </c>
      <c r="B2175" s="1" t="s">
        <v>1482</v>
      </c>
      <c r="C2175" s="1" t="s">
        <v>288</v>
      </c>
      <c r="D2175" s="1" t="s">
        <v>289</v>
      </c>
      <c r="E2175" s="3">
        <v>1</v>
      </c>
      <c r="F2175" s="1" t="s">
        <v>31</v>
      </c>
      <c r="G2175" s="3">
        <v>790.88</v>
      </c>
      <c r="H2175" s="3">
        <v>790.88</v>
      </c>
      <c r="I2175" s="1" t="s">
        <v>58</v>
      </c>
      <c r="K2175" s="1" t="s">
        <v>59</v>
      </c>
      <c r="L2175" s="1" t="s">
        <v>290</v>
      </c>
      <c r="M2175" s="1" t="s">
        <v>35</v>
      </c>
      <c r="N2175" s="1" t="s">
        <v>36</v>
      </c>
      <c r="O2175" s="1" t="s">
        <v>37</v>
      </c>
      <c r="P2175" s="1" t="s">
        <v>89</v>
      </c>
      <c r="Q2175" s="1" t="s">
        <v>90</v>
      </c>
      <c r="T2175" s="1" t="s">
        <v>291</v>
      </c>
      <c r="X2175" s="1" t="s">
        <v>41</v>
      </c>
      <c r="Y2175" s="1" t="s">
        <v>74</v>
      </c>
      <c r="Z2175" s="3">
        <v>0</v>
      </c>
      <c r="AC2175" s="1">
        <f t="shared" si="66"/>
        <v>2019</v>
      </c>
      <c r="AD2175" s="1">
        <f t="shared" si="67"/>
        <v>3</v>
      </c>
    </row>
    <row r="2176" spans="1:30" ht="12.75" customHeight="1" x14ac:dyDescent="0.2">
      <c r="A2176" s="2">
        <v>43550.292996527802</v>
      </c>
      <c r="B2176" s="1" t="s">
        <v>1486</v>
      </c>
      <c r="C2176" s="1" t="s">
        <v>867</v>
      </c>
      <c r="D2176" s="1" t="s">
        <v>868</v>
      </c>
      <c r="E2176" s="3">
        <v>70</v>
      </c>
      <c r="F2176" s="1" t="s">
        <v>31</v>
      </c>
      <c r="G2176" s="3">
        <v>2.66</v>
      </c>
      <c r="H2176" s="3">
        <v>186.4</v>
      </c>
      <c r="I2176" s="1" t="s">
        <v>58</v>
      </c>
      <c r="K2176" s="1" t="s">
        <v>59</v>
      </c>
      <c r="L2176" s="1" t="s">
        <v>869</v>
      </c>
      <c r="M2176" s="1" t="s">
        <v>35</v>
      </c>
      <c r="N2176" s="1" t="s">
        <v>84</v>
      </c>
      <c r="O2176" s="1" t="s">
        <v>37</v>
      </c>
      <c r="P2176" s="1" t="s">
        <v>204</v>
      </c>
      <c r="Q2176" s="1" t="s">
        <v>205</v>
      </c>
      <c r="T2176" s="1" t="s">
        <v>871</v>
      </c>
      <c r="X2176" s="1" t="s">
        <v>41</v>
      </c>
      <c r="Y2176" s="1" t="s">
        <v>74</v>
      </c>
      <c r="Z2176" s="3">
        <v>0</v>
      </c>
      <c r="AC2176" s="1">
        <f t="shared" si="66"/>
        <v>2019</v>
      </c>
      <c r="AD2176" s="1">
        <f t="shared" si="67"/>
        <v>3</v>
      </c>
    </row>
    <row r="2177" spans="1:30" ht="12.75" customHeight="1" x14ac:dyDescent="0.2">
      <c r="A2177" s="2">
        <v>43550.437851041701</v>
      </c>
      <c r="B2177" s="1" t="s">
        <v>1487</v>
      </c>
      <c r="C2177" s="1" t="s">
        <v>81</v>
      </c>
      <c r="D2177" s="1" t="s">
        <v>82</v>
      </c>
      <c r="E2177" s="3">
        <v>20</v>
      </c>
      <c r="F2177" s="1" t="s">
        <v>31</v>
      </c>
      <c r="G2177" s="3">
        <v>12.16</v>
      </c>
      <c r="H2177" s="3">
        <v>243.2</v>
      </c>
      <c r="I2177" s="1" t="s">
        <v>32</v>
      </c>
      <c r="K2177" s="1" t="s">
        <v>33</v>
      </c>
      <c r="L2177" s="1" t="s">
        <v>83</v>
      </c>
      <c r="M2177" s="1" t="s">
        <v>35</v>
      </c>
      <c r="N2177" s="1" t="s">
        <v>84</v>
      </c>
      <c r="O2177" s="1" t="s">
        <v>37</v>
      </c>
      <c r="P2177" s="1" t="s">
        <v>71</v>
      </c>
      <c r="Q2177" s="1" t="s">
        <v>72</v>
      </c>
      <c r="T2177" s="1" t="s">
        <v>85</v>
      </c>
      <c r="X2177" s="1" t="s">
        <v>41</v>
      </c>
      <c r="Y2177" s="1" t="s">
        <v>74</v>
      </c>
      <c r="Z2177" s="3">
        <v>0</v>
      </c>
      <c r="AC2177" s="1">
        <f t="shared" si="66"/>
        <v>2019</v>
      </c>
      <c r="AD2177" s="1">
        <f t="shared" si="67"/>
        <v>3</v>
      </c>
    </row>
    <row r="2178" spans="1:30" ht="12.75" customHeight="1" x14ac:dyDescent="0.2">
      <c r="A2178" s="2">
        <v>43550.437851041701</v>
      </c>
      <c r="B2178" s="1" t="s">
        <v>1487</v>
      </c>
      <c r="C2178" s="1" t="s">
        <v>463</v>
      </c>
      <c r="D2178" s="1" t="s">
        <v>464</v>
      </c>
      <c r="E2178" s="3">
        <v>10</v>
      </c>
      <c r="F2178" s="1" t="s">
        <v>31</v>
      </c>
      <c r="G2178" s="3">
        <v>73.209999999999994</v>
      </c>
      <c r="H2178" s="3">
        <v>732.14</v>
      </c>
      <c r="I2178" s="1" t="s">
        <v>32</v>
      </c>
      <c r="K2178" s="1" t="s">
        <v>33</v>
      </c>
      <c r="L2178" s="1" t="s">
        <v>465</v>
      </c>
      <c r="M2178" s="1" t="s">
        <v>35</v>
      </c>
      <c r="N2178" s="1" t="s">
        <v>84</v>
      </c>
      <c r="O2178" s="1" t="s">
        <v>37</v>
      </c>
      <c r="P2178" s="1" t="s">
        <v>131</v>
      </c>
      <c r="Q2178" s="1" t="s">
        <v>132</v>
      </c>
      <c r="T2178" s="1" t="s">
        <v>85</v>
      </c>
      <c r="X2178" s="1" t="s">
        <v>466</v>
      </c>
      <c r="Y2178" s="1" t="s">
        <v>74</v>
      </c>
      <c r="Z2178" s="3">
        <v>0</v>
      </c>
      <c r="AC2178" s="1">
        <f t="shared" si="66"/>
        <v>2019</v>
      </c>
      <c r="AD2178" s="1">
        <f t="shared" si="67"/>
        <v>3</v>
      </c>
    </row>
    <row r="2179" spans="1:30" ht="12.75" customHeight="1" x14ac:dyDescent="0.2">
      <c r="A2179" s="2">
        <v>43550.437851041701</v>
      </c>
      <c r="B2179" s="1" t="s">
        <v>1487</v>
      </c>
      <c r="C2179" s="1" t="s">
        <v>922</v>
      </c>
      <c r="D2179" s="1" t="s">
        <v>923</v>
      </c>
      <c r="E2179" s="3">
        <v>1</v>
      </c>
      <c r="F2179" s="1" t="s">
        <v>31</v>
      </c>
      <c r="G2179" s="3">
        <v>154.97</v>
      </c>
      <c r="H2179" s="3">
        <v>154.97</v>
      </c>
      <c r="I2179" s="1" t="s">
        <v>32</v>
      </c>
      <c r="K2179" s="1" t="s">
        <v>33</v>
      </c>
      <c r="L2179" s="1" t="s">
        <v>924</v>
      </c>
      <c r="M2179" s="1" t="s">
        <v>35</v>
      </c>
      <c r="N2179" s="1" t="s">
        <v>84</v>
      </c>
      <c r="O2179" s="1" t="s">
        <v>37</v>
      </c>
      <c r="P2179" s="1" t="s">
        <v>131</v>
      </c>
      <c r="Q2179" s="1" t="s">
        <v>132</v>
      </c>
      <c r="T2179" s="1" t="s">
        <v>85</v>
      </c>
      <c r="X2179" s="1" t="s">
        <v>925</v>
      </c>
      <c r="Y2179" s="1" t="s">
        <v>74</v>
      </c>
      <c r="Z2179" s="3">
        <v>0</v>
      </c>
      <c r="AC2179" s="1">
        <f t="shared" ref="AC2179:AC2242" si="68">YEAR(A2179)</f>
        <v>2019</v>
      </c>
      <c r="AD2179" s="1">
        <f t="shared" ref="AD2179:AD2242" si="69">MONTH(A2179)</f>
        <v>3</v>
      </c>
    </row>
    <row r="2180" spans="1:30" ht="12.75" customHeight="1" x14ac:dyDescent="0.2">
      <c r="A2180" s="2">
        <v>43550.4395224537</v>
      </c>
      <c r="B2180" s="1" t="s">
        <v>1488</v>
      </c>
      <c r="C2180" s="1" t="s">
        <v>81</v>
      </c>
      <c r="D2180" s="1" t="s">
        <v>82</v>
      </c>
      <c r="E2180" s="3">
        <v>30</v>
      </c>
      <c r="F2180" s="1" t="s">
        <v>31</v>
      </c>
      <c r="G2180" s="3">
        <v>12.17</v>
      </c>
      <c r="H2180" s="3">
        <v>365.01</v>
      </c>
      <c r="I2180" s="1" t="s">
        <v>58</v>
      </c>
      <c r="K2180" s="1" t="s">
        <v>59</v>
      </c>
      <c r="L2180" s="1" t="s">
        <v>83</v>
      </c>
      <c r="M2180" s="1" t="s">
        <v>35</v>
      </c>
      <c r="N2180" s="1" t="s">
        <v>84</v>
      </c>
      <c r="O2180" s="1" t="s">
        <v>37</v>
      </c>
      <c r="P2180" s="1" t="s">
        <v>71</v>
      </c>
      <c r="Q2180" s="1" t="s">
        <v>72</v>
      </c>
      <c r="T2180" s="1" t="s">
        <v>85</v>
      </c>
      <c r="X2180" s="1" t="s">
        <v>41</v>
      </c>
      <c r="Y2180" s="1" t="s">
        <v>74</v>
      </c>
      <c r="Z2180" s="3">
        <v>0</v>
      </c>
      <c r="AC2180" s="1">
        <f t="shared" si="68"/>
        <v>2019</v>
      </c>
      <c r="AD2180" s="1">
        <f t="shared" si="69"/>
        <v>3</v>
      </c>
    </row>
    <row r="2181" spans="1:30" ht="12.75" customHeight="1" x14ac:dyDescent="0.2">
      <c r="A2181" s="2">
        <v>43550.4527407407</v>
      </c>
      <c r="B2181" s="1" t="s">
        <v>1489</v>
      </c>
      <c r="C2181" s="1" t="s">
        <v>92</v>
      </c>
      <c r="D2181" s="1" t="s">
        <v>93</v>
      </c>
      <c r="E2181" s="3">
        <v>100</v>
      </c>
      <c r="F2181" s="1" t="s">
        <v>31</v>
      </c>
      <c r="G2181" s="3">
        <v>0.01</v>
      </c>
      <c r="H2181" s="3">
        <v>1</v>
      </c>
      <c r="I2181" s="1" t="s">
        <v>421</v>
      </c>
      <c r="K2181" s="1" t="s">
        <v>422</v>
      </c>
      <c r="L2181" s="1" t="s">
        <v>94</v>
      </c>
      <c r="M2181" s="1" t="s">
        <v>35</v>
      </c>
      <c r="N2181" s="1" t="s">
        <v>36</v>
      </c>
      <c r="O2181" s="1" t="s">
        <v>37</v>
      </c>
      <c r="P2181" s="1" t="s">
        <v>95</v>
      </c>
      <c r="Q2181" s="1" t="s">
        <v>96</v>
      </c>
      <c r="T2181" s="1" t="s">
        <v>97</v>
      </c>
      <c r="X2181" s="1" t="s">
        <v>41</v>
      </c>
      <c r="Y2181" s="1" t="s">
        <v>42</v>
      </c>
      <c r="Z2181" s="3">
        <v>0</v>
      </c>
      <c r="AC2181" s="1">
        <f t="shared" si="68"/>
        <v>2019</v>
      </c>
      <c r="AD2181" s="1">
        <f t="shared" si="69"/>
        <v>3</v>
      </c>
    </row>
    <row r="2182" spans="1:30" ht="12.75" customHeight="1" x14ac:dyDescent="0.2">
      <c r="A2182" s="2">
        <v>43550.4527407407</v>
      </c>
      <c r="B2182" s="1" t="s">
        <v>1489</v>
      </c>
      <c r="C2182" s="1" t="s">
        <v>159</v>
      </c>
      <c r="D2182" s="1" t="s">
        <v>160</v>
      </c>
      <c r="E2182" s="3">
        <v>100</v>
      </c>
      <c r="F2182" s="1" t="s">
        <v>31</v>
      </c>
      <c r="G2182" s="3">
        <v>1.8</v>
      </c>
      <c r="H2182" s="3">
        <v>180</v>
      </c>
      <c r="I2182" s="1" t="s">
        <v>421</v>
      </c>
      <c r="K2182" s="1" t="s">
        <v>422</v>
      </c>
      <c r="L2182" s="1" t="s">
        <v>161</v>
      </c>
      <c r="M2182" s="1" t="s">
        <v>35</v>
      </c>
      <c r="N2182" s="1" t="s">
        <v>36</v>
      </c>
      <c r="O2182" s="1" t="s">
        <v>37</v>
      </c>
      <c r="P2182" s="1" t="s">
        <v>104</v>
      </c>
      <c r="Q2182" s="1" t="s">
        <v>105</v>
      </c>
      <c r="T2182" s="1" t="s">
        <v>97</v>
      </c>
      <c r="X2182" s="1" t="s">
        <v>41</v>
      </c>
      <c r="Y2182" s="1" t="s">
        <v>106</v>
      </c>
      <c r="Z2182" s="3">
        <v>0</v>
      </c>
      <c r="AC2182" s="1">
        <f t="shared" si="68"/>
        <v>2019</v>
      </c>
      <c r="AD2182" s="1">
        <f t="shared" si="69"/>
        <v>3</v>
      </c>
    </row>
    <row r="2183" spans="1:30" ht="12.75" customHeight="1" x14ac:dyDescent="0.2">
      <c r="A2183" s="2">
        <v>43550.4527407407</v>
      </c>
      <c r="B2183" s="1" t="s">
        <v>1489</v>
      </c>
      <c r="C2183" s="1" t="s">
        <v>180</v>
      </c>
      <c r="D2183" s="1" t="s">
        <v>181</v>
      </c>
      <c r="E2183" s="3">
        <v>50</v>
      </c>
      <c r="F2183" s="1" t="s">
        <v>31</v>
      </c>
      <c r="G2183" s="3">
        <v>2.37</v>
      </c>
      <c r="H2183" s="3">
        <v>118.5</v>
      </c>
      <c r="I2183" s="1" t="s">
        <v>421</v>
      </c>
      <c r="K2183" s="1" t="s">
        <v>422</v>
      </c>
      <c r="L2183" s="1" t="s">
        <v>182</v>
      </c>
      <c r="M2183" s="1" t="s">
        <v>35</v>
      </c>
      <c r="N2183" s="1" t="s">
        <v>36</v>
      </c>
      <c r="O2183" s="1" t="s">
        <v>37</v>
      </c>
      <c r="P2183" s="1" t="s">
        <v>95</v>
      </c>
      <c r="Q2183" s="1" t="s">
        <v>96</v>
      </c>
      <c r="T2183" s="1" t="s">
        <v>97</v>
      </c>
      <c r="X2183" s="1" t="s">
        <v>41</v>
      </c>
      <c r="Y2183" s="1" t="s">
        <v>42</v>
      </c>
      <c r="Z2183" s="3">
        <v>0</v>
      </c>
      <c r="AC2183" s="1">
        <f t="shared" si="68"/>
        <v>2019</v>
      </c>
      <c r="AD2183" s="1">
        <f t="shared" si="69"/>
        <v>3</v>
      </c>
    </row>
    <row r="2184" spans="1:30" ht="12.75" customHeight="1" x14ac:dyDescent="0.2">
      <c r="A2184" s="2">
        <v>43550.4527407407</v>
      </c>
      <c r="B2184" s="1" t="s">
        <v>1489</v>
      </c>
      <c r="C2184" s="1" t="s">
        <v>186</v>
      </c>
      <c r="D2184" s="1" t="s">
        <v>187</v>
      </c>
      <c r="E2184" s="3">
        <v>50</v>
      </c>
      <c r="F2184" s="1" t="s">
        <v>31</v>
      </c>
      <c r="G2184" s="3">
        <v>2.5099999999999998</v>
      </c>
      <c r="H2184" s="3">
        <v>125.5</v>
      </c>
      <c r="I2184" s="1" t="s">
        <v>421</v>
      </c>
      <c r="K2184" s="1" t="s">
        <v>422</v>
      </c>
      <c r="L2184" s="1" t="s">
        <v>188</v>
      </c>
      <c r="M2184" s="1" t="s">
        <v>35</v>
      </c>
      <c r="N2184" s="1" t="s">
        <v>36</v>
      </c>
      <c r="O2184" s="1" t="s">
        <v>37</v>
      </c>
      <c r="P2184" s="1" t="s">
        <v>95</v>
      </c>
      <c r="Q2184" s="1" t="s">
        <v>96</v>
      </c>
      <c r="T2184" s="1" t="s">
        <v>97</v>
      </c>
      <c r="X2184" s="1" t="s">
        <v>41</v>
      </c>
      <c r="Y2184" s="1" t="s">
        <v>42</v>
      </c>
      <c r="Z2184" s="3">
        <v>0</v>
      </c>
      <c r="AC2184" s="1">
        <f t="shared" si="68"/>
        <v>2019</v>
      </c>
      <c r="AD2184" s="1">
        <f t="shared" si="69"/>
        <v>3</v>
      </c>
    </row>
    <row r="2185" spans="1:30" ht="12.75" customHeight="1" x14ac:dyDescent="0.2">
      <c r="A2185" s="2">
        <v>43550.4527407407</v>
      </c>
      <c r="B2185" s="1" t="s">
        <v>1489</v>
      </c>
      <c r="C2185" s="1" t="s">
        <v>189</v>
      </c>
      <c r="D2185" s="1" t="s">
        <v>190</v>
      </c>
      <c r="E2185" s="3">
        <v>50</v>
      </c>
      <c r="F2185" s="1" t="s">
        <v>31</v>
      </c>
      <c r="G2185" s="3">
        <v>2.7</v>
      </c>
      <c r="H2185" s="3">
        <v>135</v>
      </c>
      <c r="I2185" s="1" t="s">
        <v>421</v>
      </c>
      <c r="K2185" s="1" t="s">
        <v>422</v>
      </c>
      <c r="L2185" s="1" t="s">
        <v>191</v>
      </c>
      <c r="M2185" s="1" t="s">
        <v>35</v>
      </c>
      <c r="N2185" s="1" t="s">
        <v>36</v>
      </c>
      <c r="O2185" s="1" t="s">
        <v>37</v>
      </c>
      <c r="P2185" s="1" t="s">
        <v>95</v>
      </c>
      <c r="Q2185" s="1" t="s">
        <v>96</v>
      </c>
      <c r="T2185" s="1" t="s">
        <v>97</v>
      </c>
      <c r="X2185" s="1" t="s">
        <v>41</v>
      </c>
      <c r="Y2185" s="1" t="s">
        <v>42</v>
      </c>
      <c r="Z2185" s="3">
        <v>0</v>
      </c>
      <c r="AC2185" s="1">
        <f t="shared" si="68"/>
        <v>2019</v>
      </c>
      <c r="AD2185" s="1">
        <f t="shared" si="69"/>
        <v>3</v>
      </c>
    </row>
    <row r="2186" spans="1:30" ht="12.75" customHeight="1" x14ac:dyDescent="0.2">
      <c r="A2186" s="2">
        <v>43550.4527407407</v>
      </c>
      <c r="B2186" s="1" t="s">
        <v>1489</v>
      </c>
      <c r="C2186" s="1" t="s">
        <v>233</v>
      </c>
      <c r="D2186" s="1" t="s">
        <v>234</v>
      </c>
      <c r="E2186" s="3">
        <v>50</v>
      </c>
      <c r="F2186" s="1" t="s">
        <v>31</v>
      </c>
      <c r="G2186" s="3">
        <v>9.1999999999999993</v>
      </c>
      <c r="H2186" s="3">
        <v>460</v>
      </c>
      <c r="I2186" s="1" t="s">
        <v>421</v>
      </c>
      <c r="K2186" s="1" t="s">
        <v>422</v>
      </c>
      <c r="L2186" s="1" t="s">
        <v>235</v>
      </c>
      <c r="M2186" s="1" t="s">
        <v>35</v>
      </c>
      <c r="N2186" s="1" t="s">
        <v>36</v>
      </c>
      <c r="O2186" s="1" t="s">
        <v>37</v>
      </c>
      <c r="P2186" s="1" t="s">
        <v>236</v>
      </c>
      <c r="Q2186" s="1" t="s">
        <v>237</v>
      </c>
      <c r="T2186" s="1" t="s">
        <v>238</v>
      </c>
      <c r="X2186" s="1" t="s">
        <v>41</v>
      </c>
      <c r="Y2186" s="1" t="s">
        <v>42</v>
      </c>
      <c r="Z2186" s="3">
        <v>0</v>
      </c>
      <c r="AA2186" s="1" t="s">
        <v>239</v>
      </c>
      <c r="AB2186" s="1" t="s">
        <v>239</v>
      </c>
      <c r="AC2186" s="1">
        <f t="shared" si="68"/>
        <v>2019</v>
      </c>
      <c r="AD2186" s="1">
        <f t="shared" si="69"/>
        <v>3</v>
      </c>
    </row>
    <row r="2187" spans="1:30" ht="12.75" customHeight="1" x14ac:dyDescent="0.2">
      <c r="A2187" s="2">
        <v>43550.4527407407</v>
      </c>
      <c r="B2187" s="1" t="s">
        <v>1489</v>
      </c>
      <c r="C2187" s="1" t="s">
        <v>247</v>
      </c>
      <c r="D2187" s="1" t="s">
        <v>248</v>
      </c>
      <c r="E2187" s="3">
        <v>100</v>
      </c>
      <c r="F2187" s="1" t="s">
        <v>31</v>
      </c>
      <c r="G2187" s="3">
        <v>10.16</v>
      </c>
      <c r="H2187" s="3">
        <v>1016</v>
      </c>
      <c r="I2187" s="1" t="s">
        <v>421</v>
      </c>
      <c r="K2187" s="1" t="s">
        <v>422</v>
      </c>
      <c r="L2187" s="1" t="s">
        <v>249</v>
      </c>
      <c r="M2187" s="1" t="s">
        <v>35</v>
      </c>
      <c r="N2187" s="1" t="s">
        <v>36</v>
      </c>
      <c r="O2187" s="1" t="s">
        <v>37</v>
      </c>
      <c r="P2187" s="1" t="s">
        <v>46</v>
      </c>
      <c r="Q2187" s="1" t="s">
        <v>47</v>
      </c>
      <c r="T2187" s="1" t="s">
        <v>250</v>
      </c>
      <c r="X2187" s="1" t="s">
        <v>41</v>
      </c>
      <c r="Y2187" s="1" t="s">
        <v>49</v>
      </c>
      <c r="Z2187" s="3">
        <v>0</v>
      </c>
      <c r="AA2187" s="1" t="s">
        <v>251</v>
      </c>
      <c r="AB2187" s="1" t="s">
        <v>251</v>
      </c>
      <c r="AC2187" s="1">
        <f t="shared" si="68"/>
        <v>2019</v>
      </c>
      <c r="AD2187" s="1">
        <f t="shared" si="69"/>
        <v>3</v>
      </c>
    </row>
    <row r="2188" spans="1:30" ht="12.75" customHeight="1" x14ac:dyDescent="0.2">
      <c r="A2188" s="2">
        <v>43550.501147338</v>
      </c>
      <c r="B2188" s="1" t="s">
        <v>1490</v>
      </c>
      <c r="C2188" s="1" t="s">
        <v>299</v>
      </c>
      <c r="D2188" s="1" t="s">
        <v>300</v>
      </c>
      <c r="E2188" s="3">
        <v>5</v>
      </c>
      <c r="F2188" s="1" t="s">
        <v>31</v>
      </c>
      <c r="G2188" s="3">
        <v>124.41</v>
      </c>
      <c r="H2188" s="3">
        <v>622.04</v>
      </c>
      <c r="I2188" s="1" t="s">
        <v>32</v>
      </c>
      <c r="K2188" s="1" t="s">
        <v>33</v>
      </c>
      <c r="L2188" s="1" t="s">
        <v>301</v>
      </c>
      <c r="M2188" s="1" t="s">
        <v>35</v>
      </c>
      <c r="N2188" s="1" t="s">
        <v>84</v>
      </c>
      <c r="O2188" s="1" t="s">
        <v>37</v>
      </c>
      <c r="P2188" s="1" t="s">
        <v>131</v>
      </c>
      <c r="Q2188" s="1" t="s">
        <v>132</v>
      </c>
      <c r="T2188" s="1" t="s">
        <v>297</v>
      </c>
      <c r="X2188" s="1" t="s">
        <v>302</v>
      </c>
      <c r="Y2188" s="1" t="s">
        <v>74</v>
      </c>
      <c r="Z2188" s="3">
        <v>0</v>
      </c>
      <c r="AC2188" s="1">
        <f t="shared" si="68"/>
        <v>2019</v>
      </c>
      <c r="AD2188" s="1">
        <f t="shared" si="69"/>
        <v>3</v>
      </c>
    </row>
    <row r="2189" spans="1:30" ht="12.75" customHeight="1" x14ac:dyDescent="0.2">
      <c r="A2189" s="2">
        <v>43550.501147338</v>
      </c>
      <c r="B2189" s="1" t="s">
        <v>1490</v>
      </c>
      <c r="C2189" s="1" t="s">
        <v>303</v>
      </c>
      <c r="D2189" s="1" t="s">
        <v>304</v>
      </c>
      <c r="E2189" s="3">
        <v>10</v>
      </c>
      <c r="F2189" s="1" t="s">
        <v>31</v>
      </c>
      <c r="G2189" s="3">
        <v>129.26</v>
      </c>
      <c r="H2189" s="3">
        <v>1292.5999999999999</v>
      </c>
      <c r="I2189" s="1" t="s">
        <v>32</v>
      </c>
      <c r="K2189" s="1" t="s">
        <v>33</v>
      </c>
      <c r="L2189" s="1" t="s">
        <v>305</v>
      </c>
      <c r="M2189" s="1" t="s">
        <v>35</v>
      </c>
      <c r="N2189" s="1" t="s">
        <v>84</v>
      </c>
      <c r="O2189" s="1" t="s">
        <v>37</v>
      </c>
      <c r="P2189" s="1" t="s">
        <v>131</v>
      </c>
      <c r="Q2189" s="1" t="s">
        <v>132</v>
      </c>
      <c r="T2189" s="1" t="s">
        <v>297</v>
      </c>
      <c r="X2189" s="1" t="s">
        <v>306</v>
      </c>
      <c r="Y2189" s="1" t="s">
        <v>74</v>
      </c>
      <c r="Z2189" s="3">
        <v>0</v>
      </c>
      <c r="AC2189" s="1">
        <f t="shared" si="68"/>
        <v>2019</v>
      </c>
      <c r="AD2189" s="1">
        <f t="shared" si="69"/>
        <v>3</v>
      </c>
    </row>
    <row r="2190" spans="1:30" ht="12.75" customHeight="1" x14ac:dyDescent="0.2">
      <c r="A2190" s="2">
        <v>43550.501147338</v>
      </c>
      <c r="B2190" s="1" t="s">
        <v>1490</v>
      </c>
      <c r="C2190" s="1" t="s">
        <v>307</v>
      </c>
      <c r="D2190" s="1" t="s">
        <v>308</v>
      </c>
      <c r="E2190" s="3">
        <v>10</v>
      </c>
      <c r="F2190" s="1" t="s">
        <v>31</v>
      </c>
      <c r="G2190" s="3">
        <v>159.55000000000001</v>
      </c>
      <c r="H2190" s="3">
        <v>1595.5</v>
      </c>
      <c r="I2190" s="1" t="s">
        <v>32</v>
      </c>
      <c r="K2190" s="1" t="s">
        <v>33</v>
      </c>
      <c r="L2190" s="1" t="s">
        <v>309</v>
      </c>
      <c r="M2190" s="1" t="s">
        <v>35</v>
      </c>
      <c r="N2190" s="1" t="s">
        <v>84</v>
      </c>
      <c r="O2190" s="1" t="s">
        <v>37</v>
      </c>
      <c r="P2190" s="1" t="s">
        <v>131</v>
      </c>
      <c r="Q2190" s="1" t="s">
        <v>132</v>
      </c>
      <c r="T2190" s="1" t="s">
        <v>297</v>
      </c>
      <c r="X2190" s="1" t="s">
        <v>310</v>
      </c>
      <c r="Y2190" s="1" t="s">
        <v>74</v>
      </c>
      <c r="Z2190" s="3">
        <v>0</v>
      </c>
      <c r="AC2190" s="1">
        <f t="shared" si="68"/>
        <v>2019</v>
      </c>
      <c r="AD2190" s="1">
        <f t="shared" si="69"/>
        <v>3</v>
      </c>
    </row>
    <row r="2191" spans="1:30" ht="12.75" customHeight="1" x14ac:dyDescent="0.2">
      <c r="A2191" s="2">
        <v>43550.501147338</v>
      </c>
      <c r="B2191" s="1" t="s">
        <v>1490</v>
      </c>
      <c r="C2191" s="1" t="s">
        <v>314</v>
      </c>
      <c r="D2191" s="1" t="s">
        <v>315</v>
      </c>
      <c r="E2191" s="3">
        <v>5</v>
      </c>
      <c r="F2191" s="1" t="s">
        <v>31</v>
      </c>
      <c r="G2191" s="3">
        <v>283.02</v>
      </c>
      <c r="H2191" s="3">
        <v>1415.1</v>
      </c>
      <c r="I2191" s="1" t="s">
        <v>32</v>
      </c>
      <c r="K2191" s="1" t="s">
        <v>33</v>
      </c>
      <c r="L2191" s="1" t="s">
        <v>316</v>
      </c>
      <c r="M2191" s="1" t="s">
        <v>35</v>
      </c>
      <c r="N2191" s="1" t="s">
        <v>84</v>
      </c>
      <c r="O2191" s="1" t="s">
        <v>37</v>
      </c>
      <c r="P2191" s="1" t="s">
        <v>131</v>
      </c>
      <c r="Q2191" s="1" t="s">
        <v>132</v>
      </c>
      <c r="T2191" s="1" t="s">
        <v>297</v>
      </c>
      <c r="X2191" s="1" t="s">
        <v>41</v>
      </c>
      <c r="Y2191" s="1" t="s">
        <v>74</v>
      </c>
      <c r="Z2191" s="3">
        <v>0</v>
      </c>
      <c r="AC2191" s="1">
        <f t="shared" si="68"/>
        <v>2019</v>
      </c>
      <c r="AD2191" s="1">
        <f t="shared" si="69"/>
        <v>3</v>
      </c>
    </row>
    <row r="2192" spans="1:30" ht="12.75" customHeight="1" x14ac:dyDescent="0.2">
      <c r="A2192" s="2">
        <v>43550.502849155098</v>
      </c>
      <c r="B2192" s="1" t="s">
        <v>1491</v>
      </c>
      <c r="C2192" s="1" t="s">
        <v>307</v>
      </c>
      <c r="D2192" s="1" t="s">
        <v>308</v>
      </c>
      <c r="E2192" s="3">
        <v>5</v>
      </c>
      <c r="F2192" s="1" t="s">
        <v>31</v>
      </c>
      <c r="G2192" s="3">
        <v>159.55000000000001</v>
      </c>
      <c r="H2192" s="3">
        <v>797.77</v>
      </c>
      <c r="I2192" s="1" t="s">
        <v>58</v>
      </c>
      <c r="K2192" s="1" t="s">
        <v>59</v>
      </c>
      <c r="L2192" s="1" t="s">
        <v>309</v>
      </c>
      <c r="M2192" s="1" t="s">
        <v>35</v>
      </c>
      <c r="N2192" s="1" t="s">
        <v>84</v>
      </c>
      <c r="O2192" s="1" t="s">
        <v>37</v>
      </c>
      <c r="P2192" s="1" t="s">
        <v>131</v>
      </c>
      <c r="Q2192" s="1" t="s">
        <v>132</v>
      </c>
      <c r="T2192" s="1" t="s">
        <v>297</v>
      </c>
      <c r="X2192" s="1" t="s">
        <v>310</v>
      </c>
      <c r="Y2192" s="1" t="s">
        <v>74</v>
      </c>
      <c r="Z2192" s="3">
        <v>0</v>
      </c>
      <c r="AC2192" s="1">
        <f t="shared" si="68"/>
        <v>2019</v>
      </c>
      <c r="AD2192" s="1">
        <f t="shared" si="69"/>
        <v>3</v>
      </c>
    </row>
    <row r="2193" spans="1:30" ht="12.75" customHeight="1" x14ac:dyDescent="0.2">
      <c r="A2193" s="2">
        <v>43550.502849155098</v>
      </c>
      <c r="B2193" s="1" t="s">
        <v>1491</v>
      </c>
      <c r="C2193" s="1" t="s">
        <v>314</v>
      </c>
      <c r="D2193" s="1" t="s">
        <v>315</v>
      </c>
      <c r="E2193" s="3">
        <v>5</v>
      </c>
      <c r="F2193" s="1" t="s">
        <v>31</v>
      </c>
      <c r="G2193" s="3">
        <v>283.01</v>
      </c>
      <c r="H2193" s="3">
        <v>1415.05</v>
      </c>
      <c r="I2193" s="1" t="s">
        <v>58</v>
      </c>
      <c r="K2193" s="1" t="s">
        <v>59</v>
      </c>
      <c r="L2193" s="1" t="s">
        <v>316</v>
      </c>
      <c r="M2193" s="1" t="s">
        <v>35</v>
      </c>
      <c r="N2193" s="1" t="s">
        <v>84</v>
      </c>
      <c r="O2193" s="1" t="s">
        <v>37</v>
      </c>
      <c r="P2193" s="1" t="s">
        <v>131</v>
      </c>
      <c r="Q2193" s="1" t="s">
        <v>132</v>
      </c>
      <c r="T2193" s="1" t="s">
        <v>297</v>
      </c>
      <c r="X2193" s="1" t="s">
        <v>41</v>
      </c>
      <c r="Y2193" s="1" t="s">
        <v>74</v>
      </c>
      <c r="Z2193" s="3">
        <v>0</v>
      </c>
      <c r="AC2193" s="1">
        <f t="shared" si="68"/>
        <v>2019</v>
      </c>
      <c r="AD2193" s="1">
        <f t="shared" si="69"/>
        <v>3</v>
      </c>
    </row>
    <row r="2194" spans="1:30" ht="12.75" customHeight="1" x14ac:dyDescent="0.2">
      <c r="A2194" s="2">
        <v>43550.570329085604</v>
      </c>
      <c r="B2194" s="1" t="s">
        <v>1492</v>
      </c>
      <c r="C2194" s="1" t="s">
        <v>473</v>
      </c>
      <c r="D2194" s="1" t="s">
        <v>474</v>
      </c>
      <c r="E2194" s="3">
        <v>10</v>
      </c>
      <c r="F2194" s="1" t="s">
        <v>31</v>
      </c>
      <c r="G2194" s="3">
        <v>22.99</v>
      </c>
      <c r="H2194" s="3">
        <v>229.9</v>
      </c>
      <c r="I2194" s="1" t="s">
        <v>58</v>
      </c>
      <c r="K2194" s="1" t="s">
        <v>59</v>
      </c>
      <c r="L2194" s="1" t="s">
        <v>475</v>
      </c>
      <c r="M2194" s="1" t="s">
        <v>35</v>
      </c>
      <c r="N2194" s="1" t="s">
        <v>84</v>
      </c>
      <c r="O2194" s="1" t="s">
        <v>37</v>
      </c>
      <c r="P2194" s="1" t="s">
        <v>38</v>
      </c>
      <c r="Q2194" s="1" t="s">
        <v>39</v>
      </c>
      <c r="T2194" s="1" t="s">
        <v>476</v>
      </c>
      <c r="X2194" s="1" t="s">
        <v>41</v>
      </c>
      <c r="Y2194" s="1" t="s">
        <v>42</v>
      </c>
      <c r="Z2194" s="3">
        <v>0</v>
      </c>
      <c r="AC2194" s="1">
        <f t="shared" si="68"/>
        <v>2019</v>
      </c>
      <c r="AD2194" s="1">
        <f t="shared" si="69"/>
        <v>3</v>
      </c>
    </row>
    <row r="2195" spans="1:30" ht="12.75" customHeight="1" x14ac:dyDescent="0.2">
      <c r="A2195" s="2">
        <v>43550.571490312497</v>
      </c>
      <c r="B2195" s="1" t="s">
        <v>1493</v>
      </c>
      <c r="C2195" s="1" t="s">
        <v>473</v>
      </c>
      <c r="D2195" s="1" t="s">
        <v>474</v>
      </c>
      <c r="E2195" s="3">
        <v>20</v>
      </c>
      <c r="F2195" s="1" t="s">
        <v>31</v>
      </c>
      <c r="G2195" s="3">
        <v>22.99</v>
      </c>
      <c r="H2195" s="3">
        <v>459.8</v>
      </c>
      <c r="I2195" s="1" t="s">
        <v>32</v>
      </c>
      <c r="K2195" s="1" t="s">
        <v>33</v>
      </c>
      <c r="L2195" s="1" t="s">
        <v>475</v>
      </c>
      <c r="M2195" s="1" t="s">
        <v>35</v>
      </c>
      <c r="N2195" s="1" t="s">
        <v>84</v>
      </c>
      <c r="O2195" s="1" t="s">
        <v>37</v>
      </c>
      <c r="P2195" s="1" t="s">
        <v>38</v>
      </c>
      <c r="Q2195" s="1" t="s">
        <v>39</v>
      </c>
      <c r="T2195" s="1" t="s">
        <v>476</v>
      </c>
      <c r="X2195" s="1" t="s">
        <v>41</v>
      </c>
      <c r="Y2195" s="1" t="s">
        <v>42</v>
      </c>
      <c r="Z2195" s="3">
        <v>0</v>
      </c>
      <c r="AC2195" s="1">
        <f t="shared" si="68"/>
        <v>2019</v>
      </c>
      <c r="AD2195" s="1">
        <f t="shared" si="69"/>
        <v>3</v>
      </c>
    </row>
    <row r="2196" spans="1:30" ht="12.75" customHeight="1" x14ac:dyDescent="0.2">
      <c r="A2196" s="2">
        <v>43551.406253437497</v>
      </c>
      <c r="B2196" s="1" t="s">
        <v>1494</v>
      </c>
      <c r="C2196" s="1" t="s">
        <v>1231</v>
      </c>
      <c r="D2196" s="1" t="s">
        <v>1232</v>
      </c>
      <c r="E2196" s="3">
        <v>72</v>
      </c>
      <c r="F2196" s="1" t="s">
        <v>31</v>
      </c>
      <c r="G2196" s="3">
        <v>4.79</v>
      </c>
      <c r="H2196" s="3">
        <v>344.88</v>
      </c>
      <c r="I2196" s="1" t="s">
        <v>32</v>
      </c>
      <c r="K2196" s="1" t="s">
        <v>33</v>
      </c>
      <c r="L2196" s="1" t="s">
        <v>1233</v>
      </c>
      <c r="M2196" s="1" t="s">
        <v>35</v>
      </c>
      <c r="N2196" s="1" t="s">
        <v>433</v>
      </c>
      <c r="O2196" s="1" t="s">
        <v>37</v>
      </c>
      <c r="P2196" s="1" t="s">
        <v>131</v>
      </c>
      <c r="Q2196" s="1" t="s">
        <v>132</v>
      </c>
      <c r="T2196" s="1" t="s">
        <v>377</v>
      </c>
      <c r="X2196" s="1" t="s">
        <v>1234</v>
      </c>
      <c r="Y2196" s="1" t="s">
        <v>74</v>
      </c>
      <c r="Z2196" s="3">
        <v>0</v>
      </c>
      <c r="AC2196" s="1">
        <f t="shared" si="68"/>
        <v>2019</v>
      </c>
      <c r="AD2196" s="1">
        <f t="shared" si="69"/>
        <v>3</v>
      </c>
    </row>
    <row r="2197" spans="1:30" ht="12.75" customHeight="1" x14ac:dyDescent="0.2">
      <c r="A2197" s="2">
        <v>43551.428034108802</v>
      </c>
      <c r="B2197" s="1" t="s">
        <v>1495</v>
      </c>
      <c r="C2197" s="1" t="s">
        <v>366</v>
      </c>
      <c r="D2197" s="1" t="s">
        <v>367</v>
      </c>
      <c r="E2197" s="3">
        <v>100</v>
      </c>
      <c r="F2197" s="1" t="s">
        <v>31</v>
      </c>
      <c r="G2197" s="3">
        <v>4.82</v>
      </c>
      <c r="H2197" s="3">
        <v>482</v>
      </c>
      <c r="I2197" s="1" t="s">
        <v>58</v>
      </c>
      <c r="K2197" s="1" t="s">
        <v>59</v>
      </c>
      <c r="L2197" s="1" t="s">
        <v>368</v>
      </c>
      <c r="M2197" s="1" t="s">
        <v>35</v>
      </c>
      <c r="N2197" s="1" t="s">
        <v>61</v>
      </c>
      <c r="O2197" s="1" t="s">
        <v>37</v>
      </c>
      <c r="P2197" s="1" t="s">
        <v>95</v>
      </c>
      <c r="Q2197" s="1" t="s">
        <v>96</v>
      </c>
      <c r="T2197" s="1" t="s">
        <v>97</v>
      </c>
      <c r="X2197" s="1" t="s">
        <v>41</v>
      </c>
      <c r="Y2197" s="1" t="s">
        <v>42</v>
      </c>
      <c r="Z2197" s="3">
        <v>0</v>
      </c>
      <c r="AC2197" s="1">
        <f t="shared" si="68"/>
        <v>2019</v>
      </c>
      <c r="AD2197" s="1">
        <f t="shared" si="69"/>
        <v>3</v>
      </c>
    </row>
    <row r="2198" spans="1:30" ht="12.75" customHeight="1" x14ac:dyDescent="0.2">
      <c r="A2198" s="2">
        <v>43557.398598530097</v>
      </c>
      <c r="B2198" s="1" t="s">
        <v>1496</v>
      </c>
      <c r="C2198" s="1" t="s">
        <v>168</v>
      </c>
      <c r="D2198" s="1" t="s">
        <v>169</v>
      </c>
      <c r="E2198" s="3">
        <v>5</v>
      </c>
      <c r="F2198" s="1" t="s">
        <v>31</v>
      </c>
      <c r="G2198" s="3">
        <v>2.06</v>
      </c>
      <c r="H2198" s="3">
        <v>10.3</v>
      </c>
      <c r="I2198" s="1" t="s">
        <v>58</v>
      </c>
      <c r="K2198" s="1" t="s">
        <v>59</v>
      </c>
      <c r="L2198" s="1" t="s">
        <v>170</v>
      </c>
      <c r="M2198" s="1" t="s">
        <v>35</v>
      </c>
      <c r="N2198" s="1" t="s">
        <v>61</v>
      </c>
      <c r="O2198" s="1" t="s">
        <v>37</v>
      </c>
      <c r="P2198" s="1" t="s">
        <v>95</v>
      </c>
      <c r="Q2198" s="1" t="s">
        <v>96</v>
      </c>
      <c r="T2198" s="1" t="s">
        <v>171</v>
      </c>
      <c r="X2198" s="1" t="s">
        <v>41</v>
      </c>
      <c r="Y2198" s="1" t="s">
        <v>42</v>
      </c>
      <c r="Z2198" s="3">
        <v>0</v>
      </c>
      <c r="AA2198" s="1" t="s">
        <v>172</v>
      </c>
      <c r="AB2198" s="1" t="s">
        <v>172</v>
      </c>
      <c r="AC2198" s="1">
        <f t="shared" si="68"/>
        <v>2019</v>
      </c>
      <c r="AD2198" s="1">
        <f t="shared" si="69"/>
        <v>4</v>
      </c>
    </row>
    <row r="2199" spans="1:30" ht="12.75" customHeight="1" x14ac:dyDescent="0.2">
      <c r="A2199" s="2">
        <v>43558.443208645796</v>
      </c>
      <c r="B2199" s="1" t="s">
        <v>1497</v>
      </c>
      <c r="C2199" s="1" t="s">
        <v>113</v>
      </c>
      <c r="D2199" s="1" t="s">
        <v>114</v>
      </c>
      <c r="E2199" s="3">
        <v>500</v>
      </c>
      <c r="F2199" s="1" t="s">
        <v>31</v>
      </c>
      <c r="G2199" s="3">
        <v>0.44</v>
      </c>
      <c r="H2199" s="3">
        <v>220</v>
      </c>
      <c r="I2199" s="1" t="s">
        <v>32</v>
      </c>
      <c r="K2199" s="1" t="s">
        <v>33</v>
      </c>
      <c r="L2199" s="1" t="s">
        <v>115</v>
      </c>
      <c r="M2199" s="1" t="s">
        <v>35</v>
      </c>
      <c r="N2199" s="1" t="s">
        <v>36</v>
      </c>
      <c r="O2199" s="1" t="s">
        <v>37</v>
      </c>
      <c r="P2199" s="1" t="s">
        <v>89</v>
      </c>
      <c r="Q2199" s="1" t="s">
        <v>90</v>
      </c>
      <c r="T2199" s="1" t="s">
        <v>116</v>
      </c>
      <c r="X2199" s="1" t="s">
        <v>41</v>
      </c>
      <c r="Y2199" s="1" t="s">
        <v>74</v>
      </c>
      <c r="Z2199" s="3">
        <v>0</v>
      </c>
      <c r="AC2199" s="1">
        <f t="shared" si="68"/>
        <v>2019</v>
      </c>
      <c r="AD2199" s="1">
        <f t="shared" si="69"/>
        <v>4</v>
      </c>
    </row>
    <row r="2200" spans="1:30" ht="12.75" customHeight="1" x14ac:dyDescent="0.2">
      <c r="A2200" s="2">
        <v>43559.528007835601</v>
      </c>
      <c r="B2200" s="1" t="s">
        <v>1498</v>
      </c>
      <c r="C2200" s="1" t="s">
        <v>373</v>
      </c>
      <c r="D2200" s="1" t="s">
        <v>374</v>
      </c>
      <c r="E2200" s="3">
        <v>50</v>
      </c>
      <c r="F2200" s="1" t="s">
        <v>31</v>
      </c>
      <c r="G2200" s="3">
        <v>5.27</v>
      </c>
      <c r="H2200" s="3">
        <v>263.5</v>
      </c>
      <c r="I2200" s="1" t="s">
        <v>32</v>
      </c>
      <c r="K2200" s="1" t="s">
        <v>33</v>
      </c>
      <c r="L2200" s="1" t="s">
        <v>375</v>
      </c>
      <c r="M2200" s="1" t="s">
        <v>35</v>
      </c>
      <c r="N2200" s="1" t="s">
        <v>684</v>
      </c>
      <c r="O2200" s="1" t="s">
        <v>37</v>
      </c>
      <c r="P2200" s="1" t="s">
        <v>131</v>
      </c>
      <c r="Q2200" s="1" t="s">
        <v>132</v>
      </c>
      <c r="T2200" s="1" t="s">
        <v>377</v>
      </c>
      <c r="X2200" s="1" t="s">
        <v>378</v>
      </c>
      <c r="Y2200" s="1" t="s">
        <v>74</v>
      </c>
      <c r="Z2200" s="3">
        <v>0</v>
      </c>
      <c r="AC2200" s="1">
        <f t="shared" si="68"/>
        <v>2019</v>
      </c>
      <c r="AD2200" s="1">
        <f t="shared" si="69"/>
        <v>4</v>
      </c>
    </row>
    <row r="2201" spans="1:30" ht="12.75" customHeight="1" x14ac:dyDescent="0.2">
      <c r="A2201" s="2">
        <v>43565.563738888901</v>
      </c>
      <c r="B2201" s="1" t="s">
        <v>1499</v>
      </c>
      <c r="C2201" s="1" t="s">
        <v>608</v>
      </c>
      <c r="D2201" s="1" t="s">
        <v>609</v>
      </c>
      <c r="E2201" s="3">
        <v>20</v>
      </c>
      <c r="F2201" s="1" t="s">
        <v>31</v>
      </c>
      <c r="G2201" s="3">
        <v>9.02</v>
      </c>
      <c r="H2201" s="3">
        <v>180.4</v>
      </c>
      <c r="I2201" s="1" t="s">
        <v>32</v>
      </c>
      <c r="K2201" s="1" t="s">
        <v>33</v>
      </c>
      <c r="L2201" s="1" t="s">
        <v>610</v>
      </c>
      <c r="M2201" s="1" t="s">
        <v>35</v>
      </c>
      <c r="N2201" s="1" t="s">
        <v>61</v>
      </c>
      <c r="O2201" s="1" t="s">
        <v>37</v>
      </c>
      <c r="P2201" s="1" t="s">
        <v>89</v>
      </c>
      <c r="Q2201" s="1" t="s">
        <v>90</v>
      </c>
      <c r="T2201" s="1" t="s">
        <v>73</v>
      </c>
      <c r="X2201" s="1" t="s">
        <v>41</v>
      </c>
      <c r="Y2201" s="1" t="s">
        <v>74</v>
      </c>
      <c r="Z2201" s="3">
        <v>0</v>
      </c>
      <c r="AC2201" s="1">
        <f t="shared" si="68"/>
        <v>2019</v>
      </c>
      <c r="AD2201" s="1">
        <f t="shared" si="69"/>
        <v>4</v>
      </c>
    </row>
    <row r="2202" spans="1:30" ht="12.75" customHeight="1" x14ac:dyDescent="0.2">
      <c r="A2202" s="2">
        <v>43566.298666585702</v>
      </c>
      <c r="B2202" s="1" t="s">
        <v>1500</v>
      </c>
      <c r="C2202" s="1" t="s">
        <v>1029</v>
      </c>
      <c r="D2202" s="1" t="s">
        <v>1030</v>
      </c>
      <c r="E2202" s="3">
        <v>2</v>
      </c>
      <c r="F2202" s="1" t="s">
        <v>31</v>
      </c>
      <c r="G2202" s="3">
        <v>75.02</v>
      </c>
      <c r="H2202" s="3">
        <v>150.04</v>
      </c>
      <c r="I2202" s="1" t="s">
        <v>32</v>
      </c>
      <c r="K2202" s="1" t="s">
        <v>33</v>
      </c>
      <c r="L2202" s="1" t="s">
        <v>1031</v>
      </c>
      <c r="M2202" s="1" t="s">
        <v>35</v>
      </c>
      <c r="N2202" s="1" t="s">
        <v>296</v>
      </c>
      <c r="O2202" s="1" t="s">
        <v>37</v>
      </c>
      <c r="P2202" s="1" t="s">
        <v>38</v>
      </c>
      <c r="Q2202" s="1" t="s">
        <v>39</v>
      </c>
      <c r="T2202" s="1" t="s">
        <v>514</v>
      </c>
      <c r="X2202" s="1" t="s">
        <v>41</v>
      </c>
      <c r="Y2202" s="1" t="s">
        <v>42</v>
      </c>
      <c r="Z2202" s="3">
        <v>0</v>
      </c>
      <c r="AC2202" s="1">
        <f t="shared" si="68"/>
        <v>2019</v>
      </c>
      <c r="AD2202" s="1">
        <f t="shared" si="69"/>
        <v>4</v>
      </c>
    </row>
    <row r="2203" spans="1:30" ht="12.75" customHeight="1" x14ac:dyDescent="0.2">
      <c r="A2203" s="2">
        <v>43570.640778553199</v>
      </c>
      <c r="B2203" s="1" t="s">
        <v>1501</v>
      </c>
      <c r="C2203" s="1" t="s">
        <v>656</v>
      </c>
      <c r="D2203" s="1" t="s">
        <v>657</v>
      </c>
      <c r="E2203" s="3">
        <v>100</v>
      </c>
      <c r="F2203" s="1" t="s">
        <v>31</v>
      </c>
      <c r="G2203" s="3">
        <v>2.65</v>
      </c>
      <c r="H2203" s="3">
        <v>265</v>
      </c>
      <c r="I2203" s="1" t="s">
        <v>58</v>
      </c>
      <c r="K2203" s="1" t="s">
        <v>59</v>
      </c>
      <c r="L2203" s="1" t="s">
        <v>658</v>
      </c>
      <c r="M2203" s="1" t="s">
        <v>35</v>
      </c>
      <c r="N2203" s="1" t="s">
        <v>84</v>
      </c>
      <c r="O2203" s="1" t="s">
        <v>37</v>
      </c>
      <c r="P2203" s="1" t="s">
        <v>104</v>
      </c>
      <c r="Q2203" s="1" t="s">
        <v>105</v>
      </c>
      <c r="T2203" s="1" t="s">
        <v>659</v>
      </c>
      <c r="X2203" s="1" t="s">
        <v>660</v>
      </c>
      <c r="Y2203" s="1" t="s">
        <v>106</v>
      </c>
      <c r="Z2203" s="3">
        <v>0</v>
      </c>
      <c r="AC2203" s="1">
        <f t="shared" si="68"/>
        <v>2019</v>
      </c>
      <c r="AD2203" s="1">
        <f t="shared" si="69"/>
        <v>4</v>
      </c>
    </row>
    <row r="2204" spans="1:30" ht="12.75" customHeight="1" x14ac:dyDescent="0.2">
      <c r="A2204" s="2">
        <v>43573.331748067103</v>
      </c>
      <c r="B2204" s="1" t="s">
        <v>1502</v>
      </c>
      <c r="C2204" s="1" t="s">
        <v>451</v>
      </c>
      <c r="D2204" s="1" t="s">
        <v>452</v>
      </c>
      <c r="E2204" s="3">
        <v>3</v>
      </c>
      <c r="F2204" s="1" t="s">
        <v>31</v>
      </c>
      <c r="G2204" s="3">
        <v>164.22</v>
      </c>
      <c r="H2204" s="3">
        <v>492.66</v>
      </c>
      <c r="I2204" s="1" t="s">
        <v>32</v>
      </c>
      <c r="K2204" s="1" t="s">
        <v>33</v>
      </c>
      <c r="L2204" s="1" t="s">
        <v>453</v>
      </c>
      <c r="M2204" s="1" t="s">
        <v>35</v>
      </c>
      <c r="N2204" s="1" t="s">
        <v>296</v>
      </c>
      <c r="O2204" s="1" t="s">
        <v>37</v>
      </c>
      <c r="P2204" s="1" t="s">
        <v>131</v>
      </c>
      <c r="Q2204" s="1" t="s">
        <v>132</v>
      </c>
      <c r="T2204" s="1" t="s">
        <v>291</v>
      </c>
      <c r="X2204" s="1" t="s">
        <v>41</v>
      </c>
      <c r="Y2204" s="1" t="s">
        <v>74</v>
      </c>
      <c r="Z2204" s="3">
        <v>0</v>
      </c>
      <c r="AC2204" s="1">
        <f t="shared" si="68"/>
        <v>2019</v>
      </c>
      <c r="AD2204" s="1">
        <f t="shared" si="69"/>
        <v>4</v>
      </c>
    </row>
    <row r="2205" spans="1:30" ht="12.75" customHeight="1" x14ac:dyDescent="0.2">
      <c r="A2205" s="2">
        <v>43573.332234918998</v>
      </c>
      <c r="B2205" s="1" t="s">
        <v>1503</v>
      </c>
      <c r="C2205" s="1" t="s">
        <v>1504</v>
      </c>
      <c r="D2205" s="1" t="s">
        <v>1505</v>
      </c>
      <c r="E2205" s="3">
        <v>5</v>
      </c>
      <c r="F2205" s="1" t="s">
        <v>31</v>
      </c>
      <c r="G2205" s="3">
        <v>108.28</v>
      </c>
      <c r="H2205" s="3">
        <v>541.39</v>
      </c>
      <c r="I2205" s="1" t="s">
        <v>58</v>
      </c>
      <c r="K2205" s="1" t="s">
        <v>59</v>
      </c>
      <c r="L2205" s="1" t="s">
        <v>1506</v>
      </c>
      <c r="M2205" s="1" t="s">
        <v>35</v>
      </c>
      <c r="N2205" s="1" t="s">
        <v>296</v>
      </c>
      <c r="O2205" s="1" t="s">
        <v>37</v>
      </c>
      <c r="P2205" s="1" t="s">
        <v>131</v>
      </c>
      <c r="Q2205" s="1" t="s">
        <v>132</v>
      </c>
      <c r="T2205" s="1" t="s">
        <v>291</v>
      </c>
      <c r="X2205" s="1" t="s">
        <v>41</v>
      </c>
      <c r="Y2205" s="1" t="s">
        <v>74</v>
      </c>
      <c r="Z2205" s="3">
        <v>0</v>
      </c>
      <c r="AC2205" s="1">
        <f t="shared" si="68"/>
        <v>2019</v>
      </c>
      <c r="AD2205" s="1">
        <f t="shared" si="69"/>
        <v>4</v>
      </c>
    </row>
    <row r="2206" spans="1:30" ht="12.75" customHeight="1" x14ac:dyDescent="0.2">
      <c r="A2206" s="2">
        <v>43573.332234918998</v>
      </c>
      <c r="B2206" s="1" t="s">
        <v>1503</v>
      </c>
      <c r="C2206" s="1" t="s">
        <v>451</v>
      </c>
      <c r="D2206" s="1" t="s">
        <v>452</v>
      </c>
      <c r="E2206" s="3">
        <v>3</v>
      </c>
      <c r="F2206" s="1" t="s">
        <v>31</v>
      </c>
      <c r="G2206" s="3">
        <v>164.22</v>
      </c>
      <c r="H2206" s="3">
        <v>492.66</v>
      </c>
      <c r="I2206" s="1" t="s">
        <v>58</v>
      </c>
      <c r="K2206" s="1" t="s">
        <v>59</v>
      </c>
      <c r="L2206" s="1" t="s">
        <v>453</v>
      </c>
      <c r="M2206" s="1" t="s">
        <v>35</v>
      </c>
      <c r="N2206" s="1" t="s">
        <v>296</v>
      </c>
      <c r="O2206" s="1" t="s">
        <v>37</v>
      </c>
      <c r="P2206" s="1" t="s">
        <v>131</v>
      </c>
      <c r="Q2206" s="1" t="s">
        <v>132</v>
      </c>
      <c r="T2206" s="1" t="s">
        <v>291</v>
      </c>
      <c r="X2206" s="1" t="s">
        <v>41</v>
      </c>
      <c r="Y2206" s="1" t="s">
        <v>74</v>
      </c>
      <c r="Z2206" s="3">
        <v>0</v>
      </c>
      <c r="AC2206" s="1">
        <f t="shared" si="68"/>
        <v>2019</v>
      </c>
      <c r="AD2206" s="1">
        <f t="shared" si="69"/>
        <v>4</v>
      </c>
    </row>
    <row r="2207" spans="1:30" ht="12.75" customHeight="1" x14ac:dyDescent="0.2">
      <c r="A2207" s="2">
        <v>43573.418471990699</v>
      </c>
      <c r="B2207" s="1" t="s">
        <v>1507</v>
      </c>
      <c r="C2207" s="1" t="s">
        <v>1508</v>
      </c>
      <c r="D2207" s="1" t="s">
        <v>1509</v>
      </c>
      <c r="E2207" s="3">
        <v>10</v>
      </c>
      <c r="F2207" s="1" t="s">
        <v>31</v>
      </c>
      <c r="G2207" s="3">
        <v>49.15</v>
      </c>
      <c r="H2207" s="3">
        <v>491.5</v>
      </c>
      <c r="I2207" s="1" t="s">
        <v>58</v>
      </c>
      <c r="K2207" s="1" t="s">
        <v>59</v>
      </c>
      <c r="L2207" s="1" t="s">
        <v>1510</v>
      </c>
      <c r="M2207" s="1" t="s">
        <v>35</v>
      </c>
      <c r="N2207" s="1" t="s">
        <v>296</v>
      </c>
      <c r="O2207" s="1" t="s">
        <v>37</v>
      </c>
      <c r="P2207" s="1" t="s">
        <v>131</v>
      </c>
      <c r="Q2207" s="1" t="s">
        <v>132</v>
      </c>
      <c r="T2207" s="1" t="s">
        <v>85</v>
      </c>
      <c r="X2207" s="1" t="s">
        <v>41</v>
      </c>
      <c r="Y2207" s="1" t="s">
        <v>74</v>
      </c>
      <c r="Z2207" s="3">
        <v>0</v>
      </c>
      <c r="AC2207" s="1">
        <f t="shared" si="68"/>
        <v>2019</v>
      </c>
      <c r="AD2207" s="1">
        <f t="shared" si="69"/>
        <v>4</v>
      </c>
    </row>
    <row r="2208" spans="1:30" ht="12.75" customHeight="1" x14ac:dyDescent="0.2">
      <c r="A2208" s="2">
        <v>43573.429078090303</v>
      </c>
      <c r="B2208" s="1" t="s">
        <v>1511</v>
      </c>
      <c r="C2208" s="1" t="s">
        <v>81</v>
      </c>
      <c r="D2208" s="1" t="s">
        <v>82</v>
      </c>
      <c r="E2208" s="3">
        <v>10</v>
      </c>
      <c r="F2208" s="1" t="s">
        <v>31</v>
      </c>
      <c r="G2208" s="3">
        <v>12.16</v>
      </c>
      <c r="H2208" s="3">
        <v>121.6</v>
      </c>
      <c r="I2208" s="1" t="s">
        <v>32</v>
      </c>
      <c r="K2208" s="1" t="s">
        <v>33</v>
      </c>
      <c r="L2208" s="1" t="s">
        <v>83</v>
      </c>
      <c r="M2208" s="1" t="s">
        <v>35</v>
      </c>
      <c r="N2208" s="1" t="s">
        <v>296</v>
      </c>
      <c r="O2208" s="1" t="s">
        <v>37</v>
      </c>
      <c r="P2208" s="1" t="s">
        <v>71</v>
      </c>
      <c r="Q2208" s="1" t="s">
        <v>72</v>
      </c>
      <c r="T2208" s="1" t="s">
        <v>85</v>
      </c>
      <c r="X2208" s="1" t="s">
        <v>41</v>
      </c>
      <c r="Y2208" s="1" t="s">
        <v>74</v>
      </c>
      <c r="Z2208" s="3">
        <v>0</v>
      </c>
      <c r="AC2208" s="1">
        <f t="shared" si="68"/>
        <v>2019</v>
      </c>
      <c r="AD2208" s="1">
        <f t="shared" si="69"/>
        <v>4</v>
      </c>
    </row>
    <row r="2209" spans="1:30" ht="12.75" customHeight="1" x14ac:dyDescent="0.2">
      <c r="A2209" s="2">
        <v>43573.429078090303</v>
      </c>
      <c r="B2209" s="1" t="s">
        <v>1511</v>
      </c>
      <c r="C2209" s="1" t="s">
        <v>86</v>
      </c>
      <c r="D2209" s="1" t="s">
        <v>87</v>
      </c>
      <c r="E2209" s="3">
        <v>30</v>
      </c>
      <c r="F2209" s="1" t="s">
        <v>31</v>
      </c>
      <c r="G2209" s="3">
        <v>15.73</v>
      </c>
      <c r="H2209" s="3">
        <v>471.9</v>
      </c>
      <c r="I2209" s="1" t="s">
        <v>32</v>
      </c>
      <c r="K2209" s="1" t="s">
        <v>33</v>
      </c>
      <c r="L2209" s="1" t="s">
        <v>88</v>
      </c>
      <c r="M2209" s="1" t="s">
        <v>35</v>
      </c>
      <c r="N2209" s="1" t="s">
        <v>296</v>
      </c>
      <c r="O2209" s="1" t="s">
        <v>37</v>
      </c>
      <c r="P2209" s="1" t="s">
        <v>89</v>
      </c>
      <c r="Q2209" s="1" t="s">
        <v>90</v>
      </c>
      <c r="T2209" s="1" t="s">
        <v>85</v>
      </c>
      <c r="X2209" s="1" t="s">
        <v>41</v>
      </c>
      <c r="Y2209" s="1" t="s">
        <v>74</v>
      </c>
      <c r="Z2209" s="3">
        <v>0</v>
      </c>
      <c r="AC2209" s="1">
        <f t="shared" si="68"/>
        <v>2019</v>
      </c>
      <c r="AD2209" s="1">
        <f t="shared" si="69"/>
        <v>4</v>
      </c>
    </row>
    <row r="2210" spans="1:30" ht="12.75" customHeight="1" x14ac:dyDescent="0.2">
      <c r="A2210" s="2">
        <v>43573.429078090303</v>
      </c>
      <c r="B2210" s="1" t="s">
        <v>1511</v>
      </c>
      <c r="C2210" s="1" t="s">
        <v>463</v>
      </c>
      <c r="D2210" s="1" t="s">
        <v>464</v>
      </c>
      <c r="E2210" s="3">
        <v>10</v>
      </c>
      <c r="F2210" s="1" t="s">
        <v>31</v>
      </c>
      <c r="G2210" s="3">
        <v>73.209999999999994</v>
      </c>
      <c r="H2210" s="3">
        <v>732.14</v>
      </c>
      <c r="I2210" s="1" t="s">
        <v>32</v>
      </c>
      <c r="K2210" s="1" t="s">
        <v>33</v>
      </c>
      <c r="L2210" s="1" t="s">
        <v>465</v>
      </c>
      <c r="M2210" s="1" t="s">
        <v>35</v>
      </c>
      <c r="N2210" s="1" t="s">
        <v>296</v>
      </c>
      <c r="O2210" s="1" t="s">
        <v>37</v>
      </c>
      <c r="P2210" s="1" t="s">
        <v>131</v>
      </c>
      <c r="Q2210" s="1" t="s">
        <v>132</v>
      </c>
      <c r="T2210" s="1" t="s">
        <v>85</v>
      </c>
      <c r="X2210" s="1" t="s">
        <v>466</v>
      </c>
      <c r="Y2210" s="1" t="s">
        <v>74</v>
      </c>
      <c r="Z2210" s="3">
        <v>0</v>
      </c>
      <c r="AC2210" s="1">
        <f t="shared" si="68"/>
        <v>2019</v>
      </c>
      <c r="AD2210" s="1">
        <f t="shared" si="69"/>
        <v>4</v>
      </c>
    </row>
    <row r="2211" spans="1:30" ht="12.75" customHeight="1" x14ac:dyDescent="0.2">
      <c r="A2211" s="2">
        <v>43573.429078090303</v>
      </c>
      <c r="B2211" s="1" t="s">
        <v>1511</v>
      </c>
      <c r="C2211" s="1" t="s">
        <v>922</v>
      </c>
      <c r="D2211" s="1" t="s">
        <v>923</v>
      </c>
      <c r="E2211" s="3">
        <v>1</v>
      </c>
      <c r="F2211" s="1" t="s">
        <v>31</v>
      </c>
      <c r="G2211" s="3">
        <v>154.97</v>
      </c>
      <c r="H2211" s="3">
        <v>154.97</v>
      </c>
      <c r="I2211" s="1" t="s">
        <v>32</v>
      </c>
      <c r="K2211" s="1" t="s">
        <v>33</v>
      </c>
      <c r="L2211" s="1" t="s">
        <v>924</v>
      </c>
      <c r="M2211" s="1" t="s">
        <v>35</v>
      </c>
      <c r="N2211" s="1" t="s">
        <v>296</v>
      </c>
      <c r="O2211" s="1" t="s">
        <v>37</v>
      </c>
      <c r="P2211" s="1" t="s">
        <v>131</v>
      </c>
      <c r="Q2211" s="1" t="s">
        <v>132</v>
      </c>
      <c r="T2211" s="1" t="s">
        <v>85</v>
      </c>
      <c r="X2211" s="1" t="s">
        <v>925</v>
      </c>
      <c r="Y2211" s="1" t="s">
        <v>74</v>
      </c>
      <c r="Z2211" s="3">
        <v>0</v>
      </c>
      <c r="AC2211" s="1">
        <f t="shared" si="68"/>
        <v>2019</v>
      </c>
      <c r="AD2211" s="1">
        <f t="shared" si="69"/>
        <v>4</v>
      </c>
    </row>
    <row r="2212" spans="1:30" ht="12.75" customHeight="1" x14ac:dyDescent="0.2">
      <c r="A2212" s="2">
        <v>43573.433337187496</v>
      </c>
      <c r="B2212" s="1" t="s">
        <v>1512</v>
      </c>
      <c r="C2212" s="1" t="s">
        <v>81</v>
      </c>
      <c r="D2212" s="1" t="s">
        <v>82</v>
      </c>
      <c r="E2212" s="3">
        <v>30</v>
      </c>
      <c r="F2212" s="1" t="s">
        <v>31</v>
      </c>
      <c r="G2212" s="3">
        <v>12.17</v>
      </c>
      <c r="H2212" s="3">
        <v>364.97</v>
      </c>
      <c r="I2212" s="1" t="s">
        <v>58</v>
      </c>
      <c r="K2212" s="1" t="s">
        <v>59</v>
      </c>
      <c r="L2212" s="1" t="s">
        <v>83</v>
      </c>
      <c r="M2212" s="1" t="s">
        <v>35</v>
      </c>
      <c r="N2212" s="1" t="s">
        <v>296</v>
      </c>
      <c r="O2212" s="1" t="s">
        <v>37</v>
      </c>
      <c r="P2212" s="1" t="s">
        <v>71</v>
      </c>
      <c r="Q2212" s="1" t="s">
        <v>72</v>
      </c>
      <c r="T2212" s="1" t="s">
        <v>85</v>
      </c>
      <c r="X2212" s="1" t="s">
        <v>41</v>
      </c>
      <c r="Y2212" s="1" t="s">
        <v>74</v>
      </c>
      <c r="Z2212" s="3">
        <v>0</v>
      </c>
      <c r="AC2212" s="1">
        <f t="shared" si="68"/>
        <v>2019</v>
      </c>
      <c r="AD2212" s="1">
        <f t="shared" si="69"/>
        <v>4</v>
      </c>
    </row>
    <row r="2213" spans="1:30" ht="12.75" customHeight="1" x14ac:dyDescent="0.2">
      <c r="A2213" s="2">
        <v>43573.478681631903</v>
      </c>
      <c r="B2213" s="1" t="s">
        <v>1513</v>
      </c>
      <c r="C2213" s="1" t="s">
        <v>435</v>
      </c>
      <c r="D2213" s="1" t="s">
        <v>436</v>
      </c>
      <c r="E2213" s="3">
        <v>100</v>
      </c>
      <c r="F2213" s="1" t="s">
        <v>31</v>
      </c>
      <c r="G2213" s="3">
        <v>7.74</v>
      </c>
      <c r="H2213" s="3">
        <v>774.4</v>
      </c>
      <c r="I2213" s="1" t="s">
        <v>58</v>
      </c>
      <c r="K2213" s="1" t="s">
        <v>59</v>
      </c>
      <c r="L2213" s="1" t="s">
        <v>437</v>
      </c>
      <c r="M2213" s="1" t="s">
        <v>35</v>
      </c>
      <c r="N2213" s="1" t="s">
        <v>296</v>
      </c>
      <c r="O2213" s="1" t="s">
        <v>37</v>
      </c>
      <c r="P2213" s="1" t="s">
        <v>38</v>
      </c>
      <c r="Q2213" s="1" t="s">
        <v>39</v>
      </c>
      <c r="R2213" s="1" t="s">
        <v>348</v>
      </c>
      <c r="T2213" s="1" t="s">
        <v>385</v>
      </c>
      <c r="X2213" s="1" t="s">
        <v>41</v>
      </c>
      <c r="Y2213" s="1" t="s">
        <v>42</v>
      </c>
      <c r="Z2213" s="3">
        <v>0</v>
      </c>
      <c r="AC2213" s="1">
        <f t="shared" si="68"/>
        <v>2019</v>
      </c>
      <c r="AD2213" s="1">
        <f t="shared" si="69"/>
        <v>4</v>
      </c>
    </row>
    <row r="2214" spans="1:30" ht="12.75" customHeight="1" x14ac:dyDescent="0.2">
      <c r="A2214" s="2">
        <v>43573.498655752301</v>
      </c>
      <c r="B2214" s="1" t="s">
        <v>1514</v>
      </c>
      <c r="C2214" s="1" t="s">
        <v>177</v>
      </c>
      <c r="D2214" s="1" t="s">
        <v>178</v>
      </c>
      <c r="E2214" s="3">
        <v>50</v>
      </c>
      <c r="F2214" s="1" t="s">
        <v>31</v>
      </c>
      <c r="G2214" s="3">
        <v>2.17</v>
      </c>
      <c r="H2214" s="3">
        <v>108.5</v>
      </c>
      <c r="I2214" s="1" t="s">
        <v>58</v>
      </c>
      <c r="K2214" s="1" t="s">
        <v>59</v>
      </c>
      <c r="L2214" s="1" t="s">
        <v>179</v>
      </c>
      <c r="M2214" s="1" t="s">
        <v>35</v>
      </c>
      <c r="N2214" s="1" t="s">
        <v>61</v>
      </c>
      <c r="O2214" s="1" t="s">
        <v>37</v>
      </c>
      <c r="P2214" s="1" t="s">
        <v>95</v>
      </c>
      <c r="Q2214" s="1" t="s">
        <v>96</v>
      </c>
      <c r="T2214" s="1" t="s">
        <v>97</v>
      </c>
      <c r="X2214" s="1" t="s">
        <v>41</v>
      </c>
      <c r="Y2214" s="1" t="s">
        <v>42</v>
      </c>
      <c r="Z2214" s="3">
        <v>0</v>
      </c>
      <c r="AC2214" s="1">
        <f t="shared" si="68"/>
        <v>2019</v>
      </c>
      <c r="AD2214" s="1">
        <f t="shared" si="69"/>
        <v>4</v>
      </c>
    </row>
    <row r="2215" spans="1:30" ht="12.75" customHeight="1" x14ac:dyDescent="0.2">
      <c r="A2215" s="2">
        <v>43573.520149733798</v>
      </c>
      <c r="B2215" s="1" t="s">
        <v>1515</v>
      </c>
      <c r="C2215" s="1" t="s">
        <v>1231</v>
      </c>
      <c r="D2215" s="1" t="s">
        <v>1232</v>
      </c>
      <c r="E2215" s="3">
        <v>36</v>
      </c>
      <c r="F2215" s="1" t="s">
        <v>31</v>
      </c>
      <c r="G2215" s="3">
        <v>4.79</v>
      </c>
      <c r="H2215" s="3">
        <v>172.5</v>
      </c>
      <c r="I2215" s="1" t="s">
        <v>32</v>
      </c>
      <c r="K2215" s="1" t="s">
        <v>33</v>
      </c>
      <c r="L2215" s="1" t="s">
        <v>1233</v>
      </c>
      <c r="M2215" s="1" t="s">
        <v>35</v>
      </c>
      <c r="N2215" s="1" t="s">
        <v>296</v>
      </c>
      <c r="O2215" s="1" t="s">
        <v>37</v>
      </c>
      <c r="P2215" s="1" t="s">
        <v>131</v>
      </c>
      <c r="Q2215" s="1" t="s">
        <v>132</v>
      </c>
      <c r="T2215" s="1" t="s">
        <v>377</v>
      </c>
      <c r="X2215" s="1" t="s">
        <v>1234</v>
      </c>
      <c r="Y2215" s="1" t="s">
        <v>74</v>
      </c>
      <c r="Z2215" s="3">
        <v>0</v>
      </c>
      <c r="AC2215" s="1">
        <f t="shared" si="68"/>
        <v>2019</v>
      </c>
      <c r="AD2215" s="1">
        <f t="shared" si="69"/>
        <v>4</v>
      </c>
    </row>
    <row r="2216" spans="1:30" ht="12.75" customHeight="1" x14ac:dyDescent="0.2">
      <c r="A2216" s="2">
        <v>43578.290606481503</v>
      </c>
      <c r="B2216" s="1" t="s">
        <v>1516</v>
      </c>
      <c r="C2216" s="1" t="s">
        <v>656</v>
      </c>
      <c r="D2216" s="1" t="s">
        <v>657</v>
      </c>
      <c r="E2216" s="3">
        <v>100</v>
      </c>
      <c r="F2216" s="1" t="s">
        <v>31</v>
      </c>
      <c r="G2216" s="3">
        <v>2.65</v>
      </c>
      <c r="H2216" s="3">
        <v>265</v>
      </c>
      <c r="I2216" s="1" t="s">
        <v>58</v>
      </c>
      <c r="K2216" s="1" t="s">
        <v>59</v>
      </c>
      <c r="L2216" s="1" t="s">
        <v>658</v>
      </c>
      <c r="M2216" s="1" t="s">
        <v>35</v>
      </c>
      <c r="N2216" s="1" t="s">
        <v>84</v>
      </c>
      <c r="O2216" s="1" t="s">
        <v>37</v>
      </c>
      <c r="P2216" s="1" t="s">
        <v>104</v>
      </c>
      <c r="Q2216" s="1" t="s">
        <v>105</v>
      </c>
      <c r="T2216" s="1" t="s">
        <v>659</v>
      </c>
      <c r="X2216" s="1" t="s">
        <v>660</v>
      </c>
      <c r="Y2216" s="1" t="s">
        <v>106</v>
      </c>
      <c r="Z2216" s="3">
        <v>0</v>
      </c>
      <c r="AC2216" s="1">
        <f t="shared" si="68"/>
        <v>2019</v>
      </c>
      <c r="AD2216" s="1">
        <f t="shared" si="69"/>
        <v>4</v>
      </c>
    </row>
    <row r="2217" spans="1:30" ht="12.75" customHeight="1" x14ac:dyDescent="0.2">
      <c r="A2217" s="2">
        <v>43578.432860416702</v>
      </c>
      <c r="B2217" s="1" t="s">
        <v>1517</v>
      </c>
      <c r="C2217" s="1" t="s">
        <v>797</v>
      </c>
      <c r="D2217" s="1" t="s">
        <v>798</v>
      </c>
      <c r="E2217" s="3">
        <v>25</v>
      </c>
      <c r="F2217" s="1" t="s">
        <v>31</v>
      </c>
      <c r="G2217" s="3">
        <v>34.130000000000003</v>
      </c>
      <c r="H2217" s="3">
        <v>853.25</v>
      </c>
      <c r="I2217" s="1" t="s">
        <v>58</v>
      </c>
      <c r="K2217" s="1" t="s">
        <v>59</v>
      </c>
      <c r="L2217" s="1" t="s">
        <v>799</v>
      </c>
      <c r="M2217" s="1" t="s">
        <v>35</v>
      </c>
      <c r="N2217" s="1" t="s">
        <v>84</v>
      </c>
      <c r="O2217" s="1" t="s">
        <v>37</v>
      </c>
      <c r="P2217" s="1" t="s">
        <v>89</v>
      </c>
      <c r="Q2217" s="1" t="s">
        <v>90</v>
      </c>
      <c r="T2217" s="1" t="s">
        <v>206</v>
      </c>
      <c r="X2217" s="1" t="s">
        <v>41</v>
      </c>
      <c r="Y2217" s="1" t="s">
        <v>74</v>
      </c>
      <c r="Z2217" s="3">
        <v>0</v>
      </c>
      <c r="AC2217" s="1">
        <f t="shared" si="68"/>
        <v>2019</v>
      </c>
      <c r="AD2217" s="1">
        <f t="shared" si="69"/>
        <v>4</v>
      </c>
    </row>
    <row r="2218" spans="1:30" ht="12.75" customHeight="1" x14ac:dyDescent="0.2">
      <c r="A2218" s="2">
        <v>43578.441192094899</v>
      </c>
      <c r="B2218" s="1" t="s">
        <v>1518</v>
      </c>
      <c r="C2218" s="1" t="s">
        <v>763</v>
      </c>
      <c r="D2218" s="1" t="s">
        <v>764</v>
      </c>
      <c r="E2218" s="3">
        <v>50</v>
      </c>
      <c r="F2218" s="1" t="s">
        <v>31</v>
      </c>
      <c r="G2218" s="3">
        <v>13.74</v>
      </c>
      <c r="H2218" s="3">
        <v>687.24</v>
      </c>
      <c r="I2218" s="1" t="s">
        <v>32</v>
      </c>
      <c r="K2218" s="1" t="s">
        <v>33</v>
      </c>
      <c r="L2218" s="1" t="s">
        <v>765</v>
      </c>
      <c r="M2218" s="1" t="s">
        <v>35</v>
      </c>
      <c r="N2218" s="1" t="s">
        <v>84</v>
      </c>
      <c r="O2218" s="1" t="s">
        <v>37</v>
      </c>
      <c r="P2218" s="1" t="s">
        <v>89</v>
      </c>
      <c r="Q2218" s="1" t="s">
        <v>90</v>
      </c>
      <c r="T2218" s="1" t="s">
        <v>206</v>
      </c>
      <c r="X2218" s="1" t="s">
        <v>41</v>
      </c>
      <c r="Y2218" s="1" t="s">
        <v>74</v>
      </c>
      <c r="Z2218" s="3">
        <v>0</v>
      </c>
      <c r="AC2218" s="1">
        <f t="shared" si="68"/>
        <v>2019</v>
      </c>
      <c r="AD2218" s="1">
        <f t="shared" si="69"/>
        <v>4</v>
      </c>
    </row>
    <row r="2219" spans="1:30" ht="12.75" customHeight="1" x14ac:dyDescent="0.2">
      <c r="A2219" s="2">
        <v>43578.445191088002</v>
      </c>
      <c r="B2219" s="1" t="s">
        <v>1519</v>
      </c>
      <c r="C2219" s="1" t="s">
        <v>1285</v>
      </c>
      <c r="D2219" s="1" t="s">
        <v>1286</v>
      </c>
      <c r="E2219" s="3">
        <v>10</v>
      </c>
      <c r="F2219" s="1" t="s">
        <v>31</v>
      </c>
      <c r="G2219" s="3">
        <v>149.5</v>
      </c>
      <c r="H2219" s="3">
        <v>1495</v>
      </c>
      <c r="I2219" s="1" t="s">
        <v>32</v>
      </c>
      <c r="K2219" s="1" t="s">
        <v>33</v>
      </c>
      <c r="L2219" s="1" t="s">
        <v>1287</v>
      </c>
      <c r="M2219" s="1" t="s">
        <v>35</v>
      </c>
      <c r="N2219" s="1" t="s">
        <v>296</v>
      </c>
      <c r="O2219" s="1" t="s">
        <v>37</v>
      </c>
      <c r="P2219" s="1" t="s">
        <v>131</v>
      </c>
      <c r="Q2219" s="1" t="s">
        <v>132</v>
      </c>
      <c r="T2219" s="1" t="s">
        <v>887</v>
      </c>
      <c r="X2219" s="1" t="s">
        <v>1288</v>
      </c>
      <c r="Y2219" s="1" t="s">
        <v>74</v>
      </c>
      <c r="Z2219" s="3">
        <v>0</v>
      </c>
      <c r="AA2219" s="1" t="s">
        <v>774</v>
      </c>
      <c r="AB2219" s="1" t="s">
        <v>774</v>
      </c>
      <c r="AC2219" s="1">
        <f t="shared" si="68"/>
        <v>2019</v>
      </c>
      <c r="AD2219" s="1">
        <f t="shared" si="69"/>
        <v>4</v>
      </c>
    </row>
    <row r="2220" spans="1:30" ht="12.75" customHeight="1" x14ac:dyDescent="0.2">
      <c r="A2220" s="2">
        <v>43578.629922419001</v>
      </c>
      <c r="B2220" s="1" t="s">
        <v>1520</v>
      </c>
      <c r="C2220" s="1" t="s">
        <v>177</v>
      </c>
      <c r="D2220" s="1" t="s">
        <v>178</v>
      </c>
      <c r="E2220" s="3">
        <v>50</v>
      </c>
      <c r="F2220" s="1" t="s">
        <v>31</v>
      </c>
      <c r="G2220" s="3">
        <v>2.16</v>
      </c>
      <c r="H2220" s="3">
        <v>108</v>
      </c>
      <c r="I2220" s="1" t="s">
        <v>421</v>
      </c>
      <c r="K2220" s="1" t="s">
        <v>422</v>
      </c>
      <c r="L2220" s="1" t="s">
        <v>179</v>
      </c>
      <c r="M2220" s="1" t="s">
        <v>35</v>
      </c>
      <c r="N2220" s="1" t="s">
        <v>36</v>
      </c>
      <c r="O2220" s="1" t="s">
        <v>37</v>
      </c>
      <c r="P2220" s="1" t="s">
        <v>95</v>
      </c>
      <c r="Q2220" s="1" t="s">
        <v>96</v>
      </c>
      <c r="T2220" s="1" t="s">
        <v>97</v>
      </c>
      <c r="X2220" s="1" t="s">
        <v>41</v>
      </c>
      <c r="Y2220" s="1" t="s">
        <v>42</v>
      </c>
      <c r="Z2220" s="3">
        <v>0</v>
      </c>
      <c r="AC2220" s="1">
        <f t="shared" si="68"/>
        <v>2019</v>
      </c>
      <c r="AD2220" s="1">
        <f t="shared" si="69"/>
        <v>4</v>
      </c>
    </row>
    <row r="2221" spans="1:30" ht="12.75" customHeight="1" x14ac:dyDescent="0.2">
      <c r="A2221" s="2">
        <v>43578.629922419001</v>
      </c>
      <c r="B2221" s="1" t="s">
        <v>1520</v>
      </c>
      <c r="C2221" s="1" t="s">
        <v>180</v>
      </c>
      <c r="D2221" s="1" t="s">
        <v>181</v>
      </c>
      <c r="E2221" s="3">
        <v>50</v>
      </c>
      <c r="F2221" s="1" t="s">
        <v>31</v>
      </c>
      <c r="G2221" s="3">
        <v>2.38</v>
      </c>
      <c r="H2221" s="3">
        <v>119</v>
      </c>
      <c r="I2221" s="1" t="s">
        <v>421</v>
      </c>
      <c r="K2221" s="1" t="s">
        <v>422</v>
      </c>
      <c r="L2221" s="1" t="s">
        <v>182</v>
      </c>
      <c r="M2221" s="1" t="s">
        <v>35</v>
      </c>
      <c r="N2221" s="1" t="s">
        <v>36</v>
      </c>
      <c r="O2221" s="1" t="s">
        <v>37</v>
      </c>
      <c r="P2221" s="1" t="s">
        <v>95</v>
      </c>
      <c r="Q2221" s="1" t="s">
        <v>96</v>
      </c>
      <c r="T2221" s="1" t="s">
        <v>97</v>
      </c>
      <c r="X2221" s="1" t="s">
        <v>41</v>
      </c>
      <c r="Y2221" s="1" t="s">
        <v>42</v>
      </c>
      <c r="Z2221" s="3">
        <v>0</v>
      </c>
      <c r="AC2221" s="1">
        <f t="shared" si="68"/>
        <v>2019</v>
      </c>
      <c r="AD2221" s="1">
        <f t="shared" si="69"/>
        <v>4</v>
      </c>
    </row>
    <row r="2222" spans="1:30" ht="12.75" customHeight="1" x14ac:dyDescent="0.2">
      <c r="A2222" s="2">
        <v>43578.629922419001</v>
      </c>
      <c r="B2222" s="1" t="s">
        <v>1520</v>
      </c>
      <c r="C2222" s="1" t="s">
        <v>186</v>
      </c>
      <c r="D2222" s="1" t="s">
        <v>187</v>
      </c>
      <c r="E2222" s="3">
        <v>50</v>
      </c>
      <c r="F2222" s="1" t="s">
        <v>31</v>
      </c>
      <c r="G2222" s="3">
        <v>2.52</v>
      </c>
      <c r="H2222" s="3">
        <v>126</v>
      </c>
      <c r="I2222" s="1" t="s">
        <v>421</v>
      </c>
      <c r="K2222" s="1" t="s">
        <v>422</v>
      </c>
      <c r="L2222" s="1" t="s">
        <v>188</v>
      </c>
      <c r="M2222" s="1" t="s">
        <v>35</v>
      </c>
      <c r="N2222" s="1" t="s">
        <v>36</v>
      </c>
      <c r="O2222" s="1" t="s">
        <v>37</v>
      </c>
      <c r="P2222" s="1" t="s">
        <v>95</v>
      </c>
      <c r="Q2222" s="1" t="s">
        <v>96</v>
      </c>
      <c r="T2222" s="1" t="s">
        <v>97</v>
      </c>
      <c r="X2222" s="1" t="s">
        <v>41</v>
      </c>
      <c r="Y2222" s="1" t="s">
        <v>42</v>
      </c>
      <c r="Z2222" s="3">
        <v>0</v>
      </c>
      <c r="AC2222" s="1">
        <f t="shared" si="68"/>
        <v>2019</v>
      </c>
      <c r="AD2222" s="1">
        <f t="shared" si="69"/>
        <v>4</v>
      </c>
    </row>
    <row r="2223" spans="1:30" ht="12.75" customHeight="1" x14ac:dyDescent="0.2">
      <c r="A2223" s="2">
        <v>43578.629922419001</v>
      </c>
      <c r="B2223" s="1" t="s">
        <v>1520</v>
      </c>
      <c r="C2223" s="1" t="s">
        <v>189</v>
      </c>
      <c r="D2223" s="1" t="s">
        <v>190</v>
      </c>
      <c r="E2223" s="3">
        <v>50</v>
      </c>
      <c r="F2223" s="1" t="s">
        <v>31</v>
      </c>
      <c r="G2223" s="3">
        <v>2.7</v>
      </c>
      <c r="H2223" s="3">
        <v>135</v>
      </c>
      <c r="I2223" s="1" t="s">
        <v>421</v>
      </c>
      <c r="K2223" s="1" t="s">
        <v>422</v>
      </c>
      <c r="L2223" s="1" t="s">
        <v>191</v>
      </c>
      <c r="M2223" s="1" t="s">
        <v>35</v>
      </c>
      <c r="N2223" s="1" t="s">
        <v>36</v>
      </c>
      <c r="O2223" s="1" t="s">
        <v>37</v>
      </c>
      <c r="P2223" s="1" t="s">
        <v>95</v>
      </c>
      <c r="Q2223" s="1" t="s">
        <v>96</v>
      </c>
      <c r="T2223" s="1" t="s">
        <v>97</v>
      </c>
      <c r="X2223" s="1" t="s">
        <v>41</v>
      </c>
      <c r="Y2223" s="1" t="s">
        <v>42</v>
      </c>
      <c r="Z2223" s="3">
        <v>0</v>
      </c>
      <c r="AC2223" s="1">
        <f t="shared" si="68"/>
        <v>2019</v>
      </c>
      <c r="AD2223" s="1">
        <f t="shared" si="69"/>
        <v>4</v>
      </c>
    </row>
    <row r="2224" spans="1:30" ht="12.75" customHeight="1" x14ac:dyDescent="0.2">
      <c r="A2224" s="2">
        <v>43578.629922419001</v>
      </c>
      <c r="B2224" s="1" t="s">
        <v>1520</v>
      </c>
      <c r="C2224" s="1" t="s">
        <v>247</v>
      </c>
      <c r="D2224" s="1" t="s">
        <v>248</v>
      </c>
      <c r="E2224" s="3">
        <v>100</v>
      </c>
      <c r="F2224" s="1" t="s">
        <v>31</v>
      </c>
      <c r="G2224" s="3">
        <v>10.17</v>
      </c>
      <c r="H2224" s="3">
        <v>1017</v>
      </c>
      <c r="I2224" s="1" t="s">
        <v>421</v>
      </c>
      <c r="K2224" s="1" t="s">
        <v>422</v>
      </c>
      <c r="L2224" s="1" t="s">
        <v>249</v>
      </c>
      <c r="M2224" s="1" t="s">
        <v>35</v>
      </c>
      <c r="N2224" s="1" t="s">
        <v>36</v>
      </c>
      <c r="O2224" s="1" t="s">
        <v>37</v>
      </c>
      <c r="P2224" s="1" t="s">
        <v>46</v>
      </c>
      <c r="Q2224" s="1" t="s">
        <v>47</v>
      </c>
      <c r="T2224" s="1" t="s">
        <v>250</v>
      </c>
      <c r="X2224" s="1" t="s">
        <v>41</v>
      </c>
      <c r="Y2224" s="1" t="s">
        <v>49</v>
      </c>
      <c r="Z2224" s="3">
        <v>0</v>
      </c>
      <c r="AA2224" s="1" t="s">
        <v>251</v>
      </c>
      <c r="AB2224" s="1" t="s">
        <v>251</v>
      </c>
      <c r="AC2224" s="1">
        <f t="shared" si="68"/>
        <v>2019</v>
      </c>
      <c r="AD2224" s="1">
        <f t="shared" si="69"/>
        <v>4</v>
      </c>
    </row>
    <row r="2225" spans="1:30" ht="12.75" customHeight="1" x14ac:dyDescent="0.2">
      <c r="A2225" s="2">
        <v>43579.277577661996</v>
      </c>
      <c r="B2225" s="1" t="s">
        <v>1521</v>
      </c>
      <c r="C2225" s="1" t="s">
        <v>293</v>
      </c>
      <c r="D2225" s="1" t="s">
        <v>294</v>
      </c>
      <c r="E2225" s="3">
        <v>10</v>
      </c>
      <c r="F2225" s="1" t="s">
        <v>31</v>
      </c>
      <c r="G2225" s="3">
        <v>123.19</v>
      </c>
      <c r="H2225" s="3">
        <v>1231.8800000000001</v>
      </c>
      <c r="I2225" s="1" t="s">
        <v>58</v>
      </c>
      <c r="K2225" s="1" t="s">
        <v>59</v>
      </c>
      <c r="L2225" s="1" t="s">
        <v>295</v>
      </c>
      <c r="M2225" s="1" t="s">
        <v>35</v>
      </c>
      <c r="N2225" s="1" t="s">
        <v>84</v>
      </c>
      <c r="O2225" s="1" t="s">
        <v>37</v>
      </c>
      <c r="P2225" s="1" t="s">
        <v>131</v>
      </c>
      <c r="Q2225" s="1" t="s">
        <v>132</v>
      </c>
      <c r="T2225" s="1" t="s">
        <v>297</v>
      </c>
      <c r="X2225" s="1" t="s">
        <v>298</v>
      </c>
      <c r="Y2225" s="1" t="s">
        <v>74</v>
      </c>
      <c r="Z2225" s="3">
        <v>0</v>
      </c>
      <c r="AC2225" s="1">
        <f t="shared" si="68"/>
        <v>2019</v>
      </c>
      <c r="AD2225" s="1">
        <f t="shared" si="69"/>
        <v>4</v>
      </c>
    </row>
    <row r="2226" spans="1:30" ht="12.75" customHeight="1" x14ac:dyDescent="0.2">
      <c r="A2226" s="2">
        <v>43579.277577661996</v>
      </c>
      <c r="B2226" s="1" t="s">
        <v>1521</v>
      </c>
      <c r="C2226" s="1" t="s">
        <v>299</v>
      </c>
      <c r="D2226" s="1" t="s">
        <v>300</v>
      </c>
      <c r="E2226" s="3">
        <v>5</v>
      </c>
      <c r="F2226" s="1" t="s">
        <v>31</v>
      </c>
      <c r="G2226" s="3">
        <v>124.41</v>
      </c>
      <c r="H2226" s="3">
        <v>622.04999999999995</v>
      </c>
      <c r="I2226" s="1" t="s">
        <v>58</v>
      </c>
      <c r="K2226" s="1" t="s">
        <v>59</v>
      </c>
      <c r="L2226" s="1" t="s">
        <v>301</v>
      </c>
      <c r="M2226" s="1" t="s">
        <v>35</v>
      </c>
      <c r="N2226" s="1" t="s">
        <v>84</v>
      </c>
      <c r="O2226" s="1" t="s">
        <v>37</v>
      </c>
      <c r="P2226" s="1" t="s">
        <v>131</v>
      </c>
      <c r="Q2226" s="1" t="s">
        <v>132</v>
      </c>
      <c r="T2226" s="1" t="s">
        <v>297</v>
      </c>
      <c r="X2226" s="1" t="s">
        <v>302</v>
      </c>
      <c r="Y2226" s="1" t="s">
        <v>74</v>
      </c>
      <c r="Z2226" s="3">
        <v>0</v>
      </c>
      <c r="AC2226" s="1">
        <f t="shared" si="68"/>
        <v>2019</v>
      </c>
      <c r="AD2226" s="1">
        <f t="shared" si="69"/>
        <v>4</v>
      </c>
    </row>
    <row r="2227" spans="1:30" ht="12.75" customHeight="1" x14ac:dyDescent="0.2">
      <c r="A2227" s="2">
        <v>43579.277577661996</v>
      </c>
      <c r="B2227" s="1" t="s">
        <v>1521</v>
      </c>
      <c r="C2227" s="1" t="s">
        <v>307</v>
      </c>
      <c r="D2227" s="1" t="s">
        <v>308</v>
      </c>
      <c r="E2227" s="3">
        <v>10</v>
      </c>
      <c r="F2227" s="1" t="s">
        <v>31</v>
      </c>
      <c r="G2227" s="3">
        <v>159.55000000000001</v>
      </c>
      <c r="H2227" s="3">
        <v>1595.5</v>
      </c>
      <c r="I2227" s="1" t="s">
        <v>58</v>
      </c>
      <c r="K2227" s="1" t="s">
        <v>59</v>
      </c>
      <c r="L2227" s="1" t="s">
        <v>309</v>
      </c>
      <c r="M2227" s="1" t="s">
        <v>35</v>
      </c>
      <c r="N2227" s="1" t="s">
        <v>84</v>
      </c>
      <c r="O2227" s="1" t="s">
        <v>37</v>
      </c>
      <c r="P2227" s="1" t="s">
        <v>131</v>
      </c>
      <c r="Q2227" s="1" t="s">
        <v>132</v>
      </c>
      <c r="T2227" s="1" t="s">
        <v>297</v>
      </c>
      <c r="X2227" s="1" t="s">
        <v>310</v>
      </c>
      <c r="Y2227" s="1" t="s">
        <v>74</v>
      </c>
      <c r="Z2227" s="3">
        <v>0</v>
      </c>
      <c r="AC2227" s="1">
        <f t="shared" si="68"/>
        <v>2019</v>
      </c>
      <c r="AD2227" s="1">
        <f t="shared" si="69"/>
        <v>4</v>
      </c>
    </row>
    <row r="2228" spans="1:30" ht="12.75" customHeight="1" x14ac:dyDescent="0.2">
      <c r="A2228" s="2">
        <v>43579.277577661996</v>
      </c>
      <c r="B2228" s="1" t="s">
        <v>1521</v>
      </c>
      <c r="C2228" s="1" t="s">
        <v>1522</v>
      </c>
      <c r="D2228" s="1" t="s">
        <v>1523</v>
      </c>
      <c r="E2228" s="3">
        <v>5</v>
      </c>
      <c r="F2228" s="1" t="s">
        <v>31</v>
      </c>
      <c r="G2228" s="3">
        <v>257.05</v>
      </c>
      <c r="H2228" s="3">
        <v>1285.24</v>
      </c>
      <c r="I2228" s="1" t="s">
        <v>58</v>
      </c>
      <c r="K2228" s="1" t="s">
        <v>59</v>
      </c>
      <c r="L2228" s="1" t="s">
        <v>1524</v>
      </c>
      <c r="M2228" s="1" t="s">
        <v>35</v>
      </c>
      <c r="N2228" s="1" t="s">
        <v>84</v>
      </c>
      <c r="O2228" s="1" t="s">
        <v>37</v>
      </c>
      <c r="P2228" s="1" t="s">
        <v>131</v>
      </c>
      <c r="Q2228" s="1" t="s">
        <v>132</v>
      </c>
      <c r="T2228" s="1" t="s">
        <v>297</v>
      </c>
      <c r="X2228" s="1" t="s">
        <v>41</v>
      </c>
      <c r="Y2228" s="1" t="s">
        <v>74</v>
      </c>
      <c r="Z2228" s="3">
        <v>0</v>
      </c>
      <c r="AC2228" s="1">
        <f t="shared" si="68"/>
        <v>2019</v>
      </c>
      <c r="AD2228" s="1">
        <f t="shared" si="69"/>
        <v>4</v>
      </c>
    </row>
    <row r="2229" spans="1:30" ht="12.75" customHeight="1" x14ac:dyDescent="0.2">
      <c r="A2229" s="2">
        <v>43579.281174536998</v>
      </c>
      <c r="B2229" s="1" t="s">
        <v>1525</v>
      </c>
      <c r="C2229" s="1" t="s">
        <v>299</v>
      </c>
      <c r="D2229" s="1" t="s">
        <v>300</v>
      </c>
      <c r="E2229" s="3">
        <v>5</v>
      </c>
      <c r="F2229" s="1" t="s">
        <v>31</v>
      </c>
      <c r="G2229" s="3">
        <v>124.4</v>
      </c>
      <c r="H2229" s="3">
        <v>622.02</v>
      </c>
      <c r="I2229" s="1" t="s">
        <v>32</v>
      </c>
      <c r="K2229" s="1" t="s">
        <v>33</v>
      </c>
      <c r="L2229" s="1" t="s">
        <v>301</v>
      </c>
      <c r="M2229" s="1" t="s">
        <v>35</v>
      </c>
      <c r="N2229" s="1" t="s">
        <v>84</v>
      </c>
      <c r="O2229" s="1" t="s">
        <v>37</v>
      </c>
      <c r="P2229" s="1" t="s">
        <v>131</v>
      </c>
      <c r="Q2229" s="1" t="s">
        <v>132</v>
      </c>
      <c r="T2229" s="1" t="s">
        <v>297</v>
      </c>
      <c r="X2229" s="1" t="s">
        <v>302</v>
      </c>
      <c r="Y2229" s="1" t="s">
        <v>74</v>
      </c>
      <c r="Z2229" s="3">
        <v>0</v>
      </c>
      <c r="AC2229" s="1">
        <f t="shared" si="68"/>
        <v>2019</v>
      </c>
      <c r="AD2229" s="1">
        <f t="shared" si="69"/>
        <v>4</v>
      </c>
    </row>
    <row r="2230" spans="1:30" ht="12.75" customHeight="1" x14ac:dyDescent="0.2">
      <c r="A2230" s="2">
        <v>43579.281174536998</v>
      </c>
      <c r="B2230" s="1" t="s">
        <v>1525</v>
      </c>
      <c r="C2230" s="1" t="s">
        <v>303</v>
      </c>
      <c r="D2230" s="1" t="s">
        <v>304</v>
      </c>
      <c r="E2230" s="3">
        <v>10</v>
      </c>
      <c r="F2230" s="1" t="s">
        <v>31</v>
      </c>
      <c r="G2230" s="3">
        <v>129.26</v>
      </c>
      <c r="H2230" s="3">
        <v>1292.5999999999999</v>
      </c>
      <c r="I2230" s="1" t="s">
        <v>32</v>
      </c>
      <c r="K2230" s="1" t="s">
        <v>33</v>
      </c>
      <c r="L2230" s="1" t="s">
        <v>305</v>
      </c>
      <c r="M2230" s="1" t="s">
        <v>35</v>
      </c>
      <c r="N2230" s="1" t="s">
        <v>84</v>
      </c>
      <c r="O2230" s="1" t="s">
        <v>37</v>
      </c>
      <c r="P2230" s="1" t="s">
        <v>131</v>
      </c>
      <c r="Q2230" s="1" t="s">
        <v>132</v>
      </c>
      <c r="T2230" s="1" t="s">
        <v>297</v>
      </c>
      <c r="X2230" s="1" t="s">
        <v>306</v>
      </c>
      <c r="Y2230" s="1" t="s">
        <v>74</v>
      </c>
      <c r="Z2230" s="3">
        <v>0</v>
      </c>
      <c r="AC2230" s="1">
        <f t="shared" si="68"/>
        <v>2019</v>
      </c>
      <c r="AD2230" s="1">
        <f t="shared" si="69"/>
        <v>4</v>
      </c>
    </row>
    <row r="2231" spans="1:30" ht="12.75" customHeight="1" x14ac:dyDescent="0.2">
      <c r="A2231" s="2">
        <v>43579.281174536998</v>
      </c>
      <c r="B2231" s="1" t="s">
        <v>1525</v>
      </c>
      <c r="C2231" s="1" t="s">
        <v>307</v>
      </c>
      <c r="D2231" s="1" t="s">
        <v>308</v>
      </c>
      <c r="E2231" s="3">
        <v>10</v>
      </c>
      <c r="F2231" s="1" t="s">
        <v>31</v>
      </c>
      <c r="G2231" s="3">
        <v>159.55000000000001</v>
      </c>
      <c r="H2231" s="3">
        <v>1595.52</v>
      </c>
      <c r="I2231" s="1" t="s">
        <v>32</v>
      </c>
      <c r="K2231" s="1" t="s">
        <v>33</v>
      </c>
      <c r="L2231" s="1" t="s">
        <v>309</v>
      </c>
      <c r="M2231" s="1" t="s">
        <v>35</v>
      </c>
      <c r="N2231" s="1" t="s">
        <v>84</v>
      </c>
      <c r="O2231" s="1" t="s">
        <v>37</v>
      </c>
      <c r="P2231" s="1" t="s">
        <v>131</v>
      </c>
      <c r="Q2231" s="1" t="s">
        <v>132</v>
      </c>
      <c r="T2231" s="1" t="s">
        <v>297</v>
      </c>
      <c r="X2231" s="1" t="s">
        <v>310</v>
      </c>
      <c r="Y2231" s="1" t="s">
        <v>74</v>
      </c>
      <c r="Z2231" s="3">
        <v>0</v>
      </c>
      <c r="AC2231" s="1">
        <f t="shared" si="68"/>
        <v>2019</v>
      </c>
      <c r="AD2231" s="1">
        <f t="shared" si="69"/>
        <v>4</v>
      </c>
    </row>
    <row r="2232" spans="1:30" ht="12.75" customHeight="1" x14ac:dyDescent="0.2">
      <c r="A2232" s="2">
        <v>43579.281174536998</v>
      </c>
      <c r="B2232" s="1" t="s">
        <v>1525</v>
      </c>
      <c r="C2232" s="1" t="s">
        <v>311</v>
      </c>
      <c r="D2232" s="1" t="s">
        <v>312</v>
      </c>
      <c r="E2232" s="3">
        <v>5</v>
      </c>
      <c r="F2232" s="1" t="s">
        <v>31</v>
      </c>
      <c r="G2232" s="3">
        <v>233.8</v>
      </c>
      <c r="H2232" s="3">
        <v>1168.98</v>
      </c>
      <c r="I2232" s="1" t="s">
        <v>32</v>
      </c>
      <c r="K2232" s="1" t="s">
        <v>33</v>
      </c>
      <c r="L2232" s="1" t="s">
        <v>313</v>
      </c>
      <c r="M2232" s="1" t="s">
        <v>35</v>
      </c>
      <c r="N2232" s="1" t="s">
        <v>84</v>
      </c>
      <c r="O2232" s="1" t="s">
        <v>37</v>
      </c>
      <c r="P2232" s="1" t="s">
        <v>131</v>
      </c>
      <c r="Q2232" s="1" t="s">
        <v>132</v>
      </c>
      <c r="T2232" s="1" t="s">
        <v>297</v>
      </c>
      <c r="X2232" s="1" t="s">
        <v>41</v>
      </c>
      <c r="Y2232" s="1" t="s">
        <v>74</v>
      </c>
      <c r="Z2232" s="3">
        <v>0</v>
      </c>
      <c r="AC2232" s="1">
        <f t="shared" si="68"/>
        <v>2019</v>
      </c>
      <c r="AD2232" s="1">
        <f t="shared" si="69"/>
        <v>4</v>
      </c>
    </row>
    <row r="2233" spans="1:30" ht="12.75" customHeight="1" x14ac:dyDescent="0.2">
      <c r="A2233" s="2">
        <v>43579.306525775501</v>
      </c>
      <c r="B2233" s="1" t="s">
        <v>1526</v>
      </c>
      <c r="C2233" s="1" t="s">
        <v>867</v>
      </c>
      <c r="D2233" s="1" t="s">
        <v>868</v>
      </c>
      <c r="E2233" s="3">
        <v>70</v>
      </c>
      <c r="F2233" s="1" t="s">
        <v>31</v>
      </c>
      <c r="G2233" s="3">
        <v>2.66</v>
      </c>
      <c r="H2233" s="3">
        <v>186.24</v>
      </c>
      <c r="I2233" s="1" t="s">
        <v>58</v>
      </c>
      <c r="K2233" s="1" t="s">
        <v>59</v>
      </c>
      <c r="L2233" s="1" t="s">
        <v>869</v>
      </c>
      <c r="M2233" s="1" t="s">
        <v>35</v>
      </c>
      <c r="N2233" s="1" t="s">
        <v>84</v>
      </c>
      <c r="O2233" s="1" t="s">
        <v>37</v>
      </c>
      <c r="P2233" s="1" t="s">
        <v>204</v>
      </c>
      <c r="Q2233" s="1" t="s">
        <v>205</v>
      </c>
      <c r="T2233" s="1" t="s">
        <v>871</v>
      </c>
      <c r="X2233" s="1" t="s">
        <v>41</v>
      </c>
      <c r="Y2233" s="1" t="s">
        <v>74</v>
      </c>
      <c r="Z2233" s="3">
        <v>0</v>
      </c>
      <c r="AC2233" s="1">
        <f t="shared" si="68"/>
        <v>2019</v>
      </c>
      <c r="AD2233" s="1">
        <f t="shared" si="69"/>
        <v>4</v>
      </c>
    </row>
    <row r="2234" spans="1:30" ht="12.75" customHeight="1" x14ac:dyDescent="0.2">
      <c r="A2234" s="2">
        <v>43579.307581284702</v>
      </c>
      <c r="B2234" s="1" t="s">
        <v>1527</v>
      </c>
      <c r="C2234" s="1" t="s">
        <v>1528</v>
      </c>
      <c r="D2234" s="1" t="s">
        <v>1529</v>
      </c>
      <c r="E2234" s="3">
        <v>12</v>
      </c>
      <c r="F2234" s="1" t="s">
        <v>31</v>
      </c>
      <c r="G2234" s="3">
        <v>22.86</v>
      </c>
      <c r="H2234" s="3">
        <v>274.36</v>
      </c>
      <c r="I2234" s="1" t="s">
        <v>32</v>
      </c>
      <c r="K2234" s="1" t="s">
        <v>33</v>
      </c>
      <c r="L2234" s="1" t="s">
        <v>1530</v>
      </c>
      <c r="M2234" s="1" t="s">
        <v>35</v>
      </c>
      <c r="N2234" s="1" t="s">
        <v>84</v>
      </c>
      <c r="O2234" s="1" t="s">
        <v>37</v>
      </c>
      <c r="P2234" s="1" t="s">
        <v>38</v>
      </c>
      <c r="Q2234" s="1" t="s">
        <v>39</v>
      </c>
      <c r="T2234" s="1" t="s">
        <v>1531</v>
      </c>
      <c r="X2234" s="1" t="s">
        <v>41</v>
      </c>
      <c r="Y2234" s="1" t="s">
        <v>42</v>
      </c>
      <c r="Z2234" s="3">
        <v>0</v>
      </c>
      <c r="AC2234" s="1">
        <f t="shared" si="68"/>
        <v>2019</v>
      </c>
      <c r="AD2234" s="1">
        <f t="shared" si="69"/>
        <v>4</v>
      </c>
    </row>
    <row r="2235" spans="1:30" ht="12.75" customHeight="1" x14ac:dyDescent="0.2">
      <c r="A2235" s="2">
        <v>43579.345651817101</v>
      </c>
      <c r="B2235" s="1" t="s">
        <v>1532</v>
      </c>
      <c r="C2235" s="1" t="s">
        <v>473</v>
      </c>
      <c r="D2235" s="1" t="s">
        <v>474</v>
      </c>
      <c r="E2235" s="3">
        <v>10</v>
      </c>
      <c r="F2235" s="1" t="s">
        <v>31</v>
      </c>
      <c r="G2235" s="3">
        <v>22.99</v>
      </c>
      <c r="H2235" s="3">
        <v>229.9</v>
      </c>
      <c r="I2235" s="1" t="s">
        <v>32</v>
      </c>
      <c r="K2235" s="1" t="s">
        <v>33</v>
      </c>
      <c r="L2235" s="1" t="s">
        <v>475</v>
      </c>
      <c r="M2235" s="1" t="s">
        <v>35</v>
      </c>
      <c r="N2235" s="1" t="s">
        <v>296</v>
      </c>
      <c r="O2235" s="1" t="s">
        <v>37</v>
      </c>
      <c r="P2235" s="1" t="s">
        <v>38</v>
      </c>
      <c r="Q2235" s="1" t="s">
        <v>39</v>
      </c>
      <c r="T2235" s="1" t="s">
        <v>476</v>
      </c>
      <c r="X2235" s="1" t="s">
        <v>41</v>
      </c>
      <c r="Y2235" s="1" t="s">
        <v>42</v>
      </c>
      <c r="Z2235" s="3">
        <v>0</v>
      </c>
      <c r="AC2235" s="1">
        <f t="shared" si="68"/>
        <v>2019</v>
      </c>
      <c r="AD2235" s="1">
        <f t="shared" si="69"/>
        <v>4</v>
      </c>
    </row>
    <row r="2236" spans="1:30" ht="12.75" customHeight="1" x14ac:dyDescent="0.2">
      <c r="A2236" s="2">
        <v>43579.436718090299</v>
      </c>
      <c r="B2236" s="1" t="s">
        <v>1533</v>
      </c>
      <c r="C2236" s="1" t="s">
        <v>521</v>
      </c>
      <c r="D2236" s="1" t="s">
        <v>522</v>
      </c>
      <c r="E2236" s="3">
        <v>1</v>
      </c>
      <c r="F2236" s="1" t="s">
        <v>31</v>
      </c>
      <c r="G2236" s="3">
        <v>0.47</v>
      </c>
      <c r="H2236" s="3">
        <v>0.47</v>
      </c>
      <c r="I2236" s="1" t="s">
        <v>58</v>
      </c>
      <c r="K2236" s="1" t="s">
        <v>59</v>
      </c>
      <c r="M2236" s="1" t="s">
        <v>35</v>
      </c>
      <c r="N2236" s="1" t="s">
        <v>84</v>
      </c>
      <c r="O2236" s="1" t="s">
        <v>37</v>
      </c>
      <c r="P2236" s="1" t="s">
        <v>523</v>
      </c>
      <c r="Q2236" s="1" t="s">
        <v>524</v>
      </c>
      <c r="X2236" s="1" t="s">
        <v>41</v>
      </c>
      <c r="Y2236" s="1" t="s">
        <v>525</v>
      </c>
      <c r="Z2236" s="3">
        <v>0</v>
      </c>
      <c r="AC2236" s="1">
        <f t="shared" si="68"/>
        <v>2019</v>
      </c>
      <c r="AD2236" s="1">
        <f t="shared" si="69"/>
        <v>4</v>
      </c>
    </row>
    <row r="2237" spans="1:30" ht="12.75" customHeight="1" x14ac:dyDescent="0.2">
      <c r="A2237" s="2">
        <v>43579.436718090299</v>
      </c>
      <c r="B2237" s="1" t="s">
        <v>1533</v>
      </c>
      <c r="C2237" s="1" t="s">
        <v>701</v>
      </c>
      <c r="D2237" s="1" t="s">
        <v>702</v>
      </c>
      <c r="E2237" s="3">
        <v>10</v>
      </c>
      <c r="F2237" s="1" t="s">
        <v>31</v>
      </c>
      <c r="G2237" s="3">
        <v>86.38</v>
      </c>
      <c r="H2237" s="3">
        <v>863.8</v>
      </c>
      <c r="I2237" s="1" t="s">
        <v>58</v>
      </c>
      <c r="K2237" s="1" t="s">
        <v>59</v>
      </c>
      <c r="L2237" s="1" t="s">
        <v>703</v>
      </c>
      <c r="M2237" s="1" t="s">
        <v>35</v>
      </c>
      <c r="N2237" s="1" t="s">
        <v>84</v>
      </c>
      <c r="O2237" s="1" t="s">
        <v>37</v>
      </c>
      <c r="P2237" s="1" t="s">
        <v>131</v>
      </c>
      <c r="Q2237" s="1" t="s">
        <v>132</v>
      </c>
      <c r="T2237" s="1" t="s">
        <v>48</v>
      </c>
      <c r="X2237" s="1" t="s">
        <v>41</v>
      </c>
      <c r="Y2237" s="1" t="s">
        <v>74</v>
      </c>
      <c r="Z2237" s="3">
        <v>0</v>
      </c>
      <c r="AC2237" s="1">
        <f t="shared" si="68"/>
        <v>2019</v>
      </c>
      <c r="AD2237" s="1">
        <f t="shared" si="69"/>
        <v>4</v>
      </c>
    </row>
    <row r="2238" spans="1:30" ht="12.75" customHeight="1" x14ac:dyDescent="0.2">
      <c r="A2238" s="2">
        <v>43579.437423761599</v>
      </c>
      <c r="B2238" s="1" t="s">
        <v>1534</v>
      </c>
      <c r="C2238" s="1" t="s">
        <v>701</v>
      </c>
      <c r="D2238" s="1" t="s">
        <v>702</v>
      </c>
      <c r="E2238" s="3">
        <v>10</v>
      </c>
      <c r="F2238" s="1" t="s">
        <v>31</v>
      </c>
      <c r="G2238" s="3">
        <v>86.37</v>
      </c>
      <c r="H2238" s="3">
        <v>863.73</v>
      </c>
      <c r="I2238" s="1" t="s">
        <v>32</v>
      </c>
      <c r="K2238" s="1" t="s">
        <v>33</v>
      </c>
      <c r="L2238" s="1" t="s">
        <v>703</v>
      </c>
      <c r="M2238" s="1" t="s">
        <v>35</v>
      </c>
      <c r="N2238" s="1" t="s">
        <v>84</v>
      </c>
      <c r="O2238" s="1" t="s">
        <v>37</v>
      </c>
      <c r="P2238" s="1" t="s">
        <v>131</v>
      </c>
      <c r="Q2238" s="1" t="s">
        <v>132</v>
      </c>
      <c r="T2238" s="1" t="s">
        <v>48</v>
      </c>
      <c r="X2238" s="1" t="s">
        <v>41</v>
      </c>
      <c r="Y2238" s="1" t="s">
        <v>74</v>
      </c>
      <c r="Z2238" s="3">
        <v>0</v>
      </c>
      <c r="AC2238" s="1">
        <f t="shared" si="68"/>
        <v>2019</v>
      </c>
      <c r="AD2238" s="1">
        <f t="shared" si="69"/>
        <v>4</v>
      </c>
    </row>
    <row r="2239" spans="1:30" ht="12.75" customHeight="1" x14ac:dyDescent="0.2">
      <c r="A2239" s="2">
        <v>43579.531369988399</v>
      </c>
      <c r="B2239" s="1" t="s">
        <v>1535</v>
      </c>
      <c r="C2239" s="1" t="s">
        <v>207</v>
      </c>
      <c r="D2239" s="1" t="s">
        <v>208</v>
      </c>
      <c r="E2239" s="3">
        <v>40</v>
      </c>
      <c r="F2239" s="1" t="s">
        <v>31</v>
      </c>
      <c r="G2239" s="3">
        <v>3.26</v>
      </c>
      <c r="H2239" s="3">
        <v>130.4</v>
      </c>
      <c r="I2239" s="1" t="s">
        <v>32</v>
      </c>
      <c r="K2239" s="1" t="s">
        <v>33</v>
      </c>
      <c r="L2239" s="1" t="s">
        <v>209</v>
      </c>
      <c r="M2239" s="1" t="s">
        <v>35</v>
      </c>
      <c r="N2239" s="1" t="s">
        <v>84</v>
      </c>
      <c r="O2239" s="1" t="s">
        <v>37</v>
      </c>
      <c r="P2239" s="1" t="s">
        <v>71</v>
      </c>
      <c r="Q2239" s="1" t="s">
        <v>72</v>
      </c>
      <c r="T2239" s="1" t="s">
        <v>73</v>
      </c>
      <c r="X2239" s="1" t="s">
        <v>41</v>
      </c>
      <c r="Y2239" s="1" t="s">
        <v>74</v>
      </c>
      <c r="Z2239" s="3">
        <v>0</v>
      </c>
      <c r="AC2239" s="1">
        <f t="shared" si="68"/>
        <v>2019</v>
      </c>
      <c r="AD2239" s="1">
        <f t="shared" si="69"/>
        <v>4</v>
      </c>
    </row>
    <row r="2240" spans="1:30" ht="12.75" customHeight="1" x14ac:dyDescent="0.2">
      <c r="A2240" s="2">
        <v>43579.531369988399</v>
      </c>
      <c r="B2240" s="1" t="s">
        <v>1535</v>
      </c>
      <c r="C2240" s="1" t="s">
        <v>532</v>
      </c>
      <c r="D2240" s="1" t="s">
        <v>533</v>
      </c>
      <c r="E2240" s="3">
        <v>60</v>
      </c>
      <c r="F2240" s="1" t="s">
        <v>31</v>
      </c>
      <c r="G2240" s="3">
        <v>3.97</v>
      </c>
      <c r="H2240" s="3">
        <v>238.2</v>
      </c>
      <c r="I2240" s="1" t="s">
        <v>32</v>
      </c>
      <c r="K2240" s="1" t="s">
        <v>33</v>
      </c>
      <c r="L2240" s="1" t="s">
        <v>534</v>
      </c>
      <c r="M2240" s="1" t="s">
        <v>35</v>
      </c>
      <c r="N2240" s="1" t="s">
        <v>84</v>
      </c>
      <c r="O2240" s="1" t="s">
        <v>37</v>
      </c>
      <c r="P2240" s="1" t="s">
        <v>71</v>
      </c>
      <c r="Q2240" s="1" t="s">
        <v>72</v>
      </c>
      <c r="T2240" s="1" t="s">
        <v>73</v>
      </c>
      <c r="X2240" s="1" t="s">
        <v>41</v>
      </c>
      <c r="Y2240" s="1" t="s">
        <v>74</v>
      </c>
      <c r="Z2240" s="3">
        <v>0</v>
      </c>
      <c r="AC2240" s="1">
        <f t="shared" si="68"/>
        <v>2019</v>
      </c>
      <c r="AD2240" s="1">
        <f t="shared" si="69"/>
        <v>4</v>
      </c>
    </row>
    <row r="2241" spans="1:30" ht="12.75" customHeight="1" x14ac:dyDescent="0.2">
      <c r="A2241" s="2">
        <v>43579.531369988399</v>
      </c>
      <c r="B2241" s="1" t="s">
        <v>1535</v>
      </c>
      <c r="C2241" s="1" t="s">
        <v>255</v>
      </c>
      <c r="D2241" s="1" t="s">
        <v>256</v>
      </c>
      <c r="E2241" s="3">
        <v>10</v>
      </c>
      <c r="F2241" s="1" t="s">
        <v>31</v>
      </c>
      <c r="G2241" s="3">
        <v>13.31</v>
      </c>
      <c r="H2241" s="3">
        <v>133.1</v>
      </c>
      <c r="I2241" s="1" t="s">
        <v>32</v>
      </c>
      <c r="K2241" s="1" t="s">
        <v>33</v>
      </c>
      <c r="L2241" s="1" t="s">
        <v>257</v>
      </c>
      <c r="M2241" s="1" t="s">
        <v>35</v>
      </c>
      <c r="N2241" s="1" t="s">
        <v>84</v>
      </c>
      <c r="O2241" s="1" t="s">
        <v>37</v>
      </c>
      <c r="P2241" s="1" t="s">
        <v>258</v>
      </c>
      <c r="Q2241" s="1" t="s">
        <v>259</v>
      </c>
      <c r="T2241" s="1" t="s">
        <v>260</v>
      </c>
      <c r="X2241" s="1" t="s">
        <v>41</v>
      </c>
      <c r="Y2241" s="1" t="s">
        <v>42</v>
      </c>
      <c r="Z2241" s="3">
        <v>0</v>
      </c>
      <c r="AC2241" s="1">
        <f t="shared" si="68"/>
        <v>2019</v>
      </c>
      <c r="AD2241" s="1">
        <f t="shared" si="69"/>
        <v>4</v>
      </c>
    </row>
    <row r="2242" spans="1:30" ht="12.75" customHeight="1" x14ac:dyDescent="0.2">
      <c r="A2242" s="2">
        <v>43579.5319304398</v>
      </c>
      <c r="B2242" s="1" t="s">
        <v>1536</v>
      </c>
      <c r="C2242" s="1" t="s">
        <v>207</v>
      </c>
      <c r="D2242" s="1" t="s">
        <v>208</v>
      </c>
      <c r="E2242" s="3">
        <v>20</v>
      </c>
      <c r="F2242" s="1" t="s">
        <v>31</v>
      </c>
      <c r="G2242" s="3">
        <v>3.26</v>
      </c>
      <c r="H2242" s="3">
        <v>65.2</v>
      </c>
      <c r="I2242" s="1" t="s">
        <v>58</v>
      </c>
      <c r="K2242" s="1" t="s">
        <v>59</v>
      </c>
      <c r="L2242" s="1" t="s">
        <v>209</v>
      </c>
      <c r="M2242" s="1" t="s">
        <v>35</v>
      </c>
      <c r="N2242" s="1" t="s">
        <v>84</v>
      </c>
      <c r="O2242" s="1" t="s">
        <v>37</v>
      </c>
      <c r="P2242" s="1" t="s">
        <v>71</v>
      </c>
      <c r="Q2242" s="1" t="s">
        <v>72</v>
      </c>
      <c r="T2242" s="1" t="s">
        <v>73</v>
      </c>
      <c r="X2242" s="1" t="s">
        <v>41</v>
      </c>
      <c r="Y2242" s="1" t="s">
        <v>74</v>
      </c>
      <c r="Z2242" s="3">
        <v>0</v>
      </c>
      <c r="AC2242" s="1">
        <f t="shared" si="68"/>
        <v>2019</v>
      </c>
      <c r="AD2242" s="1">
        <f t="shared" si="69"/>
        <v>4</v>
      </c>
    </row>
    <row r="2243" spans="1:30" ht="12.75" customHeight="1" x14ac:dyDescent="0.2">
      <c r="A2243" s="2">
        <v>43579.5319304398</v>
      </c>
      <c r="B2243" s="1" t="s">
        <v>1536</v>
      </c>
      <c r="C2243" s="1" t="s">
        <v>532</v>
      </c>
      <c r="D2243" s="1" t="s">
        <v>533</v>
      </c>
      <c r="E2243" s="3">
        <v>20</v>
      </c>
      <c r="F2243" s="1" t="s">
        <v>31</v>
      </c>
      <c r="G2243" s="3">
        <v>3.96</v>
      </c>
      <c r="H2243" s="3">
        <v>79.2</v>
      </c>
      <c r="I2243" s="1" t="s">
        <v>58</v>
      </c>
      <c r="K2243" s="1" t="s">
        <v>59</v>
      </c>
      <c r="L2243" s="1" t="s">
        <v>534</v>
      </c>
      <c r="M2243" s="1" t="s">
        <v>35</v>
      </c>
      <c r="N2243" s="1" t="s">
        <v>84</v>
      </c>
      <c r="O2243" s="1" t="s">
        <v>37</v>
      </c>
      <c r="P2243" s="1" t="s">
        <v>71</v>
      </c>
      <c r="Q2243" s="1" t="s">
        <v>72</v>
      </c>
      <c r="T2243" s="1" t="s">
        <v>73</v>
      </c>
      <c r="X2243" s="1" t="s">
        <v>41</v>
      </c>
      <c r="Y2243" s="1" t="s">
        <v>74</v>
      </c>
      <c r="Z2243" s="3">
        <v>0</v>
      </c>
      <c r="AC2243" s="1">
        <f t="shared" ref="AC2243:AC2306" si="70">YEAR(A2243)</f>
        <v>2019</v>
      </c>
      <c r="AD2243" s="1">
        <f t="shared" ref="AD2243:AD2306" si="71">MONTH(A2243)</f>
        <v>4</v>
      </c>
    </row>
    <row r="2244" spans="1:30" ht="12.75" customHeight="1" x14ac:dyDescent="0.2">
      <c r="A2244" s="2">
        <v>43580.293124999997</v>
      </c>
      <c r="B2244" s="1" t="s">
        <v>1537</v>
      </c>
      <c r="C2244" s="1" t="s">
        <v>92</v>
      </c>
      <c r="D2244" s="1" t="s">
        <v>93</v>
      </c>
      <c r="E2244" s="3">
        <v>100</v>
      </c>
      <c r="F2244" s="1" t="s">
        <v>31</v>
      </c>
      <c r="G2244" s="3">
        <v>0.01</v>
      </c>
      <c r="H2244" s="3">
        <v>1</v>
      </c>
      <c r="I2244" s="1" t="s">
        <v>58</v>
      </c>
      <c r="K2244" s="1" t="s">
        <v>59</v>
      </c>
      <c r="L2244" s="1" t="s">
        <v>94</v>
      </c>
      <c r="M2244" s="1" t="s">
        <v>35</v>
      </c>
      <c r="N2244" s="1" t="s">
        <v>36</v>
      </c>
      <c r="O2244" s="1" t="s">
        <v>37</v>
      </c>
      <c r="P2244" s="1" t="s">
        <v>95</v>
      </c>
      <c r="Q2244" s="1" t="s">
        <v>96</v>
      </c>
      <c r="T2244" s="1" t="s">
        <v>97</v>
      </c>
      <c r="X2244" s="1" t="s">
        <v>41</v>
      </c>
      <c r="Y2244" s="1" t="s">
        <v>42</v>
      </c>
      <c r="Z2244" s="3">
        <v>0</v>
      </c>
      <c r="AC2244" s="1">
        <f t="shared" si="70"/>
        <v>2019</v>
      </c>
      <c r="AD2244" s="1">
        <f t="shared" si="71"/>
        <v>4</v>
      </c>
    </row>
    <row r="2245" spans="1:30" ht="12.75" customHeight="1" x14ac:dyDescent="0.2">
      <c r="A2245" s="2">
        <v>43580.293124999997</v>
      </c>
      <c r="B2245" s="1" t="s">
        <v>1537</v>
      </c>
      <c r="C2245" s="1" t="s">
        <v>98</v>
      </c>
      <c r="D2245" s="1" t="s">
        <v>99</v>
      </c>
      <c r="E2245" s="3">
        <v>200</v>
      </c>
      <c r="F2245" s="1" t="s">
        <v>31</v>
      </c>
      <c r="G2245" s="3">
        <v>0.26</v>
      </c>
      <c r="H2245" s="3">
        <v>52</v>
      </c>
      <c r="I2245" s="1" t="s">
        <v>58</v>
      </c>
      <c r="K2245" s="1" t="s">
        <v>59</v>
      </c>
      <c r="L2245" s="1" t="s">
        <v>100</v>
      </c>
      <c r="M2245" s="1" t="s">
        <v>35</v>
      </c>
      <c r="N2245" s="1" t="s">
        <v>36</v>
      </c>
      <c r="O2245" s="1" t="s">
        <v>37</v>
      </c>
      <c r="P2245" s="1" t="s">
        <v>38</v>
      </c>
      <c r="Q2245" s="1" t="s">
        <v>39</v>
      </c>
      <c r="T2245" s="1" t="s">
        <v>73</v>
      </c>
      <c r="X2245" s="1" t="s">
        <v>41</v>
      </c>
      <c r="Y2245" s="1" t="s">
        <v>42</v>
      </c>
      <c r="Z2245" s="3">
        <v>0</v>
      </c>
      <c r="AC2245" s="1">
        <f t="shared" si="70"/>
        <v>2019</v>
      </c>
      <c r="AD2245" s="1">
        <f t="shared" si="71"/>
        <v>4</v>
      </c>
    </row>
    <row r="2246" spans="1:30" ht="12.75" customHeight="1" x14ac:dyDescent="0.2">
      <c r="A2246" s="2">
        <v>43580.293124999997</v>
      </c>
      <c r="B2246" s="1" t="s">
        <v>1537</v>
      </c>
      <c r="C2246" s="1" t="s">
        <v>980</v>
      </c>
      <c r="D2246" s="1" t="s">
        <v>981</v>
      </c>
      <c r="E2246" s="3">
        <v>10</v>
      </c>
      <c r="F2246" s="1" t="s">
        <v>31</v>
      </c>
      <c r="G2246" s="3">
        <v>0.38</v>
      </c>
      <c r="H2246" s="3">
        <v>3.8</v>
      </c>
      <c r="I2246" s="1" t="s">
        <v>58</v>
      </c>
      <c r="K2246" s="1" t="s">
        <v>59</v>
      </c>
      <c r="L2246" s="1" t="s">
        <v>982</v>
      </c>
      <c r="M2246" s="1" t="s">
        <v>35</v>
      </c>
      <c r="N2246" s="1" t="s">
        <v>36</v>
      </c>
      <c r="O2246" s="1" t="s">
        <v>37</v>
      </c>
      <c r="P2246" s="1" t="s">
        <v>204</v>
      </c>
      <c r="Q2246" s="1" t="s">
        <v>205</v>
      </c>
      <c r="T2246" s="1" t="s">
        <v>795</v>
      </c>
      <c r="X2246" s="1" t="s">
        <v>41</v>
      </c>
      <c r="Y2246" s="1" t="s">
        <v>74</v>
      </c>
      <c r="Z2246" s="3">
        <v>0</v>
      </c>
      <c r="AC2246" s="1">
        <f t="shared" si="70"/>
        <v>2019</v>
      </c>
      <c r="AD2246" s="1">
        <f t="shared" si="71"/>
        <v>4</v>
      </c>
    </row>
    <row r="2247" spans="1:30" ht="12.75" customHeight="1" x14ac:dyDescent="0.2">
      <c r="A2247" s="2">
        <v>43580.293124999997</v>
      </c>
      <c r="B2247" s="1" t="s">
        <v>1537</v>
      </c>
      <c r="C2247" s="1" t="s">
        <v>113</v>
      </c>
      <c r="D2247" s="1" t="s">
        <v>114</v>
      </c>
      <c r="E2247" s="3">
        <v>600</v>
      </c>
      <c r="F2247" s="1" t="s">
        <v>31</v>
      </c>
      <c r="G2247" s="3">
        <v>0.44</v>
      </c>
      <c r="H2247" s="3">
        <v>264</v>
      </c>
      <c r="I2247" s="1" t="s">
        <v>58</v>
      </c>
      <c r="K2247" s="1" t="s">
        <v>59</v>
      </c>
      <c r="L2247" s="1" t="s">
        <v>115</v>
      </c>
      <c r="M2247" s="1" t="s">
        <v>35</v>
      </c>
      <c r="N2247" s="1" t="s">
        <v>36</v>
      </c>
      <c r="O2247" s="1" t="s">
        <v>37</v>
      </c>
      <c r="P2247" s="1" t="s">
        <v>89</v>
      </c>
      <c r="Q2247" s="1" t="s">
        <v>90</v>
      </c>
      <c r="T2247" s="1" t="s">
        <v>116</v>
      </c>
      <c r="X2247" s="1" t="s">
        <v>41</v>
      </c>
      <c r="Y2247" s="1" t="s">
        <v>74</v>
      </c>
      <c r="Z2247" s="3">
        <v>0</v>
      </c>
      <c r="AC2247" s="1">
        <f t="shared" si="70"/>
        <v>2019</v>
      </c>
      <c r="AD2247" s="1">
        <f t="shared" si="71"/>
        <v>4</v>
      </c>
    </row>
    <row r="2248" spans="1:30" ht="12.75" customHeight="1" x14ac:dyDescent="0.2">
      <c r="A2248" s="2">
        <v>43580.293124999997</v>
      </c>
      <c r="B2248" s="1" t="s">
        <v>1537</v>
      </c>
      <c r="C2248" s="1" t="s">
        <v>117</v>
      </c>
      <c r="D2248" s="1" t="s">
        <v>118</v>
      </c>
      <c r="E2248" s="3">
        <v>100</v>
      </c>
      <c r="F2248" s="1" t="s">
        <v>31</v>
      </c>
      <c r="G2248" s="3">
        <v>0.47</v>
      </c>
      <c r="H2248" s="3">
        <v>47</v>
      </c>
      <c r="I2248" s="1" t="s">
        <v>58</v>
      </c>
      <c r="K2248" s="1" t="s">
        <v>59</v>
      </c>
      <c r="L2248" s="1" t="s">
        <v>119</v>
      </c>
      <c r="M2248" s="1" t="s">
        <v>35</v>
      </c>
      <c r="N2248" s="1" t="s">
        <v>36</v>
      </c>
      <c r="O2248" s="1" t="s">
        <v>37</v>
      </c>
      <c r="P2248" s="1" t="s">
        <v>120</v>
      </c>
      <c r="Q2248" s="1" t="s">
        <v>121</v>
      </c>
      <c r="T2248" s="1" t="s">
        <v>40</v>
      </c>
      <c r="X2248" s="1" t="s">
        <v>41</v>
      </c>
      <c r="Y2248" s="1" t="s">
        <v>42</v>
      </c>
      <c r="Z2248" s="3">
        <v>0</v>
      </c>
      <c r="AC2248" s="1">
        <f t="shared" si="70"/>
        <v>2019</v>
      </c>
      <c r="AD2248" s="1">
        <f t="shared" si="71"/>
        <v>4</v>
      </c>
    </row>
    <row r="2249" spans="1:30" ht="12.75" customHeight="1" x14ac:dyDescent="0.2">
      <c r="A2249" s="2">
        <v>43580.293124999997</v>
      </c>
      <c r="B2249" s="1" t="s">
        <v>1537</v>
      </c>
      <c r="C2249" s="1" t="s">
        <v>128</v>
      </c>
      <c r="D2249" s="1" t="s">
        <v>129</v>
      </c>
      <c r="E2249" s="3">
        <v>100</v>
      </c>
      <c r="F2249" s="1" t="s">
        <v>31</v>
      </c>
      <c r="G2249" s="3">
        <v>0.61</v>
      </c>
      <c r="H2249" s="3">
        <v>61.21</v>
      </c>
      <c r="I2249" s="1" t="s">
        <v>58</v>
      </c>
      <c r="K2249" s="1" t="s">
        <v>59</v>
      </c>
      <c r="L2249" s="1" t="s">
        <v>130</v>
      </c>
      <c r="M2249" s="1" t="s">
        <v>35</v>
      </c>
      <c r="N2249" s="1" t="s">
        <v>36</v>
      </c>
      <c r="O2249" s="1" t="s">
        <v>37</v>
      </c>
      <c r="P2249" s="1" t="s">
        <v>131</v>
      </c>
      <c r="Q2249" s="1" t="s">
        <v>132</v>
      </c>
      <c r="T2249" s="1" t="s">
        <v>73</v>
      </c>
      <c r="X2249" s="1" t="s">
        <v>41</v>
      </c>
      <c r="Y2249" s="1" t="s">
        <v>74</v>
      </c>
      <c r="Z2249" s="3">
        <v>0</v>
      </c>
      <c r="AC2249" s="1">
        <f t="shared" si="70"/>
        <v>2019</v>
      </c>
      <c r="AD2249" s="1">
        <f t="shared" si="71"/>
        <v>4</v>
      </c>
    </row>
    <row r="2250" spans="1:30" ht="12.75" customHeight="1" x14ac:dyDescent="0.2">
      <c r="A2250" s="2">
        <v>43580.293124999997</v>
      </c>
      <c r="B2250" s="1" t="s">
        <v>1537</v>
      </c>
      <c r="C2250" s="1" t="s">
        <v>133</v>
      </c>
      <c r="D2250" s="1" t="s">
        <v>134</v>
      </c>
      <c r="E2250" s="3">
        <v>8000</v>
      </c>
      <c r="F2250" s="1" t="s">
        <v>31</v>
      </c>
      <c r="G2250" s="3">
        <v>0.62</v>
      </c>
      <c r="H2250" s="3">
        <v>4960</v>
      </c>
      <c r="I2250" s="1" t="s">
        <v>58</v>
      </c>
      <c r="K2250" s="1" t="s">
        <v>59</v>
      </c>
      <c r="L2250" s="1" t="s">
        <v>135</v>
      </c>
      <c r="M2250" s="1" t="s">
        <v>35</v>
      </c>
      <c r="N2250" s="1" t="s">
        <v>36</v>
      </c>
      <c r="O2250" s="1" t="s">
        <v>37</v>
      </c>
      <c r="P2250" s="1" t="s">
        <v>62</v>
      </c>
      <c r="Q2250" s="1" t="s">
        <v>63</v>
      </c>
      <c r="T2250" s="1" t="s">
        <v>65</v>
      </c>
      <c r="X2250" s="1" t="s">
        <v>41</v>
      </c>
      <c r="Y2250" s="1" t="s">
        <v>66</v>
      </c>
      <c r="Z2250" s="3">
        <v>0</v>
      </c>
      <c r="AA2250" s="1" t="s">
        <v>67</v>
      </c>
      <c r="AB2250" s="1" t="s">
        <v>67</v>
      </c>
      <c r="AC2250" s="1">
        <f t="shared" si="70"/>
        <v>2019</v>
      </c>
      <c r="AD2250" s="1">
        <f t="shared" si="71"/>
        <v>4</v>
      </c>
    </row>
    <row r="2251" spans="1:30" ht="12.75" customHeight="1" x14ac:dyDescent="0.2">
      <c r="A2251" s="2">
        <v>43580.293124999997</v>
      </c>
      <c r="B2251" s="1" t="s">
        <v>1537</v>
      </c>
      <c r="C2251" s="1" t="s">
        <v>516</v>
      </c>
      <c r="D2251" s="1" t="s">
        <v>517</v>
      </c>
      <c r="E2251" s="3">
        <v>1700</v>
      </c>
      <c r="F2251" s="1" t="s">
        <v>31</v>
      </c>
      <c r="G2251" s="3">
        <v>0.63</v>
      </c>
      <c r="H2251" s="3">
        <v>1071</v>
      </c>
      <c r="I2251" s="1" t="s">
        <v>58</v>
      </c>
      <c r="K2251" s="1" t="s">
        <v>59</v>
      </c>
      <c r="L2251" s="1" t="s">
        <v>518</v>
      </c>
      <c r="M2251" s="1" t="s">
        <v>35</v>
      </c>
      <c r="N2251" s="1" t="s">
        <v>36</v>
      </c>
      <c r="O2251" s="1" t="s">
        <v>37</v>
      </c>
      <c r="P2251" s="1" t="s">
        <v>62</v>
      </c>
      <c r="Q2251" s="1" t="s">
        <v>63</v>
      </c>
      <c r="T2251" s="1" t="s">
        <v>65</v>
      </c>
      <c r="X2251" s="1" t="s">
        <v>41</v>
      </c>
      <c r="Y2251" s="1" t="s">
        <v>66</v>
      </c>
      <c r="Z2251" s="3">
        <v>0</v>
      </c>
      <c r="AA2251" s="1" t="s">
        <v>67</v>
      </c>
      <c r="AB2251" s="1" t="s">
        <v>67</v>
      </c>
      <c r="AC2251" s="1">
        <f t="shared" si="70"/>
        <v>2019</v>
      </c>
      <c r="AD2251" s="1">
        <f t="shared" si="71"/>
        <v>4</v>
      </c>
    </row>
    <row r="2252" spans="1:30" ht="12.75" customHeight="1" x14ac:dyDescent="0.2">
      <c r="A2252" s="2">
        <v>43580.293124999997</v>
      </c>
      <c r="B2252" s="1" t="s">
        <v>1537</v>
      </c>
      <c r="C2252" s="1" t="s">
        <v>139</v>
      </c>
      <c r="D2252" s="1" t="s">
        <v>140</v>
      </c>
      <c r="E2252" s="3">
        <v>100</v>
      </c>
      <c r="F2252" s="1" t="s">
        <v>31</v>
      </c>
      <c r="G2252" s="3">
        <v>0.67</v>
      </c>
      <c r="H2252" s="3">
        <v>67</v>
      </c>
      <c r="I2252" s="1" t="s">
        <v>58</v>
      </c>
      <c r="K2252" s="1" t="s">
        <v>59</v>
      </c>
      <c r="L2252" s="1" t="s">
        <v>141</v>
      </c>
      <c r="M2252" s="1" t="s">
        <v>35</v>
      </c>
      <c r="N2252" s="1" t="s">
        <v>36</v>
      </c>
      <c r="O2252" s="1" t="s">
        <v>37</v>
      </c>
      <c r="P2252" s="1" t="s">
        <v>120</v>
      </c>
      <c r="Q2252" s="1" t="s">
        <v>121</v>
      </c>
      <c r="T2252" s="1" t="s">
        <v>40</v>
      </c>
      <c r="X2252" s="1" t="s">
        <v>41</v>
      </c>
      <c r="Y2252" s="1" t="s">
        <v>42</v>
      </c>
      <c r="Z2252" s="3">
        <v>0</v>
      </c>
      <c r="AC2252" s="1">
        <f t="shared" si="70"/>
        <v>2019</v>
      </c>
      <c r="AD2252" s="1">
        <f t="shared" si="71"/>
        <v>4</v>
      </c>
    </row>
    <row r="2253" spans="1:30" ht="12.75" customHeight="1" x14ac:dyDescent="0.2">
      <c r="A2253" s="2">
        <v>43580.293124999997</v>
      </c>
      <c r="B2253" s="1" t="s">
        <v>1537</v>
      </c>
      <c r="C2253" s="1" t="s">
        <v>142</v>
      </c>
      <c r="D2253" s="1" t="s">
        <v>143</v>
      </c>
      <c r="E2253" s="3">
        <v>500</v>
      </c>
      <c r="F2253" s="1" t="s">
        <v>31</v>
      </c>
      <c r="G2253" s="3">
        <v>0.67</v>
      </c>
      <c r="H2253" s="3">
        <v>335</v>
      </c>
      <c r="I2253" s="1" t="s">
        <v>58</v>
      </c>
      <c r="K2253" s="1" t="s">
        <v>59</v>
      </c>
      <c r="L2253" s="1" t="s">
        <v>144</v>
      </c>
      <c r="M2253" s="1" t="s">
        <v>35</v>
      </c>
      <c r="N2253" s="1" t="s">
        <v>36</v>
      </c>
      <c r="O2253" s="1" t="s">
        <v>37</v>
      </c>
      <c r="P2253" s="1" t="s">
        <v>89</v>
      </c>
      <c r="Q2253" s="1" t="s">
        <v>90</v>
      </c>
      <c r="T2253" s="1" t="s">
        <v>116</v>
      </c>
      <c r="X2253" s="1" t="s">
        <v>41</v>
      </c>
      <c r="Y2253" s="1" t="s">
        <v>74</v>
      </c>
      <c r="Z2253" s="3">
        <v>0</v>
      </c>
      <c r="AC2253" s="1">
        <f t="shared" si="70"/>
        <v>2019</v>
      </c>
      <c r="AD2253" s="1">
        <f t="shared" si="71"/>
        <v>4</v>
      </c>
    </row>
    <row r="2254" spans="1:30" ht="12.75" customHeight="1" x14ac:dyDescent="0.2">
      <c r="A2254" s="2">
        <v>43580.293124999997</v>
      </c>
      <c r="B2254" s="1" t="s">
        <v>1537</v>
      </c>
      <c r="C2254" s="1" t="s">
        <v>145</v>
      </c>
      <c r="D2254" s="1" t="s">
        <v>146</v>
      </c>
      <c r="E2254" s="3">
        <v>150</v>
      </c>
      <c r="F2254" s="1" t="s">
        <v>31</v>
      </c>
      <c r="G2254" s="3">
        <v>1.03</v>
      </c>
      <c r="H2254" s="3">
        <v>154.5</v>
      </c>
      <c r="I2254" s="1" t="s">
        <v>58</v>
      </c>
      <c r="K2254" s="1" t="s">
        <v>59</v>
      </c>
      <c r="L2254" s="1" t="s">
        <v>147</v>
      </c>
      <c r="M2254" s="1" t="s">
        <v>35</v>
      </c>
      <c r="N2254" s="1" t="s">
        <v>36</v>
      </c>
      <c r="O2254" s="1" t="s">
        <v>37</v>
      </c>
      <c r="P2254" s="1" t="s">
        <v>38</v>
      </c>
      <c r="Q2254" s="1" t="s">
        <v>39</v>
      </c>
      <c r="T2254" s="1" t="s">
        <v>148</v>
      </c>
      <c r="X2254" s="1" t="s">
        <v>41</v>
      </c>
      <c r="Y2254" s="1" t="s">
        <v>42</v>
      </c>
      <c r="Z2254" s="3">
        <v>0</v>
      </c>
      <c r="AC2254" s="1">
        <f t="shared" si="70"/>
        <v>2019</v>
      </c>
      <c r="AD2254" s="1">
        <f t="shared" si="71"/>
        <v>4</v>
      </c>
    </row>
    <row r="2255" spans="1:30" ht="12.75" customHeight="1" x14ac:dyDescent="0.2">
      <c r="A2255" s="2">
        <v>43580.293124999997</v>
      </c>
      <c r="B2255" s="1" t="s">
        <v>1537</v>
      </c>
      <c r="C2255" s="1" t="s">
        <v>149</v>
      </c>
      <c r="D2255" s="1" t="s">
        <v>150</v>
      </c>
      <c r="E2255" s="3">
        <v>200</v>
      </c>
      <c r="F2255" s="1" t="s">
        <v>31</v>
      </c>
      <c r="G2255" s="3">
        <v>1.0900000000000001</v>
      </c>
      <c r="H2255" s="3">
        <v>218</v>
      </c>
      <c r="I2255" s="1" t="s">
        <v>58</v>
      </c>
      <c r="K2255" s="1" t="s">
        <v>59</v>
      </c>
      <c r="L2255" s="1" t="s">
        <v>151</v>
      </c>
      <c r="M2255" s="1" t="s">
        <v>35</v>
      </c>
      <c r="N2255" s="1" t="s">
        <v>36</v>
      </c>
      <c r="O2255" s="1" t="s">
        <v>37</v>
      </c>
      <c r="P2255" s="1" t="s">
        <v>120</v>
      </c>
      <c r="Q2255" s="1" t="s">
        <v>121</v>
      </c>
      <c r="T2255" s="1" t="s">
        <v>40</v>
      </c>
      <c r="X2255" s="1" t="s">
        <v>41</v>
      </c>
      <c r="Y2255" s="1" t="s">
        <v>42</v>
      </c>
      <c r="Z2255" s="3">
        <v>0</v>
      </c>
      <c r="AC2255" s="1">
        <f t="shared" si="70"/>
        <v>2019</v>
      </c>
      <c r="AD2255" s="1">
        <f t="shared" si="71"/>
        <v>4</v>
      </c>
    </row>
    <row r="2256" spans="1:30" ht="12.75" customHeight="1" x14ac:dyDescent="0.2">
      <c r="A2256" s="2">
        <v>43580.293124999997</v>
      </c>
      <c r="B2256" s="1" t="s">
        <v>1537</v>
      </c>
      <c r="C2256" s="1" t="s">
        <v>159</v>
      </c>
      <c r="D2256" s="1" t="s">
        <v>160</v>
      </c>
      <c r="E2256" s="3">
        <v>200</v>
      </c>
      <c r="F2256" s="1" t="s">
        <v>31</v>
      </c>
      <c r="G2256" s="3">
        <v>1.8</v>
      </c>
      <c r="H2256" s="3">
        <v>360</v>
      </c>
      <c r="I2256" s="1" t="s">
        <v>58</v>
      </c>
      <c r="K2256" s="1" t="s">
        <v>59</v>
      </c>
      <c r="L2256" s="1" t="s">
        <v>161</v>
      </c>
      <c r="M2256" s="1" t="s">
        <v>35</v>
      </c>
      <c r="N2256" s="1" t="s">
        <v>36</v>
      </c>
      <c r="O2256" s="1" t="s">
        <v>37</v>
      </c>
      <c r="P2256" s="1" t="s">
        <v>104</v>
      </c>
      <c r="Q2256" s="1" t="s">
        <v>105</v>
      </c>
      <c r="T2256" s="1" t="s">
        <v>97</v>
      </c>
      <c r="X2256" s="1" t="s">
        <v>41</v>
      </c>
      <c r="Y2256" s="1" t="s">
        <v>106</v>
      </c>
      <c r="Z2256" s="3">
        <v>0</v>
      </c>
      <c r="AC2256" s="1">
        <f t="shared" si="70"/>
        <v>2019</v>
      </c>
      <c r="AD2256" s="1">
        <f t="shared" si="71"/>
        <v>4</v>
      </c>
    </row>
    <row r="2257" spans="1:30" ht="12.75" customHeight="1" x14ac:dyDescent="0.2">
      <c r="A2257" s="2">
        <v>43580.293124999997</v>
      </c>
      <c r="B2257" s="1" t="s">
        <v>1537</v>
      </c>
      <c r="C2257" s="1" t="s">
        <v>168</v>
      </c>
      <c r="D2257" s="1" t="s">
        <v>169</v>
      </c>
      <c r="E2257" s="3">
        <v>5</v>
      </c>
      <c r="F2257" s="1" t="s">
        <v>31</v>
      </c>
      <c r="G2257" s="3">
        <v>2.0499999999999998</v>
      </c>
      <c r="H2257" s="3">
        <v>10.25</v>
      </c>
      <c r="I2257" s="1" t="s">
        <v>58</v>
      </c>
      <c r="K2257" s="1" t="s">
        <v>59</v>
      </c>
      <c r="L2257" s="1" t="s">
        <v>170</v>
      </c>
      <c r="M2257" s="1" t="s">
        <v>35</v>
      </c>
      <c r="N2257" s="1" t="s">
        <v>36</v>
      </c>
      <c r="O2257" s="1" t="s">
        <v>37</v>
      </c>
      <c r="P2257" s="1" t="s">
        <v>95</v>
      </c>
      <c r="Q2257" s="1" t="s">
        <v>96</v>
      </c>
      <c r="T2257" s="1" t="s">
        <v>171</v>
      </c>
      <c r="X2257" s="1" t="s">
        <v>41</v>
      </c>
      <c r="Y2257" s="1" t="s">
        <v>42</v>
      </c>
      <c r="Z2257" s="3">
        <v>0</v>
      </c>
      <c r="AA2257" s="1" t="s">
        <v>172</v>
      </c>
      <c r="AB2257" s="1" t="s">
        <v>172</v>
      </c>
      <c r="AC2257" s="1">
        <f t="shared" si="70"/>
        <v>2019</v>
      </c>
      <c r="AD2257" s="1">
        <f t="shared" si="71"/>
        <v>4</v>
      </c>
    </row>
    <row r="2258" spans="1:30" ht="12.75" customHeight="1" x14ac:dyDescent="0.2">
      <c r="A2258" s="2">
        <v>43580.293124999997</v>
      </c>
      <c r="B2258" s="1" t="s">
        <v>1537</v>
      </c>
      <c r="C2258" s="1" t="s">
        <v>173</v>
      </c>
      <c r="D2258" s="1" t="s">
        <v>174</v>
      </c>
      <c r="E2258" s="3">
        <v>50</v>
      </c>
      <c r="F2258" s="1" t="s">
        <v>31</v>
      </c>
      <c r="G2258" s="3">
        <v>2.06</v>
      </c>
      <c r="H2258" s="3">
        <v>103</v>
      </c>
      <c r="I2258" s="1" t="s">
        <v>58</v>
      </c>
      <c r="K2258" s="1" t="s">
        <v>59</v>
      </c>
      <c r="L2258" s="1" t="s">
        <v>175</v>
      </c>
      <c r="M2258" s="1" t="s">
        <v>35</v>
      </c>
      <c r="N2258" s="1" t="s">
        <v>36</v>
      </c>
      <c r="O2258" s="1" t="s">
        <v>37</v>
      </c>
      <c r="P2258" s="1" t="s">
        <v>89</v>
      </c>
      <c r="Q2258" s="1" t="s">
        <v>90</v>
      </c>
      <c r="T2258" s="1" t="s">
        <v>79</v>
      </c>
      <c r="X2258" s="1" t="s">
        <v>176</v>
      </c>
      <c r="Y2258" s="1" t="s">
        <v>74</v>
      </c>
      <c r="Z2258" s="3">
        <v>0</v>
      </c>
      <c r="AC2258" s="1">
        <f t="shared" si="70"/>
        <v>2019</v>
      </c>
      <c r="AD2258" s="1">
        <f t="shared" si="71"/>
        <v>4</v>
      </c>
    </row>
    <row r="2259" spans="1:30" ht="12.75" customHeight="1" x14ac:dyDescent="0.2">
      <c r="A2259" s="2">
        <v>43580.293124999997</v>
      </c>
      <c r="B2259" s="1" t="s">
        <v>1537</v>
      </c>
      <c r="C2259" s="1" t="s">
        <v>180</v>
      </c>
      <c r="D2259" s="1" t="s">
        <v>181</v>
      </c>
      <c r="E2259" s="3">
        <v>100</v>
      </c>
      <c r="F2259" s="1" t="s">
        <v>31</v>
      </c>
      <c r="G2259" s="3">
        <v>2.38</v>
      </c>
      <c r="H2259" s="3">
        <v>238</v>
      </c>
      <c r="I2259" s="1" t="s">
        <v>58</v>
      </c>
      <c r="K2259" s="1" t="s">
        <v>59</v>
      </c>
      <c r="L2259" s="1" t="s">
        <v>182</v>
      </c>
      <c r="M2259" s="1" t="s">
        <v>35</v>
      </c>
      <c r="N2259" s="1" t="s">
        <v>36</v>
      </c>
      <c r="O2259" s="1" t="s">
        <v>37</v>
      </c>
      <c r="P2259" s="1" t="s">
        <v>95</v>
      </c>
      <c r="Q2259" s="1" t="s">
        <v>96</v>
      </c>
      <c r="T2259" s="1" t="s">
        <v>97</v>
      </c>
      <c r="X2259" s="1" t="s">
        <v>41</v>
      </c>
      <c r="Y2259" s="1" t="s">
        <v>42</v>
      </c>
      <c r="Z2259" s="3">
        <v>0</v>
      </c>
      <c r="AC2259" s="1">
        <f t="shared" si="70"/>
        <v>2019</v>
      </c>
      <c r="AD2259" s="1">
        <f t="shared" si="71"/>
        <v>4</v>
      </c>
    </row>
    <row r="2260" spans="1:30" ht="12.75" customHeight="1" x14ac:dyDescent="0.2">
      <c r="A2260" s="2">
        <v>43580.293124999997</v>
      </c>
      <c r="B2260" s="1" t="s">
        <v>1537</v>
      </c>
      <c r="C2260" s="1" t="s">
        <v>183</v>
      </c>
      <c r="D2260" s="1" t="s">
        <v>184</v>
      </c>
      <c r="E2260" s="3">
        <v>200</v>
      </c>
      <c r="F2260" s="1" t="s">
        <v>31</v>
      </c>
      <c r="G2260" s="3">
        <v>2.46</v>
      </c>
      <c r="H2260" s="3">
        <v>492</v>
      </c>
      <c r="I2260" s="1" t="s">
        <v>58</v>
      </c>
      <c r="K2260" s="1" t="s">
        <v>59</v>
      </c>
      <c r="L2260" s="1" t="s">
        <v>185</v>
      </c>
      <c r="M2260" s="1" t="s">
        <v>35</v>
      </c>
      <c r="N2260" s="1" t="s">
        <v>36</v>
      </c>
      <c r="O2260" s="1" t="s">
        <v>37</v>
      </c>
      <c r="P2260" s="1" t="s">
        <v>95</v>
      </c>
      <c r="Q2260" s="1" t="s">
        <v>96</v>
      </c>
      <c r="T2260" s="1" t="s">
        <v>48</v>
      </c>
      <c r="X2260" s="1" t="s">
        <v>41</v>
      </c>
      <c r="Y2260" s="1" t="s">
        <v>42</v>
      </c>
      <c r="Z2260" s="3">
        <v>0</v>
      </c>
      <c r="AC2260" s="1">
        <f t="shared" si="70"/>
        <v>2019</v>
      </c>
      <c r="AD2260" s="1">
        <f t="shared" si="71"/>
        <v>4</v>
      </c>
    </row>
    <row r="2261" spans="1:30" ht="12.75" customHeight="1" x14ac:dyDescent="0.2">
      <c r="A2261" s="2">
        <v>43580.293124999997</v>
      </c>
      <c r="B2261" s="1" t="s">
        <v>1537</v>
      </c>
      <c r="C2261" s="1" t="s">
        <v>186</v>
      </c>
      <c r="D2261" s="1" t="s">
        <v>187</v>
      </c>
      <c r="E2261" s="3">
        <v>50</v>
      </c>
      <c r="F2261" s="1" t="s">
        <v>31</v>
      </c>
      <c r="G2261" s="3">
        <v>2.52</v>
      </c>
      <c r="H2261" s="3">
        <v>126</v>
      </c>
      <c r="I2261" s="1" t="s">
        <v>58</v>
      </c>
      <c r="K2261" s="1" t="s">
        <v>59</v>
      </c>
      <c r="L2261" s="1" t="s">
        <v>188</v>
      </c>
      <c r="M2261" s="1" t="s">
        <v>35</v>
      </c>
      <c r="N2261" s="1" t="s">
        <v>36</v>
      </c>
      <c r="O2261" s="1" t="s">
        <v>37</v>
      </c>
      <c r="P2261" s="1" t="s">
        <v>95</v>
      </c>
      <c r="Q2261" s="1" t="s">
        <v>96</v>
      </c>
      <c r="T2261" s="1" t="s">
        <v>97</v>
      </c>
      <c r="X2261" s="1" t="s">
        <v>41</v>
      </c>
      <c r="Y2261" s="1" t="s">
        <v>42</v>
      </c>
      <c r="Z2261" s="3">
        <v>0</v>
      </c>
      <c r="AC2261" s="1">
        <f t="shared" si="70"/>
        <v>2019</v>
      </c>
      <c r="AD2261" s="1">
        <f t="shared" si="71"/>
        <v>4</v>
      </c>
    </row>
    <row r="2262" spans="1:30" ht="12.75" customHeight="1" x14ac:dyDescent="0.2">
      <c r="A2262" s="2">
        <v>43580.293124999997</v>
      </c>
      <c r="B2262" s="1" t="s">
        <v>1537</v>
      </c>
      <c r="C2262" s="1" t="s">
        <v>189</v>
      </c>
      <c r="D2262" s="1" t="s">
        <v>190</v>
      </c>
      <c r="E2262" s="3">
        <v>100</v>
      </c>
      <c r="F2262" s="1" t="s">
        <v>31</v>
      </c>
      <c r="G2262" s="3">
        <v>2.7</v>
      </c>
      <c r="H2262" s="3">
        <v>270</v>
      </c>
      <c r="I2262" s="1" t="s">
        <v>58</v>
      </c>
      <c r="K2262" s="1" t="s">
        <v>59</v>
      </c>
      <c r="L2262" s="1" t="s">
        <v>191</v>
      </c>
      <c r="M2262" s="1" t="s">
        <v>35</v>
      </c>
      <c r="N2262" s="1" t="s">
        <v>36</v>
      </c>
      <c r="O2262" s="1" t="s">
        <v>37</v>
      </c>
      <c r="P2262" s="1" t="s">
        <v>95</v>
      </c>
      <c r="Q2262" s="1" t="s">
        <v>96</v>
      </c>
      <c r="T2262" s="1" t="s">
        <v>97</v>
      </c>
      <c r="X2262" s="1" t="s">
        <v>41</v>
      </c>
      <c r="Y2262" s="1" t="s">
        <v>42</v>
      </c>
      <c r="Z2262" s="3">
        <v>0</v>
      </c>
      <c r="AC2262" s="1">
        <f t="shared" si="70"/>
        <v>2019</v>
      </c>
      <c r="AD2262" s="1">
        <f t="shared" si="71"/>
        <v>4</v>
      </c>
    </row>
    <row r="2263" spans="1:30" ht="12.75" customHeight="1" x14ac:dyDescent="0.2">
      <c r="A2263" s="2">
        <v>43580.293124999997</v>
      </c>
      <c r="B2263" s="1" t="s">
        <v>1537</v>
      </c>
      <c r="C2263" s="1" t="s">
        <v>198</v>
      </c>
      <c r="D2263" s="1" t="s">
        <v>199</v>
      </c>
      <c r="E2263" s="3">
        <v>50</v>
      </c>
      <c r="F2263" s="1" t="s">
        <v>31</v>
      </c>
      <c r="G2263" s="3">
        <v>3.09</v>
      </c>
      <c r="H2263" s="3">
        <v>154.5</v>
      </c>
      <c r="I2263" s="1" t="s">
        <v>58</v>
      </c>
      <c r="K2263" s="1" t="s">
        <v>59</v>
      </c>
      <c r="L2263" s="1" t="s">
        <v>200</v>
      </c>
      <c r="M2263" s="1" t="s">
        <v>35</v>
      </c>
      <c r="N2263" s="1" t="s">
        <v>36</v>
      </c>
      <c r="O2263" s="1" t="s">
        <v>37</v>
      </c>
      <c r="P2263" s="1" t="s">
        <v>95</v>
      </c>
      <c r="Q2263" s="1" t="s">
        <v>96</v>
      </c>
      <c r="T2263" s="1" t="s">
        <v>97</v>
      </c>
      <c r="X2263" s="1" t="s">
        <v>41</v>
      </c>
      <c r="Y2263" s="1" t="s">
        <v>42</v>
      </c>
      <c r="Z2263" s="3">
        <v>0</v>
      </c>
      <c r="AC2263" s="1">
        <f t="shared" si="70"/>
        <v>2019</v>
      </c>
      <c r="AD2263" s="1">
        <f t="shared" si="71"/>
        <v>4</v>
      </c>
    </row>
    <row r="2264" spans="1:30" ht="12.75" customHeight="1" x14ac:dyDescent="0.2">
      <c r="A2264" s="2">
        <v>43580.293124999997</v>
      </c>
      <c r="B2264" s="1" t="s">
        <v>1537</v>
      </c>
      <c r="C2264" s="1" t="s">
        <v>207</v>
      </c>
      <c r="D2264" s="1" t="s">
        <v>208</v>
      </c>
      <c r="E2264" s="3">
        <v>60</v>
      </c>
      <c r="F2264" s="1" t="s">
        <v>31</v>
      </c>
      <c r="G2264" s="3">
        <v>3.27</v>
      </c>
      <c r="H2264" s="3">
        <v>196.2</v>
      </c>
      <c r="I2264" s="1" t="s">
        <v>58</v>
      </c>
      <c r="K2264" s="1" t="s">
        <v>59</v>
      </c>
      <c r="L2264" s="1" t="s">
        <v>209</v>
      </c>
      <c r="M2264" s="1" t="s">
        <v>35</v>
      </c>
      <c r="N2264" s="1" t="s">
        <v>36</v>
      </c>
      <c r="O2264" s="1" t="s">
        <v>37</v>
      </c>
      <c r="P2264" s="1" t="s">
        <v>71</v>
      </c>
      <c r="Q2264" s="1" t="s">
        <v>72</v>
      </c>
      <c r="T2264" s="1" t="s">
        <v>73</v>
      </c>
      <c r="X2264" s="1" t="s">
        <v>41</v>
      </c>
      <c r="Y2264" s="1" t="s">
        <v>74</v>
      </c>
      <c r="Z2264" s="3">
        <v>0</v>
      </c>
      <c r="AC2264" s="1">
        <f t="shared" si="70"/>
        <v>2019</v>
      </c>
      <c r="AD2264" s="1">
        <f t="shared" si="71"/>
        <v>4</v>
      </c>
    </row>
    <row r="2265" spans="1:30" ht="12.75" customHeight="1" x14ac:dyDescent="0.2">
      <c r="A2265" s="2">
        <v>43580.293124999997</v>
      </c>
      <c r="B2265" s="1" t="s">
        <v>1537</v>
      </c>
      <c r="C2265" s="1" t="s">
        <v>877</v>
      </c>
      <c r="D2265" s="1" t="s">
        <v>878</v>
      </c>
      <c r="E2265" s="3">
        <v>60</v>
      </c>
      <c r="F2265" s="1" t="s">
        <v>31</v>
      </c>
      <c r="G2265" s="3">
        <v>3.39</v>
      </c>
      <c r="H2265" s="3">
        <v>203.4</v>
      </c>
      <c r="I2265" s="1" t="s">
        <v>58</v>
      </c>
      <c r="K2265" s="1" t="s">
        <v>59</v>
      </c>
      <c r="L2265" s="1" t="s">
        <v>879</v>
      </c>
      <c r="M2265" s="1" t="s">
        <v>35</v>
      </c>
      <c r="N2265" s="1" t="s">
        <v>36</v>
      </c>
      <c r="O2265" s="1" t="s">
        <v>37</v>
      </c>
      <c r="P2265" s="1" t="s">
        <v>213</v>
      </c>
      <c r="Q2265" s="1" t="s">
        <v>214</v>
      </c>
      <c r="T2265" s="1" t="s">
        <v>385</v>
      </c>
      <c r="X2265" s="1" t="s">
        <v>41</v>
      </c>
      <c r="Y2265" s="1" t="s">
        <v>42</v>
      </c>
      <c r="Z2265" s="3">
        <v>0</v>
      </c>
      <c r="AA2265" s="1" t="s">
        <v>880</v>
      </c>
      <c r="AB2265" s="1" t="s">
        <v>880</v>
      </c>
      <c r="AC2265" s="1">
        <f t="shared" si="70"/>
        <v>2019</v>
      </c>
      <c r="AD2265" s="1">
        <f t="shared" si="71"/>
        <v>4</v>
      </c>
    </row>
    <row r="2266" spans="1:30" ht="12.75" customHeight="1" x14ac:dyDescent="0.2">
      <c r="A2266" s="2">
        <v>43580.293124999997</v>
      </c>
      <c r="B2266" s="1" t="s">
        <v>1537</v>
      </c>
      <c r="C2266" s="1" t="s">
        <v>532</v>
      </c>
      <c r="D2266" s="1" t="s">
        <v>533</v>
      </c>
      <c r="E2266" s="3">
        <v>60</v>
      </c>
      <c r="F2266" s="1" t="s">
        <v>31</v>
      </c>
      <c r="G2266" s="3">
        <v>3.96</v>
      </c>
      <c r="H2266" s="3">
        <v>237.6</v>
      </c>
      <c r="I2266" s="1" t="s">
        <v>58</v>
      </c>
      <c r="K2266" s="1" t="s">
        <v>59</v>
      </c>
      <c r="L2266" s="1" t="s">
        <v>534</v>
      </c>
      <c r="M2266" s="1" t="s">
        <v>35</v>
      </c>
      <c r="N2266" s="1" t="s">
        <v>36</v>
      </c>
      <c r="O2266" s="1" t="s">
        <v>37</v>
      </c>
      <c r="P2266" s="1" t="s">
        <v>71</v>
      </c>
      <c r="Q2266" s="1" t="s">
        <v>72</v>
      </c>
      <c r="T2266" s="1" t="s">
        <v>73</v>
      </c>
      <c r="X2266" s="1" t="s">
        <v>41</v>
      </c>
      <c r="Y2266" s="1" t="s">
        <v>74</v>
      </c>
      <c r="Z2266" s="3">
        <v>0</v>
      </c>
      <c r="AC2266" s="1">
        <f t="shared" si="70"/>
        <v>2019</v>
      </c>
      <c r="AD2266" s="1">
        <f t="shared" si="71"/>
        <v>4</v>
      </c>
    </row>
    <row r="2267" spans="1:30" ht="12.75" customHeight="1" x14ac:dyDescent="0.2">
      <c r="A2267" s="2">
        <v>43580.293124999997</v>
      </c>
      <c r="B2267" s="1" t="s">
        <v>1537</v>
      </c>
      <c r="C2267" s="1" t="s">
        <v>373</v>
      </c>
      <c r="D2267" s="1" t="s">
        <v>374</v>
      </c>
      <c r="E2267" s="3">
        <v>30</v>
      </c>
      <c r="F2267" s="1" t="s">
        <v>31</v>
      </c>
      <c r="G2267" s="3">
        <v>5.27</v>
      </c>
      <c r="H2267" s="3">
        <v>158.1</v>
      </c>
      <c r="I2267" s="1" t="s">
        <v>58</v>
      </c>
      <c r="K2267" s="1" t="s">
        <v>59</v>
      </c>
      <c r="L2267" s="1" t="s">
        <v>375</v>
      </c>
      <c r="M2267" s="1" t="s">
        <v>35</v>
      </c>
      <c r="N2267" s="1" t="s">
        <v>36</v>
      </c>
      <c r="O2267" s="1" t="s">
        <v>37</v>
      </c>
      <c r="P2267" s="1" t="s">
        <v>131</v>
      </c>
      <c r="Q2267" s="1" t="s">
        <v>132</v>
      </c>
      <c r="T2267" s="1" t="s">
        <v>377</v>
      </c>
      <c r="X2267" s="1" t="s">
        <v>378</v>
      </c>
      <c r="Y2267" s="1" t="s">
        <v>74</v>
      </c>
      <c r="Z2267" s="3">
        <v>0</v>
      </c>
      <c r="AC2267" s="1">
        <f t="shared" si="70"/>
        <v>2019</v>
      </c>
      <c r="AD2267" s="1">
        <f t="shared" si="71"/>
        <v>4</v>
      </c>
    </row>
    <row r="2268" spans="1:30" ht="12.75" customHeight="1" x14ac:dyDescent="0.2">
      <c r="A2268" s="2">
        <v>43580.293124999997</v>
      </c>
      <c r="B2268" s="1" t="s">
        <v>1537</v>
      </c>
      <c r="C2268" s="1" t="s">
        <v>215</v>
      </c>
      <c r="D2268" s="1" t="s">
        <v>216</v>
      </c>
      <c r="E2268" s="3">
        <v>10</v>
      </c>
      <c r="F2268" s="1" t="s">
        <v>31</v>
      </c>
      <c r="G2268" s="3">
        <v>6.05</v>
      </c>
      <c r="H2268" s="3">
        <v>60.5</v>
      </c>
      <c r="I2268" s="1" t="s">
        <v>58</v>
      </c>
      <c r="K2268" s="1" t="s">
        <v>59</v>
      </c>
      <c r="L2268" s="1" t="s">
        <v>217</v>
      </c>
      <c r="M2268" s="1" t="s">
        <v>35</v>
      </c>
      <c r="N2268" s="1" t="s">
        <v>36</v>
      </c>
      <c r="O2268" s="1" t="s">
        <v>37</v>
      </c>
      <c r="P2268" s="1" t="s">
        <v>38</v>
      </c>
      <c r="Q2268" s="1" t="s">
        <v>39</v>
      </c>
      <c r="T2268" s="1" t="s">
        <v>218</v>
      </c>
      <c r="X2268" s="1" t="s">
        <v>41</v>
      </c>
      <c r="Y2268" s="1" t="s">
        <v>42</v>
      </c>
      <c r="Z2268" s="3">
        <v>0</v>
      </c>
      <c r="AC2268" s="1">
        <f t="shared" si="70"/>
        <v>2019</v>
      </c>
      <c r="AD2268" s="1">
        <f t="shared" si="71"/>
        <v>4</v>
      </c>
    </row>
    <row r="2269" spans="1:30" ht="12.75" customHeight="1" x14ac:dyDescent="0.2">
      <c r="A2269" s="2">
        <v>43580.293124999997</v>
      </c>
      <c r="B2269" s="1" t="s">
        <v>1537</v>
      </c>
      <c r="C2269" s="1" t="s">
        <v>592</v>
      </c>
      <c r="D2269" s="1" t="s">
        <v>593</v>
      </c>
      <c r="E2269" s="3">
        <v>25</v>
      </c>
      <c r="F2269" s="1" t="s">
        <v>31</v>
      </c>
      <c r="G2269" s="3">
        <v>6.24</v>
      </c>
      <c r="H2269" s="3">
        <v>156</v>
      </c>
      <c r="I2269" s="1" t="s">
        <v>58</v>
      </c>
      <c r="K2269" s="1" t="s">
        <v>59</v>
      </c>
      <c r="L2269" s="1" t="s">
        <v>594</v>
      </c>
      <c r="M2269" s="1" t="s">
        <v>35</v>
      </c>
      <c r="N2269" s="1" t="s">
        <v>36</v>
      </c>
      <c r="O2269" s="1" t="s">
        <v>37</v>
      </c>
      <c r="P2269" s="1" t="s">
        <v>120</v>
      </c>
      <c r="Q2269" s="1" t="s">
        <v>121</v>
      </c>
      <c r="T2269" s="1" t="s">
        <v>48</v>
      </c>
      <c r="X2269" s="1" t="s">
        <v>41</v>
      </c>
      <c r="Y2269" s="1" t="s">
        <v>42</v>
      </c>
      <c r="Z2269" s="3">
        <v>0</v>
      </c>
      <c r="AC2269" s="1">
        <f t="shared" si="70"/>
        <v>2019</v>
      </c>
      <c r="AD2269" s="1">
        <f t="shared" si="71"/>
        <v>4</v>
      </c>
    </row>
    <row r="2270" spans="1:30" ht="12.75" customHeight="1" x14ac:dyDescent="0.2">
      <c r="A2270" s="2">
        <v>43580.293124999997</v>
      </c>
      <c r="B2270" s="1" t="s">
        <v>1537</v>
      </c>
      <c r="C2270" s="1" t="s">
        <v>223</v>
      </c>
      <c r="D2270" s="1" t="s">
        <v>224</v>
      </c>
      <c r="E2270" s="3">
        <v>10</v>
      </c>
      <c r="F2270" s="1" t="s">
        <v>31</v>
      </c>
      <c r="G2270" s="3">
        <v>6.29</v>
      </c>
      <c r="H2270" s="3">
        <v>62.9</v>
      </c>
      <c r="I2270" s="1" t="s">
        <v>58</v>
      </c>
      <c r="K2270" s="1" t="s">
        <v>59</v>
      </c>
      <c r="L2270" s="1" t="s">
        <v>225</v>
      </c>
      <c r="M2270" s="1" t="s">
        <v>35</v>
      </c>
      <c r="N2270" s="1" t="s">
        <v>36</v>
      </c>
      <c r="O2270" s="1" t="s">
        <v>37</v>
      </c>
      <c r="P2270" s="1" t="s">
        <v>38</v>
      </c>
      <c r="Q2270" s="1" t="s">
        <v>39</v>
      </c>
      <c r="T2270" s="1" t="s">
        <v>226</v>
      </c>
      <c r="X2270" s="1" t="s">
        <v>41</v>
      </c>
      <c r="Y2270" s="1" t="s">
        <v>42</v>
      </c>
      <c r="Z2270" s="3">
        <v>0</v>
      </c>
      <c r="AC2270" s="1">
        <f t="shared" si="70"/>
        <v>2019</v>
      </c>
      <c r="AD2270" s="1">
        <f t="shared" si="71"/>
        <v>4</v>
      </c>
    </row>
    <row r="2271" spans="1:30" ht="12.75" customHeight="1" x14ac:dyDescent="0.2">
      <c r="A2271" s="2">
        <v>43580.293124999997</v>
      </c>
      <c r="B2271" s="1" t="s">
        <v>1537</v>
      </c>
      <c r="C2271" s="1" t="s">
        <v>240</v>
      </c>
      <c r="D2271" s="1" t="s">
        <v>241</v>
      </c>
      <c r="E2271" s="3">
        <v>50</v>
      </c>
      <c r="F2271" s="1" t="s">
        <v>31</v>
      </c>
      <c r="G2271" s="3">
        <v>7.87</v>
      </c>
      <c r="H2271" s="3">
        <v>393.5</v>
      </c>
      <c r="I2271" s="1" t="s">
        <v>58</v>
      </c>
      <c r="K2271" s="1" t="s">
        <v>59</v>
      </c>
      <c r="L2271" s="1" t="s">
        <v>242</v>
      </c>
      <c r="M2271" s="1" t="s">
        <v>35</v>
      </c>
      <c r="N2271" s="1" t="s">
        <v>36</v>
      </c>
      <c r="O2271" s="1" t="s">
        <v>37</v>
      </c>
      <c r="P2271" s="1" t="s">
        <v>243</v>
      </c>
      <c r="Q2271" s="1" t="s">
        <v>244</v>
      </c>
      <c r="T2271" s="1" t="s">
        <v>245</v>
      </c>
      <c r="X2271" s="1" t="s">
        <v>41</v>
      </c>
      <c r="Y2271" s="1" t="s">
        <v>42</v>
      </c>
      <c r="Z2271" s="3">
        <v>0</v>
      </c>
      <c r="AA2271" s="1" t="s">
        <v>246</v>
      </c>
      <c r="AB2271" s="1" t="s">
        <v>246</v>
      </c>
      <c r="AC2271" s="1">
        <f t="shared" si="70"/>
        <v>2019</v>
      </c>
      <c r="AD2271" s="1">
        <f t="shared" si="71"/>
        <v>4</v>
      </c>
    </row>
    <row r="2272" spans="1:30" ht="12.75" customHeight="1" x14ac:dyDescent="0.2">
      <c r="A2272" s="2">
        <v>43580.293124999997</v>
      </c>
      <c r="B2272" s="1" t="s">
        <v>1537</v>
      </c>
      <c r="C2272" s="1" t="s">
        <v>227</v>
      </c>
      <c r="D2272" s="1" t="s">
        <v>228</v>
      </c>
      <c r="E2272" s="3">
        <v>510</v>
      </c>
      <c r="F2272" s="1" t="s">
        <v>31</v>
      </c>
      <c r="G2272" s="3">
        <v>8.4700000000000006</v>
      </c>
      <c r="H2272" s="3">
        <v>4319.7</v>
      </c>
      <c r="I2272" s="1" t="s">
        <v>58</v>
      </c>
      <c r="K2272" s="1" t="s">
        <v>59</v>
      </c>
      <c r="L2272" s="1" t="s">
        <v>229</v>
      </c>
      <c r="M2272" s="1" t="s">
        <v>35</v>
      </c>
      <c r="N2272" s="1" t="s">
        <v>36</v>
      </c>
      <c r="O2272" s="1" t="s">
        <v>37</v>
      </c>
      <c r="P2272" s="1" t="s">
        <v>230</v>
      </c>
      <c r="Q2272" s="1" t="s">
        <v>231</v>
      </c>
      <c r="T2272" s="1" t="s">
        <v>232</v>
      </c>
      <c r="X2272" s="1" t="s">
        <v>41</v>
      </c>
      <c r="Y2272" s="1" t="s">
        <v>42</v>
      </c>
      <c r="Z2272" s="3">
        <v>0</v>
      </c>
      <c r="AC2272" s="1">
        <f t="shared" si="70"/>
        <v>2019</v>
      </c>
      <c r="AD2272" s="1">
        <f t="shared" si="71"/>
        <v>4</v>
      </c>
    </row>
    <row r="2273" spans="1:30" ht="12.75" customHeight="1" x14ac:dyDescent="0.2">
      <c r="A2273" s="2">
        <v>43580.293124999997</v>
      </c>
      <c r="B2273" s="1" t="s">
        <v>1537</v>
      </c>
      <c r="C2273" s="1" t="s">
        <v>233</v>
      </c>
      <c r="D2273" s="1" t="s">
        <v>234</v>
      </c>
      <c r="E2273" s="3">
        <v>150</v>
      </c>
      <c r="F2273" s="1" t="s">
        <v>31</v>
      </c>
      <c r="G2273" s="3">
        <v>9.1999999999999993</v>
      </c>
      <c r="H2273" s="3">
        <v>1380</v>
      </c>
      <c r="I2273" s="1" t="s">
        <v>58</v>
      </c>
      <c r="K2273" s="1" t="s">
        <v>59</v>
      </c>
      <c r="L2273" s="1" t="s">
        <v>235</v>
      </c>
      <c r="M2273" s="1" t="s">
        <v>35</v>
      </c>
      <c r="N2273" s="1" t="s">
        <v>36</v>
      </c>
      <c r="O2273" s="1" t="s">
        <v>37</v>
      </c>
      <c r="P2273" s="1" t="s">
        <v>236</v>
      </c>
      <c r="Q2273" s="1" t="s">
        <v>237</v>
      </c>
      <c r="T2273" s="1" t="s">
        <v>238</v>
      </c>
      <c r="X2273" s="1" t="s">
        <v>41</v>
      </c>
      <c r="Y2273" s="1" t="s">
        <v>42</v>
      </c>
      <c r="Z2273" s="3">
        <v>0</v>
      </c>
      <c r="AA2273" s="1" t="s">
        <v>239</v>
      </c>
      <c r="AB2273" s="1" t="s">
        <v>239</v>
      </c>
      <c r="AC2273" s="1">
        <f t="shared" si="70"/>
        <v>2019</v>
      </c>
      <c r="AD2273" s="1">
        <f t="shared" si="71"/>
        <v>4</v>
      </c>
    </row>
    <row r="2274" spans="1:30" ht="12.75" customHeight="1" x14ac:dyDescent="0.2">
      <c r="A2274" s="2">
        <v>43580.293124999997</v>
      </c>
      <c r="B2274" s="1" t="s">
        <v>1537</v>
      </c>
      <c r="C2274" s="1" t="s">
        <v>247</v>
      </c>
      <c r="D2274" s="1" t="s">
        <v>248</v>
      </c>
      <c r="E2274" s="3">
        <v>200</v>
      </c>
      <c r="F2274" s="1" t="s">
        <v>31</v>
      </c>
      <c r="G2274" s="3">
        <v>10.17</v>
      </c>
      <c r="H2274" s="3">
        <v>2034</v>
      </c>
      <c r="I2274" s="1" t="s">
        <v>58</v>
      </c>
      <c r="K2274" s="1" t="s">
        <v>59</v>
      </c>
      <c r="L2274" s="1" t="s">
        <v>249</v>
      </c>
      <c r="M2274" s="1" t="s">
        <v>35</v>
      </c>
      <c r="N2274" s="1" t="s">
        <v>36</v>
      </c>
      <c r="O2274" s="1" t="s">
        <v>37</v>
      </c>
      <c r="P2274" s="1" t="s">
        <v>46</v>
      </c>
      <c r="Q2274" s="1" t="s">
        <v>47</v>
      </c>
      <c r="T2274" s="1" t="s">
        <v>250</v>
      </c>
      <c r="X2274" s="1" t="s">
        <v>41</v>
      </c>
      <c r="Y2274" s="1" t="s">
        <v>49</v>
      </c>
      <c r="Z2274" s="3">
        <v>0</v>
      </c>
      <c r="AA2274" s="1" t="s">
        <v>251</v>
      </c>
      <c r="AB2274" s="1" t="s">
        <v>251</v>
      </c>
      <c r="AC2274" s="1">
        <f t="shared" si="70"/>
        <v>2019</v>
      </c>
      <c r="AD2274" s="1">
        <f t="shared" si="71"/>
        <v>4</v>
      </c>
    </row>
    <row r="2275" spans="1:30" ht="12.75" customHeight="1" x14ac:dyDescent="0.2">
      <c r="A2275" s="2">
        <v>43580.293124999997</v>
      </c>
      <c r="B2275" s="1" t="s">
        <v>1537</v>
      </c>
      <c r="C2275" s="1" t="s">
        <v>255</v>
      </c>
      <c r="D2275" s="1" t="s">
        <v>256</v>
      </c>
      <c r="E2275" s="3">
        <v>25</v>
      </c>
      <c r="F2275" s="1" t="s">
        <v>31</v>
      </c>
      <c r="G2275" s="3">
        <v>13.31</v>
      </c>
      <c r="H2275" s="3">
        <v>332.75</v>
      </c>
      <c r="I2275" s="1" t="s">
        <v>58</v>
      </c>
      <c r="K2275" s="1" t="s">
        <v>59</v>
      </c>
      <c r="L2275" s="1" t="s">
        <v>257</v>
      </c>
      <c r="M2275" s="1" t="s">
        <v>35</v>
      </c>
      <c r="N2275" s="1" t="s">
        <v>36</v>
      </c>
      <c r="O2275" s="1" t="s">
        <v>37</v>
      </c>
      <c r="P2275" s="1" t="s">
        <v>258</v>
      </c>
      <c r="Q2275" s="1" t="s">
        <v>259</v>
      </c>
      <c r="T2275" s="1" t="s">
        <v>260</v>
      </c>
      <c r="X2275" s="1" t="s">
        <v>41</v>
      </c>
      <c r="Y2275" s="1" t="s">
        <v>42</v>
      </c>
      <c r="Z2275" s="3">
        <v>0</v>
      </c>
      <c r="AC2275" s="1">
        <f t="shared" si="70"/>
        <v>2019</v>
      </c>
      <c r="AD2275" s="1">
        <f t="shared" si="71"/>
        <v>4</v>
      </c>
    </row>
    <row r="2276" spans="1:30" ht="12.75" customHeight="1" x14ac:dyDescent="0.2">
      <c r="A2276" s="2">
        <v>43580.293124999997</v>
      </c>
      <c r="B2276" s="1" t="s">
        <v>1537</v>
      </c>
      <c r="C2276" s="1" t="s">
        <v>1538</v>
      </c>
      <c r="D2276" s="1" t="s">
        <v>1539</v>
      </c>
      <c r="E2276" s="3">
        <v>1</v>
      </c>
      <c r="F2276" s="1" t="s">
        <v>31</v>
      </c>
      <c r="G2276" s="3">
        <v>15.02</v>
      </c>
      <c r="H2276" s="3">
        <v>15.02</v>
      </c>
      <c r="I2276" s="1" t="s">
        <v>58</v>
      </c>
      <c r="K2276" s="1" t="s">
        <v>59</v>
      </c>
      <c r="L2276" s="1" t="s">
        <v>1540</v>
      </c>
      <c r="M2276" s="1" t="s">
        <v>35</v>
      </c>
      <c r="N2276" s="1" t="s">
        <v>36</v>
      </c>
      <c r="O2276" s="1" t="s">
        <v>37</v>
      </c>
      <c r="P2276" s="1" t="s">
        <v>204</v>
      </c>
      <c r="Q2276" s="1" t="s">
        <v>205</v>
      </c>
      <c r="T2276" s="1" t="s">
        <v>85</v>
      </c>
      <c r="X2276" s="1" t="s">
        <v>41</v>
      </c>
      <c r="Y2276" s="1" t="s">
        <v>74</v>
      </c>
      <c r="Z2276" s="3">
        <v>0</v>
      </c>
      <c r="AC2276" s="1">
        <f t="shared" si="70"/>
        <v>2019</v>
      </c>
      <c r="AD2276" s="1">
        <f t="shared" si="71"/>
        <v>4</v>
      </c>
    </row>
    <row r="2277" spans="1:30" ht="12.75" customHeight="1" x14ac:dyDescent="0.2">
      <c r="A2277" s="2">
        <v>43580.293124999997</v>
      </c>
      <c r="B2277" s="1" t="s">
        <v>1537</v>
      </c>
      <c r="C2277" s="1" t="s">
        <v>804</v>
      </c>
      <c r="D2277" s="1" t="s">
        <v>805</v>
      </c>
      <c r="E2277" s="3">
        <v>20</v>
      </c>
      <c r="F2277" s="1" t="s">
        <v>31</v>
      </c>
      <c r="G2277" s="3">
        <v>15.04</v>
      </c>
      <c r="H2277" s="3">
        <v>300.8</v>
      </c>
      <c r="I2277" s="1" t="s">
        <v>58</v>
      </c>
      <c r="K2277" s="1" t="s">
        <v>59</v>
      </c>
      <c r="L2277" s="1" t="s">
        <v>806</v>
      </c>
      <c r="M2277" s="1" t="s">
        <v>35</v>
      </c>
      <c r="N2277" s="1" t="s">
        <v>36</v>
      </c>
      <c r="O2277" s="1" t="s">
        <v>37</v>
      </c>
      <c r="P2277" s="1" t="s">
        <v>120</v>
      </c>
      <c r="Q2277" s="1" t="s">
        <v>121</v>
      </c>
      <c r="T2277" s="1" t="s">
        <v>48</v>
      </c>
      <c r="X2277" s="1" t="s">
        <v>41</v>
      </c>
      <c r="Y2277" s="1" t="s">
        <v>42</v>
      </c>
      <c r="Z2277" s="3">
        <v>0</v>
      </c>
      <c r="AC2277" s="1">
        <f t="shared" si="70"/>
        <v>2019</v>
      </c>
      <c r="AD2277" s="1">
        <f t="shared" si="71"/>
        <v>4</v>
      </c>
    </row>
    <row r="2278" spans="1:30" ht="12.75" customHeight="1" x14ac:dyDescent="0.2">
      <c r="A2278" s="2">
        <v>43580.293124999997</v>
      </c>
      <c r="B2278" s="1" t="s">
        <v>1537</v>
      </c>
      <c r="C2278" s="1" t="s">
        <v>1169</v>
      </c>
      <c r="D2278" s="1" t="s">
        <v>1170</v>
      </c>
      <c r="E2278" s="3">
        <v>1</v>
      </c>
      <c r="F2278" s="1" t="s">
        <v>31</v>
      </c>
      <c r="G2278" s="3">
        <v>18.91</v>
      </c>
      <c r="H2278" s="3">
        <v>18.91</v>
      </c>
      <c r="I2278" s="1" t="s">
        <v>58</v>
      </c>
      <c r="K2278" s="1" t="s">
        <v>59</v>
      </c>
      <c r="L2278" s="1" t="s">
        <v>1171</v>
      </c>
      <c r="M2278" s="1" t="s">
        <v>35</v>
      </c>
      <c r="N2278" s="1" t="s">
        <v>36</v>
      </c>
      <c r="O2278" s="1" t="s">
        <v>37</v>
      </c>
      <c r="P2278" s="1" t="s">
        <v>71</v>
      </c>
      <c r="Q2278" s="1" t="s">
        <v>72</v>
      </c>
      <c r="T2278" s="1" t="s">
        <v>73</v>
      </c>
      <c r="X2278" s="1" t="s">
        <v>41</v>
      </c>
      <c r="Y2278" s="1" t="s">
        <v>74</v>
      </c>
      <c r="Z2278" s="3">
        <v>0</v>
      </c>
      <c r="AC2278" s="1">
        <f t="shared" si="70"/>
        <v>2019</v>
      </c>
      <c r="AD2278" s="1">
        <f t="shared" si="71"/>
        <v>4</v>
      </c>
    </row>
    <row r="2279" spans="1:30" ht="12.75" customHeight="1" x14ac:dyDescent="0.2">
      <c r="A2279" s="2">
        <v>43580.293124999997</v>
      </c>
      <c r="B2279" s="1" t="s">
        <v>1537</v>
      </c>
      <c r="C2279" s="1" t="s">
        <v>261</v>
      </c>
      <c r="D2279" s="1" t="s">
        <v>262</v>
      </c>
      <c r="E2279" s="3">
        <v>5</v>
      </c>
      <c r="F2279" s="1" t="s">
        <v>31</v>
      </c>
      <c r="G2279" s="3">
        <v>19.97</v>
      </c>
      <c r="H2279" s="3">
        <v>99.85</v>
      </c>
      <c r="I2279" s="1" t="s">
        <v>58</v>
      </c>
      <c r="K2279" s="1" t="s">
        <v>59</v>
      </c>
      <c r="L2279" s="1" t="s">
        <v>263</v>
      </c>
      <c r="M2279" s="1" t="s">
        <v>35</v>
      </c>
      <c r="N2279" s="1" t="s">
        <v>36</v>
      </c>
      <c r="O2279" s="1" t="s">
        <v>37</v>
      </c>
      <c r="P2279" s="1" t="s">
        <v>264</v>
      </c>
      <c r="Q2279" s="1" t="s">
        <v>265</v>
      </c>
      <c r="T2279" s="1" t="s">
        <v>226</v>
      </c>
      <c r="X2279" s="1" t="s">
        <v>41</v>
      </c>
      <c r="Y2279" s="1" t="s">
        <v>266</v>
      </c>
      <c r="Z2279" s="3">
        <v>0</v>
      </c>
      <c r="AC2279" s="1">
        <f t="shared" si="70"/>
        <v>2019</v>
      </c>
      <c r="AD2279" s="1">
        <f t="shared" si="71"/>
        <v>4</v>
      </c>
    </row>
    <row r="2280" spans="1:30" ht="12.75" customHeight="1" x14ac:dyDescent="0.2">
      <c r="A2280" s="2">
        <v>43580.293124999997</v>
      </c>
      <c r="B2280" s="1" t="s">
        <v>1537</v>
      </c>
      <c r="C2280" s="1" t="s">
        <v>267</v>
      </c>
      <c r="D2280" s="1" t="s">
        <v>268</v>
      </c>
      <c r="E2280" s="3">
        <v>20</v>
      </c>
      <c r="F2280" s="1" t="s">
        <v>31</v>
      </c>
      <c r="G2280" s="3">
        <v>21.23</v>
      </c>
      <c r="H2280" s="3">
        <v>424.6</v>
      </c>
      <c r="I2280" s="1" t="s">
        <v>58</v>
      </c>
      <c r="K2280" s="1" t="s">
        <v>59</v>
      </c>
      <c r="L2280" s="1" t="s">
        <v>269</v>
      </c>
      <c r="M2280" s="1" t="s">
        <v>35</v>
      </c>
      <c r="N2280" s="1" t="s">
        <v>36</v>
      </c>
      <c r="O2280" s="1" t="s">
        <v>37</v>
      </c>
      <c r="P2280" s="1" t="s">
        <v>270</v>
      </c>
      <c r="Q2280" s="1" t="s">
        <v>271</v>
      </c>
      <c r="T2280" s="1" t="s">
        <v>272</v>
      </c>
      <c r="X2280" s="1" t="s">
        <v>41</v>
      </c>
      <c r="Y2280" s="1" t="s">
        <v>42</v>
      </c>
      <c r="Z2280" s="3">
        <v>0</v>
      </c>
      <c r="AC2280" s="1">
        <f t="shared" si="70"/>
        <v>2019</v>
      </c>
      <c r="AD2280" s="1">
        <f t="shared" si="71"/>
        <v>4</v>
      </c>
    </row>
    <row r="2281" spans="1:30" ht="12.75" customHeight="1" x14ac:dyDescent="0.2">
      <c r="A2281" s="2">
        <v>43580.293124999997</v>
      </c>
      <c r="B2281" s="1" t="s">
        <v>1537</v>
      </c>
      <c r="C2281" s="1" t="s">
        <v>273</v>
      </c>
      <c r="D2281" s="1" t="s">
        <v>274</v>
      </c>
      <c r="E2281" s="3">
        <v>8</v>
      </c>
      <c r="F2281" s="1" t="s">
        <v>31</v>
      </c>
      <c r="G2281" s="3">
        <v>21.23</v>
      </c>
      <c r="H2281" s="3">
        <v>169.84</v>
      </c>
      <c r="I2281" s="1" t="s">
        <v>58</v>
      </c>
      <c r="K2281" s="1" t="s">
        <v>59</v>
      </c>
      <c r="L2281" s="1" t="s">
        <v>275</v>
      </c>
      <c r="M2281" s="1" t="s">
        <v>35</v>
      </c>
      <c r="N2281" s="1" t="s">
        <v>36</v>
      </c>
      <c r="O2281" s="1" t="s">
        <v>37</v>
      </c>
      <c r="P2281" s="1" t="s">
        <v>270</v>
      </c>
      <c r="Q2281" s="1" t="s">
        <v>271</v>
      </c>
      <c r="T2281" s="1" t="s">
        <v>272</v>
      </c>
      <c r="X2281" s="1" t="s">
        <v>41</v>
      </c>
      <c r="Y2281" s="1" t="s">
        <v>42</v>
      </c>
      <c r="Z2281" s="3">
        <v>0</v>
      </c>
      <c r="AC2281" s="1">
        <f t="shared" si="70"/>
        <v>2019</v>
      </c>
      <c r="AD2281" s="1">
        <f t="shared" si="71"/>
        <v>4</v>
      </c>
    </row>
    <row r="2282" spans="1:30" ht="12.75" customHeight="1" x14ac:dyDescent="0.2">
      <c r="A2282" s="2">
        <v>43580.293124999997</v>
      </c>
      <c r="B2282" s="1" t="s">
        <v>1537</v>
      </c>
      <c r="C2282" s="1" t="s">
        <v>279</v>
      </c>
      <c r="D2282" s="1" t="s">
        <v>280</v>
      </c>
      <c r="E2282" s="3">
        <v>4</v>
      </c>
      <c r="F2282" s="1" t="s">
        <v>31</v>
      </c>
      <c r="G2282" s="3">
        <v>29.86</v>
      </c>
      <c r="H2282" s="3">
        <v>119.44</v>
      </c>
      <c r="I2282" s="1" t="s">
        <v>58</v>
      </c>
      <c r="K2282" s="1" t="s">
        <v>59</v>
      </c>
      <c r="L2282" s="1" t="s">
        <v>281</v>
      </c>
      <c r="M2282" s="1" t="s">
        <v>35</v>
      </c>
      <c r="N2282" s="1" t="s">
        <v>36</v>
      </c>
      <c r="O2282" s="1" t="s">
        <v>37</v>
      </c>
      <c r="P2282" s="1" t="s">
        <v>71</v>
      </c>
      <c r="Q2282" s="1" t="s">
        <v>72</v>
      </c>
      <c r="T2282" s="1" t="s">
        <v>73</v>
      </c>
      <c r="X2282" s="1" t="s">
        <v>41</v>
      </c>
      <c r="Y2282" s="1" t="s">
        <v>74</v>
      </c>
      <c r="Z2282" s="3">
        <v>0</v>
      </c>
      <c r="AC2282" s="1">
        <f t="shared" si="70"/>
        <v>2019</v>
      </c>
      <c r="AD2282" s="1">
        <f t="shared" si="71"/>
        <v>4</v>
      </c>
    </row>
    <row r="2283" spans="1:30" ht="12.75" customHeight="1" x14ac:dyDescent="0.2">
      <c r="A2283" s="2">
        <v>43580.293124999997</v>
      </c>
      <c r="B2283" s="1" t="s">
        <v>1537</v>
      </c>
      <c r="C2283" s="1" t="s">
        <v>1226</v>
      </c>
      <c r="D2283" s="1" t="s">
        <v>1227</v>
      </c>
      <c r="E2283" s="3">
        <v>3</v>
      </c>
      <c r="F2283" s="1" t="s">
        <v>31</v>
      </c>
      <c r="G2283" s="3">
        <v>30.5</v>
      </c>
      <c r="H2283" s="3">
        <v>91.5</v>
      </c>
      <c r="I2283" s="1" t="s">
        <v>58</v>
      </c>
      <c r="K2283" s="1" t="s">
        <v>59</v>
      </c>
      <c r="L2283" s="1" t="s">
        <v>1228</v>
      </c>
      <c r="M2283" s="1" t="s">
        <v>35</v>
      </c>
      <c r="N2283" s="1" t="s">
        <v>36</v>
      </c>
      <c r="O2283" s="1" t="s">
        <v>37</v>
      </c>
      <c r="P2283" s="1" t="s">
        <v>71</v>
      </c>
      <c r="Q2283" s="1" t="s">
        <v>72</v>
      </c>
      <c r="T2283" s="1" t="s">
        <v>73</v>
      </c>
      <c r="X2283" s="1" t="s">
        <v>41</v>
      </c>
      <c r="Y2283" s="1" t="s">
        <v>74</v>
      </c>
      <c r="Z2283" s="3">
        <v>0</v>
      </c>
      <c r="AC2283" s="1">
        <f t="shared" si="70"/>
        <v>2019</v>
      </c>
      <c r="AD2283" s="1">
        <f t="shared" si="71"/>
        <v>4</v>
      </c>
    </row>
    <row r="2284" spans="1:30" ht="12.75" customHeight="1" x14ac:dyDescent="0.2">
      <c r="A2284" s="2">
        <v>43580.293124999997</v>
      </c>
      <c r="B2284" s="1" t="s">
        <v>1537</v>
      </c>
      <c r="C2284" s="1" t="s">
        <v>456</v>
      </c>
      <c r="D2284" s="1" t="s">
        <v>457</v>
      </c>
      <c r="E2284" s="3">
        <v>10</v>
      </c>
      <c r="F2284" s="1" t="s">
        <v>31</v>
      </c>
      <c r="G2284" s="3">
        <v>34.51</v>
      </c>
      <c r="H2284" s="3">
        <v>345.1</v>
      </c>
      <c r="I2284" s="1" t="s">
        <v>58</v>
      </c>
      <c r="K2284" s="1" t="s">
        <v>59</v>
      </c>
      <c r="L2284" s="1" t="s">
        <v>458</v>
      </c>
      <c r="M2284" s="1" t="s">
        <v>35</v>
      </c>
      <c r="N2284" s="1" t="s">
        <v>36</v>
      </c>
      <c r="O2284" s="1" t="s">
        <v>37</v>
      </c>
      <c r="P2284" s="1" t="s">
        <v>89</v>
      </c>
      <c r="Q2284" s="1" t="s">
        <v>90</v>
      </c>
      <c r="T2284" s="1" t="s">
        <v>85</v>
      </c>
      <c r="X2284" s="1" t="s">
        <v>41</v>
      </c>
      <c r="Y2284" s="1" t="s">
        <v>74</v>
      </c>
      <c r="Z2284" s="3">
        <v>0</v>
      </c>
      <c r="AC2284" s="1">
        <f t="shared" si="70"/>
        <v>2019</v>
      </c>
      <c r="AD2284" s="1">
        <f t="shared" si="71"/>
        <v>4</v>
      </c>
    </row>
    <row r="2285" spans="1:30" ht="12.75" customHeight="1" x14ac:dyDescent="0.2">
      <c r="A2285" s="2">
        <v>43580.293124999997</v>
      </c>
      <c r="B2285" s="1" t="s">
        <v>1537</v>
      </c>
      <c r="C2285" s="1" t="s">
        <v>1136</v>
      </c>
      <c r="D2285" s="1" t="s">
        <v>1137</v>
      </c>
      <c r="E2285" s="3">
        <v>1</v>
      </c>
      <c r="F2285" s="1" t="s">
        <v>31</v>
      </c>
      <c r="G2285" s="3">
        <v>35.090000000000003</v>
      </c>
      <c r="H2285" s="3">
        <v>35.090000000000003</v>
      </c>
      <c r="I2285" s="1" t="s">
        <v>58</v>
      </c>
      <c r="K2285" s="1" t="s">
        <v>59</v>
      </c>
      <c r="L2285" s="1" t="s">
        <v>1138</v>
      </c>
      <c r="M2285" s="1" t="s">
        <v>35</v>
      </c>
      <c r="N2285" s="1" t="s">
        <v>36</v>
      </c>
      <c r="O2285" s="1" t="s">
        <v>37</v>
      </c>
      <c r="P2285" s="1" t="s">
        <v>38</v>
      </c>
      <c r="Q2285" s="1" t="s">
        <v>39</v>
      </c>
      <c r="T2285" s="1" t="s">
        <v>1139</v>
      </c>
      <c r="X2285" s="1" t="s">
        <v>41</v>
      </c>
      <c r="Y2285" s="1" t="s">
        <v>42</v>
      </c>
      <c r="Z2285" s="3">
        <v>0</v>
      </c>
      <c r="AC2285" s="1">
        <f t="shared" si="70"/>
        <v>2019</v>
      </c>
      <c r="AD2285" s="1">
        <f t="shared" si="71"/>
        <v>4</v>
      </c>
    </row>
    <row r="2286" spans="1:30" ht="12.75" customHeight="1" x14ac:dyDescent="0.2">
      <c r="A2286" s="2">
        <v>43580.293124999997</v>
      </c>
      <c r="B2286" s="1" t="s">
        <v>1537</v>
      </c>
      <c r="C2286" s="1" t="s">
        <v>993</v>
      </c>
      <c r="D2286" s="1" t="s">
        <v>994</v>
      </c>
      <c r="E2286" s="3">
        <v>1</v>
      </c>
      <c r="F2286" s="1" t="s">
        <v>31</v>
      </c>
      <c r="G2286" s="3">
        <v>72.22</v>
      </c>
      <c r="H2286" s="3">
        <v>72.22</v>
      </c>
      <c r="I2286" s="1" t="s">
        <v>58</v>
      </c>
      <c r="K2286" s="1" t="s">
        <v>59</v>
      </c>
      <c r="L2286" s="1" t="s">
        <v>995</v>
      </c>
      <c r="M2286" s="1" t="s">
        <v>35</v>
      </c>
      <c r="N2286" s="1" t="s">
        <v>36</v>
      </c>
      <c r="O2286" s="1" t="s">
        <v>37</v>
      </c>
      <c r="P2286" s="1" t="s">
        <v>71</v>
      </c>
      <c r="Q2286" s="1" t="s">
        <v>72</v>
      </c>
      <c r="T2286" s="1" t="s">
        <v>79</v>
      </c>
      <c r="X2286" s="1" t="s">
        <v>41</v>
      </c>
      <c r="Y2286" s="1" t="s">
        <v>74</v>
      </c>
      <c r="Z2286" s="3">
        <v>0</v>
      </c>
      <c r="AC2286" s="1">
        <f t="shared" si="70"/>
        <v>2019</v>
      </c>
      <c r="AD2286" s="1">
        <f t="shared" si="71"/>
        <v>4</v>
      </c>
    </row>
    <row r="2287" spans="1:30" ht="12.75" customHeight="1" x14ac:dyDescent="0.2">
      <c r="A2287" s="2">
        <v>43580.293124999997</v>
      </c>
      <c r="B2287" s="1" t="s">
        <v>1537</v>
      </c>
      <c r="C2287" s="1" t="s">
        <v>285</v>
      </c>
      <c r="D2287" s="1" t="s">
        <v>286</v>
      </c>
      <c r="E2287" s="3">
        <v>1</v>
      </c>
      <c r="F2287" s="1" t="s">
        <v>31</v>
      </c>
      <c r="G2287" s="3">
        <v>172.5</v>
      </c>
      <c r="H2287" s="3">
        <v>172.5</v>
      </c>
      <c r="I2287" s="1" t="s">
        <v>58</v>
      </c>
      <c r="K2287" s="1" t="s">
        <v>59</v>
      </c>
      <c r="L2287" s="1" t="s">
        <v>287</v>
      </c>
      <c r="M2287" s="1" t="s">
        <v>35</v>
      </c>
      <c r="N2287" s="1" t="s">
        <v>36</v>
      </c>
      <c r="O2287" s="1" t="s">
        <v>37</v>
      </c>
      <c r="P2287" s="1" t="s">
        <v>236</v>
      </c>
      <c r="Q2287" s="1" t="s">
        <v>237</v>
      </c>
      <c r="T2287" s="1" t="s">
        <v>238</v>
      </c>
      <c r="X2287" s="1" t="s">
        <v>41</v>
      </c>
      <c r="Y2287" s="1" t="s">
        <v>42</v>
      </c>
      <c r="Z2287" s="3">
        <v>0</v>
      </c>
      <c r="AA2287" s="1" t="s">
        <v>239</v>
      </c>
      <c r="AB2287" s="1" t="s">
        <v>239</v>
      </c>
      <c r="AC2287" s="1">
        <f t="shared" si="70"/>
        <v>2019</v>
      </c>
      <c r="AD2287" s="1">
        <f t="shared" si="71"/>
        <v>4</v>
      </c>
    </row>
    <row r="2288" spans="1:30" ht="12.75" customHeight="1" x14ac:dyDescent="0.2">
      <c r="A2288" s="2">
        <v>43580.293124999997</v>
      </c>
      <c r="B2288" s="1" t="s">
        <v>1537</v>
      </c>
      <c r="C2288" s="1" t="s">
        <v>501</v>
      </c>
      <c r="D2288" s="1" t="s">
        <v>502</v>
      </c>
      <c r="E2288" s="3">
        <v>2</v>
      </c>
      <c r="F2288" s="1" t="s">
        <v>31</v>
      </c>
      <c r="G2288" s="3">
        <v>197.57</v>
      </c>
      <c r="H2288" s="3">
        <v>395.14</v>
      </c>
      <c r="I2288" s="1" t="s">
        <v>58</v>
      </c>
      <c r="K2288" s="1" t="s">
        <v>59</v>
      </c>
      <c r="L2288" s="1" t="s">
        <v>503</v>
      </c>
      <c r="M2288" s="1" t="s">
        <v>35</v>
      </c>
      <c r="N2288" s="1" t="s">
        <v>36</v>
      </c>
      <c r="O2288" s="1" t="s">
        <v>37</v>
      </c>
      <c r="P2288" s="1" t="s">
        <v>38</v>
      </c>
      <c r="Q2288" s="1" t="s">
        <v>39</v>
      </c>
      <c r="T2288" s="1" t="s">
        <v>206</v>
      </c>
      <c r="X2288" s="1" t="s">
        <v>41</v>
      </c>
      <c r="Y2288" s="1" t="s">
        <v>42</v>
      </c>
      <c r="Z2288" s="3">
        <v>0</v>
      </c>
      <c r="AC2288" s="1">
        <f t="shared" si="70"/>
        <v>2019</v>
      </c>
      <c r="AD2288" s="1">
        <f t="shared" si="71"/>
        <v>4</v>
      </c>
    </row>
    <row r="2289" spans="1:30" ht="12.75" customHeight="1" x14ac:dyDescent="0.2">
      <c r="A2289" s="2">
        <v>43580.293124999997</v>
      </c>
      <c r="B2289" s="1" t="s">
        <v>1537</v>
      </c>
      <c r="C2289" s="1" t="s">
        <v>891</v>
      </c>
      <c r="D2289" s="1" t="s">
        <v>892</v>
      </c>
      <c r="E2289" s="3">
        <v>30</v>
      </c>
      <c r="F2289" s="1" t="s">
        <v>31</v>
      </c>
      <c r="G2289" s="3">
        <v>204.41</v>
      </c>
      <c r="H2289" s="3">
        <v>6132.3</v>
      </c>
      <c r="I2289" s="1" t="s">
        <v>58</v>
      </c>
      <c r="K2289" s="1" t="s">
        <v>59</v>
      </c>
      <c r="L2289" s="1" t="s">
        <v>893</v>
      </c>
      <c r="M2289" s="1" t="s">
        <v>35</v>
      </c>
      <c r="N2289" s="1" t="s">
        <v>36</v>
      </c>
      <c r="O2289" s="1" t="s">
        <v>37</v>
      </c>
      <c r="P2289" s="1" t="s">
        <v>38</v>
      </c>
      <c r="Q2289" s="1" t="s">
        <v>39</v>
      </c>
      <c r="T2289" s="1" t="s">
        <v>291</v>
      </c>
      <c r="X2289" s="1" t="s">
        <v>41</v>
      </c>
      <c r="Y2289" s="1" t="s">
        <v>42</v>
      </c>
      <c r="Z2289" s="3">
        <v>0</v>
      </c>
      <c r="AC2289" s="1">
        <f t="shared" si="70"/>
        <v>2019</v>
      </c>
      <c r="AD2289" s="1">
        <f t="shared" si="71"/>
        <v>4</v>
      </c>
    </row>
    <row r="2290" spans="1:30" ht="12.75" customHeight="1" x14ac:dyDescent="0.2">
      <c r="A2290" s="2">
        <v>43580.298773148097</v>
      </c>
      <c r="B2290" s="1" t="s">
        <v>1541</v>
      </c>
      <c r="C2290" s="1" t="s">
        <v>92</v>
      </c>
      <c r="D2290" s="1" t="s">
        <v>93</v>
      </c>
      <c r="E2290" s="3">
        <v>200</v>
      </c>
      <c r="F2290" s="1" t="s">
        <v>31</v>
      </c>
      <c r="G2290" s="3">
        <v>0.02</v>
      </c>
      <c r="H2290" s="3">
        <v>4</v>
      </c>
      <c r="I2290" s="1" t="s">
        <v>32</v>
      </c>
      <c r="K2290" s="1" t="s">
        <v>33</v>
      </c>
      <c r="L2290" s="1" t="s">
        <v>94</v>
      </c>
      <c r="M2290" s="1" t="s">
        <v>35</v>
      </c>
      <c r="N2290" s="1" t="s">
        <v>36</v>
      </c>
      <c r="O2290" s="1" t="s">
        <v>37</v>
      </c>
      <c r="P2290" s="1" t="s">
        <v>95</v>
      </c>
      <c r="Q2290" s="1" t="s">
        <v>96</v>
      </c>
      <c r="T2290" s="1" t="s">
        <v>97</v>
      </c>
      <c r="X2290" s="1" t="s">
        <v>41</v>
      </c>
      <c r="Y2290" s="1" t="s">
        <v>42</v>
      </c>
      <c r="Z2290" s="3">
        <v>0</v>
      </c>
      <c r="AC2290" s="1">
        <f t="shared" si="70"/>
        <v>2019</v>
      </c>
      <c r="AD2290" s="1">
        <f t="shared" si="71"/>
        <v>4</v>
      </c>
    </row>
    <row r="2291" spans="1:30" ht="12.75" customHeight="1" x14ac:dyDescent="0.2">
      <c r="A2291" s="2">
        <v>43580.298773148097</v>
      </c>
      <c r="B2291" s="1" t="s">
        <v>1541</v>
      </c>
      <c r="C2291" s="1" t="s">
        <v>98</v>
      </c>
      <c r="D2291" s="1" t="s">
        <v>99</v>
      </c>
      <c r="E2291" s="3">
        <v>100</v>
      </c>
      <c r="F2291" s="1" t="s">
        <v>31</v>
      </c>
      <c r="G2291" s="3">
        <v>0.26</v>
      </c>
      <c r="H2291" s="3">
        <v>26</v>
      </c>
      <c r="I2291" s="1" t="s">
        <v>32</v>
      </c>
      <c r="K2291" s="1" t="s">
        <v>33</v>
      </c>
      <c r="L2291" s="1" t="s">
        <v>100</v>
      </c>
      <c r="M2291" s="1" t="s">
        <v>35</v>
      </c>
      <c r="N2291" s="1" t="s">
        <v>36</v>
      </c>
      <c r="O2291" s="1" t="s">
        <v>37</v>
      </c>
      <c r="P2291" s="1" t="s">
        <v>38</v>
      </c>
      <c r="Q2291" s="1" t="s">
        <v>39</v>
      </c>
      <c r="T2291" s="1" t="s">
        <v>73</v>
      </c>
      <c r="X2291" s="1" t="s">
        <v>41</v>
      </c>
      <c r="Y2291" s="1" t="s">
        <v>42</v>
      </c>
      <c r="Z2291" s="3">
        <v>0</v>
      </c>
      <c r="AC2291" s="1">
        <f t="shared" si="70"/>
        <v>2019</v>
      </c>
      <c r="AD2291" s="1">
        <f t="shared" si="71"/>
        <v>4</v>
      </c>
    </row>
    <row r="2292" spans="1:30" ht="12.75" customHeight="1" x14ac:dyDescent="0.2">
      <c r="A2292" s="2">
        <v>43580.298773148097</v>
      </c>
      <c r="B2292" s="1" t="s">
        <v>1541</v>
      </c>
      <c r="C2292" s="1" t="s">
        <v>107</v>
      </c>
      <c r="D2292" s="1" t="s">
        <v>108</v>
      </c>
      <c r="E2292" s="3">
        <v>100</v>
      </c>
      <c r="F2292" s="1" t="s">
        <v>31</v>
      </c>
      <c r="G2292" s="3">
        <v>0.31</v>
      </c>
      <c r="H2292" s="3">
        <v>31</v>
      </c>
      <c r="I2292" s="1" t="s">
        <v>32</v>
      </c>
      <c r="K2292" s="1" t="s">
        <v>33</v>
      </c>
      <c r="L2292" s="1" t="s">
        <v>109</v>
      </c>
      <c r="M2292" s="1" t="s">
        <v>35</v>
      </c>
      <c r="N2292" s="1" t="s">
        <v>36</v>
      </c>
      <c r="O2292" s="1" t="s">
        <v>37</v>
      </c>
      <c r="P2292" s="1" t="s">
        <v>104</v>
      </c>
      <c r="Q2292" s="1" t="s">
        <v>105</v>
      </c>
      <c r="T2292" s="1" t="s">
        <v>40</v>
      </c>
      <c r="X2292" s="1" t="s">
        <v>41</v>
      </c>
      <c r="Y2292" s="1" t="s">
        <v>106</v>
      </c>
      <c r="Z2292" s="3">
        <v>0</v>
      </c>
      <c r="AC2292" s="1">
        <f t="shared" si="70"/>
        <v>2019</v>
      </c>
      <c r="AD2292" s="1">
        <f t="shared" si="71"/>
        <v>4</v>
      </c>
    </row>
    <row r="2293" spans="1:30" ht="12.75" customHeight="1" x14ac:dyDescent="0.2">
      <c r="A2293" s="2">
        <v>43580.298773148097</v>
      </c>
      <c r="B2293" s="1" t="s">
        <v>1541</v>
      </c>
      <c r="C2293" s="1" t="s">
        <v>113</v>
      </c>
      <c r="D2293" s="1" t="s">
        <v>114</v>
      </c>
      <c r="E2293" s="3">
        <v>600</v>
      </c>
      <c r="F2293" s="1" t="s">
        <v>31</v>
      </c>
      <c r="G2293" s="3">
        <v>0.44</v>
      </c>
      <c r="H2293" s="3">
        <v>264</v>
      </c>
      <c r="I2293" s="1" t="s">
        <v>32</v>
      </c>
      <c r="K2293" s="1" t="s">
        <v>33</v>
      </c>
      <c r="L2293" s="1" t="s">
        <v>115</v>
      </c>
      <c r="M2293" s="1" t="s">
        <v>35</v>
      </c>
      <c r="N2293" s="1" t="s">
        <v>36</v>
      </c>
      <c r="O2293" s="1" t="s">
        <v>37</v>
      </c>
      <c r="P2293" s="1" t="s">
        <v>89</v>
      </c>
      <c r="Q2293" s="1" t="s">
        <v>90</v>
      </c>
      <c r="T2293" s="1" t="s">
        <v>116</v>
      </c>
      <c r="X2293" s="1" t="s">
        <v>41</v>
      </c>
      <c r="Y2293" s="1" t="s">
        <v>74</v>
      </c>
      <c r="Z2293" s="3">
        <v>0</v>
      </c>
      <c r="AC2293" s="1">
        <f t="shared" si="70"/>
        <v>2019</v>
      </c>
      <c r="AD2293" s="1">
        <f t="shared" si="71"/>
        <v>4</v>
      </c>
    </row>
    <row r="2294" spans="1:30" ht="12.75" customHeight="1" x14ac:dyDescent="0.2">
      <c r="A2294" s="2">
        <v>43580.298773148097</v>
      </c>
      <c r="B2294" s="1" t="s">
        <v>1541</v>
      </c>
      <c r="C2294" s="1" t="s">
        <v>122</v>
      </c>
      <c r="D2294" s="1" t="s">
        <v>123</v>
      </c>
      <c r="E2294" s="3">
        <v>100</v>
      </c>
      <c r="F2294" s="1" t="s">
        <v>31</v>
      </c>
      <c r="G2294" s="3">
        <v>0.47</v>
      </c>
      <c r="H2294" s="3">
        <v>47</v>
      </c>
      <c r="I2294" s="1" t="s">
        <v>32</v>
      </c>
      <c r="K2294" s="1" t="s">
        <v>33</v>
      </c>
      <c r="L2294" s="1" t="s">
        <v>124</v>
      </c>
      <c r="M2294" s="1" t="s">
        <v>35</v>
      </c>
      <c r="N2294" s="1" t="s">
        <v>36</v>
      </c>
      <c r="O2294" s="1" t="s">
        <v>37</v>
      </c>
      <c r="P2294" s="1" t="s">
        <v>38</v>
      </c>
      <c r="Q2294" s="1" t="s">
        <v>39</v>
      </c>
      <c r="T2294" s="1" t="s">
        <v>40</v>
      </c>
      <c r="X2294" s="1" t="s">
        <v>41</v>
      </c>
      <c r="Y2294" s="1" t="s">
        <v>42</v>
      </c>
      <c r="Z2294" s="3">
        <v>0</v>
      </c>
      <c r="AC2294" s="1">
        <f t="shared" si="70"/>
        <v>2019</v>
      </c>
      <c r="AD2294" s="1">
        <f t="shared" si="71"/>
        <v>4</v>
      </c>
    </row>
    <row r="2295" spans="1:30" ht="12.75" customHeight="1" x14ac:dyDescent="0.2">
      <c r="A2295" s="2">
        <v>43580.298773148097</v>
      </c>
      <c r="B2295" s="1" t="s">
        <v>1541</v>
      </c>
      <c r="C2295" s="1" t="s">
        <v>117</v>
      </c>
      <c r="D2295" s="1" t="s">
        <v>118</v>
      </c>
      <c r="E2295" s="3">
        <v>100</v>
      </c>
      <c r="F2295" s="1" t="s">
        <v>31</v>
      </c>
      <c r="G2295" s="3">
        <v>0.48</v>
      </c>
      <c r="H2295" s="3">
        <v>48</v>
      </c>
      <c r="I2295" s="1" t="s">
        <v>32</v>
      </c>
      <c r="K2295" s="1" t="s">
        <v>33</v>
      </c>
      <c r="L2295" s="1" t="s">
        <v>119</v>
      </c>
      <c r="M2295" s="1" t="s">
        <v>35</v>
      </c>
      <c r="N2295" s="1" t="s">
        <v>36</v>
      </c>
      <c r="O2295" s="1" t="s">
        <v>37</v>
      </c>
      <c r="P2295" s="1" t="s">
        <v>120</v>
      </c>
      <c r="Q2295" s="1" t="s">
        <v>121</v>
      </c>
      <c r="T2295" s="1" t="s">
        <v>40</v>
      </c>
      <c r="X2295" s="1" t="s">
        <v>41</v>
      </c>
      <c r="Y2295" s="1" t="s">
        <v>42</v>
      </c>
      <c r="Z2295" s="3">
        <v>0</v>
      </c>
      <c r="AC2295" s="1">
        <f t="shared" si="70"/>
        <v>2019</v>
      </c>
      <c r="AD2295" s="1">
        <f t="shared" si="71"/>
        <v>4</v>
      </c>
    </row>
    <row r="2296" spans="1:30" ht="12.75" customHeight="1" x14ac:dyDescent="0.2">
      <c r="A2296" s="2">
        <v>43580.298773148097</v>
      </c>
      <c r="B2296" s="1" t="s">
        <v>1541</v>
      </c>
      <c r="C2296" s="1" t="s">
        <v>125</v>
      </c>
      <c r="D2296" s="1" t="s">
        <v>126</v>
      </c>
      <c r="E2296" s="3">
        <v>400</v>
      </c>
      <c r="F2296" s="1" t="s">
        <v>31</v>
      </c>
      <c r="G2296" s="3">
        <v>0.54</v>
      </c>
      <c r="H2296" s="3">
        <v>216</v>
      </c>
      <c r="I2296" s="1" t="s">
        <v>32</v>
      </c>
      <c r="K2296" s="1" t="s">
        <v>33</v>
      </c>
      <c r="L2296" s="1" t="s">
        <v>127</v>
      </c>
      <c r="M2296" s="1" t="s">
        <v>35</v>
      </c>
      <c r="N2296" s="1" t="s">
        <v>36</v>
      </c>
      <c r="O2296" s="1" t="s">
        <v>37</v>
      </c>
      <c r="P2296" s="1" t="s">
        <v>104</v>
      </c>
      <c r="Q2296" s="1" t="s">
        <v>105</v>
      </c>
      <c r="T2296" s="1" t="s">
        <v>40</v>
      </c>
      <c r="X2296" s="1" t="s">
        <v>41</v>
      </c>
      <c r="Y2296" s="1" t="s">
        <v>106</v>
      </c>
      <c r="Z2296" s="3">
        <v>0</v>
      </c>
      <c r="AC2296" s="1">
        <f t="shared" si="70"/>
        <v>2019</v>
      </c>
      <c r="AD2296" s="1">
        <f t="shared" si="71"/>
        <v>4</v>
      </c>
    </row>
    <row r="2297" spans="1:30" ht="12.75" customHeight="1" x14ac:dyDescent="0.2">
      <c r="A2297" s="2">
        <v>43580.298773148097</v>
      </c>
      <c r="B2297" s="1" t="s">
        <v>1541</v>
      </c>
      <c r="C2297" s="1" t="s">
        <v>128</v>
      </c>
      <c r="D2297" s="1" t="s">
        <v>129</v>
      </c>
      <c r="E2297" s="3">
        <v>500</v>
      </c>
      <c r="F2297" s="1" t="s">
        <v>31</v>
      </c>
      <c r="G2297" s="3">
        <v>0.63</v>
      </c>
      <c r="H2297" s="3">
        <v>315</v>
      </c>
      <c r="I2297" s="1" t="s">
        <v>32</v>
      </c>
      <c r="K2297" s="1" t="s">
        <v>33</v>
      </c>
      <c r="L2297" s="1" t="s">
        <v>130</v>
      </c>
      <c r="M2297" s="1" t="s">
        <v>35</v>
      </c>
      <c r="N2297" s="1" t="s">
        <v>36</v>
      </c>
      <c r="O2297" s="1" t="s">
        <v>37</v>
      </c>
      <c r="P2297" s="1" t="s">
        <v>131</v>
      </c>
      <c r="Q2297" s="1" t="s">
        <v>132</v>
      </c>
      <c r="T2297" s="1" t="s">
        <v>73</v>
      </c>
      <c r="X2297" s="1" t="s">
        <v>41</v>
      </c>
      <c r="Y2297" s="1" t="s">
        <v>74</v>
      </c>
      <c r="Z2297" s="3">
        <v>0</v>
      </c>
      <c r="AC2297" s="1">
        <f t="shared" si="70"/>
        <v>2019</v>
      </c>
      <c r="AD2297" s="1">
        <f t="shared" si="71"/>
        <v>4</v>
      </c>
    </row>
    <row r="2298" spans="1:30" ht="12.75" customHeight="1" x14ac:dyDescent="0.2">
      <c r="A2298" s="2">
        <v>43580.298773148097</v>
      </c>
      <c r="B2298" s="1" t="s">
        <v>1541</v>
      </c>
      <c r="C2298" s="1" t="s">
        <v>133</v>
      </c>
      <c r="D2298" s="1" t="s">
        <v>134</v>
      </c>
      <c r="E2298" s="3">
        <v>2000</v>
      </c>
      <c r="F2298" s="1" t="s">
        <v>31</v>
      </c>
      <c r="G2298" s="3">
        <v>0.63</v>
      </c>
      <c r="H2298" s="3">
        <v>1260</v>
      </c>
      <c r="I2298" s="1" t="s">
        <v>32</v>
      </c>
      <c r="K2298" s="1" t="s">
        <v>33</v>
      </c>
      <c r="L2298" s="1" t="s">
        <v>135</v>
      </c>
      <c r="M2298" s="1" t="s">
        <v>35</v>
      </c>
      <c r="N2298" s="1" t="s">
        <v>36</v>
      </c>
      <c r="O2298" s="1" t="s">
        <v>37</v>
      </c>
      <c r="P2298" s="1" t="s">
        <v>62</v>
      </c>
      <c r="Q2298" s="1" t="s">
        <v>63</v>
      </c>
      <c r="T2298" s="1" t="s">
        <v>65</v>
      </c>
      <c r="X2298" s="1" t="s">
        <v>41</v>
      </c>
      <c r="Y2298" s="1" t="s">
        <v>66</v>
      </c>
      <c r="Z2298" s="3">
        <v>0</v>
      </c>
      <c r="AA2298" s="1" t="s">
        <v>67</v>
      </c>
      <c r="AB2298" s="1" t="s">
        <v>67</v>
      </c>
      <c r="AC2298" s="1">
        <f t="shared" si="70"/>
        <v>2019</v>
      </c>
      <c r="AD2298" s="1">
        <f t="shared" si="71"/>
        <v>4</v>
      </c>
    </row>
    <row r="2299" spans="1:30" ht="12.75" customHeight="1" x14ac:dyDescent="0.2">
      <c r="A2299" s="2">
        <v>43580.298773148097</v>
      </c>
      <c r="B2299" s="1" t="s">
        <v>1541</v>
      </c>
      <c r="C2299" s="1" t="s">
        <v>136</v>
      </c>
      <c r="D2299" s="1" t="s">
        <v>137</v>
      </c>
      <c r="E2299" s="3">
        <v>6000</v>
      </c>
      <c r="F2299" s="1" t="s">
        <v>31</v>
      </c>
      <c r="G2299" s="3">
        <v>0.63</v>
      </c>
      <c r="H2299" s="3">
        <v>3780</v>
      </c>
      <c r="I2299" s="1" t="s">
        <v>32</v>
      </c>
      <c r="K2299" s="1" t="s">
        <v>33</v>
      </c>
      <c r="L2299" s="1" t="s">
        <v>138</v>
      </c>
      <c r="M2299" s="1" t="s">
        <v>35</v>
      </c>
      <c r="N2299" s="1" t="s">
        <v>36</v>
      </c>
      <c r="O2299" s="1" t="s">
        <v>37</v>
      </c>
      <c r="P2299" s="1" t="s">
        <v>62</v>
      </c>
      <c r="Q2299" s="1" t="s">
        <v>63</v>
      </c>
      <c r="T2299" s="1" t="s">
        <v>65</v>
      </c>
      <c r="X2299" s="1" t="s">
        <v>41</v>
      </c>
      <c r="Y2299" s="1" t="s">
        <v>66</v>
      </c>
      <c r="Z2299" s="3">
        <v>0</v>
      </c>
      <c r="AA2299" s="1" t="s">
        <v>67</v>
      </c>
      <c r="AB2299" s="1" t="s">
        <v>67</v>
      </c>
      <c r="AC2299" s="1">
        <f t="shared" si="70"/>
        <v>2019</v>
      </c>
      <c r="AD2299" s="1">
        <f t="shared" si="71"/>
        <v>4</v>
      </c>
    </row>
    <row r="2300" spans="1:30" ht="12.75" customHeight="1" x14ac:dyDescent="0.2">
      <c r="A2300" s="2">
        <v>43580.298773148097</v>
      </c>
      <c r="B2300" s="1" t="s">
        <v>1541</v>
      </c>
      <c r="C2300" s="1" t="s">
        <v>56</v>
      </c>
      <c r="D2300" s="1" t="s">
        <v>57</v>
      </c>
      <c r="E2300" s="3">
        <v>2000</v>
      </c>
      <c r="F2300" s="1" t="s">
        <v>31</v>
      </c>
      <c r="G2300" s="3">
        <v>0.63</v>
      </c>
      <c r="H2300" s="3">
        <v>1260</v>
      </c>
      <c r="I2300" s="1" t="s">
        <v>32</v>
      </c>
      <c r="K2300" s="1" t="s">
        <v>33</v>
      </c>
      <c r="L2300" s="1" t="s">
        <v>60</v>
      </c>
      <c r="M2300" s="1" t="s">
        <v>35</v>
      </c>
      <c r="N2300" s="1" t="s">
        <v>36</v>
      </c>
      <c r="O2300" s="1" t="s">
        <v>37</v>
      </c>
      <c r="P2300" s="1" t="s">
        <v>62</v>
      </c>
      <c r="Q2300" s="1" t="s">
        <v>63</v>
      </c>
      <c r="T2300" s="1" t="s">
        <v>65</v>
      </c>
      <c r="X2300" s="1" t="s">
        <v>41</v>
      </c>
      <c r="Y2300" s="1" t="s">
        <v>66</v>
      </c>
      <c r="Z2300" s="3">
        <v>0</v>
      </c>
      <c r="AA2300" s="1" t="s">
        <v>67</v>
      </c>
      <c r="AB2300" s="1" t="s">
        <v>67</v>
      </c>
      <c r="AC2300" s="1">
        <f t="shared" si="70"/>
        <v>2019</v>
      </c>
      <c r="AD2300" s="1">
        <f t="shared" si="71"/>
        <v>4</v>
      </c>
    </row>
    <row r="2301" spans="1:30" ht="12.75" customHeight="1" x14ac:dyDescent="0.2">
      <c r="A2301" s="2">
        <v>43580.298773148097</v>
      </c>
      <c r="B2301" s="1" t="s">
        <v>1541</v>
      </c>
      <c r="C2301" s="1" t="s">
        <v>142</v>
      </c>
      <c r="D2301" s="1" t="s">
        <v>143</v>
      </c>
      <c r="E2301" s="3">
        <v>500</v>
      </c>
      <c r="F2301" s="1" t="s">
        <v>31</v>
      </c>
      <c r="G2301" s="3">
        <v>0.66</v>
      </c>
      <c r="H2301" s="3">
        <v>330</v>
      </c>
      <c r="I2301" s="1" t="s">
        <v>32</v>
      </c>
      <c r="K2301" s="1" t="s">
        <v>33</v>
      </c>
      <c r="L2301" s="1" t="s">
        <v>144</v>
      </c>
      <c r="M2301" s="1" t="s">
        <v>35</v>
      </c>
      <c r="N2301" s="1" t="s">
        <v>36</v>
      </c>
      <c r="O2301" s="1" t="s">
        <v>37</v>
      </c>
      <c r="P2301" s="1" t="s">
        <v>89</v>
      </c>
      <c r="Q2301" s="1" t="s">
        <v>90</v>
      </c>
      <c r="T2301" s="1" t="s">
        <v>116</v>
      </c>
      <c r="X2301" s="1" t="s">
        <v>41</v>
      </c>
      <c r="Y2301" s="1" t="s">
        <v>74</v>
      </c>
      <c r="Z2301" s="3">
        <v>0</v>
      </c>
      <c r="AC2301" s="1">
        <f t="shared" si="70"/>
        <v>2019</v>
      </c>
      <c r="AD2301" s="1">
        <f t="shared" si="71"/>
        <v>4</v>
      </c>
    </row>
    <row r="2302" spans="1:30" ht="12.75" customHeight="1" x14ac:dyDescent="0.2">
      <c r="A2302" s="2">
        <v>43580.298773148097</v>
      </c>
      <c r="B2302" s="1" t="s">
        <v>1541</v>
      </c>
      <c r="C2302" s="1" t="s">
        <v>139</v>
      </c>
      <c r="D2302" s="1" t="s">
        <v>140</v>
      </c>
      <c r="E2302" s="3">
        <v>100</v>
      </c>
      <c r="F2302" s="1" t="s">
        <v>31</v>
      </c>
      <c r="G2302" s="3">
        <v>0.67</v>
      </c>
      <c r="H2302" s="3">
        <v>67</v>
      </c>
      <c r="I2302" s="1" t="s">
        <v>32</v>
      </c>
      <c r="K2302" s="1" t="s">
        <v>33</v>
      </c>
      <c r="L2302" s="1" t="s">
        <v>141</v>
      </c>
      <c r="M2302" s="1" t="s">
        <v>35</v>
      </c>
      <c r="N2302" s="1" t="s">
        <v>36</v>
      </c>
      <c r="O2302" s="1" t="s">
        <v>37</v>
      </c>
      <c r="P2302" s="1" t="s">
        <v>120</v>
      </c>
      <c r="Q2302" s="1" t="s">
        <v>121</v>
      </c>
      <c r="T2302" s="1" t="s">
        <v>40</v>
      </c>
      <c r="X2302" s="1" t="s">
        <v>41</v>
      </c>
      <c r="Y2302" s="1" t="s">
        <v>42</v>
      </c>
      <c r="Z2302" s="3">
        <v>0</v>
      </c>
      <c r="AC2302" s="1">
        <f t="shared" si="70"/>
        <v>2019</v>
      </c>
      <c r="AD2302" s="1">
        <f t="shared" si="71"/>
        <v>4</v>
      </c>
    </row>
    <row r="2303" spans="1:30" ht="12.75" customHeight="1" x14ac:dyDescent="0.2">
      <c r="A2303" s="2">
        <v>43580.298773148097</v>
      </c>
      <c r="B2303" s="1" t="s">
        <v>1541</v>
      </c>
      <c r="C2303" s="1" t="s">
        <v>145</v>
      </c>
      <c r="D2303" s="1" t="s">
        <v>146</v>
      </c>
      <c r="E2303" s="3">
        <v>75</v>
      </c>
      <c r="F2303" s="1" t="s">
        <v>31</v>
      </c>
      <c r="G2303" s="3">
        <v>1.02</v>
      </c>
      <c r="H2303" s="3">
        <v>76.5</v>
      </c>
      <c r="I2303" s="1" t="s">
        <v>32</v>
      </c>
      <c r="K2303" s="1" t="s">
        <v>33</v>
      </c>
      <c r="L2303" s="1" t="s">
        <v>147</v>
      </c>
      <c r="M2303" s="1" t="s">
        <v>35</v>
      </c>
      <c r="N2303" s="1" t="s">
        <v>36</v>
      </c>
      <c r="O2303" s="1" t="s">
        <v>37</v>
      </c>
      <c r="P2303" s="1" t="s">
        <v>38</v>
      </c>
      <c r="Q2303" s="1" t="s">
        <v>39</v>
      </c>
      <c r="T2303" s="1" t="s">
        <v>148</v>
      </c>
      <c r="X2303" s="1" t="s">
        <v>41</v>
      </c>
      <c r="Y2303" s="1" t="s">
        <v>42</v>
      </c>
      <c r="Z2303" s="3">
        <v>0</v>
      </c>
      <c r="AC2303" s="1">
        <f t="shared" si="70"/>
        <v>2019</v>
      </c>
      <c r="AD2303" s="1">
        <f t="shared" si="71"/>
        <v>4</v>
      </c>
    </row>
    <row r="2304" spans="1:30" ht="12.75" customHeight="1" x14ac:dyDescent="0.2">
      <c r="A2304" s="2">
        <v>43580.298773148097</v>
      </c>
      <c r="B2304" s="1" t="s">
        <v>1541</v>
      </c>
      <c r="C2304" s="1" t="s">
        <v>149</v>
      </c>
      <c r="D2304" s="1" t="s">
        <v>150</v>
      </c>
      <c r="E2304" s="3">
        <v>300</v>
      </c>
      <c r="F2304" s="1" t="s">
        <v>31</v>
      </c>
      <c r="G2304" s="3">
        <v>1.0900000000000001</v>
      </c>
      <c r="H2304" s="3">
        <v>327</v>
      </c>
      <c r="I2304" s="1" t="s">
        <v>32</v>
      </c>
      <c r="K2304" s="1" t="s">
        <v>33</v>
      </c>
      <c r="L2304" s="1" t="s">
        <v>151</v>
      </c>
      <c r="M2304" s="1" t="s">
        <v>35</v>
      </c>
      <c r="N2304" s="1" t="s">
        <v>36</v>
      </c>
      <c r="O2304" s="1" t="s">
        <v>37</v>
      </c>
      <c r="P2304" s="1" t="s">
        <v>120</v>
      </c>
      <c r="Q2304" s="1" t="s">
        <v>121</v>
      </c>
      <c r="T2304" s="1" t="s">
        <v>40</v>
      </c>
      <c r="X2304" s="1" t="s">
        <v>41</v>
      </c>
      <c r="Y2304" s="1" t="s">
        <v>42</v>
      </c>
      <c r="Z2304" s="3">
        <v>0</v>
      </c>
      <c r="AC2304" s="1">
        <f t="shared" si="70"/>
        <v>2019</v>
      </c>
      <c r="AD2304" s="1">
        <f t="shared" si="71"/>
        <v>4</v>
      </c>
    </row>
    <row r="2305" spans="1:30" ht="12.75" customHeight="1" x14ac:dyDescent="0.2">
      <c r="A2305" s="2">
        <v>43580.298773148097</v>
      </c>
      <c r="B2305" s="1" t="s">
        <v>1541</v>
      </c>
      <c r="C2305" s="1" t="s">
        <v>334</v>
      </c>
      <c r="D2305" s="1" t="s">
        <v>335</v>
      </c>
      <c r="E2305" s="3">
        <v>100</v>
      </c>
      <c r="F2305" s="1" t="s">
        <v>31</v>
      </c>
      <c r="G2305" s="3">
        <v>1.28</v>
      </c>
      <c r="H2305" s="3">
        <v>128.34</v>
      </c>
      <c r="I2305" s="1" t="s">
        <v>32</v>
      </c>
      <c r="K2305" s="1" t="s">
        <v>33</v>
      </c>
      <c r="L2305" s="1" t="s">
        <v>336</v>
      </c>
      <c r="M2305" s="1" t="s">
        <v>35</v>
      </c>
      <c r="N2305" s="1" t="s">
        <v>36</v>
      </c>
      <c r="O2305" s="1" t="s">
        <v>37</v>
      </c>
      <c r="P2305" s="1" t="s">
        <v>89</v>
      </c>
      <c r="Q2305" s="1" t="s">
        <v>90</v>
      </c>
      <c r="T2305" s="1" t="s">
        <v>116</v>
      </c>
      <c r="X2305" s="1" t="s">
        <v>41</v>
      </c>
      <c r="Y2305" s="1" t="s">
        <v>74</v>
      </c>
      <c r="Z2305" s="3">
        <v>0</v>
      </c>
      <c r="AC2305" s="1">
        <f t="shared" si="70"/>
        <v>2019</v>
      </c>
      <c r="AD2305" s="1">
        <f t="shared" si="71"/>
        <v>4</v>
      </c>
    </row>
    <row r="2306" spans="1:30" ht="12.75" customHeight="1" x14ac:dyDescent="0.2">
      <c r="A2306" s="2">
        <v>43580.298773148097</v>
      </c>
      <c r="B2306" s="1" t="s">
        <v>1541</v>
      </c>
      <c r="C2306" s="1" t="s">
        <v>552</v>
      </c>
      <c r="D2306" s="1" t="s">
        <v>553</v>
      </c>
      <c r="E2306" s="3">
        <v>100</v>
      </c>
      <c r="F2306" s="1" t="s">
        <v>31</v>
      </c>
      <c r="G2306" s="3">
        <v>1.5</v>
      </c>
      <c r="H2306" s="3">
        <v>150</v>
      </c>
      <c r="I2306" s="1" t="s">
        <v>32</v>
      </c>
      <c r="K2306" s="1" t="s">
        <v>33</v>
      </c>
      <c r="L2306" s="1" t="s">
        <v>554</v>
      </c>
      <c r="M2306" s="1" t="s">
        <v>35</v>
      </c>
      <c r="N2306" s="1" t="s">
        <v>36</v>
      </c>
      <c r="O2306" s="1" t="s">
        <v>37</v>
      </c>
      <c r="P2306" s="1" t="s">
        <v>38</v>
      </c>
      <c r="Q2306" s="1" t="s">
        <v>39</v>
      </c>
      <c r="T2306" s="1" t="s">
        <v>226</v>
      </c>
      <c r="X2306" s="1" t="s">
        <v>41</v>
      </c>
      <c r="Y2306" s="1" t="s">
        <v>42</v>
      </c>
      <c r="Z2306" s="3">
        <v>0</v>
      </c>
      <c r="AC2306" s="1">
        <f t="shared" si="70"/>
        <v>2019</v>
      </c>
      <c r="AD2306" s="1">
        <f t="shared" si="71"/>
        <v>4</v>
      </c>
    </row>
    <row r="2307" spans="1:30" ht="12.75" customHeight="1" x14ac:dyDescent="0.2">
      <c r="A2307" s="2">
        <v>43580.298773148097</v>
      </c>
      <c r="B2307" s="1" t="s">
        <v>1541</v>
      </c>
      <c r="C2307" s="1" t="s">
        <v>1542</v>
      </c>
      <c r="D2307" s="1" t="s">
        <v>1543</v>
      </c>
      <c r="E2307" s="3">
        <v>50</v>
      </c>
      <c r="F2307" s="1" t="s">
        <v>31</v>
      </c>
      <c r="G2307" s="3">
        <v>1.7</v>
      </c>
      <c r="H2307" s="3">
        <v>85</v>
      </c>
      <c r="I2307" s="1" t="s">
        <v>32</v>
      </c>
      <c r="K2307" s="1" t="s">
        <v>33</v>
      </c>
      <c r="L2307" s="1" t="s">
        <v>1544</v>
      </c>
      <c r="M2307" s="1" t="s">
        <v>35</v>
      </c>
      <c r="N2307" s="1" t="s">
        <v>36</v>
      </c>
      <c r="O2307" s="1" t="s">
        <v>37</v>
      </c>
      <c r="P2307" s="1" t="s">
        <v>1431</v>
      </c>
      <c r="Q2307" s="1" t="s">
        <v>1432</v>
      </c>
      <c r="T2307" s="1" t="s">
        <v>1027</v>
      </c>
      <c r="X2307" s="1" t="s">
        <v>41</v>
      </c>
      <c r="Y2307" s="1" t="s">
        <v>42</v>
      </c>
      <c r="Z2307" s="3">
        <v>0</v>
      </c>
      <c r="AC2307" s="1">
        <f t="shared" ref="AC2307:AC2370" si="72">YEAR(A2307)</f>
        <v>2019</v>
      </c>
      <c r="AD2307" s="1">
        <f t="shared" ref="AD2307:AD2370" si="73">MONTH(A2307)</f>
        <v>4</v>
      </c>
    </row>
    <row r="2308" spans="1:30" ht="12.75" customHeight="1" x14ac:dyDescent="0.2">
      <c r="A2308" s="2">
        <v>43580.298773148097</v>
      </c>
      <c r="B2308" s="1" t="s">
        <v>1541</v>
      </c>
      <c r="C2308" s="1" t="s">
        <v>159</v>
      </c>
      <c r="D2308" s="1" t="s">
        <v>160</v>
      </c>
      <c r="E2308" s="3">
        <v>200</v>
      </c>
      <c r="F2308" s="1" t="s">
        <v>31</v>
      </c>
      <c r="G2308" s="3">
        <v>1.8</v>
      </c>
      <c r="H2308" s="3">
        <v>360</v>
      </c>
      <c r="I2308" s="1" t="s">
        <v>32</v>
      </c>
      <c r="K2308" s="1" t="s">
        <v>33</v>
      </c>
      <c r="L2308" s="1" t="s">
        <v>161</v>
      </c>
      <c r="M2308" s="1" t="s">
        <v>35</v>
      </c>
      <c r="N2308" s="1" t="s">
        <v>36</v>
      </c>
      <c r="O2308" s="1" t="s">
        <v>37</v>
      </c>
      <c r="P2308" s="1" t="s">
        <v>104</v>
      </c>
      <c r="Q2308" s="1" t="s">
        <v>105</v>
      </c>
      <c r="T2308" s="1" t="s">
        <v>97</v>
      </c>
      <c r="X2308" s="1" t="s">
        <v>41</v>
      </c>
      <c r="Y2308" s="1" t="s">
        <v>106</v>
      </c>
      <c r="Z2308" s="3">
        <v>0</v>
      </c>
      <c r="AC2308" s="1">
        <f t="shared" si="72"/>
        <v>2019</v>
      </c>
      <c r="AD2308" s="1">
        <f t="shared" si="73"/>
        <v>4</v>
      </c>
    </row>
    <row r="2309" spans="1:30" ht="12.75" customHeight="1" x14ac:dyDescent="0.2">
      <c r="A2309" s="2">
        <v>43580.298773148097</v>
      </c>
      <c r="B2309" s="1" t="s">
        <v>1541</v>
      </c>
      <c r="C2309" s="1" t="s">
        <v>339</v>
      </c>
      <c r="D2309" s="1" t="s">
        <v>340</v>
      </c>
      <c r="E2309" s="3">
        <v>10</v>
      </c>
      <c r="F2309" s="1" t="s">
        <v>31</v>
      </c>
      <c r="G2309" s="3">
        <v>1.98</v>
      </c>
      <c r="H2309" s="3">
        <v>19.8</v>
      </c>
      <c r="I2309" s="1" t="s">
        <v>32</v>
      </c>
      <c r="K2309" s="1" t="s">
        <v>33</v>
      </c>
      <c r="L2309" s="1" t="s">
        <v>341</v>
      </c>
      <c r="M2309" s="1" t="s">
        <v>35</v>
      </c>
      <c r="N2309" s="1" t="s">
        <v>36</v>
      </c>
      <c r="O2309" s="1" t="s">
        <v>37</v>
      </c>
      <c r="P2309" s="1" t="s">
        <v>95</v>
      </c>
      <c r="Q2309" s="1" t="s">
        <v>96</v>
      </c>
      <c r="T2309" s="1" t="s">
        <v>97</v>
      </c>
      <c r="X2309" s="1" t="s">
        <v>41</v>
      </c>
      <c r="Y2309" s="1" t="s">
        <v>42</v>
      </c>
      <c r="Z2309" s="3">
        <v>0</v>
      </c>
      <c r="AC2309" s="1">
        <f t="shared" si="72"/>
        <v>2019</v>
      </c>
      <c r="AD2309" s="1">
        <f t="shared" si="73"/>
        <v>4</v>
      </c>
    </row>
    <row r="2310" spans="1:30" ht="12.75" customHeight="1" x14ac:dyDescent="0.2">
      <c r="A2310" s="2">
        <v>43580.298773148097</v>
      </c>
      <c r="B2310" s="1" t="s">
        <v>1541</v>
      </c>
      <c r="C2310" s="1" t="s">
        <v>168</v>
      </c>
      <c r="D2310" s="1" t="s">
        <v>169</v>
      </c>
      <c r="E2310" s="3">
        <v>10</v>
      </c>
      <c r="F2310" s="1" t="s">
        <v>31</v>
      </c>
      <c r="G2310" s="3">
        <v>2.0499999999999998</v>
      </c>
      <c r="H2310" s="3">
        <v>20.5</v>
      </c>
      <c r="I2310" s="1" t="s">
        <v>32</v>
      </c>
      <c r="K2310" s="1" t="s">
        <v>33</v>
      </c>
      <c r="L2310" s="1" t="s">
        <v>170</v>
      </c>
      <c r="M2310" s="1" t="s">
        <v>35</v>
      </c>
      <c r="N2310" s="1" t="s">
        <v>36</v>
      </c>
      <c r="O2310" s="1" t="s">
        <v>37</v>
      </c>
      <c r="P2310" s="1" t="s">
        <v>95</v>
      </c>
      <c r="Q2310" s="1" t="s">
        <v>96</v>
      </c>
      <c r="T2310" s="1" t="s">
        <v>171</v>
      </c>
      <c r="X2310" s="1" t="s">
        <v>41</v>
      </c>
      <c r="Y2310" s="1" t="s">
        <v>42</v>
      </c>
      <c r="Z2310" s="3">
        <v>0</v>
      </c>
      <c r="AA2310" s="1" t="s">
        <v>172</v>
      </c>
      <c r="AB2310" s="1" t="s">
        <v>172</v>
      </c>
      <c r="AC2310" s="1">
        <f t="shared" si="72"/>
        <v>2019</v>
      </c>
      <c r="AD2310" s="1">
        <f t="shared" si="73"/>
        <v>4</v>
      </c>
    </row>
    <row r="2311" spans="1:30" ht="12.75" customHeight="1" x14ac:dyDescent="0.2">
      <c r="A2311" s="2">
        <v>43580.298773148097</v>
      </c>
      <c r="B2311" s="1" t="s">
        <v>1541</v>
      </c>
      <c r="C2311" s="1" t="s">
        <v>173</v>
      </c>
      <c r="D2311" s="1" t="s">
        <v>174</v>
      </c>
      <c r="E2311" s="3">
        <v>50</v>
      </c>
      <c r="F2311" s="1" t="s">
        <v>31</v>
      </c>
      <c r="G2311" s="3">
        <v>2.06</v>
      </c>
      <c r="H2311" s="3">
        <v>103</v>
      </c>
      <c r="I2311" s="1" t="s">
        <v>32</v>
      </c>
      <c r="K2311" s="1" t="s">
        <v>33</v>
      </c>
      <c r="L2311" s="1" t="s">
        <v>175</v>
      </c>
      <c r="M2311" s="1" t="s">
        <v>35</v>
      </c>
      <c r="N2311" s="1" t="s">
        <v>36</v>
      </c>
      <c r="O2311" s="1" t="s">
        <v>37</v>
      </c>
      <c r="P2311" s="1" t="s">
        <v>89</v>
      </c>
      <c r="Q2311" s="1" t="s">
        <v>90</v>
      </c>
      <c r="T2311" s="1" t="s">
        <v>79</v>
      </c>
      <c r="X2311" s="1" t="s">
        <v>176</v>
      </c>
      <c r="Y2311" s="1" t="s">
        <v>74</v>
      </c>
      <c r="Z2311" s="3">
        <v>0</v>
      </c>
      <c r="AC2311" s="1">
        <f t="shared" si="72"/>
        <v>2019</v>
      </c>
      <c r="AD2311" s="1">
        <f t="shared" si="73"/>
        <v>4</v>
      </c>
    </row>
    <row r="2312" spans="1:30" ht="12.75" customHeight="1" x14ac:dyDescent="0.2">
      <c r="A2312" s="2">
        <v>43580.298773148097</v>
      </c>
      <c r="B2312" s="1" t="s">
        <v>1541</v>
      </c>
      <c r="C2312" s="1" t="s">
        <v>180</v>
      </c>
      <c r="D2312" s="1" t="s">
        <v>181</v>
      </c>
      <c r="E2312" s="3">
        <v>150</v>
      </c>
      <c r="F2312" s="1" t="s">
        <v>31</v>
      </c>
      <c r="G2312" s="3">
        <v>2.37</v>
      </c>
      <c r="H2312" s="3">
        <v>355.5</v>
      </c>
      <c r="I2312" s="1" t="s">
        <v>32</v>
      </c>
      <c r="K2312" s="1" t="s">
        <v>33</v>
      </c>
      <c r="L2312" s="1" t="s">
        <v>182</v>
      </c>
      <c r="M2312" s="1" t="s">
        <v>35</v>
      </c>
      <c r="N2312" s="1" t="s">
        <v>36</v>
      </c>
      <c r="O2312" s="1" t="s">
        <v>37</v>
      </c>
      <c r="P2312" s="1" t="s">
        <v>95</v>
      </c>
      <c r="Q2312" s="1" t="s">
        <v>96</v>
      </c>
      <c r="T2312" s="1" t="s">
        <v>97</v>
      </c>
      <c r="X2312" s="1" t="s">
        <v>41</v>
      </c>
      <c r="Y2312" s="1" t="s">
        <v>42</v>
      </c>
      <c r="Z2312" s="3">
        <v>0</v>
      </c>
      <c r="AC2312" s="1">
        <f t="shared" si="72"/>
        <v>2019</v>
      </c>
      <c r="AD2312" s="1">
        <f t="shared" si="73"/>
        <v>4</v>
      </c>
    </row>
    <row r="2313" spans="1:30" ht="12.75" customHeight="1" x14ac:dyDescent="0.2">
      <c r="A2313" s="2">
        <v>43580.298773148097</v>
      </c>
      <c r="B2313" s="1" t="s">
        <v>1541</v>
      </c>
      <c r="C2313" s="1" t="s">
        <v>183</v>
      </c>
      <c r="D2313" s="1" t="s">
        <v>184</v>
      </c>
      <c r="E2313" s="3">
        <v>200</v>
      </c>
      <c r="F2313" s="1" t="s">
        <v>31</v>
      </c>
      <c r="G2313" s="3">
        <v>2.46</v>
      </c>
      <c r="H2313" s="3">
        <v>492</v>
      </c>
      <c r="I2313" s="1" t="s">
        <v>32</v>
      </c>
      <c r="K2313" s="1" t="s">
        <v>33</v>
      </c>
      <c r="L2313" s="1" t="s">
        <v>185</v>
      </c>
      <c r="M2313" s="1" t="s">
        <v>35</v>
      </c>
      <c r="N2313" s="1" t="s">
        <v>36</v>
      </c>
      <c r="O2313" s="1" t="s">
        <v>37</v>
      </c>
      <c r="P2313" s="1" t="s">
        <v>95</v>
      </c>
      <c r="Q2313" s="1" t="s">
        <v>96</v>
      </c>
      <c r="T2313" s="1" t="s">
        <v>48</v>
      </c>
      <c r="X2313" s="1" t="s">
        <v>41</v>
      </c>
      <c r="Y2313" s="1" t="s">
        <v>42</v>
      </c>
      <c r="Z2313" s="3">
        <v>0</v>
      </c>
      <c r="AC2313" s="1">
        <f t="shared" si="72"/>
        <v>2019</v>
      </c>
      <c r="AD2313" s="1">
        <f t="shared" si="73"/>
        <v>4</v>
      </c>
    </row>
    <row r="2314" spans="1:30" ht="12.75" customHeight="1" x14ac:dyDescent="0.2">
      <c r="A2314" s="2">
        <v>43580.298773148097</v>
      </c>
      <c r="B2314" s="1" t="s">
        <v>1541</v>
      </c>
      <c r="C2314" s="1" t="s">
        <v>186</v>
      </c>
      <c r="D2314" s="1" t="s">
        <v>187</v>
      </c>
      <c r="E2314" s="3">
        <v>100</v>
      </c>
      <c r="F2314" s="1" t="s">
        <v>31</v>
      </c>
      <c r="G2314" s="3">
        <v>2.52</v>
      </c>
      <c r="H2314" s="3">
        <v>252</v>
      </c>
      <c r="I2314" s="1" t="s">
        <v>32</v>
      </c>
      <c r="K2314" s="1" t="s">
        <v>33</v>
      </c>
      <c r="L2314" s="1" t="s">
        <v>188</v>
      </c>
      <c r="M2314" s="1" t="s">
        <v>35</v>
      </c>
      <c r="N2314" s="1" t="s">
        <v>36</v>
      </c>
      <c r="O2314" s="1" t="s">
        <v>37</v>
      </c>
      <c r="P2314" s="1" t="s">
        <v>95</v>
      </c>
      <c r="Q2314" s="1" t="s">
        <v>96</v>
      </c>
      <c r="T2314" s="1" t="s">
        <v>97</v>
      </c>
      <c r="X2314" s="1" t="s">
        <v>41</v>
      </c>
      <c r="Y2314" s="1" t="s">
        <v>42</v>
      </c>
      <c r="Z2314" s="3">
        <v>0</v>
      </c>
      <c r="AC2314" s="1">
        <f t="shared" si="72"/>
        <v>2019</v>
      </c>
      <c r="AD2314" s="1">
        <f t="shared" si="73"/>
        <v>4</v>
      </c>
    </row>
    <row r="2315" spans="1:30" ht="12.75" customHeight="1" x14ac:dyDescent="0.2">
      <c r="A2315" s="2">
        <v>43580.298773148097</v>
      </c>
      <c r="B2315" s="1" t="s">
        <v>1541</v>
      </c>
      <c r="C2315" s="1" t="s">
        <v>189</v>
      </c>
      <c r="D2315" s="1" t="s">
        <v>190</v>
      </c>
      <c r="E2315" s="3">
        <v>150</v>
      </c>
      <c r="F2315" s="1" t="s">
        <v>31</v>
      </c>
      <c r="G2315" s="3">
        <v>2.7</v>
      </c>
      <c r="H2315" s="3">
        <v>405</v>
      </c>
      <c r="I2315" s="1" t="s">
        <v>32</v>
      </c>
      <c r="K2315" s="1" t="s">
        <v>33</v>
      </c>
      <c r="L2315" s="1" t="s">
        <v>191</v>
      </c>
      <c r="M2315" s="1" t="s">
        <v>35</v>
      </c>
      <c r="N2315" s="1" t="s">
        <v>36</v>
      </c>
      <c r="O2315" s="1" t="s">
        <v>37</v>
      </c>
      <c r="P2315" s="1" t="s">
        <v>95</v>
      </c>
      <c r="Q2315" s="1" t="s">
        <v>96</v>
      </c>
      <c r="T2315" s="1" t="s">
        <v>97</v>
      </c>
      <c r="X2315" s="1" t="s">
        <v>41</v>
      </c>
      <c r="Y2315" s="1" t="s">
        <v>42</v>
      </c>
      <c r="Z2315" s="3">
        <v>0</v>
      </c>
      <c r="AC2315" s="1">
        <f t="shared" si="72"/>
        <v>2019</v>
      </c>
      <c r="AD2315" s="1">
        <f t="shared" si="73"/>
        <v>4</v>
      </c>
    </row>
    <row r="2316" spans="1:30" ht="12.75" customHeight="1" x14ac:dyDescent="0.2">
      <c r="A2316" s="2">
        <v>43580.298773148097</v>
      </c>
      <c r="B2316" s="1" t="s">
        <v>1541</v>
      </c>
      <c r="C2316" s="1" t="s">
        <v>355</v>
      </c>
      <c r="D2316" s="1" t="s">
        <v>356</v>
      </c>
      <c r="E2316" s="3">
        <v>20</v>
      </c>
      <c r="F2316" s="1" t="s">
        <v>31</v>
      </c>
      <c r="G2316" s="3">
        <v>3.14</v>
      </c>
      <c r="H2316" s="3">
        <v>62.8</v>
      </c>
      <c r="I2316" s="1" t="s">
        <v>32</v>
      </c>
      <c r="K2316" s="1" t="s">
        <v>33</v>
      </c>
      <c r="L2316" s="1" t="s">
        <v>357</v>
      </c>
      <c r="M2316" s="1" t="s">
        <v>35</v>
      </c>
      <c r="N2316" s="1" t="s">
        <v>36</v>
      </c>
      <c r="O2316" s="1" t="s">
        <v>37</v>
      </c>
      <c r="P2316" s="1" t="s">
        <v>95</v>
      </c>
      <c r="Q2316" s="1" t="s">
        <v>96</v>
      </c>
      <c r="T2316" s="1" t="s">
        <v>358</v>
      </c>
      <c r="X2316" s="1" t="s">
        <v>41</v>
      </c>
      <c r="Y2316" s="1" t="s">
        <v>42</v>
      </c>
      <c r="Z2316" s="3">
        <v>0</v>
      </c>
      <c r="AC2316" s="1">
        <f t="shared" si="72"/>
        <v>2019</v>
      </c>
      <c r="AD2316" s="1">
        <f t="shared" si="73"/>
        <v>4</v>
      </c>
    </row>
    <row r="2317" spans="1:30" ht="12.75" customHeight="1" x14ac:dyDescent="0.2">
      <c r="A2317" s="2">
        <v>43580.298773148097</v>
      </c>
      <c r="B2317" s="1" t="s">
        <v>1541</v>
      </c>
      <c r="C2317" s="1" t="s">
        <v>352</v>
      </c>
      <c r="D2317" s="1" t="s">
        <v>353</v>
      </c>
      <c r="E2317" s="3">
        <v>50</v>
      </c>
      <c r="F2317" s="1" t="s">
        <v>31</v>
      </c>
      <c r="G2317" s="3">
        <v>3.14</v>
      </c>
      <c r="H2317" s="3">
        <v>157</v>
      </c>
      <c r="I2317" s="1" t="s">
        <v>32</v>
      </c>
      <c r="K2317" s="1" t="s">
        <v>33</v>
      </c>
      <c r="L2317" s="1" t="s">
        <v>354</v>
      </c>
      <c r="M2317" s="1" t="s">
        <v>35</v>
      </c>
      <c r="N2317" s="1" t="s">
        <v>36</v>
      </c>
      <c r="O2317" s="1" t="s">
        <v>37</v>
      </c>
      <c r="P2317" s="1" t="s">
        <v>38</v>
      </c>
      <c r="Q2317" s="1" t="s">
        <v>39</v>
      </c>
      <c r="T2317" s="1" t="s">
        <v>40</v>
      </c>
      <c r="X2317" s="1" t="s">
        <v>41</v>
      </c>
      <c r="Y2317" s="1" t="s">
        <v>42</v>
      </c>
      <c r="Z2317" s="3">
        <v>0</v>
      </c>
      <c r="AC2317" s="1">
        <f t="shared" si="72"/>
        <v>2019</v>
      </c>
      <c r="AD2317" s="1">
        <f t="shared" si="73"/>
        <v>4</v>
      </c>
    </row>
    <row r="2318" spans="1:30" ht="12.75" customHeight="1" x14ac:dyDescent="0.2">
      <c r="A2318" s="2">
        <v>43580.298773148097</v>
      </c>
      <c r="B2318" s="1" t="s">
        <v>1541</v>
      </c>
      <c r="C2318" s="1" t="s">
        <v>207</v>
      </c>
      <c r="D2318" s="1" t="s">
        <v>208</v>
      </c>
      <c r="E2318" s="3">
        <v>40</v>
      </c>
      <c r="F2318" s="1" t="s">
        <v>31</v>
      </c>
      <c r="G2318" s="3">
        <v>3.27</v>
      </c>
      <c r="H2318" s="3">
        <v>130.80000000000001</v>
      </c>
      <c r="I2318" s="1" t="s">
        <v>32</v>
      </c>
      <c r="K2318" s="1" t="s">
        <v>33</v>
      </c>
      <c r="L2318" s="1" t="s">
        <v>209</v>
      </c>
      <c r="M2318" s="1" t="s">
        <v>35</v>
      </c>
      <c r="N2318" s="1" t="s">
        <v>36</v>
      </c>
      <c r="O2318" s="1" t="s">
        <v>37</v>
      </c>
      <c r="P2318" s="1" t="s">
        <v>71</v>
      </c>
      <c r="Q2318" s="1" t="s">
        <v>72</v>
      </c>
      <c r="T2318" s="1" t="s">
        <v>73</v>
      </c>
      <c r="X2318" s="1" t="s">
        <v>41</v>
      </c>
      <c r="Y2318" s="1" t="s">
        <v>74</v>
      </c>
      <c r="Z2318" s="3">
        <v>0</v>
      </c>
      <c r="AC2318" s="1">
        <f t="shared" si="72"/>
        <v>2019</v>
      </c>
      <c r="AD2318" s="1">
        <f t="shared" si="73"/>
        <v>4</v>
      </c>
    </row>
    <row r="2319" spans="1:30" ht="12.75" customHeight="1" x14ac:dyDescent="0.2">
      <c r="A2319" s="2">
        <v>43580.298773148097</v>
      </c>
      <c r="B2319" s="1" t="s">
        <v>1541</v>
      </c>
      <c r="C2319" s="1" t="s">
        <v>877</v>
      </c>
      <c r="D2319" s="1" t="s">
        <v>878</v>
      </c>
      <c r="E2319" s="3">
        <v>80</v>
      </c>
      <c r="F2319" s="1" t="s">
        <v>31</v>
      </c>
      <c r="G2319" s="3">
        <v>3.39</v>
      </c>
      <c r="H2319" s="3">
        <v>271.2</v>
      </c>
      <c r="I2319" s="1" t="s">
        <v>32</v>
      </c>
      <c r="K2319" s="1" t="s">
        <v>33</v>
      </c>
      <c r="L2319" s="1" t="s">
        <v>879</v>
      </c>
      <c r="M2319" s="1" t="s">
        <v>35</v>
      </c>
      <c r="N2319" s="1" t="s">
        <v>36</v>
      </c>
      <c r="O2319" s="1" t="s">
        <v>37</v>
      </c>
      <c r="P2319" s="1" t="s">
        <v>213</v>
      </c>
      <c r="Q2319" s="1" t="s">
        <v>214</v>
      </c>
      <c r="T2319" s="1" t="s">
        <v>385</v>
      </c>
      <c r="X2319" s="1" t="s">
        <v>41</v>
      </c>
      <c r="Y2319" s="1" t="s">
        <v>42</v>
      </c>
      <c r="Z2319" s="3">
        <v>0</v>
      </c>
      <c r="AA2319" s="1" t="s">
        <v>880</v>
      </c>
      <c r="AB2319" s="1" t="s">
        <v>880</v>
      </c>
      <c r="AC2319" s="1">
        <f t="shared" si="72"/>
        <v>2019</v>
      </c>
      <c r="AD2319" s="1">
        <f t="shared" si="73"/>
        <v>4</v>
      </c>
    </row>
    <row r="2320" spans="1:30" ht="12.75" customHeight="1" x14ac:dyDescent="0.2">
      <c r="A2320" s="2">
        <v>43580.298773148097</v>
      </c>
      <c r="B2320" s="1" t="s">
        <v>1541</v>
      </c>
      <c r="C2320" s="1" t="s">
        <v>532</v>
      </c>
      <c r="D2320" s="1" t="s">
        <v>533</v>
      </c>
      <c r="E2320" s="3">
        <v>120</v>
      </c>
      <c r="F2320" s="1" t="s">
        <v>31</v>
      </c>
      <c r="G2320" s="3">
        <v>3.97</v>
      </c>
      <c r="H2320" s="3">
        <v>476.4</v>
      </c>
      <c r="I2320" s="1" t="s">
        <v>32</v>
      </c>
      <c r="K2320" s="1" t="s">
        <v>33</v>
      </c>
      <c r="L2320" s="1" t="s">
        <v>534</v>
      </c>
      <c r="M2320" s="1" t="s">
        <v>35</v>
      </c>
      <c r="N2320" s="1" t="s">
        <v>36</v>
      </c>
      <c r="O2320" s="1" t="s">
        <v>37</v>
      </c>
      <c r="P2320" s="1" t="s">
        <v>71</v>
      </c>
      <c r="Q2320" s="1" t="s">
        <v>72</v>
      </c>
      <c r="T2320" s="1" t="s">
        <v>73</v>
      </c>
      <c r="X2320" s="1" t="s">
        <v>41</v>
      </c>
      <c r="Y2320" s="1" t="s">
        <v>74</v>
      </c>
      <c r="Z2320" s="3">
        <v>0</v>
      </c>
      <c r="AC2320" s="1">
        <f t="shared" si="72"/>
        <v>2019</v>
      </c>
      <c r="AD2320" s="1">
        <f t="shared" si="73"/>
        <v>4</v>
      </c>
    </row>
    <row r="2321" spans="1:30" ht="12.75" customHeight="1" x14ac:dyDescent="0.2">
      <c r="A2321" s="2">
        <v>43580.298773148097</v>
      </c>
      <c r="B2321" s="1" t="s">
        <v>1541</v>
      </c>
      <c r="C2321" s="1" t="s">
        <v>706</v>
      </c>
      <c r="D2321" s="1" t="s">
        <v>707</v>
      </c>
      <c r="E2321" s="3">
        <v>100</v>
      </c>
      <c r="F2321" s="1" t="s">
        <v>31</v>
      </c>
      <c r="G2321" s="3">
        <v>4.0999999999999996</v>
      </c>
      <c r="H2321" s="3">
        <v>410</v>
      </c>
      <c r="I2321" s="1" t="s">
        <v>32</v>
      </c>
      <c r="K2321" s="1" t="s">
        <v>33</v>
      </c>
      <c r="L2321" s="1" t="s">
        <v>708</v>
      </c>
      <c r="M2321" s="1" t="s">
        <v>35</v>
      </c>
      <c r="N2321" s="1" t="s">
        <v>36</v>
      </c>
      <c r="O2321" s="1" t="s">
        <v>37</v>
      </c>
      <c r="P2321" s="1" t="s">
        <v>89</v>
      </c>
      <c r="Q2321" s="1" t="s">
        <v>90</v>
      </c>
      <c r="T2321" s="1" t="s">
        <v>73</v>
      </c>
      <c r="X2321" s="1" t="s">
        <v>41</v>
      </c>
      <c r="Y2321" s="1" t="s">
        <v>74</v>
      </c>
      <c r="Z2321" s="3">
        <v>0</v>
      </c>
      <c r="AC2321" s="1">
        <f t="shared" si="72"/>
        <v>2019</v>
      </c>
      <c r="AD2321" s="1">
        <f t="shared" si="73"/>
        <v>4</v>
      </c>
    </row>
    <row r="2322" spans="1:30" ht="12.75" customHeight="1" x14ac:dyDescent="0.2">
      <c r="A2322" s="2">
        <v>43580.298773148097</v>
      </c>
      <c r="B2322" s="1" t="s">
        <v>1541</v>
      </c>
      <c r="C2322" s="1" t="s">
        <v>201</v>
      </c>
      <c r="D2322" s="1" t="s">
        <v>202</v>
      </c>
      <c r="E2322" s="3">
        <v>100</v>
      </c>
      <c r="F2322" s="1" t="s">
        <v>31</v>
      </c>
      <c r="G2322" s="3">
        <v>5.84</v>
      </c>
      <c r="H2322" s="3">
        <v>584</v>
      </c>
      <c r="I2322" s="1" t="s">
        <v>32</v>
      </c>
      <c r="K2322" s="1" t="s">
        <v>33</v>
      </c>
      <c r="L2322" s="1" t="s">
        <v>203</v>
      </c>
      <c r="M2322" s="1" t="s">
        <v>35</v>
      </c>
      <c r="N2322" s="1" t="s">
        <v>36</v>
      </c>
      <c r="O2322" s="1" t="s">
        <v>37</v>
      </c>
      <c r="P2322" s="1" t="s">
        <v>204</v>
      </c>
      <c r="Q2322" s="1" t="s">
        <v>205</v>
      </c>
      <c r="T2322" s="1" t="s">
        <v>206</v>
      </c>
      <c r="X2322" s="1" t="s">
        <v>41</v>
      </c>
      <c r="Y2322" s="1" t="s">
        <v>74</v>
      </c>
      <c r="Z2322" s="3">
        <v>0</v>
      </c>
      <c r="AC2322" s="1">
        <f t="shared" si="72"/>
        <v>2019</v>
      </c>
      <c r="AD2322" s="1">
        <f t="shared" si="73"/>
        <v>4</v>
      </c>
    </row>
    <row r="2323" spans="1:30" ht="12.75" customHeight="1" x14ac:dyDescent="0.2">
      <c r="A2323" s="2">
        <v>43580.298773148097</v>
      </c>
      <c r="B2323" s="1" t="s">
        <v>1541</v>
      </c>
      <c r="C2323" s="1" t="s">
        <v>771</v>
      </c>
      <c r="D2323" s="1" t="s">
        <v>772</v>
      </c>
      <c r="E2323" s="3">
        <v>250</v>
      </c>
      <c r="F2323" s="1" t="s">
        <v>31</v>
      </c>
      <c r="G2323" s="3">
        <v>5.87</v>
      </c>
      <c r="H2323" s="3">
        <v>1467.5</v>
      </c>
      <c r="I2323" s="1" t="s">
        <v>32</v>
      </c>
      <c r="K2323" s="1" t="s">
        <v>33</v>
      </c>
      <c r="L2323" s="1" t="s">
        <v>773</v>
      </c>
      <c r="M2323" s="1" t="s">
        <v>35</v>
      </c>
      <c r="N2323" s="1" t="s">
        <v>36</v>
      </c>
      <c r="O2323" s="1" t="s">
        <v>37</v>
      </c>
      <c r="P2323" s="1" t="s">
        <v>230</v>
      </c>
      <c r="Q2323" s="1" t="s">
        <v>231</v>
      </c>
      <c r="T2323" s="1" t="s">
        <v>206</v>
      </c>
      <c r="X2323" s="1" t="s">
        <v>41</v>
      </c>
      <c r="Y2323" s="1" t="s">
        <v>42</v>
      </c>
      <c r="Z2323" s="3">
        <v>0</v>
      </c>
      <c r="AA2323" s="1" t="s">
        <v>774</v>
      </c>
      <c r="AB2323" s="1" t="s">
        <v>774</v>
      </c>
      <c r="AC2323" s="1">
        <f t="shared" si="72"/>
        <v>2019</v>
      </c>
      <c r="AD2323" s="1">
        <f t="shared" si="73"/>
        <v>4</v>
      </c>
    </row>
    <row r="2324" spans="1:30" ht="12.75" customHeight="1" x14ac:dyDescent="0.2">
      <c r="A2324" s="2">
        <v>43580.298773148097</v>
      </c>
      <c r="B2324" s="1" t="s">
        <v>1541</v>
      </c>
      <c r="C2324" s="1" t="s">
        <v>215</v>
      </c>
      <c r="D2324" s="1" t="s">
        <v>216</v>
      </c>
      <c r="E2324" s="3">
        <v>10</v>
      </c>
      <c r="F2324" s="1" t="s">
        <v>31</v>
      </c>
      <c r="G2324" s="3">
        <v>6.05</v>
      </c>
      <c r="H2324" s="3">
        <v>60.5</v>
      </c>
      <c r="I2324" s="1" t="s">
        <v>32</v>
      </c>
      <c r="K2324" s="1" t="s">
        <v>33</v>
      </c>
      <c r="L2324" s="1" t="s">
        <v>217</v>
      </c>
      <c r="M2324" s="1" t="s">
        <v>35</v>
      </c>
      <c r="N2324" s="1" t="s">
        <v>36</v>
      </c>
      <c r="O2324" s="1" t="s">
        <v>37</v>
      </c>
      <c r="P2324" s="1" t="s">
        <v>38</v>
      </c>
      <c r="Q2324" s="1" t="s">
        <v>39</v>
      </c>
      <c r="T2324" s="1" t="s">
        <v>218</v>
      </c>
      <c r="X2324" s="1" t="s">
        <v>41</v>
      </c>
      <c r="Y2324" s="1" t="s">
        <v>42</v>
      </c>
      <c r="Z2324" s="3">
        <v>0</v>
      </c>
      <c r="AC2324" s="1">
        <f t="shared" si="72"/>
        <v>2019</v>
      </c>
      <c r="AD2324" s="1">
        <f t="shared" si="73"/>
        <v>4</v>
      </c>
    </row>
    <row r="2325" spans="1:30" ht="12.75" customHeight="1" x14ac:dyDescent="0.2">
      <c r="A2325" s="2">
        <v>43580.298773148097</v>
      </c>
      <c r="B2325" s="1" t="s">
        <v>1541</v>
      </c>
      <c r="C2325" s="1" t="s">
        <v>595</v>
      </c>
      <c r="D2325" s="1" t="s">
        <v>596</v>
      </c>
      <c r="E2325" s="3">
        <v>100</v>
      </c>
      <c r="F2325" s="1" t="s">
        <v>31</v>
      </c>
      <c r="G2325" s="3">
        <v>6.24</v>
      </c>
      <c r="H2325" s="3">
        <v>624</v>
      </c>
      <c r="I2325" s="1" t="s">
        <v>32</v>
      </c>
      <c r="K2325" s="1" t="s">
        <v>33</v>
      </c>
      <c r="L2325" s="1" t="s">
        <v>597</v>
      </c>
      <c r="M2325" s="1" t="s">
        <v>35</v>
      </c>
      <c r="N2325" s="1" t="s">
        <v>36</v>
      </c>
      <c r="O2325" s="1" t="s">
        <v>37</v>
      </c>
      <c r="P2325" s="1" t="s">
        <v>89</v>
      </c>
      <c r="Q2325" s="1" t="s">
        <v>90</v>
      </c>
      <c r="T2325" s="1" t="s">
        <v>73</v>
      </c>
      <c r="X2325" s="1" t="s">
        <v>41</v>
      </c>
      <c r="Y2325" s="1" t="s">
        <v>74</v>
      </c>
      <c r="Z2325" s="3">
        <v>0</v>
      </c>
      <c r="AC2325" s="1">
        <f t="shared" si="72"/>
        <v>2019</v>
      </c>
      <c r="AD2325" s="1">
        <f t="shared" si="73"/>
        <v>4</v>
      </c>
    </row>
    <row r="2326" spans="1:30" ht="12.75" customHeight="1" x14ac:dyDescent="0.2">
      <c r="A2326" s="2">
        <v>43580.298773148097</v>
      </c>
      <c r="B2326" s="1" t="s">
        <v>1541</v>
      </c>
      <c r="C2326" s="1" t="s">
        <v>592</v>
      </c>
      <c r="D2326" s="1" t="s">
        <v>593</v>
      </c>
      <c r="E2326" s="3">
        <v>50</v>
      </c>
      <c r="F2326" s="1" t="s">
        <v>31</v>
      </c>
      <c r="G2326" s="3">
        <v>6.24</v>
      </c>
      <c r="H2326" s="3">
        <v>312</v>
      </c>
      <c r="I2326" s="1" t="s">
        <v>32</v>
      </c>
      <c r="K2326" s="1" t="s">
        <v>33</v>
      </c>
      <c r="L2326" s="1" t="s">
        <v>594</v>
      </c>
      <c r="M2326" s="1" t="s">
        <v>35</v>
      </c>
      <c r="N2326" s="1" t="s">
        <v>36</v>
      </c>
      <c r="O2326" s="1" t="s">
        <v>37</v>
      </c>
      <c r="P2326" s="1" t="s">
        <v>120</v>
      </c>
      <c r="Q2326" s="1" t="s">
        <v>121</v>
      </c>
      <c r="T2326" s="1" t="s">
        <v>48</v>
      </c>
      <c r="X2326" s="1" t="s">
        <v>41</v>
      </c>
      <c r="Y2326" s="1" t="s">
        <v>42</v>
      </c>
      <c r="Z2326" s="3">
        <v>0</v>
      </c>
      <c r="AC2326" s="1">
        <f t="shared" si="72"/>
        <v>2019</v>
      </c>
      <c r="AD2326" s="1">
        <f t="shared" si="73"/>
        <v>4</v>
      </c>
    </row>
    <row r="2327" spans="1:30" ht="12.75" customHeight="1" x14ac:dyDescent="0.2">
      <c r="A2327" s="2">
        <v>43580.298773148097</v>
      </c>
      <c r="B2327" s="1" t="s">
        <v>1541</v>
      </c>
      <c r="C2327" s="1" t="s">
        <v>223</v>
      </c>
      <c r="D2327" s="1" t="s">
        <v>224</v>
      </c>
      <c r="E2327" s="3">
        <v>10</v>
      </c>
      <c r="F2327" s="1" t="s">
        <v>31</v>
      </c>
      <c r="G2327" s="3">
        <v>6.3</v>
      </c>
      <c r="H2327" s="3">
        <v>63</v>
      </c>
      <c r="I2327" s="1" t="s">
        <v>32</v>
      </c>
      <c r="K2327" s="1" t="s">
        <v>33</v>
      </c>
      <c r="L2327" s="1" t="s">
        <v>225</v>
      </c>
      <c r="M2327" s="1" t="s">
        <v>35</v>
      </c>
      <c r="N2327" s="1" t="s">
        <v>36</v>
      </c>
      <c r="O2327" s="1" t="s">
        <v>37</v>
      </c>
      <c r="P2327" s="1" t="s">
        <v>38</v>
      </c>
      <c r="Q2327" s="1" t="s">
        <v>39</v>
      </c>
      <c r="T2327" s="1" t="s">
        <v>226</v>
      </c>
      <c r="X2327" s="1" t="s">
        <v>41</v>
      </c>
      <c r="Y2327" s="1" t="s">
        <v>42</v>
      </c>
      <c r="Z2327" s="3">
        <v>0</v>
      </c>
      <c r="AC2327" s="1">
        <f t="shared" si="72"/>
        <v>2019</v>
      </c>
      <c r="AD2327" s="1">
        <f t="shared" si="73"/>
        <v>4</v>
      </c>
    </row>
    <row r="2328" spans="1:30" ht="12.75" customHeight="1" x14ac:dyDescent="0.2">
      <c r="A2328" s="2">
        <v>43580.298773148097</v>
      </c>
      <c r="B2328" s="1" t="s">
        <v>1541</v>
      </c>
      <c r="C2328" s="1" t="s">
        <v>1072</v>
      </c>
      <c r="D2328" s="1" t="s">
        <v>1073</v>
      </c>
      <c r="E2328" s="3">
        <v>110</v>
      </c>
      <c r="F2328" s="1" t="s">
        <v>31</v>
      </c>
      <c r="G2328" s="3">
        <v>7.5</v>
      </c>
      <c r="H2328" s="3">
        <v>825.2</v>
      </c>
      <c r="I2328" s="1" t="s">
        <v>32</v>
      </c>
      <c r="K2328" s="1" t="s">
        <v>33</v>
      </c>
      <c r="L2328" s="1" t="s">
        <v>1074</v>
      </c>
      <c r="M2328" s="1" t="s">
        <v>35</v>
      </c>
      <c r="N2328" s="1" t="s">
        <v>36</v>
      </c>
      <c r="O2328" s="1" t="s">
        <v>37</v>
      </c>
      <c r="P2328" s="1" t="s">
        <v>38</v>
      </c>
      <c r="Q2328" s="1" t="s">
        <v>39</v>
      </c>
      <c r="T2328" s="1" t="s">
        <v>48</v>
      </c>
      <c r="X2328" s="1" t="s">
        <v>41</v>
      </c>
      <c r="Y2328" s="1" t="s">
        <v>42</v>
      </c>
      <c r="Z2328" s="3">
        <v>0</v>
      </c>
      <c r="AA2328" s="1" t="s">
        <v>222</v>
      </c>
      <c r="AB2328" s="1" t="s">
        <v>222</v>
      </c>
      <c r="AC2328" s="1">
        <f t="shared" si="72"/>
        <v>2019</v>
      </c>
      <c r="AD2328" s="1">
        <f t="shared" si="73"/>
        <v>4</v>
      </c>
    </row>
    <row r="2329" spans="1:30" ht="12.75" customHeight="1" x14ac:dyDescent="0.2">
      <c r="A2329" s="2">
        <v>43580.298773148097</v>
      </c>
      <c r="B2329" s="1" t="s">
        <v>1541</v>
      </c>
      <c r="C2329" s="1" t="s">
        <v>361</v>
      </c>
      <c r="D2329" s="1" t="s">
        <v>362</v>
      </c>
      <c r="E2329" s="3">
        <v>24</v>
      </c>
      <c r="F2329" s="1" t="s">
        <v>31</v>
      </c>
      <c r="G2329" s="3">
        <v>7.63</v>
      </c>
      <c r="H2329" s="3">
        <v>183.12</v>
      </c>
      <c r="I2329" s="1" t="s">
        <v>32</v>
      </c>
      <c r="K2329" s="1" t="s">
        <v>33</v>
      </c>
      <c r="L2329" s="1" t="s">
        <v>363</v>
      </c>
      <c r="M2329" s="1" t="s">
        <v>35</v>
      </c>
      <c r="N2329" s="1" t="s">
        <v>36</v>
      </c>
      <c r="O2329" s="1" t="s">
        <v>37</v>
      </c>
      <c r="P2329" s="1" t="s">
        <v>89</v>
      </c>
      <c r="Q2329" s="1" t="s">
        <v>90</v>
      </c>
      <c r="R2329" s="1" t="s">
        <v>1108</v>
      </c>
      <c r="T2329" s="1" t="s">
        <v>206</v>
      </c>
      <c r="X2329" s="1" t="s">
        <v>365</v>
      </c>
      <c r="Y2329" s="1" t="s">
        <v>74</v>
      </c>
      <c r="Z2329" s="3">
        <v>0</v>
      </c>
      <c r="AC2329" s="1">
        <f t="shared" si="72"/>
        <v>2019</v>
      </c>
      <c r="AD2329" s="1">
        <f t="shared" si="73"/>
        <v>4</v>
      </c>
    </row>
    <row r="2330" spans="1:30" ht="12.75" customHeight="1" x14ac:dyDescent="0.2">
      <c r="A2330" s="2">
        <v>43580.298773148097</v>
      </c>
      <c r="B2330" s="1" t="s">
        <v>1541</v>
      </c>
      <c r="C2330" s="1" t="s">
        <v>240</v>
      </c>
      <c r="D2330" s="1" t="s">
        <v>241</v>
      </c>
      <c r="E2330" s="3">
        <v>50</v>
      </c>
      <c r="F2330" s="1" t="s">
        <v>31</v>
      </c>
      <c r="G2330" s="3">
        <v>7.87</v>
      </c>
      <c r="H2330" s="3">
        <v>393.5</v>
      </c>
      <c r="I2330" s="1" t="s">
        <v>32</v>
      </c>
      <c r="K2330" s="1" t="s">
        <v>33</v>
      </c>
      <c r="L2330" s="1" t="s">
        <v>242</v>
      </c>
      <c r="M2330" s="1" t="s">
        <v>35</v>
      </c>
      <c r="N2330" s="1" t="s">
        <v>36</v>
      </c>
      <c r="O2330" s="1" t="s">
        <v>37</v>
      </c>
      <c r="P2330" s="1" t="s">
        <v>243</v>
      </c>
      <c r="Q2330" s="1" t="s">
        <v>244</v>
      </c>
      <c r="T2330" s="1" t="s">
        <v>245</v>
      </c>
      <c r="X2330" s="1" t="s">
        <v>41</v>
      </c>
      <c r="Y2330" s="1" t="s">
        <v>42</v>
      </c>
      <c r="Z2330" s="3">
        <v>0</v>
      </c>
      <c r="AA2330" s="1" t="s">
        <v>246</v>
      </c>
      <c r="AB2330" s="1" t="s">
        <v>246</v>
      </c>
      <c r="AC2330" s="1">
        <f t="shared" si="72"/>
        <v>2019</v>
      </c>
      <c r="AD2330" s="1">
        <f t="shared" si="73"/>
        <v>4</v>
      </c>
    </row>
    <row r="2331" spans="1:30" ht="12.75" customHeight="1" x14ac:dyDescent="0.2">
      <c r="A2331" s="2">
        <v>43580.298773148097</v>
      </c>
      <c r="B2331" s="1" t="s">
        <v>1541</v>
      </c>
      <c r="C2331" s="1" t="s">
        <v>227</v>
      </c>
      <c r="D2331" s="1" t="s">
        <v>228</v>
      </c>
      <c r="E2331" s="3">
        <v>600</v>
      </c>
      <c r="F2331" s="1" t="s">
        <v>31</v>
      </c>
      <c r="G2331" s="3">
        <v>8.4700000000000006</v>
      </c>
      <c r="H2331" s="3">
        <v>5082</v>
      </c>
      <c r="I2331" s="1" t="s">
        <v>32</v>
      </c>
      <c r="K2331" s="1" t="s">
        <v>33</v>
      </c>
      <c r="L2331" s="1" t="s">
        <v>229</v>
      </c>
      <c r="M2331" s="1" t="s">
        <v>35</v>
      </c>
      <c r="N2331" s="1" t="s">
        <v>36</v>
      </c>
      <c r="O2331" s="1" t="s">
        <v>37</v>
      </c>
      <c r="P2331" s="1" t="s">
        <v>230</v>
      </c>
      <c r="Q2331" s="1" t="s">
        <v>231</v>
      </c>
      <c r="T2331" s="1" t="s">
        <v>232</v>
      </c>
      <c r="X2331" s="1" t="s">
        <v>41</v>
      </c>
      <c r="Y2331" s="1" t="s">
        <v>42</v>
      </c>
      <c r="Z2331" s="3">
        <v>0</v>
      </c>
      <c r="AC2331" s="1">
        <f t="shared" si="72"/>
        <v>2019</v>
      </c>
      <c r="AD2331" s="1">
        <f t="shared" si="73"/>
        <v>4</v>
      </c>
    </row>
    <row r="2332" spans="1:30" ht="12.75" customHeight="1" x14ac:dyDescent="0.2">
      <c r="A2332" s="2">
        <v>43580.298773148097</v>
      </c>
      <c r="B2332" s="1" t="s">
        <v>1541</v>
      </c>
      <c r="C2332" s="1" t="s">
        <v>233</v>
      </c>
      <c r="D2332" s="1" t="s">
        <v>234</v>
      </c>
      <c r="E2332" s="3">
        <v>150</v>
      </c>
      <c r="F2332" s="1" t="s">
        <v>31</v>
      </c>
      <c r="G2332" s="3">
        <v>9.1999999999999993</v>
      </c>
      <c r="H2332" s="3">
        <v>1380</v>
      </c>
      <c r="I2332" s="1" t="s">
        <v>32</v>
      </c>
      <c r="K2332" s="1" t="s">
        <v>33</v>
      </c>
      <c r="L2332" s="1" t="s">
        <v>235</v>
      </c>
      <c r="M2332" s="1" t="s">
        <v>35</v>
      </c>
      <c r="N2332" s="1" t="s">
        <v>36</v>
      </c>
      <c r="O2332" s="1" t="s">
        <v>37</v>
      </c>
      <c r="P2332" s="1" t="s">
        <v>236</v>
      </c>
      <c r="Q2332" s="1" t="s">
        <v>237</v>
      </c>
      <c r="T2332" s="1" t="s">
        <v>238</v>
      </c>
      <c r="X2332" s="1" t="s">
        <v>41</v>
      </c>
      <c r="Y2332" s="1" t="s">
        <v>42</v>
      </c>
      <c r="Z2332" s="3">
        <v>0</v>
      </c>
      <c r="AA2332" s="1" t="s">
        <v>239</v>
      </c>
      <c r="AB2332" s="1" t="s">
        <v>239</v>
      </c>
      <c r="AC2332" s="1">
        <f t="shared" si="72"/>
        <v>2019</v>
      </c>
      <c r="AD2332" s="1">
        <f t="shared" si="73"/>
        <v>4</v>
      </c>
    </row>
    <row r="2333" spans="1:30" ht="12.75" customHeight="1" x14ac:dyDescent="0.2">
      <c r="A2333" s="2">
        <v>43580.298773148097</v>
      </c>
      <c r="B2333" s="1" t="s">
        <v>1541</v>
      </c>
      <c r="C2333" s="1" t="s">
        <v>247</v>
      </c>
      <c r="D2333" s="1" t="s">
        <v>248</v>
      </c>
      <c r="E2333" s="3">
        <v>200</v>
      </c>
      <c r="F2333" s="1" t="s">
        <v>31</v>
      </c>
      <c r="G2333" s="3">
        <v>10.16</v>
      </c>
      <c r="H2333" s="3">
        <v>2032</v>
      </c>
      <c r="I2333" s="1" t="s">
        <v>32</v>
      </c>
      <c r="K2333" s="1" t="s">
        <v>33</v>
      </c>
      <c r="L2333" s="1" t="s">
        <v>249</v>
      </c>
      <c r="M2333" s="1" t="s">
        <v>35</v>
      </c>
      <c r="N2333" s="1" t="s">
        <v>36</v>
      </c>
      <c r="O2333" s="1" t="s">
        <v>37</v>
      </c>
      <c r="P2333" s="1" t="s">
        <v>46</v>
      </c>
      <c r="Q2333" s="1" t="s">
        <v>47</v>
      </c>
      <c r="T2333" s="1" t="s">
        <v>250</v>
      </c>
      <c r="X2333" s="1" t="s">
        <v>41</v>
      </c>
      <c r="Y2333" s="1" t="s">
        <v>49</v>
      </c>
      <c r="Z2333" s="3">
        <v>0</v>
      </c>
      <c r="AA2333" s="1" t="s">
        <v>251</v>
      </c>
      <c r="AB2333" s="1" t="s">
        <v>251</v>
      </c>
      <c r="AC2333" s="1">
        <f t="shared" si="72"/>
        <v>2019</v>
      </c>
      <c r="AD2333" s="1">
        <f t="shared" si="73"/>
        <v>4</v>
      </c>
    </row>
    <row r="2334" spans="1:30" ht="12.75" customHeight="1" x14ac:dyDescent="0.2">
      <c r="A2334" s="2">
        <v>43580.298773148097</v>
      </c>
      <c r="B2334" s="1" t="s">
        <v>1541</v>
      </c>
      <c r="C2334" s="1" t="s">
        <v>252</v>
      </c>
      <c r="D2334" s="1" t="s">
        <v>253</v>
      </c>
      <c r="E2334" s="3">
        <v>20</v>
      </c>
      <c r="F2334" s="1" t="s">
        <v>31</v>
      </c>
      <c r="G2334" s="3">
        <v>10.52</v>
      </c>
      <c r="H2334" s="3">
        <v>210.4</v>
      </c>
      <c r="I2334" s="1" t="s">
        <v>32</v>
      </c>
      <c r="K2334" s="1" t="s">
        <v>33</v>
      </c>
      <c r="L2334" s="1" t="s">
        <v>254</v>
      </c>
      <c r="M2334" s="1" t="s">
        <v>35</v>
      </c>
      <c r="N2334" s="1" t="s">
        <v>36</v>
      </c>
      <c r="O2334" s="1" t="s">
        <v>37</v>
      </c>
      <c r="P2334" s="1" t="s">
        <v>71</v>
      </c>
      <c r="Q2334" s="1" t="s">
        <v>72</v>
      </c>
      <c r="T2334" s="1" t="s">
        <v>73</v>
      </c>
      <c r="X2334" s="1" t="s">
        <v>41</v>
      </c>
      <c r="Y2334" s="1" t="s">
        <v>74</v>
      </c>
      <c r="Z2334" s="3">
        <v>0</v>
      </c>
      <c r="AC2334" s="1">
        <f t="shared" si="72"/>
        <v>2019</v>
      </c>
      <c r="AD2334" s="1">
        <f t="shared" si="73"/>
        <v>4</v>
      </c>
    </row>
    <row r="2335" spans="1:30" ht="12.75" customHeight="1" x14ac:dyDescent="0.2">
      <c r="A2335" s="2">
        <v>43580.298773148097</v>
      </c>
      <c r="B2335" s="1" t="s">
        <v>1541</v>
      </c>
      <c r="C2335" s="1" t="s">
        <v>1078</v>
      </c>
      <c r="D2335" s="1" t="s">
        <v>1079</v>
      </c>
      <c r="E2335" s="3">
        <v>10</v>
      </c>
      <c r="F2335" s="1" t="s">
        <v>31</v>
      </c>
      <c r="G2335" s="3">
        <v>13.04</v>
      </c>
      <c r="H2335" s="3">
        <v>130.4</v>
      </c>
      <c r="I2335" s="1" t="s">
        <v>32</v>
      </c>
      <c r="K2335" s="1" t="s">
        <v>33</v>
      </c>
      <c r="L2335" s="1" t="s">
        <v>1080</v>
      </c>
      <c r="M2335" s="1" t="s">
        <v>35</v>
      </c>
      <c r="N2335" s="1" t="s">
        <v>36</v>
      </c>
      <c r="O2335" s="1" t="s">
        <v>37</v>
      </c>
      <c r="P2335" s="1" t="s">
        <v>89</v>
      </c>
      <c r="Q2335" s="1" t="s">
        <v>90</v>
      </c>
      <c r="T2335" s="1" t="s">
        <v>73</v>
      </c>
      <c r="X2335" s="1" t="s">
        <v>41</v>
      </c>
      <c r="Y2335" s="1" t="s">
        <v>74</v>
      </c>
      <c r="Z2335" s="3">
        <v>0</v>
      </c>
      <c r="AC2335" s="1">
        <f t="shared" si="72"/>
        <v>2019</v>
      </c>
      <c r="AD2335" s="1">
        <f t="shared" si="73"/>
        <v>4</v>
      </c>
    </row>
    <row r="2336" spans="1:30" ht="12.75" customHeight="1" x14ac:dyDescent="0.2">
      <c r="A2336" s="2">
        <v>43580.298773148097</v>
      </c>
      <c r="B2336" s="1" t="s">
        <v>1541</v>
      </c>
      <c r="C2336" s="1" t="s">
        <v>255</v>
      </c>
      <c r="D2336" s="1" t="s">
        <v>256</v>
      </c>
      <c r="E2336" s="3">
        <v>30</v>
      </c>
      <c r="F2336" s="1" t="s">
        <v>31</v>
      </c>
      <c r="G2336" s="3">
        <v>13.31</v>
      </c>
      <c r="H2336" s="3">
        <v>399.3</v>
      </c>
      <c r="I2336" s="1" t="s">
        <v>32</v>
      </c>
      <c r="K2336" s="1" t="s">
        <v>33</v>
      </c>
      <c r="L2336" s="1" t="s">
        <v>257</v>
      </c>
      <c r="M2336" s="1" t="s">
        <v>35</v>
      </c>
      <c r="N2336" s="1" t="s">
        <v>36</v>
      </c>
      <c r="O2336" s="1" t="s">
        <v>37</v>
      </c>
      <c r="P2336" s="1" t="s">
        <v>258</v>
      </c>
      <c r="Q2336" s="1" t="s">
        <v>259</v>
      </c>
      <c r="T2336" s="1" t="s">
        <v>260</v>
      </c>
      <c r="X2336" s="1" t="s">
        <v>41</v>
      </c>
      <c r="Y2336" s="1" t="s">
        <v>42</v>
      </c>
      <c r="Z2336" s="3">
        <v>0</v>
      </c>
      <c r="AC2336" s="1">
        <f t="shared" si="72"/>
        <v>2019</v>
      </c>
      <c r="AD2336" s="1">
        <f t="shared" si="73"/>
        <v>4</v>
      </c>
    </row>
    <row r="2337" spans="1:30" ht="12.75" customHeight="1" x14ac:dyDescent="0.2">
      <c r="A2337" s="2">
        <v>43580.298773148097</v>
      </c>
      <c r="B2337" s="1" t="s">
        <v>1541</v>
      </c>
      <c r="C2337" s="1" t="s">
        <v>804</v>
      </c>
      <c r="D2337" s="1" t="s">
        <v>805</v>
      </c>
      <c r="E2337" s="3">
        <v>10</v>
      </c>
      <c r="F2337" s="1" t="s">
        <v>31</v>
      </c>
      <c r="G2337" s="3">
        <v>15.04</v>
      </c>
      <c r="H2337" s="3">
        <v>150.4</v>
      </c>
      <c r="I2337" s="1" t="s">
        <v>32</v>
      </c>
      <c r="K2337" s="1" t="s">
        <v>33</v>
      </c>
      <c r="L2337" s="1" t="s">
        <v>806</v>
      </c>
      <c r="M2337" s="1" t="s">
        <v>35</v>
      </c>
      <c r="N2337" s="1" t="s">
        <v>36</v>
      </c>
      <c r="O2337" s="1" t="s">
        <v>37</v>
      </c>
      <c r="P2337" s="1" t="s">
        <v>120</v>
      </c>
      <c r="Q2337" s="1" t="s">
        <v>121</v>
      </c>
      <c r="T2337" s="1" t="s">
        <v>48</v>
      </c>
      <c r="X2337" s="1" t="s">
        <v>41</v>
      </c>
      <c r="Y2337" s="1" t="s">
        <v>42</v>
      </c>
      <c r="Z2337" s="3">
        <v>0</v>
      </c>
      <c r="AC2337" s="1">
        <f t="shared" si="72"/>
        <v>2019</v>
      </c>
      <c r="AD2337" s="1">
        <f t="shared" si="73"/>
        <v>4</v>
      </c>
    </row>
    <row r="2338" spans="1:30" ht="12.75" customHeight="1" x14ac:dyDescent="0.2">
      <c r="A2338" s="2">
        <v>43580.298773148097</v>
      </c>
      <c r="B2338" s="1" t="s">
        <v>1541</v>
      </c>
      <c r="C2338" s="1" t="s">
        <v>50</v>
      </c>
      <c r="D2338" s="1" t="s">
        <v>51</v>
      </c>
      <c r="E2338" s="3">
        <v>100</v>
      </c>
      <c r="F2338" s="1" t="s">
        <v>31</v>
      </c>
      <c r="G2338" s="3">
        <v>17.989999999999998</v>
      </c>
      <c r="H2338" s="3">
        <v>1799</v>
      </c>
      <c r="I2338" s="1" t="s">
        <v>32</v>
      </c>
      <c r="K2338" s="1" t="s">
        <v>33</v>
      </c>
      <c r="L2338" s="1" t="s">
        <v>52</v>
      </c>
      <c r="M2338" s="1" t="s">
        <v>35</v>
      </c>
      <c r="N2338" s="1" t="s">
        <v>36</v>
      </c>
      <c r="O2338" s="1" t="s">
        <v>37</v>
      </c>
      <c r="P2338" s="1" t="s">
        <v>53</v>
      </c>
      <c r="Q2338" s="1" t="s">
        <v>54</v>
      </c>
      <c r="T2338" s="1" t="s">
        <v>40</v>
      </c>
      <c r="X2338" s="1" t="s">
        <v>41</v>
      </c>
      <c r="Y2338" s="1" t="s">
        <v>42</v>
      </c>
      <c r="Z2338" s="3">
        <v>0</v>
      </c>
      <c r="AC2338" s="1">
        <f t="shared" si="72"/>
        <v>2019</v>
      </c>
      <c r="AD2338" s="1">
        <f t="shared" si="73"/>
        <v>4</v>
      </c>
    </row>
    <row r="2339" spans="1:30" ht="12.75" customHeight="1" x14ac:dyDescent="0.2">
      <c r="A2339" s="2">
        <v>43580.298773148097</v>
      </c>
      <c r="B2339" s="1" t="s">
        <v>1541</v>
      </c>
      <c r="C2339" s="1" t="s">
        <v>273</v>
      </c>
      <c r="D2339" s="1" t="s">
        <v>274</v>
      </c>
      <c r="E2339" s="3">
        <v>10</v>
      </c>
      <c r="F2339" s="1" t="s">
        <v>31</v>
      </c>
      <c r="G2339" s="3">
        <v>21.23</v>
      </c>
      <c r="H2339" s="3">
        <v>212.3</v>
      </c>
      <c r="I2339" s="1" t="s">
        <v>32</v>
      </c>
      <c r="K2339" s="1" t="s">
        <v>33</v>
      </c>
      <c r="L2339" s="1" t="s">
        <v>275</v>
      </c>
      <c r="M2339" s="1" t="s">
        <v>35</v>
      </c>
      <c r="N2339" s="1" t="s">
        <v>36</v>
      </c>
      <c r="O2339" s="1" t="s">
        <v>37</v>
      </c>
      <c r="P2339" s="1" t="s">
        <v>270</v>
      </c>
      <c r="Q2339" s="1" t="s">
        <v>271</v>
      </c>
      <c r="T2339" s="1" t="s">
        <v>272</v>
      </c>
      <c r="X2339" s="1" t="s">
        <v>41</v>
      </c>
      <c r="Y2339" s="1" t="s">
        <v>42</v>
      </c>
      <c r="Z2339" s="3">
        <v>0</v>
      </c>
      <c r="AC2339" s="1">
        <f t="shared" si="72"/>
        <v>2019</v>
      </c>
      <c r="AD2339" s="1">
        <f t="shared" si="73"/>
        <v>4</v>
      </c>
    </row>
    <row r="2340" spans="1:30" ht="12.75" customHeight="1" x14ac:dyDescent="0.2">
      <c r="A2340" s="2">
        <v>43580.298773148097</v>
      </c>
      <c r="B2340" s="1" t="s">
        <v>1541</v>
      </c>
      <c r="C2340" s="1" t="s">
        <v>267</v>
      </c>
      <c r="D2340" s="1" t="s">
        <v>268</v>
      </c>
      <c r="E2340" s="3">
        <v>20</v>
      </c>
      <c r="F2340" s="1" t="s">
        <v>31</v>
      </c>
      <c r="G2340" s="3">
        <v>21.24</v>
      </c>
      <c r="H2340" s="3">
        <v>424.8</v>
      </c>
      <c r="I2340" s="1" t="s">
        <v>32</v>
      </c>
      <c r="K2340" s="1" t="s">
        <v>33</v>
      </c>
      <c r="L2340" s="1" t="s">
        <v>269</v>
      </c>
      <c r="M2340" s="1" t="s">
        <v>35</v>
      </c>
      <c r="N2340" s="1" t="s">
        <v>36</v>
      </c>
      <c r="O2340" s="1" t="s">
        <v>37</v>
      </c>
      <c r="P2340" s="1" t="s">
        <v>270</v>
      </c>
      <c r="Q2340" s="1" t="s">
        <v>271</v>
      </c>
      <c r="T2340" s="1" t="s">
        <v>272</v>
      </c>
      <c r="X2340" s="1" t="s">
        <v>41</v>
      </c>
      <c r="Y2340" s="1" t="s">
        <v>42</v>
      </c>
      <c r="Z2340" s="3">
        <v>0</v>
      </c>
      <c r="AC2340" s="1">
        <f t="shared" si="72"/>
        <v>2019</v>
      </c>
      <c r="AD2340" s="1">
        <f t="shared" si="73"/>
        <v>4</v>
      </c>
    </row>
    <row r="2341" spans="1:30" ht="12.75" customHeight="1" x14ac:dyDescent="0.2">
      <c r="A2341" s="2">
        <v>43580.298773148097</v>
      </c>
      <c r="B2341" s="1" t="s">
        <v>1541</v>
      </c>
      <c r="C2341" s="1" t="s">
        <v>279</v>
      </c>
      <c r="D2341" s="1" t="s">
        <v>280</v>
      </c>
      <c r="E2341" s="3">
        <v>6</v>
      </c>
      <c r="F2341" s="1" t="s">
        <v>31</v>
      </c>
      <c r="G2341" s="3">
        <v>29.86</v>
      </c>
      <c r="H2341" s="3">
        <v>179.16</v>
      </c>
      <c r="I2341" s="1" t="s">
        <v>32</v>
      </c>
      <c r="K2341" s="1" t="s">
        <v>33</v>
      </c>
      <c r="L2341" s="1" t="s">
        <v>281</v>
      </c>
      <c r="M2341" s="1" t="s">
        <v>35</v>
      </c>
      <c r="N2341" s="1" t="s">
        <v>36</v>
      </c>
      <c r="O2341" s="1" t="s">
        <v>37</v>
      </c>
      <c r="P2341" s="1" t="s">
        <v>71</v>
      </c>
      <c r="Q2341" s="1" t="s">
        <v>72</v>
      </c>
      <c r="T2341" s="1" t="s">
        <v>73</v>
      </c>
      <c r="X2341" s="1" t="s">
        <v>41</v>
      </c>
      <c r="Y2341" s="1" t="s">
        <v>74</v>
      </c>
      <c r="Z2341" s="3">
        <v>0</v>
      </c>
      <c r="AC2341" s="1">
        <f t="shared" si="72"/>
        <v>2019</v>
      </c>
      <c r="AD2341" s="1">
        <f t="shared" si="73"/>
        <v>4</v>
      </c>
    </row>
    <row r="2342" spans="1:30" ht="12.75" customHeight="1" x14ac:dyDescent="0.2">
      <c r="A2342" s="2">
        <v>43580.298773148097</v>
      </c>
      <c r="B2342" s="1" t="s">
        <v>1541</v>
      </c>
      <c r="C2342" s="1" t="s">
        <v>282</v>
      </c>
      <c r="D2342" s="1" t="s">
        <v>283</v>
      </c>
      <c r="E2342" s="3">
        <v>25</v>
      </c>
      <c r="F2342" s="1" t="s">
        <v>31</v>
      </c>
      <c r="G2342" s="3">
        <v>30.18</v>
      </c>
      <c r="H2342" s="3">
        <v>754.5</v>
      </c>
      <c r="I2342" s="1" t="s">
        <v>32</v>
      </c>
      <c r="K2342" s="1" t="s">
        <v>33</v>
      </c>
      <c r="L2342" s="1" t="s">
        <v>284</v>
      </c>
      <c r="M2342" s="1" t="s">
        <v>35</v>
      </c>
      <c r="N2342" s="1" t="s">
        <v>36</v>
      </c>
      <c r="O2342" s="1" t="s">
        <v>37</v>
      </c>
      <c r="P2342" s="1" t="s">
        <v>131</v>
      </c>
      <c r="Q2342" s="1" t="s">
        <v>132</v>
      </c>
      <c r="T2342" s="1" t="s">
        <v>48</v>
      </c>
      <c r="X2342" s="1" t="s">
        <v>41</v>
      </c>
      <c r="Y2342" s="1" t="s">
        <v>74</v>
      </c>
      <c r="Z2342" s="3">
        <v>0</v>
      </c>
      <c r="AC2342" s="1">
        <f t="shared" si="72"/>
        <v>2019</v>
      </c>
      <c r="AD2342" s="1">
        <f t="shared" si="73"/>
        <v>4</v>
      </c>
    </row>
    <row r="2343" spans="1:30" ht="12.75" customHeight="1" x14ac:dyDescent="0.2">
      <c r="A2343" s="2">
        <v>43580.298773148097</v>
      </c>
      <c r="B2343" s="1" t="s">
        <v>1541</v>
      </c>
      <c r="C2343" s="1" t="s">
        <v>1226</v>
      </c>
      <c r="D2343" s="1" t="s">
        <v>1227</v>
      </c>
      <c r="E2343" s="3">
        <v>2</v>
      </c>
      <c r="F2343" s="1" t="s">
        <v>31</v>
      </c>
      <c r="G2343" s="3">
        <v>30.5</v>
      </c>
      <c r="H2343" s="3">
        <v>61</v>
      </c>
      <c r="I2343" s="1" t="s">
        <v>32</v>
      </c>
      <c r="K2343" s="1" t="s">
        <v>33</v>
      </c>
      <c r="L2343" s="1" t="s">
        <v>1228</v>
      </c>
      <c r="M2343" s="1" t="s">
        <v>35</v>
      </c>
      <c r="N2343" s="1" t="s">
        <v>36</v>
      </c>
      <c r="O2343" s="1" t="s">
        <v>37</v>
      </c>
      <c r="P2343" s="1" t="s">
        <v>71</v>
      </c>
      <c r="Q2343" s="1" t="s">
        <v>72</v>
      </c>
      <c r="T2343" s="1" t="s">
        <v>73</v>
      </c>
      <c r="X2343" s="1" t="s">
        <v>41</v>
      </c>
      <c r="Y2343" s="1" t="s">
        <v>74</v>
      </c>
      <c r="Z2343" s="3">
        <v>0</v>
      </c>
      <c r="AC2343" s="1">
        <f t="shared" si="72"/>
        <v>2019</v>
      </c>
      <c r="AD2343" s="1">
        <f t="shared" si="73"/>
        <v>4</v>
      </c>
    </row>
    <row r="2344" spans="1:30" ht="12.75" customHeight="1" x14ac:dyDescent="0.2">
      <c r="A2344" s="2">
        <v>43580.298773148097</v>
      </c>
      <c r="B2344" s="1" t="s">
        <v>1541</v>
      </c>
      <c r="C2344" s="1" t="s">
        <v>285</v>
      </c>
      <c r="D2344" s="1" t="s">
        <v>286</v>
      </c>
      <c r="E2344" s="3">
        <v>1</v>
      </c>
      <c r="F2344" s="1" t="s">
        <v>31</v>
      </c>
      <c r="G2344" s="3">
        <v>172.5</v>
      </c>
      <c r="H2344" s="3">
        <v>172.5</v>
      </c>
      <c r="I2344" s="1" t="s">
        <v>32</v>
      </c>
      <c r="K2344" s="1" t="s">
        <v>33</v>
      </c>
      <c r="L2344" s="1" t="s">
        <v>287</v>
      </c>
      <c r="M2344" s="1" t="s">
        <v>35</v>
      </c>
      <c r="N2344" s="1" t="s">
        <v>36</v>
      </c>
      <c r="O2344" s="1" t="s">
        <v>37</v>
      </c>
      <c r="P2344" s="1" t="s">
        <v>236</v>
      </c>
      <c r="Q2344" s="1" t="s">
        <v>237</v>
      </c>
      <c r="T2344" s="1" t="s">
        <v>238</v>
      </c>
      <c r="X2344" s="1" t="s">
        <v>41</v>
      </c>
      <c r="Y2344" s="1" t="s">
        <v>42</v>
      </c>
      <c r="Z2344" s="3">
        <v>0</v>
      </c>
      <c r="AA2344" s="1" t="s">
        <v>239</v>
      </c>
      <c r="AB2344" s="1" t="s">
        <v>239</v>
      </c>
      <c r="AC2344" s="1">
        <f t="shared" si="72"/>
        <v>2019</v>
      </c>
      <c r="AD2344" s="1">
        <f t="shared" si="73"/>
        <v>4</v>
      </c>
    </row>
    <row r="2345" spans="1:30" ht="12.75" customHeight="1" x14ac:dyDescent="0.2">
      <c r="A2345" s="2">
        <v>43580.298773148097</v>
      </c>
      <c r="B2345" s="1" t="s">
        <v>1541</v>
      </c>
      <c r="C2345" s="1" t="s">
        <v>501</v>
      </c>
      <c r="D2345" s="1" t="s">
        <v>502</v>
      </c>
      <c r="E2345" s="3">
        <v>3</v>
      </c>
      <c r="F2345" s="1" t="s">
        <v>31</v>
      </c>
      <c r="G2345" s="3">
        <v>197.57</v>
      </c>
      <c r="H2345" s="3">
        <v>592.71</v>
      </c>
      <c r="I2345" s="1" t="s">
        <v>32</v>
      </c>
      <c r="K2345" s="1" t="s">
        <v>33</v>
      </c>
      <c r="L2345" s="1" t="s">
        <v>503</v>
      </c>
      <c r="M2345" s="1" t="s">
        <v>35</v>
      </c>
      <c r="N2345" s="1" t="s">
        <v>36</v>
      </c>
      <c r="O2345" s="1" t="s">
        <v>37</v>
      </c>
      <c r="P2345" s="1" t="s">
        <v>38</v>
      </c>
      <c r="Q2345" s="1" t="s">
        <v>39</v>
      </c>
      <c r="T2345" s="1" t="s">
        <v>206</v>
      </c>
      <c r="X2345" s="1" t="s">
        <v>41</v>
      </c>
      <c r="Y2345" s="1" t="s">
        <v>42</v>
      </c>
      <c r="Z2345" s="3">
        <v>0</v>
      </c>
      <c r="AC2345" s="1">
        <f t="shared" si="72"/>
        <v>2019</v>
      </c>
      <c r="AD2345" s="1">
        <f t="shared" si="73"/>
        <v>4</v>
      </c>
    </row>
    <row r="2346" spans="1:30" ht="12.75" customHeight="1" x14ac:dyDescent="0.2">
      <c r="A2346" s="2">
        <v>43580.298773148097</v>
      </c>
      <c r="B2346" s="1" t="s">
        <v>1541</v>
      </c>
      <c r="C2346" s="1" t="s">
        <v>288</v>
      </c>
      <c r="D2346" s="1" t="s">
        <v>289</v>
      </c>
      <c r="E2346" s="3">
        <v>1</v>
      </c>
      <c r="F2346" s="1" t="s">
        <v>31</v>
      </c>
      <c r="G2346" s="3">
        <v>790.88</v>
      </c>
      <c r="H2346" s="3">
        <v>790.88</v>
      </c>
      <c r="I2346" s="1" t="s">
        <v>32</v>
      </c>
      <c r="K2346" s="1" t="s">
        <v>33</v>
      </c>
      <c r="L2346" s="1" t="s">
        <v>290</v>
      </c>
      <c r="M2346" s="1" t="s">
        <v>35</v>
      </c>
      <c r="N2346" s="1" t="s">
        <v>36</v>
      </c>
      <c r="O2346" s="1" t="s">
        <v>37</v>
      </c>
      <c r="P2346" s="1" t="s">
        <v>89</v>
      </c>
      <c r="Q2346" s="1" t="s">
        <v>90</v>
      </c>
      <c r="T2346" s="1" t="s">
        <v>291</v>
      </c>
      <c r="X2346" s="1" t="s">
        <v>41</v>
      </c>
      <c r="Y2346" s="1" t="s">
        <v>74</v>
      </c>
      <c r="Z2346" s="3">
        <v>0</v>
      </c>
      <c r="AC2346" s="1">
        <f t="shared" si="72"/>
        <v>2019</v>
      </c>
      <c r="AD2346" s="1">
        <f t="shared" si="73"/>
        <v>4</v>
      </c>
    </row>
    <row r="2347" spans="1:30" ht="12.75" customHeight="1" x14ac:dyDescent="0.2">
      <c r="A2347" s="2">
        <v>43580.420979594899</v>
      </c>
      <c r="B2347" s="1" t="s">
        <v>1545</v>
      </c>
      <c r="C2347" s="1" t="s">
        <v>180</v>
      </c>
      <c r="D2347" s="1" t="s">
        <v>181</v>
      </c>
      <c r="E2347" s="3">
        <v>50</v>
      </c>
      <c r="F2347" s="1" t="s">
        <v>31</v>
      </c>
      <c r="G2347" s="3">
        <v>2.38</v>
      </c>
      <c r="H2347" s="3">
        <v>119</v>
      </c>
      <c r="I2347" s="1" t="s">
        <v>32</v>
      </c>
      <c r="K2347" s="1" t="s">
        <v>33</v>
      </c>
      <c r="L2347" s="1" t="s">
        <v>182</v>
      </c>
      <c r="M2347" s="1" t="s">
        <v>35</v>
      </c>
      <c r="N2347" s="1" t="s">
        <v>36</v>
      </c>
      <c r="O2347" s="1" t="s">
        <v>37</v>
      </c>
      <c r="P2347" s="1" t="s">
        <v>95</v>
      </c>
      <c r="Q2347" s="1" t="s">
        <v>96</v>
      </c>
      <c r="T2347" s="1" t="s">
        <v>97</v>
      </c>
      <c r="X2347" s="1" t="s">
        <v>41</v>
      </c>
      <c r="Y2347" s="1" t="s">
        <v>42</v>
      </c>
      <c r="Z2347" s="3">
        <v>0</v>
      </c>
      <c r="AC2347" s="1">
        <f t="shared" si="72"/>
        <v>2019</v>
      </c>
      <c r="AD2347" s="1">
        <f t="shared" si="73"/>
        <v>4</v>
      </c>
    </row>
    <row r="2348" spans="1:30" ht="12.75" customHeight="1" x14ac:dyDescent="0.2">
      <c r="A2348" s="2">
        <v>43580.420979594899</v>
      </c>
      <c r="B2348" s="1" t="s">
        <v>1545</v>
      </c>
      <c r="C2348" s="1" t="s">
        <v>183</v>
      </c>
      <c r="D2348" s="1" t="s">
        <v>184</v>
      </c>
      <c r="E2348" s="3">
        <v>100</v>
      </c>
      <c r="F2348" s="1" t="s">
        <v>31</v>
      </c>
      <c r="G2348" s="3">
        <v>2.46</v>
      </c>
      <c r="H2348" s="3">
        <v>246</v>
      </c>
      <c r="I2348" s="1" t="s">
        <v>32</v>
      </c>
      <c r="K2348" s="1" t="s">
        <v>33</v>
      </c>
      <c r="L2348" s="1" t="s">
        <v>185</v>
      </c>
      <c r="M2348" s="1" t="s">
        <v>35</v>
      </c>
      <c r="N2348" s="1" t="s">
        <v>36</v>
      </c>
      <c r="O2348" s="1" t="s">
        <v>37</v>
      </c>
      <c r="P2348" s="1" t="s">
        <v>95</v>
      </c>
      <c r="Q2348" s="1" t="s">
        <v>96</v>
      </c>
      <c r="T2348" s="1" t="s">
        <v>48</v>
      </c>
      <c r="X2348" s="1" t="s">
        <v>41</v>
      </c>
      <c r="Y2348" s="1" t="s">
        <v>42</v>
      </c>
      <c r="Z2348" s="3">
        <v>0</v>
      </c>
      <c r="AC2348" s="1">
        <f t="shared" si="72"/>
        <v>2019</v>
      </c>
      <c r="AD2348" s="1">
        <f t="shared" si="73"/>
        <v>4</v>
      </c>
    </row>
    <row r="2349" spans="1:30" ht="12.75" customHeight="1" x14ac:dyDescent="0.2">
      <c r="A2349" s="2">
        <v>43580.420979594899</v>
      </c>
      <c r="B2349" s="1" t="s">
        <v>1545</v>
      </c>
      <c r="C2349" s="1" t="s">
        <v>189</v>
      </c>
      <c r="D2349" s="1" t="s">
        <v>190</v>
      </c>
      <c r="E2349" s="3">
        <v>50</v>
      </c>
      <c r="F2349" s="1" t="s">
        <v>31</v>
      </c>
      <c r="G2349" s="3">
        <v>2.7</v>
      </c>
      <c r="H2349" s="3">
        <v>135</v>
      </c>
      <c r="I2349" s="1" t="s">
        <v>32</v>
      </c>
      <c r="K2349" s="1" t="s">
        <v>33</v>
      </c>
      <c r="L2349" s="1" t="s">
        <v>191</v>
      </c>
      <c r="M2349" s="1" t="s">
        <v>35</v>
      </c>
      <c r="N2349" s="1" t="s">
        <v>36</v>
      </c>
      <c r="O2349" s="1" t="s">
        <v>37</v>
      </c>
      <c r="P2349" s="1" t="s">
        <v>95</v>
      </c>
      <c r="Q2349" s="1" t="s">
        <v>96</v>
      </c>
      <c r="T2349" s="1" t="s">
        <v>97</v>
      </c>
      <c r="X2349" s="1" t="s">
        <v>41</v>
      </c>
      <c r="Y2349" s="1" t="s">
        <v>42</v>
      </c>
      <c r="Z2349" s="3">
        <v>0</v>
      </c>
      <c r="AC2349" s="1">
        <f t="shared" si="72"/>
        <v>2019</v>
      </c>
      <c r="AD2349" s="1">
        <f t="shared" si="73"/>
        <v>4</v>
      </c>
    </row>
    <row r="2350" spans="1:30" ht="12.75" customHeight="1" x14ac:dyDescent="0.2">
      <c r="A2350" s="2">
        <v>43580.437744756899</v>
      </c>
      <c r="B2350" s="1" t="s">
        <v>1546</v>
      </c>
      <c r="C2350" s="1" t="s">
        <v>1426</v>
      </c>
      <c r="D2350" s="1" t="s">
        <v>1427</v>
      </c>
      <c r="E2350" s="3">
        <v>1</v>
      </c>
      <c r="F2350" s="1" t="s">
        <v>31</v>
      </c>
      <c r="G2350" s="3">
        <v>0.63</v>
      </c>
      <c r="H2350" s="3">
        <v>0.63</v>
      </c>
      <c r="I2350" s="1" t="s">
        <v>32</v>
      </c>
      <c r="K2350" s="1" t="s">
        <v>33</v>
      </c>
      <c r="M2350" s="1" t="s">
        <v>35</v>
      </c>
      <c r="N2350" s="1" t="s">
        <v>296</v>
      </c>
      <c r="O2350" s="1" t="s">
        <v>37</v>
      </c>
      <c r="P2350" s="1" t="s">
        <v>523</v>
      </c>
      <c r="Q2350" s="1" t="s">
        <v>524</v>
      </c>
      <c r="X2350" s="1" t="s">
        <v>41</v>
      </c>
      <c r="Y2350" s="1" t="s">
        <v>525</v>
      </c>
      <c r="Z2350" s="3">
        <v>0</v>
      </c>
      <c r="AC2350" s="1">
        <f t="shared" si="72"/>
        <v>2019</v>
      </c>
      <c r="AD2350" s="1">
        <f t="shared" si="73"/>
        <v>4</v>
      </c>
    </row>
    <row r="2351" spans="1:30" ht="12.75" customHeight="1" x14ac:dyDescent="0.2">
      <c r="A2351" s="2">
        <v>43580.437744756899</v>
      </c>
      <c r="B2351" s="1" t="s">
        <v>1546</v>
      </c>
      <c r="C2351" s="1" t="s">
        <v>526</v>
      </c>
      <c r="D2351" s="1" t="s">
        <v>527</v>
      </c>
      <c r="E2351" s="3">
        <v>1</v>
      </c>
      <c r="F2351" s="1" t="s">
        <v>31</v>
      </c>
      <c r="G2351" s="3">
        <v>650.33000000000004</v>
      </c>
      <c r="H2351" s="3">
        <v>650.33000000000004</v>
      </c>
      <c r="I2351" s="1" t="s">
        <v>32</v>
      </c>
      <c r="K2351" s="1" t="s">
        <v>33</v>
      </c>
      <c r="L2351" s="1" t="s">
        <v>528</v>
      </c>
      <c r="M2351" s="1" t="s">
        <v>35</v>
      </c>
      <c r="N2351" s="1" t="s">
        <v>296</v>
      </c>
      <c r="O2351" s="1" t="s">
        <v>37</v>
      </c>
      <c r="P2351" s="1" t="s">
        <v>38</v>
      </c>
      <c r="Q2351" s="1" t="s">
        <v>39</v>
      </c>
      <c r="T2351" s="1" t="s">
        <v>529</v>
      </c>
      <c r="X2351" s="1" t="s">
        <v>41</v>
      </c>
      <c r="Y2351" s="1" t="s">
        <v>42</v>
      </c>
      <c r="Z2351" s="3">
        <v>0</v>
      </c>
      <c r="AC2351" s="1">
        <f t="shared" si="72"/>
        <v>2019</v>
      </c>
      <c r="AD2351" s="1">
        <f t="shared" si="73"/>
        <v>4</v>
      </c>
    </row>
    <row r="2352" spans="1:30" ht="12.75" customHeight="1" x14ac:dyDescent="0.2">
      <c r="A2352" s="2">
        <v>43580.570948414301</v>
      </c>
      <c r="B2352" s="1" t="s">
        <v>1547</v>
      </c>
      <c r="C2352" s="1" t="s">
        <v>165</v>
      </c>
      <c r="D2352" s="1" t="s">
        <v>166</v>
      </c>
      <c r="E2352" s="3">
        <v>50</v>
      </c>
      <c r="F2352" s="1" t="s">
        <v>31</v>
      </c>
      <c r="G2352" s="3">
        <v>1.92</v>
      </c>
      <c r="H2352" s="3">
        <v>96</v>
      </c>
      <c r="I2352" s="1" t="s">
        <v>421</v>
      </c>
      <c r="K2352" s="1" t="s">
        <v>422</v>
      </c>
      <c r="L2352" s="1" t="s">
        <v>167</v>
      </c>
      <c r="M2352" s="1" t="s">
        <v>35</v>
      </c>
      <c r="N2352" s="1" t="s">
        <v>61</v>
      </c>
      <c r="O2352" s="1" t="s">
        <v>37</v>
      </c>
      <c r="P2352" s="1" t="s">
        <v>95</v>
      </c>
      <c r="Q2352" s="1" t="s">
        <v>96</v>
      </c>
      <c r="T2352" s="1" t="s">
        <v>97</v>
      </c>
      <c r="X2352" s="1" t="s">
        <v>41</v>
      </c>
      <c r="Y2352" s="1" t="s">
        <v>42</v>
      </c>
      <c r="Z2352" s="3">
        <v>0</v>
      </c>
      <c r="AC2352" s="1">
        <f t="shared" si="72"/>
        <v>2019</v>
      </c>
      <c r="AD2352" s="1">
        <f t="shared" si="73"/>
        <v>4</v>
      </c>
    </row>
    <row r="2353" spans="1:30" ht="12.75" customHeight="1" x14ac:dyDescent="0.2">
      <c r="A2353" s="2">
        <v>43581.519454826397</v>
      </c>
      <c r="B2353" s="1" t="s">
        <v>1548</v>
      </c>
      <c r="C2353" s="1" t="s">
        <v>152</v>
      </c>
      <c r="D2353" s="1" t="s">
        <v>153</v>
      </c>
      <c r="E2353" s="3">
        <v>50</v>
      </c>
      <c r="F2353" s="1" t="s">
        <v>31</v>
      </c>
      <c r="G2353" s="3">
        <v>1.52</v>
      </c>
      <c r="H2353" s="3">
        <v>76</v>
      </c>
      <c r="I2353" s="1" t="s">
        <v>58</v>
      </c>
      <c r="K2353" s="1" t="s">
        <v>59</v>
      </c>
      <c r="L2353" s="1" t="s">
        <v>154</v>
      </c>
      <c r="M2353" s="1" t="s">
        <v>35</v>
      </c>
      <c r="N2353" s="1" t="s">
        <v>61</v>
      </c>
      <c r="O2353" s="1" t="s">
        <v>37</v>
      </c>
      <c r="P2353" s="1" t="s">
        <v>89</v>
      </c>
      <c r="Q2353" s="1" t="s">
        <v>90</v>
      </c>
      <c r="T2353" s="1" t="s">
        <v>79</v>
      </c>
      <c r="X2353" s="1" t="s">
        <v>155</v>
      </c>
      <c r="Y2353" s="1" t="s">
        <v>74</v>
      </c>
      <c r="Z2353" s="3">
        <v>0</v>
      </c>
      <c r="AC2353" s="1">
        <f t="shared" si="72"/>
        <v>2019</v>
      </c>
      <c r="AD2353" s="1">
        <f t="shared" si="73"/>
        <v>4</v>
      </c>
    </row>
    <row r="2354" spans="1:30" ht="12.75" customHeight="1" x14ac:dyDescent="0.2">
      <c r="A2354" s="2">
        <v>43581.519898807899</v>
      </c>
      <c r="B2354" s="1" t="s">
        <v>1549</v>
      </c>
      <c r="C2354" s="1" t="s">
        <v>152</v>
      </c>
      <c r="D2354" s="1" t="s">
        <v>153</v>
      </c>
      <c r="E2354" s="3">
        <v>50</v>
      </c>
      <c r="F2354" s="1" t="s">
        <v>31</v>
      </c>
      <c r="G2354" s="3">
        <v>1.52</v>
      </c>
      <c r="H2354" s="3">
        <v>76</v>
      </c>
      <c r="I2354" s="1" t="s">
        <v>32</v>
      </c>
      <c r="K2354" s="1" t="s">
        <v>33</v>
      </c>
      <c r="L2354" s="1" t="s">
        <v>154</v>
      </c>
      <c r="M2354" s="1" t="s">
        <v>35</v>
      </c>
      <c r="N2354" s="1" t="s">
        <v>61</v>
      </c>
      <c r="O2354" s="1" t="s">
        <v>37</v>
      </c>
      <c r="P2354" s="1" t="s">
        <v>89</v>
      </c>
      <c r="Q2354" s="1" t="s">
        <v>90</v>
      </c>
      <c r="T2354" s="1" t="s">
        <v>79</v>
      </c>
      <c r="X2354" s="1" t="s">
        <v>155</v>
      </c>
      <c r="Y2354" s="1" t="s">
        <v>74</v>
      </c>
      <c r="Z2354" s="3">
        <v>0</v>
      </c>
      <c r="AC2354" s="1">
        <f t="shared" si="72"/>
        <v>2019</v>
      </c>
      <c r="AD2354" s="1">
        <f t="shared" si="73"/>
        <v>4</v>
      </c>
    </row>
    <row r="2355" spans="1:30" ht="12.75" customHeight="1" x14ac:dyDescent="0.2">
      <c r="A2355" s="2">
        <v>43584.419506168997</v>
      </c>
      <c r="B2355" s="1" t="s">
        <v>1550</v>
      </c>
      <c r="C2355" s="1" t="s">
        <v>136</v>
      </c>
      <c r="D2355" s="1" t="s">
        <v>137</v>
      </c>
      <c r="E2355" s="3">
        <v>6000</v>
      </c>
      <c r="F2355" s="1" t="s">
        <v>31</v>
      </c>
      <c r="G2355" s="3">
        <v>0.63</v>
      </c>
      <c r="H2355" s="3">
        <v>3780</v>
      </c>
      <c r="I2355" s="1" t="s">
        <v>58</v>
      </c>
      <c r="K2355" s="1" t="s">
        <v>59</v>
      </c>
      <c r="L2355" s="1" t="s">
        <v>138</v>
      </c>
      <c r="M2355" s="1" t="s">
        <v>35</v>
      </c>
      <c r="N2355" s="1" t="s">
        <v>61</v>
      </c>
      <c r="O2355" s="1" t="s">
        <v>37</v>
      </c>
      <c r="P2355" s="1" t="s">
        <v>62</v>
      </c>
      <c r="Q2355" s="1" t="s">
        <v>63</v>
      </c>
      <c r="T2355" s="1" t="s">
        <v>65</v>
      </c>
      <c r="X2355" s="1" t="s">
        <v>41</v>
      </c>
      <c r="Y2355" s="1" t="s">
        <v>66</v>
      </c>
      <c r="Z2355" s="3">
        <v>0</v>
      </c>
      <c r="AA2355" s="1" t="s">
        <v>67</v>
      </c>
      <c r="AB2355" s="1" t="s">
        <v>67</v>
      </c>
      <c r="AC2355" s="1">
        <f t="shared" si="72"/>
        <v>2019</v>
      </c>
      <c r="AD2355" s="1">
        <f t="shared" si="73"/>
        <v>4</v>
      </c>
    </row>
    <row r="2356" spans="1:30" ht="12.75" customHeight="1" x14ac:dyDescent="0.2">
      <c r="A2356" s="2">
        <v>43585.253877314797</v>
      </c>
      <c r="B2356" s="1" t="s">
        <v>1551</v>
      </c>
      <c r="C2356" s="1" t="s">
        <v>481</v>
      </c>
      <c r="D2356" s="1" t="s">
        <v>482</v>
      </c>
      <c r="E2356" s="3">
        <v>10</v>
      </c>
      <c r="F2356" s="1" t="s">
        <v>31</v>
      </c>
      <c r="G2356" s="3">
        <v>22.99</v>
      </c>
      <c r="H2356" s="3">
        <v>229.9</v>
      </c>
      <c r="I2356" s="1" t="s">
        <v>32</v>
      </c>
      <c r="K2356" s="1" t="s">
        <v>33</v>
      </c>
      <c r="L2356" s="1" t="s">
        <v>483</v>
      </c>
      <c r="M2356" s="1" t="s">
        <v>35</v>
      </c>
      <c r="N2356" s="1" t="s">
        <v>84</v>
      </c>
      <c r="O2356" s="1" t="s">
        <v>37</v>
      </c>
      <c r="P2356" s="1" t="s">
        <v>38</v>
      </c>
      <c r="Q2356" s="1" t="s">
        <v>39</v>
      </c>
      <c r="T2356" s="1" t="s">
        <v>476</v>
      </c>
      <c r="X2356" s="1" t="s">
        <v>41</v>
      </c>
      <c r="Y2356" s="1" t="s">
        <v>42</v>
      </c>
      <c r="Z2356" s="3">
        <v>0</v>
      </c>
      <c r="AC2356" s="1">
        <f t="shared" si="72"/>
        <v>2019</v>
      </c>
      <c r="AD2356" s="1">
        <f t="shared" si="73"/>
        <v>4</v>
      </c>
    </row>
    <row r="2357" spans="1:30" ht="12.75" customHeight="1" x14ac:dyDescent="0.2">
      <c r="A2357" s="2">
        <v>43585.349027777796</v>
      </c>
      <c r="B2357" s="1" t="s">
        <v>1552</v>
      </c>
      <c r="C2357" s="1" t="s">
        <v>1553</v>
      </c>
      <c r="D2357" s="1" t="s">
        <v>1554</v>
      </c>
      <c r="E2357" s="3">
        <v>4</v>
      </c>
      <c r="F2357" s="1" t="s">
        <v>31</v>
      </c>
      <c r="G2357" s="3">
        <v>459.8</v>
      </c>
      <c r="H2357" s="3">
        <v>1839.2</v>
      </c>
      <c r="I2357" s="1" t="s">
        <v>32</v>
      </c>
      <c r="K2357" s="1" t="s">
        <v>33</v>
      </c>
      <c r="L2357" s="1" t="s">
        <v>1555</v>
      </c>
      <c r="M2357" s="1" t="s">
        <v>1069</v>
      </c>
      <c r="N2357" s="1" t="s">
        <v>296</v>
      </c>
      <c r="O2357" s="1" t="s">
        <v>37</v>
      </c>
      <c r="P2357" s="1" t="s">
        <v>38</v>
      </c>
      <c r="Q2357" s="1" t="s">
        <v>39</v>
      </c>
      <c r="T2357" s="1" t="s">
        <v>1556</v>
      </c>
      <c r="X2357" s="1" t="s">
        <v>41</v>
      </c>
      <c r="Y2357" s="1" t="s">
        <v>42</v>
      </c>
      <c r="Z2357" s="3">
        <v>0</v>
      </c>
      <c r="AA2357" s="1" t="s">
        <v>1557</v>
      </c>
      <c r="AB2357" s="1" t="s">
        <v>1557</v>
      </c>
      <c r="AC2357" s="1">
        <f t="shared" si="72"/>
        <v>2019</v>
      </c>
      <c r="AD2357" s="1">
        <f t="shared" si="73"/>
        <v>4</v>
      </c>
    </row>
    <row r="2358" spans="1:30" ht="12.75" customHeight="1" x14ac:dyDescent="0.2">
      <c r="A2358" s="2">
        <v>43585.349027777796</v>
      </c>
      <c r="B2358" s="1" t="s">
        <v>1552</v>
      </c>
      <c r="C2358" s="1" t="s">
        <v>1558</v>
      </c>
      <c r="D2358" s="1" t="s">
        <v>1559</v>
      </c>
      <c r="E2358" s="3">
        <v>5</v>
      </c>
      <c r="F2358" s="1" t="s">
        <v>31</v>
      </c>
      <c r="G2358" s="3">
        <v>619.52</v>
      </c>
      <c r="H2358" s="3">
        <v>3097.6</v>
      </c>
      <c r="I2358" s="1" t="s">
        <v>32</v>
      </c>
      <c r="K2358" s="1" t="s">
        <v>33</v>
      </c>
      <c r="L2358" s="1" t="s">
        <v>1560</v>
      </c>
      <c r="M2358" s="1" t="s">
        <v>1069</v>
      </c>
      <c r="N2358" s="1" t="s">
        <v>296</v>
      </c>
      <c r="O2358" s="1" t="s">
        <v>37</v>
      </c>
      <c r="P2358" s="1" t="s">
        <v>38</v>
      </c>
      <c r="Q2358" s="1" t="s">
        <v>39</v>
      </c>
      <c r="T2358" s="1" t="s">
        <v>1556</v>
      </c>
      <c r="X2358" s="1" t="s">
        <v>41</v>
      </c>
      <c r="Y2358" s="1" t="s">
        <v>42</v>
      </c>
      <c r="Z2358" s="3">
        <v>0</v>
      </c>
      <c r="AA2358" s="1" t="s">
        <v>1557</v>
      </c>
      <c r="AB2358" s="1" t="s">
        <v>1557</v>
      </c>
      <c r="AC2358" s="1">
        <f t="shared" si="72"/>
        <v>2019</v>
      </c>
      <c r="AD2358" s="1">
        <f t="shared" si="73"/>
        <v>4</v>
      </c>
    </row>
    <row r="2359" spans="1:30" ht="12.75" customHeight="1" x14ac:dyDescent="0.2">
      <c r="A2359" s="2">
        <v>43585.349027777796</v>
      </c>
      <c r="B2359" s="1" t="s">
        <v>1552</v>
      </c>
      <c r="C2359" s="1" t="s">
        <v>1561</v>
      </c>
      <c r="D2359" s="1" t="s">
        <v>1562</v>
      </c>
      <c r="E2359" s="3">
        <v>1</v>
      </c>
      <c r="F2359" s="1" t="s">
        <v>31</v>
      </c>
      <c r="G2359" s="3">
        <v>713.9</v>
      </c>
      <c r="H2359" s="3">
        <v>713.9</v>
      </c>
      <c r="I2359" s="1" t="s">
        <v>32</v>
      </c>
      <c r="K2359" s="1" t="s">
        <v>33</v>
      </c>
      <c r="L2359" s="1" t="s">
        <v>1563</v>
      </c>
      <c r="M2359" s="1" t="s">
        <v>1069</v>
      </c>
      <c r="N2359" s="1" t="s">
        <v>296</v>
      </c>
      <c r="O2359" s="1" t="s">
        <v>37</v>
      </c>
      <c r="P2359" s="1" t="s">
        <v>38</v>
      </c>
      <c r="Q2359" s="1" t="s">
        <v>39</v>
      </c>
      <c r="T2359" s="1" t="s">
        <v>1556</v>
      </c>
      <c r="X2359" s="1" t="s">
        <v>41</v>
      </c>
      <c r="Y2359" s="1" t="s">
        <v>42</v>
      </c>
      <c r="Z2359" s="3">
        <v>0</v>
      </c>
      <c r="AA2359" s="1" t="s">
        <v>1557</v>
      </c>
      <c r="AB2359" s="1" t="s">
        <v>1557</v>
      </c>
      <c r="AC2359" s="1">
        <f t="shared" si="72"/>
        <v>2019</v>
      </c>
      <c r="AD2359" s="1">
        <f t="shared" si="73"/>
        <v>4</v>
      </c>
    </row>
    <row r="2360" spans="1:30" ht="12.75" customHeight="1" x14ac:dyDescent="0.2">
      <c r="A2360" s="2">
        <v>43585.349027777796</v>
      </c>
      <c r="B2360" s="1" t="s">
        <v>1552</v>
      </c>
      <c r="C2360" s="1" t="s">
        <v>1564</v>
      </c>
      <c r="D2360" s="1" t="s">
        <v>1565</v>
      </c>
      <c r="E2360" s="3">
        <v>2</v>
      </c>
      <c r="F2360" s="1" t="s">
        <v>31</v>
      </c>
      <c r="G2360" s="3">
        <v>750.2</v>
      </c>
      <c r="H2360" s="3">
        <v>1500.4</v>
      </c>
      <c r="I2360" s="1" t="s">
        <v>32</v>
      </c>
      <c r="K2360" s="1" t="s">
        <v>33</v>
      </c>
      <c r="L2360" s="1" t="s">
        <v>1566</v>
      </c>
      <c r="M2360" s="1" t="s">
        <v>1069</v>
      </c>
      <c r="N2360" s="1" t="s">
        <v>296</v>
      </c>
      <c r="O2360" s="1" t="s">
        <v>37</v>
      </c>
      <c r="P2360" s="1" t="s">
        <v>38</v>
      </c>
      <c r="Q2360" s="1" t="s">
        <v>39</v>
      </c>
      <c r="T2360" s="1" t="s">
        <v>1556</v>
      </c>
      <c r="X2360" s="1" t="s">
        <v>41</v>
      </c>
      <c r="Y2360" s="1" t="s">
        <v>42</v>
      </c>
      <c r="Z2360" s="3">
        <v>0</v>
      </c>
      <c r="AA2360" s="1" t="s">
        <v>1557</v>
      </c>
      <c r="AB2360" s="1" t="s">
        <v>1557</v>
      </c>
      <c r="AC2360" s="1">
        <f t="shared" si="72"/>
        <v>2019</v>
      </c>
      <c r="AD2360" s="1">
        <f t="shared" si="73"/>
        <v>4</v>
      </c>
    </row>
    <row r="2361" spans="1:30" ht="12.75" customHeight="1" x14ac:dyDescent="0.2">
      <c r="A2361" s="2">
        <v>43585.349027777796</v>
      </c>
      <c r="B2361" s="1" t="s">
        <v>1552</v>
      </c>
      <c r="C2361" s="1" t="s">
        <v>1567</v>
      </c>
      <c r="D2361" s="1" t="s">
        <v>1568</v>
      </c>
      <c r="E2361" s="3">
        <v>2</v>
      </c>
      <c r="F2361" s="1" t="s">
        <v>31</v>
      </c>
      <c r="G2361" s="3">
        <v>924.44</v>
      </c>
      <c r="H2361" s="3">
        <v>1848.88</v>
      </c>
      <c r="I2361" s="1" t="s">
        <v>32</v>
      </c>
      <c r="K2361" s="1" t="s">
        <v>33</v>
      </c>
      <c r="L2361" s="1" t="s">
        <v>1569</v>
      </c>
      <c r="M2361" s="1" t="s">
        <v>1069</v>
      </c>
      <c r="N2361" s="1" t="s">
        <v>296</v>
      </c>
      <c r="O2361" s="1" t="s">
        <v>37</v>
      </c>
      <c r="P2361" s="1" t="s">
        <v>38</v>
      </c>
      <c r="Q2361" s="1" t="s">
        <v>39</v>
      </c>
      <c r="T2361" s="1" t="s">
        <v>1556</v>
      </c>
      <c r="X2361" s="1" t="s">
        <v>41</v>
      </c>
      <c r="Y2361" s="1" t="s">
        <v>42</v>
      </c>
      <c r="Z2361" s="3">
        <v>0</v>
      </c>
      <c r="AA2361" s="1" t="s">
        <v>1557</v>
      </c>
      <c r="AB2361" s="1" t="s">
        <v>1557</v>
      </c>
      <c r="AC2361" s="1">
        <f t="shared" si="72"/>
        <v>2019</v>
      </c>
      <c r="AD2361" s="1">
        <f t="shared" si="73"/>
        <v>4</v>
      </c>
    </row>
    <row r="2362" spans="1:30" ht="12.75" customHeight="1" x14ac:dyDescent="0.2">
      <c r="A2362" s="2">
        <v>43585.349027777796</v>
      </c>
      <c r="B2362" s="1" t="s">
        <v>1552</v>
      </c>
      <c r="C2362" s="1" t="s">
        <v>1570</v>
      </c>
      <c r="D2362" s="1" t="s">
        <v>1571</v>
      </c>
      <c r="E2362" s="3">
        <v>1</v>
      </c>
      <c r="F2362" s="1" t="s">
        <v>31</v>
      </c>
      <c r="G2362" s="3">
        <v>1018.82</v>
      </c>
      <c r="H2362" s="3">
        <v>1018.82</v>
      </c>
      <c r="I2362" s="1" t="s">
        <v>32</v>
      </c>
      <c r="K2362" s="1" t="s">
        <v>33</v>
      </c>
      <c r="L2362" s="1" t="s">
        <v>1572</v>
      </c>
      <c r="M2362" s="1" t="s">
        <v>1069</v>
      </c>
      <c r="N2362" s="1" t="s">
        <v>296</v>
      </c>
      <c r="O2362" s="1" t="s">
        <v>37</v>
      </c>
      <c r="P2362" s="1" t="s">
        <v>38</v>
      </c>
      <c r="Q2362" s="1" t="s">
        <v>39</v>
      </c>
      <c r="T2362" s="1" t="s">
        <v>1556</v>
      </c>
      <c r="X2362" s="1" t="s">
        <v>41</v>
      </c>
      <c r="Y2362" s="1" t="s">
        <v>42</v>
      </c>
      <c r="Z2362" s="3">
        <v>0</v>
      </c>
      <c r="AA2362" s="1" t="s">
        <v>1557</v>
      </c>
      <c r="AB2362" s="1" t="s">
        <v>1557</v>
      </c>
      <c r="AC2362" s="1">
        <f t="shared" si="72"/>
        <v>2019</v>
      </c>
      <c r="AD2362" s="1">
        <f t="shared" si="73"/>
        <v>4</v>
      </c>
    </row>
    <row r="2363" spans="1:30" ht="12.75" customHeight="1" x14ac:dyDescent="0.2">
      <c r="A2363" s="2">
        <v>43585.349027777796</v>
      </c>
      <c r="B2363" s="1" t="s">
        <v>1552</v>
      </c>
      <c r="C2363" s="1" t="s">
        <v>1573</v>
      </c>
      <c r="D2363" s="1" t="s">
        <v>1574</v>
      </c>
      <c r="E2363" s="3">
        <v>1</v>
      </c>
      <c r="F2363" s="1" t="s">
        <v>31</v>
      </c>
      <c r="G2363" s="3">
        <v>1278.94</v>
      </c>
      <c r="H2363" s="3">
        <v>1278.94</v>
      </c>
      <c r="I2363" s="1" t="s">
        <v>32</v>
      </c>
      <c r="K2363" s="1" t="s">
        <v>33</v>
      </c>
      <c r="L2363" s="1" t="s">
        <v>1575</v>
      </c>
      <c r="M2363" s="1" t="s">
        <v>1069</v>
      </c>
      <c r="N2363" s="1" t="s">
        <v>296</v>
      </c>
      <c r="O2363" s="1" t="s">
        <v>37</v>
      </c>
      <c r="P2363" s="1" t="s">
        <v>38</v>
      </c>
      <c r="Q2363" s="1" t="s">
        <v>39</v>
      </c>
      <c r="T2363" s="1" t="s">
        <v>1556</v>
      </c>
      <c r="X2363" s="1" t="s">
        <v>41</v>
      </c>
      <c r="Y2363" s="1" t="s">
        <v>42</v>
      </c>
      <c r="Z2363" s="3">
        <v>0</v>
      </c>
      <c r="AA2363" s="1" t="s">
        <v>1557</v>
      </c>
      <c r="AB2363" s="1" t="s">
        <v>1557</v>
      </c>
      <c r="AC2363" s="1">
        <f t="shared" si="72"/>
        <v>2019</v>
      </c>
      <c r="AD2363" s="1">
        <f t="shared" si="73"/>
        <v>4</v>
      </c>
    </row>
    <row r="2364" spans="1:30" ht="12.75" customHeight="1" x14ac:dyDescent="0.2">
      <c r="A2364" s="2">
        <v>43585.349027777796</v>
      </c>
      <c r="B2364" s="1" t="s">
        <v>1552</v>
      </c>
      <c r="C2364" s="1" t="s">
        <v>1576</v>
      </c>
      <c r="D2364" s="1" t="s">
        <v>1577</v>
      </c>
      <c r="E2364" s="3">
        <v>1</v>
      </c>
      <c r="F2364" s="1" t="s">
        <v>31</v>
      </c>
      <c r="G2364" s="3">
        <v>1299.54</v>
      </c>
      <c r="H2364" s="3">
        <v>1299.54</v>
      </c>
      <c r="I2364" s="1" t="s">
        <v>32</v>
      </c>
      <c r="K2364" s="1" t="s">
        <v>33</v>
      </c>
      <c r="L2364" s="1" t="s">
        <v>1578</v>
      </c>
      <c r="M2364" s="1" t="s">
        <v>1069</v>
      </c>
      <c r="N2364" s="1" t="s">
        <v>296</v>
      </c>
      <c r="O2364" s="1" t="s">
        <v>37</v>
      </c>
      <c r="P2364" s="1" t="s">
        <v>38</v>
      </c>
      <c r="Q2364" s="1" t="s">
        <v>39</v>
      </c>
      <c r="T2364" s="1" t="s">
        <v>1556</v>
      </c>
      <c r="X2364" s="1" t="s">
        <v>41</v>
      </c>
      <c r="Y2364" s="1" t="s">
        <v>42</v>
      </c>
      <c r="Z2364" s="3">
        <v>0</v>
      </c>
      <c r="AA2364" s="1" t="s">
        <v>1557</v>
      </c>
      <c r="AB2364" s="1" t="s">
        <v>1557</v>
      </c>
      <c r="AC2364" s="1">
        <f t="shared" si="72"/>
        <v>2019</v>
      </c>
      <c r="AD2364" s="1">
        <f t="shared" si="73"/>
        <v>4</v>
      </c>
    </row>
    <row r="2365" spans="1:30" ht="12.75" customHeight="1" x14ac:dyDescent="0.2">
      <c r="A2365" s="2">
        <v>43585.349027777796</v>
      </c>
      <c r="B2365" s="1" t="s">
        <v>1552</v>
      </c>
      <c r="C2365" s="1" t="s">
        <v>1579</v>
      </c>
      <c r="D2365" s="1" t="s">
        <v>1580</v>
      </c>
      <c r="E2365" s="3">
        <v>1</v>
      </c>
      <c r="F2365" s="1" t="s">
        <v>31</v>
      </c>
      <c r="G2365" s="3">
        <v>1393.92</v>
      </c>
      <c r="H2365" s="3">
        <v>1393.92</v>
      </c>
      <c r="I2365" s="1" t="s">
        <v>32</v>
      </c>
      <c r="K2365" s="1" t="s">
        <v>33</v>
      </c>
      <c r="L2365" s="1" t="s">
        <v>1581</v>
      </c>
      <c r="M2365" s="1" t="s">
        <v>1069</v>
      </c>
      <c r="N2365" s="1" t="s">
        <v>296</v>
      </c>
      <c r="O2365" s="1" t="s">
        <v>37</v>
      </c>
      <c r="P2365" s="1" t="s">
        <v>38</v>
      </c>
      <c r="Q2365" s="1" t="s">
        <v>39</v>
      </c>
      <c r="T2365" s="1" t="s">
        <v>1556</v>
      </c>
      <c r="X2365" s="1" t="s">
        <v>41</v>
      </c>
      <c r="Y2365" s="1" t="s">
        <v>42</v>
      </c>
      <c r="Z2365" s="3">
        <v>0</v>
      </c>
      <c r="AA2365" s="1" t="s">
        <v>1557</v>
      </c>
      <c r="AB2365" s="1" t="s">
        <v>1557</v>
      </c>
      <c r="AC2365" s="1">
        <f t="shared" si="72"/>
        <v>2019</v>
      </c>
      <c r="AD2365" s="1">
        <f t="shared" si="73"/>
        <v>4</v>
      </c>
    </row>
    <row r="2366" spans="1:30" ht="12.75" customHeight="1" x14ac:dyDescent="0.2">
      <c r="A2366" s="2">
        <v>43585.349027777796</v>
      </c>
      <c r="B2366" s="1" t="s">
        <v>1552</v>
      </c>
      <c r="C2366" s="1" t="s">
        <v>1582</v>
      </c>
      <c r="D2366" s="1" t="s">
        <v>1583</v>
      </c>
      <c r="E2366" s="3">
        <v>1</v>
      </c>
      <c r="F2366" s="1" t="s">
        <v>31</v>
      </c>
      <c r="G2366" s="3">
        <v>2902.79</v>
      </c>
      <c r="H2366" s="3">
        <v>2902.79</v>
      </c>
      <c r="I2366" s="1" t="s">
        <v>32</v>
      </c>
      <c r="K2366" s="1" t="s">
        <v>33</v>
      </c>
      <c r="L2366" s="1" t="s">
        <v>1584</v>
      </c>
      <c r="M2366" s="1" t="s">
        <v>1069</v>
      </c>
      <c r="N2366" s="1" t="s">
        <v>296</v>
      </c>
      <c r="O2366" s="1" t="s">
        <v>37</v>
      </c>
      <c r="P2366" s="1" t="s">
        <v>38</v>
      </c>
      <c r="Q2366" s="1" t="s">
        <v>39</v>
      </c>
      <c r="T2366" s="1" t="s">
        <v>1556</v>
      </c>
      <c r="X2366" s="1" t="s">
        <v>41</v>
      </c>
      <c r="Y2366" s="1" t="s">
        <v>42</v>
      </c>
      <c r="Z2366" s="3">
        <v>0</v>
      </c>
      <c r="AA2366" s="1" t="s">
        <v>1557</v>
      </c>
      <c r="AB2366" s="1" t="s">
        <v>1557</v>
      </c>
      <c r="AC2366" s="1">
        <f t="shared" si="72"/>
        <v>2019</v>
      </c>
      <c r="AD2366" s="1">
        <f t="shared" si="73"/>
        <v>4</v>
      </c>
    </row>
    <row r="2367" spans="1:30" ht="12.75" customHeight="1" x14ac:dyDescent="0.2">
      <c r="A2367" s="2">
        <v>43585.349027777796</v>
      </c>
      <c r="B2367" s="1" t="s">
        <v>1552</v>
      </c>
      <c r="C2367" s="1" t="s">
        <v>1585</v>
      </c>
      <c r="D2367" s="1" t="s">
        <v>1586</v>
      </c>
      <c r="E2367" s="3">
        <v>3</v>
      </c>
      <c r="F2367" s="1" t="s">
        <v>31</v>
      </c>
      <c r="G2367" s="3">
        <v>3025</v>
      </c>
      <c r="H2367" s="3">
        <v>9075</v>
      </c>
      <c r="I2367" s="1" t="s">
        <v>32</v>
      </c>
      <c r="K2367" s="1" t="s">
        <v>33</v>
      </c>
      <c r="L2367" s="1" t="s">
        <v>1587</v>
      </c>
      <c r="M2367" s="1" t="s">
        <v>1069</v>
      </c>
      <c r="N2367" s="1" t="s">
        <v>296</v>
      </c>
      <c r="O2367" s="1" t="s">
        <v>37</v>
      </c>
      <c r="P2367" s="1" t="s">
        <v>38</v>
      </c>
      <c r="Q2367" s="1" t="s">
        <v>39</v>
      </c>
      <c r="T2367" s="1" t="s">
        <v>1556</v>
      </c>
      <c r="X2367" s="1" t="s">
        <v>41</v>
      </c>
      <c r="Y2367" s="1" t="s">
        <v>42</v>
      </c>
      <c r="Z2367" s="3">
        <v>0</v>
      </c>
      <c r="AA2367" s="1" t="s">
        <v>1557</v>
      </c>
      <c r="AB2367" s="1" t="s">
        <v>1557</v>
      </c>
      <c r="AC2367" s="1">
        <f t="shared" si="72"/>
        <v>2019</v>
      </c>
      <c r="AD2367" s="1">
        <f t="shared" si="73"/>
        <v>4</v>
      </c>
    </row>
    <row r="2368" spans="1:30" ht="12.75" customHeight="1" x14ac:dyDescent="0.2">
      <c r="A2368" s="2">
        <v>43585.349027777796</v>
      </c>
      <c r="B2368" s="1" t="s">
        <v>1552</v>
      </c>
      <c r="C2368" s="1" t="s">
        <v>1588</v>
      </c>
      <c r="D2368" s="1" t="s">
        <v>1589</v>
      </c>
      <c r="E2368" s="3">
        <v>1</v>
      </c>
      <c r="F2368" s="1" t="s">
        <v>31</v>
      </c>
      <c r="G2368" s="3">
        <v>3377.11</v>
      </c>
      <c r="H2368" s="3">
        <v>3377.11</v>
      </c>
      <c r="I2368" s="1" t="s">
        <v>32</v>
      </c>
      <c r="K2368" s="1" t="s">
        <v>33</v>
      </c>
      <c r="L2368" s="1" t="s">
        <v>1590</v>
      </c>
      <c r="M2368" s="1" t="s">
        <v>1069</v>
      </c>
      <c r="N2368" s="1" t="s">
        <v>296</v>
      </c>
      <c r="O2368" s="1" t="s">
        <v>37</v>
      </c>
      <c r="P2368" s="1" t="s">
        <v>38</v>
      </c>
      <c r="Q2368" s="1" t="s">
        <v>39</v>
      </c>
      <c r="T2368" s="1" t="s">
        <v>1556</v>
      </c>
      <c r="X2368" s="1" t="s">
        <v>41</v>
      </c>
      <c r="Y2368" s="1" t="s">
        <v>42</v>
      </c>
      <c r="Z2368" s="3">
        <v>0</v>
      </c>
      <c r="AA2368" s="1" t="s">
        <v>1557</v>
      </c>
      <c r="AB2368" s="1" t="s">
        <v>1557</v>
      </c>
      <c r="AC2368" s="1">
        <f t="shared" si="72"/>
        <v>2019</v>
      </c>
      <c r="AD2368" s="1">
        <f t="shared" si="73"/>
        <v>4</v>
      </c>
    </row>
    <row r="2369" spans="1:30" ht="12.75" customHeight="1" x14ac:dyDescent="0.2">
      <c r="A2369" s="2">
        <v>43585.349027777796</v>
      </c>
      <c r="B2369" s="1" t="s">
        <v>1552</v>
      </c>
      <c r="C2369" s="1" t="s">
        <v>1591</v>
      </c>
      <c r="D2369" s="1" t="s">
        <v>1592</v>
      </c>
      <c r="E2369" s="3">
        <v>1</v>
      </c>
      <c r="F2369" s="1" t="s">
        <v>31</v>
      </c>
      <c r="G2369" s="3">
        <v>3377.11</v>
      </c>
      <c r="H2369" s="3">
        <v>3377.11</v>
      </c>
      <c r="I2369" s="1" t="s">
        <v>32</v>
      </c>
      <c r="K2369" s="1" t="s">
        <v>33</v>
      </c>
      <c r="L2369" s="1" t="s">
        <v>1593</v>
      </c>
      <c r="M2369" s="1" t="s">
        <v>1069</v>
      </c>
      <c r="N2369" s="1" t="s">
        <v>296</v>
      </c>
      <c r="O2369" s="1" t="s">
        <v>37</v>
      </c>
      <c r="P2369" s="1" t="s">
        <v>38</v>
      </c>
      <c r="Q2369" s="1" t="s">
        <v>39</v>
      </c>
      <c r="T2369" s="1" t="s">
        <v>1556</v>
      </c>
      <c r="X2369" s="1" t="s">
        <v>41</v>
      </c>
      <c r="Y2369" s="1" t="s">
        <v>42</v>
      </c>
      <c r="Z2369" s="3">
        <v>0</v>
      </c>
      <c r="AA2369" s="1" t="s">
        <v>1557</v>
      </c>
      <c r="AB2369" s="1" t="s">
        <v>1557</v>
      </c>
      <c r="AC2369" s="1">
        <f t="shared" si="72"/>
        <v>2019</v>
      </c>
      <c r="AD2369" s="1">
        <f t="shared" si="73"/>
        <v>4</v>
      </c>
    </row>
    <row r="2370" spans="1:30" ht="12.75" customHeight="1" x14ac:dyDescent="0.2">
      <c r="A2370" s="2">
        <v>43585.355868055602</v>
      </c>
      <c r="B2370" s="1" t="s">
        <v>1594</v>
      </c>
      <c r="C2370" s="1" t="s">
        <v>1553</v>
      </c>
      <c r="D2370" s="1" t="s">
        <v>1554</v>
      </c>
      <c r="E2370" s="3">
        <v>8</v>
      </c>
      <c r="F2370" s="1" t="s">
        <v>31</v>
      </c>
      <c r="G2370" s="3">
        <v>459.8</v>
      </c>
      <c r="H2370" s="3">
        <v>3678.4</v>
      </c>
      <c r="I2370" s="1" t="s">
        <v>58</v>
      </c>
      <c r="K2370" s="1" t="s">
        <v>59</v>
      </c>
      <c r="L2370" s="1" t="s">
        <v>1555</v>
      </c>
      <c r="M2370" s="1" t="s">
        <v>1069</v>
      </c>
      <c r="N2370" s="1" t="s">
        <v>296</v>
      </c>
      <c r="O2370" s="1" t="s">
        <v>37</v>
      </c>
      <c r="P2370" s="1" t="s">
        <v>38</v>
      </c>
      <c r="Q2370" s="1" t="s">
        <v>39</v>
      </c>
      <c r="T2370" s="1" t="s">
        <v>1556</v>
      </c>
      <c r="X2370" s="1" t="s">
        <v>41</v>
      </c>
      <c r="Y2370" s="1" t="s">
        <v>42</v>
      </c>
      <c r="Z2370" s="3">
        <v>0</v>
      </c>
      <c r="AA2370" s="1" t="s">
        <v>1557</v>
      </c>
      <c r="AB2370" s="1" t="s">
        <v>1557</v>
      </c>
      <c r="AC2370" s="1">
        <f t="shared" si="72"/>
        <v>2019</v>
      </c>
      <c r="AD2370" s="1">
        <f t="shared" si="73"/>
        <v>4</v>
      </c>
    </row>
    <row r="2371" spans="1:30" ht="12.75" customHeight="1" x14ac:dyDescent="0.2">
      <c r="A2371" s="2">
        <v>43585.355868055602</v>
      </c>
      <c r="B2371" s="1" t="s">
        <v>1594</v>
      </c>
      <c r="C2371" s="1" t="s">
        <v>1558</v>
      </c>
      <c r="D2371" s="1" t="s">
        <v>1559</v>
      </c>
      <c r="E2371" s="3">
        <v>10</v>
      </c>
      <c r="F2371" s="1" t="s">
        <v>31</v>
      </c>
      <c r="G2371" s="3">
        <v>619.52</v>
      </c>
      <c r="H2371" s="3">
        <v>6195.2</v>
      </c>
      <c r="I2371" s="1" t="s">
        <v>58</v>
      </c>
      <c r="K2371" s="1" t="s">
        <v>59</v>
      </c>
      <c r="L2371" s="1" t="s">
        <v>1560</v>
      </c>
      <c r="M2371" s="1" t="s">
        <v>1069</v>
      </c>
      <c r="N2371" s="1" t="s">
        <v>296</v>
      </c>
      <c r="O2371" s="1" t="s">
        <v>37</v>
      </c>
      <c r="P2371" s="1" t="s">
        <v>38</v>
      </c>
      <c r="Q2371" s="1" t="s">
        <v>39</v>
      </c>
      <c r="T2371" s="1" t="s">
        <v>1556</v>
      </c>
      <c r="X2371" s="1" t="s">
        <v>41</v>
      </c>
      <c r="Y2371" s="1" t="s">
        <v>42</v>
      </c>
      <c r="Z2371" s="3">
        <v>0</v>
      </c>
      <c r="AA2371" s="1" t="s">
        <v>1557</v>
      </c>
      <c r="AB2371" s="1" t="s">
        <v>1557</v>
      </c>
      <c r="AC2371" s="1">
        <f t="shared" ref="AC2371:AC2434" si="74">YEAR(A2371)</f>
        <v>2019</v>
      </c>
      <c r="AD2371" s="1">
        <f t="shared" ref="AD2371:AD2434" si="75">MONTH(A2371)</f>
        <v>4</v>
      </c>
    </row>
    <row r="2372" spans="1:30" ht="12.75" customHeight="1" x14ac:dyDescent="0.2">
      <c r="A2372" s="2">
        <v>43585.355868055602</v>
      </c>
      <c r="B2372" s="1" t="s">
        <v>1594</v>
      </c>
      <c r="C2372" s="1" t="s">
        <v>1561</v>
      </c>
      <c r="D2372" s="1" t="s">
        <v>1562</v>
      </c>
      <c r="E2372" s="3">
        <v>2</v>
      </c>
      <c r="F2372" s="1" t="s">
        <v>31</v>
      </c>
      <c r="G2372" s="3">
        <v>713.9</v>
      </c>
      <c r="H2372" s="3">
        <v>1427.8</v>
      </c>
      <c r="I2372" s="1" t="s">
        <v>58</v>
      </c>
      <c r="K2372" s="1" t="s">
        <v>59</v>
      </c>
      <c r="L2372" s="1" t="s">
        <v>1563</v>
      </c>
      <c r="M2372" s="1" t="s">
        <v>1069</v>
      </c>
      <c r="N2372" s="1" t="s">
        <v>296</v>
      </c>
      <c r="O2372" s="1" t="s">
        <v>37</v>
      </c>
      <c r="P2372" s="1" t="s">
        <v>38</v>
      </c>
      <c r="Q2372" s="1" t="s">
        <v>39</v>
      </c>
      <c r="T2372" s="1" t="s">
        <v>1556</v>
      </c>
      <c r="X2372" s="1" t="s">
        <v>41</v>
      </c>
      <c r="Y2372" s="1" t="s">
        <v>42</v>
      </c>
      <c r="Z2372" s="3">
        <v>0</v>
      </c>
      <c r="AA2372" s="1" t="s">
        <v>1557</v>
      </c>
      <c r="AB2372" s="1" t="s">
        <v>1557</v>
      </c>
      <c r="AC2372" s="1">
        <f t="shared" si="74"/>
        <v>2019</v>
      </c>
      <c r="AD2372" s="1">
        <f t="shared" si="75"/>
        <v>4</v>
      </c>
    </row>
    <row r="2373" spans="1:30" ht="12.75" customHeight="1" x14ac:dyDescent="0.2">
      <c r="A2373" s="2">
        <v>43585.355868055602</v>
      </c>
      <c r="B2373" s="1" t="s">
        <v>1594</v>
      </c>
      <c r="C2373" s="1" t="s">
        <v>1564</v>
      </c>
      <c r="D2373" s="1" t="s">
        <v>1565</v>
      </c>
      <c r="E2373" s="3">
        <v>2</v>
      </c>
      <c r="F2373" s="1" t="s">
        <v>31</v>
      </c>
      <c r="G2373" s="3">
        <v>750.2</v>
      </c>
      <c r="H2373" s="3">
        <v>1500.4</v>
      </c>
      <c r="I2373" s="1" t="s">
        <v>58</v>
      </c>
      <c r="K2373" s="1" t="s">
        <v>59</v>
      </c>
      <c r="L2373" s="1" t="s">
        <v>1566</v>
      </c>
      <c r="M2373" s="1" t="s">
        <v>1069</v>
      </c>
      <c r="N2373" s="1" t="s">
        <v>296</v>
      </c>
      <c r="O2373" s="1" t="s">
        <v>37</v>
      </c>
      <c r="P2373" s="1" t="s">
        <v>38</v>
      </c>
      <c r="Q2373" s="1" t="s">
        <v>39</v>
      </c>
      <c r="T2373" s="1" t="s">
        <v>1556</v>
      </c>
      <c r="X2373" s="1" t="s">
        <v>41</v>
      </c>
      <c r="Y2373" s="1" t="s">
        <v>42</v>
      </c>
      <c r="Z2373" s="3">
        <v>0</v>
      </c>
      <c r="AA2373" s="1" t="s">
        <v>1557</v>
      </c>
      <c r="AB2373" s="1" t="s">
        <v>1557</v>
      </c>
      <c r="AC2373" s="1">
        <f t="shared" si="74"/>
        <v>2019</v>
      </c>
      <c r="AD2373" s="1">
        <f t="shared" si="75"/>
        <v>4</v>
      </c>
    </row>
    <row r="2374" spans="1:30" ht="12.75" customHeight="1" x14ac:dyDescent="0.2">
      <c r="A2374" s="2">
        <v>43585.355868055602</v>
      </c>
      <c r="B2374" s="1" t="s">
        <v>1594</v>
      </c>
      <c r="C2374" s="1" t="s">
        <v>1567</v>
      </c>
      <c r="D2374" s="1" t="s">
        <v>1568</v>
      </c>
      <c r="E2374" s="3">
        <v>4</v>
      </c>
      <c r="F2374" s="1" t="s">
        <v>31</v>
      </c>
      <c r="G2374" s="3">
        <v>924.44</v>
      </c>
      <c r="H2374" s="3">
        <v>3697.76</v>
      </c>
      <c r="I2374" s="1" t="s">
        <v>58</v>
      </c>
      <c r="K2374" s="1" t="s">
        <v>59</v>
      </c>
      <c r="L2374" s="1" t="s">
        <v>1569</v>
      </c>
      <c r="M2374" s="1" t="s">
        <v>1069</v>
      </c>
      <c r="N2374" s="1" t="s">
        <v>296</v>
      </c>
      <c r="O2374" s="1" t="s">
        <v>37</v>
      </c>
      <c r="P2374" s="1" t="s">
        <v>38</v>
      </c>
      <c r="Q2374" s="1" t="s">
        <v>39</v>
      </c>
      <c r="T2374" s="1" t="s">
        <v>1556</v>
      </c>
      <c r="X2374" s="1" t="s">
        <v>41</v>
      </c>
      <c r="Y2374" s="1" t="s">
        <v>42</v>
      </c>
      <c r="Z2374" s="3">
        <v>0</v>
      </c>
      <c r="AA2374" s="1" t="s">
        <v>1557</v>
      </c>
      <c r="AB2374" s="1" t="s">
        <v>1557</v>
      </c>
      <c r="AC2374" s="1">
        <f t="shared" si="74"/>
        <v>2019</v>
      </c>
      <c r="AD2374" s="1">
        <f t="shared" si="75"/>
        <v>4</v>
      </c>
    </row>
    <row r="2375" spans="1:30" ht="12.75" customHeight="1" x14ac:dyDescent="0.2">
      <c r="A2375" s="2">
        <v>43585.355868055602</v>
      </c>
      <c r="B2375" s="1" t="s">
        <v>1594</v>
      </c>
      <c r="C2375" s="1" t="s">
        <v>1570</v>
      </c>
      <c r="D2375" s="1" t="s">
        <v>1571</v>
      </c>
      <c r="E2375" s="3">
        <v>2</v>
      </c>
      <c r="F2375" s="1" t="s">
        <v>31</v>
      </c>
      <c r="G2375" s="3">
        <v>1018.82</v>
      </c>
      <c r="H2375" s="3">
        <v>2037.64</v>
      </c>
      <c r="I2375" s="1" t="s">
        <v>58</v>
      </c>
      <c r="K2375" s="1" t="s">
        <v>59</v>
      </c>
      <c r="L2375" s="1" t="s">
        <v>1572</v>
      </c>
      <c r="M2375" s="1" t="s">
        <v>1069</v>
      </c>
      <c r="N2375" s="1" t="s">
        <v>296</v>
      </c>
      <c r="O2375" s="1" t="s">
        <v>37</v>
      </c>
      <c r="P2375" s="1" t="s">
        <v>38</v>
      </c>
      <c r="Q2375" s="1" t="s">
        <v>39</v>
      </c>
      <c r="T2375" s="1" t="s">
        <v>1556</v>
      </c>
      <c r="X2375" s="1" t="s">
        <v>41</v>
      </c>
      <c r="Y2375" s="1" t="s">
        <v>42</v>
      </c>
      <c r="Z2375" s="3">
        <v>0</v>
      </c>
      <c r="AA2375" s="1" t="s">
        <v>1557</v>
      </c>
      <c r="AB2375" s="1" t="s">
        <v>1557</v>
      </c>
      <c r="AC2375" s="1">
        <f t="shared" si="74"/>
        <v>2019</v>
      </c>
      <c r="AD2375" s="1">
        <f t="shared" si="75"/>
        <v>4</v>
      </c>
    </row>
    <row r="2376" spans="1:30" ht="12.75" customHeight="1" x14ac:dyDescent="0.2">
      <c r="A2376" s="2">
        <v>43585.355868055602</v>
      </c>
      <c r="B2376" s="1" t="s">
        <v>1594</v>
      </c>
      <c r="C2376" s="1" t="s">
        <v>1573</v>
      </c>
      <c r="D2376" s="1" t="s">
        <v>1574</v>
      </c>
      <c r="E2376" s="3">
        <v>2</v>
      </c>
      <c r="F2376" s="1" t="s">
        <v>31</v>
      </c>
      <c r="G2376" s="3">
        <v>1278.94</v>
      </c>
      <c r="H2376" s="3">
        <v>2557.88</v>
      </c>
      <c r="I2376" s="1" t="s">
        <v>58</v>
      </c>
      <c r="K2376" s="1" t="s">
        <v>59</v>
      </c>
      <c r="L2376" s="1" t="s">
        <v>1575</v>
      </c>
      <c r="M2376" s="1" t="s">
        <v>1069</v>
      </c>
      <c r="N2376" s="1" t="s">
        <v>296</v>
      </c>
      <c r="O2376" s="1" t="s">
        <v>37</v>
      </c>
      <c r="P2376" s="1" t="s">
        <v>38</v>
      </c>
      <c r="Q2376" s="1" t="s">
        <v>39</v>
      </c>
      <c r="T2376" s="1" t="s">
        <v>1556</v>
      </c>
      <c r="X2376" s="1" t="s">
        <v>41</v>
      </c>
      <c r="Y2376" s="1" t="s">
        <v>42</v>
      </c>
      <c r="Z2376" s="3">
        <v>0</v>
      </c>
      <c r="AA2376" s="1" t="s">
        <v>1557</v>
      </c>
      <c r="AB2376" s="1" t="s">
        <v>1557</v>
      </c>
      <c r="AC2376" s="1">
        <f t="shared" si="74"/>
        <v>2019</v>
      </c>
      <c r="AD2376" s="1">
        <f t="shared" si="75"/>
        <v>4</v>
      </c>
    </row>
    <row r="2377" spans="1:30" ht="12.75" customHeight="1" x14ac:dyDescent="0.2">
      <c r="A2377" s="2">
        <v>43585.355868055602</v>
      </c>
      <c r="B2377" s="1" t="s">
        <v>1594</v>
      </c>
      <c r="C2377" s="1" t="s">
        <v>1576</v>
      </c>
      <c r="D2377" s="1" t="s">
        <v>1577</v>
      </c>
      <c r="E2377" s="3">
        <v>2</v>
      </c>
      <c r="F2377" s="1" t="s">
        <v>31</v>
      </c>
      <c r="G2377" s="3">
        <v>1299.54</v>
      </c>
      <c r="H2377" s="3">
        <v>2599.08</v>
      </c>
      <c r="I2377" s="1" t="s">
        <v>58</v>
      </c>
      <c r="K2377" s="1" t="s">
        <v>59</v>
      </c>
      <c r="L2377" s="1" t="s">
        <v>1578</v>
      </c>
      <c r="M2377" s="1" t="s">
        <v>1069</v>
      </c>
      <c r="N2377" s="1" t="s">
        <v>296</v>
      </c>
      <c r="O2377" s="1" t="s">
        <v>37</v>
      </c>
      <c r="P2377" s="1" t="s">
        <v>38</v>
      </c>
      <c r="Q2377" s="1" t="s">
        <v>39</v>
      </c>
      <c r="T2377" s="1" t="s">
        <v>1556</v>
      </c>
      <c r="X2377" s="1" t="s">
        <v>41</v>
      </c>
      <c r="Y2377" s="1" t="s">
        <v>42</v>
      </c>
      <c r="Z2377" s="3">
        <v>0</v>
      </c>
      <c r="AA2377" s="1" t="s">
        <v>1557</v>
      </c>
      <c r="AB2377" s="1" t="s">
        <v>1557</v>
      </c>
      <c r="AC2377" s="1">
        <f t="shared" si="74"/>
        <v>2019</v>
      </c>
      <c r="AD2377" s="1">
        <f t="shared" si="75"/>
        <v>4</v>
      </c>
    </row>
    <row r="2378" spans="1:30" ht="12.75" customHeight="1" x14ac:dyDescent="0.2">
      <c r="A2378" s="2">
        <v>43585.355868055602</v>
      </c>
      <c r="B2378" s="1" t="s">
        <v>1594</v>
      </c>
      <c r="C2378" s="1" t="s">
        <v>1579</v>
      </c>
      <c r="D2378" s="1" t="s">
        <v>1580</v>
      </c>
      <c r="E2378" s="3">
        <v>2</v>
      </c>
      <c r="F2378" s="1" t="s">
        <v>31</v>
      </c>
      <c r="G2378" s="3">
        <v>1393.92</v>
      </c>
      <c r="H2378" s="3">
        <v>2787.84</v>
      </c>
      <c r="I2378" s="1" t="s">
        <v>58</v>
      </c>
      <c r="K2378" s="1" t="s">
        <v>59</v>
      </c>
      <c r="L2378" s="1" t="s">
        <v>1581</v>
      </c>
      <c r="M2378" s="1" t="s">
        <v>1069</v>
      </c>
      <c r="N2378" s="1" t="s">
        <v>296</v>
      </c>
      <c r="O2378" s="1" t="s">
        <v>37</v>
      </c>
      <c r="P2378" s="1" t="s">
        <v>38</v>
      </c>
      <c r="Q2378" s="1" t="s">
        <v>39</v>
      </c>
      <c r="T2378" s="1" t="s">
        <v>1556</v>
      </c>
      <c r="X2378" s="1" t="s">
        <v>41</v>
      </c>
      <c r="Y2378" s="1" t="s">
        <v>42</v>
      </c>
      <c r="Z2378" s="3">
        <v>0</v>
      </c>
      <c r="AA2378" s="1" t="s">
        <v>1557</v>
      </c>
      <c r="AB2378" s="1" t="s">
        <v>1557</v>
      </c>
      <c r="AC2378" s="1">
        <f t="shared" si="74"/>
        <v>2019</v>
      </c>
      <c r="AD2378" s="1">
        <f t="shared" si="75"/>
        <v>4</v>
      </c>
    </row>
    <row r="2379" spans="1:30" ht="12.75" customHeight="1" x14ac:dyDescent="0.2">
      <c r="A2379" s="2">
        <v>43585.355868055602</v>
      </c>
      <c r="B2379" s="1" t="s">
        <v>1594</v>
      </c>
      <c r="C2379" s="1" t="s">
        <v>1582</v>
      </c>
      <c r="D2379" s="1" t="s">
        <v>1583</v>
      </c>
      <c r="E2379" s="3">
        <v>2</v>
      </c>
      <c r="F2379" s="1" t="s">
        <v>31</v>
      </c>
      <c r="G2379" s="3">
        <v>2902.79</v>
      </c>
      <c r="H2379" s="3">
        <v>5805.58</v>
      </c>
      <c r="I2379" s="1" t="s">
        <v>58</v>
      </c>
      <c r="K2379" s="1" t="s">
        <v>59</v>
      </c>
      <c r="L2379" s="1" t="s">
        <v>1584</v>
      </c>
      <c r="M2379" s="1" t="s">
        <v>1069</v>
      </c>
      <c r="N2379" s="1" t="s">
        <v>296</v>
      </c>
      <c r="O2379" s="1" t="s">
        <v>37</v>
      </c>
      <c r="P2379" s="1" t="s">
        <v>38</v>
      </c>
      <c r="Q2379" s="1" t="s">
        <v>39</v>
      </c>
      <c r="T2379" s="1" t="s">
        <v>1556</v>
      </c>
      <c r="X2379" s="1" t="s">
        <v>41</v>
      </c>
      <c r="Y2379" s="1" t="s">
        <v>42</v>
      </c>
      <c r="Z2379" s="3">
        <v>0</v>
      </c>
      <c r="AA2379" s="1" t="s">
        <v>1557</v>
      </c>
      <c r="AB2379" s="1" t="s">
        <v>1557</v>
      </c>
      <c r="AC2379" s="1">
        <f t="shared" si="74"/>
        <v>2019</v>
      </c>
      <c r="AD2379" s="1">
        <f t="shared" si="75"/>
        <v>4</v>
      </c>
    </row>
    <row r="2380" spans="1:30" ht="12.75" customHeight="1" x14ac:dyDescent="0.2">
      <c r="A2380" s="2">
        <v>43585.355868055602</v>
      </c>
      <c r="B2380" s="1" t="s">
        <v>1594</v>
      </c>
      <c r="C2380" s="1" t="s">
        <v>1585</v>
      </c>
      <c r="D2380" s="1" t="s">
        <v>1586</v>
      </c>
      <c r="E2380" s="3">
        <v>6</v>
      </c>
      <c r="F2380" s="1" t="s">
        <v>31</v>
      </c>
      <c r="G2380" s="3">
        <v>3025</v>
      </c>
      <c r="H2380" s="3">
        <v>18150</v>
      </c>
      <c r="I2380" s="1" t="s">
        <v>58</v>
      </c>
      <c r="K2380" s="1" t="s">
        <v>59</v>
      </c>
      <c r="L2380" s="1" t="s">
        <v>1587</v>
      </c>
      <c r="M2380" s="1" t="s">
        <v>1069</v>
      </c>
      <c r="N2380" s="1" t="s">
        <v>296</v>
      </c>
      <c r="O2380" s="1" t="s">
        <v>37</v>
      </c>
      <c r="P2380" s="1" t="s">
        <v>38</v>
      </c>
      <c r="Q2380" s="1" t="s">
        <v>39</v>
      </c>
      <c r="T2380" s="1" t="s">
        <v>1556</v>
      </c>
      <c r="X2380" s="1" t="s">
        <v>41</v>
      </c>
      <c r="Y2380" s="1" t="s">
        <v>42</v>
      </c>
      <c r="Z2380" s="3">
        <v>0</v>
      </c>
      <c r="AA2380" s="1" t="s">
        <v>1557</v>
      </c>
      <c r="AB2380" s="1" t="s">
        <v>1557</v>
      </c>
      <c r="AC2380" s="1">
        <f t="shared" si="74"/>
        <v>2019</v>
      </c>
      <c r="AD2380" s="1">
        <f t="shared" si="75"/>
        <v>4</v>
      </c>
    </row>
    <row r="2381" spans="1:30" ht="12.75" customHeight="1" x14ac:dyDescent="0.2">
      <c r="A2381" s="2">
        <v>43585.355868055602</v>
      </c>
      <c r="B2381" s="1" t="s">
        <v>1594</v>
      </c>
      <c r="C2381" s="1" t="s">
        <v>1588</v>
      </c>
      <c r="D2381" s="1" t="s">
        <v>1589</v>
      </c>
      <c r="E2381" s="3">
        <v>2</v>
      </c>
      <c r="F2381" s="1" t="s">
        <v>31</v>
      </c>
      <c r="G2381" s="3">
        <v>3377.11</v>
      </c>
      <c r="H2381" s="3">
        <v>6754.22</v>
      </c>
      <c r="I2381" s="1" t="s">
        <v>58</v>
      </c>
      <c r="K2381" s="1" t="s">
        <v>59</v>
      </c>
      <c r="L2381" s="1" t="s">
        <v>1590</v>
      </c>
      <c r="M2381" s="1" t="s">
        <v>1069</v>
      </c>
      <c r="N2381" s="1" t="s">
        <v>296</v>
      </c>
      <c r="O2381" s="1" t="s">
        <v>37</v>
      </c>
      <c r="P2381" s="1" t="s">
        <v>38</v>
      </c>
      <c r="Q2381" s="1" t="s">
        <v>39</v>
      </c>
      <c r="T2381" s="1" t="s">
        <v>1556</v>
      </c>
      <c r="X2381" s="1" t="s">
        <v>41</v>
      </c>
      <c r="Y2381" s="1" t="s">
        <v>42</v>
      </c>
      <c r="Z2381" s="3">
        <v>0</v>
      </c>
      <c r="AA2381" s="1" t="s">
        <v>1557</v>
      </c>
      <c r="AB2381" s="1" t="s">
        <v>1557</v>
      </c>
      <c r="AC2381" s="1">
        <f t="shared" si="74"/>
        <v>2019</v>
      </c>
      <c r="AD2381" s="1">
        <f t="shared" si="75"/>
        <v>4</v>
      </c>
    </row>
    <row r="2382" spans="1:30" ht="12.75" customHeight="1" x14ac:dyDescent="0.2">
      <c r="A2382" s="2">
        <v>43585.355868055602</v>
      </c>
      <c r="B2382" s="1" t="s">
        <v>1594</v>
      </c>
      <c r="C2382" s="1" t="s">
        <v>1591</v>
      </c>
      <c r="D2382" s="1" t="s">
        <v>1592</v>
      </c>
      <c r="E2382" s="3">
        <v>2</v>
      </c>
      <c r="F2382" s="1" t="s">
        <v>31</v>
      </c>
      <c r="G2382" s="3">
        <v>3377.11</v>
      </c>
      <c r="H2382" s="3">
        <v>6754.22</v>
      </c>
      <c r="I2382" s="1" t="s">
        <v>58</v>
      </c>
      <c r="K2382" s="1" t="s">
        <v>59</v>
      </c>
      <c r="L2382" s="1" t="s">
        <v>1593</v>
      </c>
      <c r="M2382" s="1" t="s">
        <v>1069</v>
      </c>
      <c r="N2382" s="1" t="s">
        <v>296</v>
      </c>
      <c r="O2382" s="1" t="s">
        <v>37</v>
      </c>
      <c r="P2382" s="1" t="s">
        <v>38</v>
      </c>
      <c r="Q2382" s="1" t="s">
        <v>39</v>
      </c>
      <c r="T2382" s="1" t="s">
        <v>1556</v>
      </c>
      <c r="X2382" s="1" t="s">
        <v>41</v>
      </c>
      <c r="Y2382" s="1" t="s">
        <v>42</v>
      </c>
      <c r="Z2382" s="3">
        <v>0</v>
      </c>
      <c r="AA2382" s="1" t="s">
        <v>1557</v>
      </c>
      <c r="AB2382" s="1" t="s">
        <v>1557</v>
      </c>
      <c r="AC2382" s="1">
        <f t="shared" si="74"/>
        <v>2019</v>
      </c>
      <c r="AD2382" s="1">
        <f t="shared" si="75"/>
        <v>4</v>
      </c>
    </row>
    <row r="2383" spans="1:30" ht="12.75" customHeight="1" x14ac:dyDescent="0.2">
      <c r="A2383" s="2">
        <v>43585.409953703696</v>
      </c>
      <c r="B2383" s="1" t="s">
        <v>1595</v>
      </c>
      <c r="C2383" s="1" t="s">
        <v>56</v>
      </c>
      <c r="D2383" s="1" t="s">
        <v>57</v>
      </c>
      <c r="E2383" s="3">
        <v>2000</v>
      </c>
      <c r="F2383" s="1" t="s">
        <v>31</v>
      </c>
      <c r="G2383" s="3">
        <v>0.63</v>
      </c>
      <c r="H2383" s="3">
        <v>1260</v>
      </c>
      <c r="I2383" s="1" t="s">
        <v>58</v>
      </c>
      <c r="K2383" s="1" t="s">
        <v>59</v>
      </c>
      <c r="L2383" s="1" t="s">
        <v>60</v>
      </c>
      <c r="M2383" s="1" t="s">
        <v>35</v>
      </c>
      <c r="N2383" s="1" t="s">
        <v>61</v>
      </c>
      <c r="O2383" s="1" t="s">
        <v>37</v>
      </c>
      <c r="P2383" s="1" t="s">
        <v>62</v>
      </c>
      <c r="Q2383" s="1" t="s">
        <v>63</v>
      </c>
      <c r="T2383" s="1" t="s">
        <v>65</v>
      </c>
      <c r="X2383" s="1" t="s">
        <v>41</v>
      </c>
      <c r="Y2383" s="1" t="s">
        <v>66</v>
      </c>
      <c r="Z2383" s="3">
        <v>0</v>
      </c>
      <c r="AA2383" s="1" t="s">
        <v>67</v>
      </c>
      <c r="AB2383" s="1" t="s">
        <v>67</v>
      </c>
      <c r="AC2383" s="1">
        <f t="shared" si="74"/>
        <v>2019</v>
      </c>
      <c r="AD2383" s="1">
        <f t="shared" si="75"/>
        <v>4</v>
      </c>
    </row>
    <row r="2384" spans="1:30" ht="12.75" customHeight="1" x14ac:dyDescent="0.2">
      <c r="A2384" s="2">
        <v>43592.281876655099</v>
      </c>
      <c r="B2384" s="1" t="s">
        <v>1596</v>
      </c>
      <c r="C2384" s="1" t="s">
        <v>626</v>
      </c>
      <c r="D2384" s="1" t="s">
        <v>627</v>
      </c>
      <c r="E2384" s="3">
        <v>50</v>
      </c>
      <c r="F2384" s="1" t="s">
        <v>31</v>
      </c>
      <c r="G2384" s="3">
        <v>0.56000000000000005</v>
      </c>
      <c r="H2384" s="3">
        <v>28.05</v>
      </c>
      <c r="I2384" s="1" t="s">
        <v>58</v>
      </c>
      <c r="K2384" s="1" t="s">
        <v>59</v>
      </c>
      <c r="M2384" s="1" t="s">
        <v>35</v>
      </c>
      <c r="N2384" s="1" t="s">
        <v>681</v>
      </c>
      <c r="O2384" s="1" t="s">
        <v>37</v>
      </c>
      <c r="P2384" s="1" t="s">
        <v>629</v>
      </c>
      <c r="Q2384" s="1" t="s">
        <v>630</v>
      </c>
      <c r="T2384" s="1" t="s">
        <v>631</v>
      </c>
      <c r="Y2384" s="1" t="s">
        <v>632</v>
      </c>
      <c r="Z2384" s="3">
        <v>0</v>
      </c>
      <c r="AC2384" s="1">
        <f t="shared" si="74"/>
        <v>2019</v>
      </c>
      <c r="AD2384" s="1">
        <f t="shared" si="75"/>
        <v>5</v>
      </c>
    </row>
    <row r="2385" spans="1:30" ht="12.75" customHeight="1" x14ac:dyDescent="0.2">
      <c r="A2385" s="2">
        <v>43594.298652048601</v>
      </c>
      <c r="B2385" s="1" t="s">
        <v>1597</v>
      </c>
      <c r="C2385" s="1" t="s">
        <v>128</v>
      </c>
      <c r="D2385" s="1" t="s">
        <v>129</v>
      </c>
      <c r="E2385" s="3">
        <v>400</v>
      </c>
      <c r="F2385" s="1" t="s">
        <v>31</v>
      </c>
      <c r="G2385" s="3">
        <v>0.63</v>
      </c>
      <c r="H2385" s="3">
        <v>252</v>
      </c>
      <c r="I2385" s="1" t="s">
        <v>58</v>
      </c>
      <c r="K2385" s="1" t="s">
        <v>59</v>
      </c>
      <c r="L2385" s="1" t="s">
        <v>130</v>
      </c>
      <c r="M2385" s="1" t="s">
        <v>35</v>
      </c>
      <c r="N2385" s="1" t="s">
        <v>61</v>
      </c>
      <c r="O2385" s="1" t="s">
        <v>37</v>
      </c>
      <c r="P2385" s="1" t="s">
        <v>131</v>
      </c>
      <c r="Q2385" s="1" t="s">
        <v>132</v>
      </c>
      <c r="T2385" s="1" t="s">
        <v>73</v>
      </c>
      <c r="X2385" s="1" t="s">
        <v>41</v>
      </c>
      <c r="Y2385" s="1" t="s">
        <v>74</v>
      </c>
      <c r="Z2385" s="3">
        <v>0</v>
      </c>
      <c r="AC2385" s="1">
        <f t="shared" si="74"/>
        <v>2019</v>
      </c>
      <c r="AD2385" s="1">
        <f t="shared" si="75"/>
        <v>5</v>
      </c>
    </row>
    <row r="2386" spans="1:30" ht="12.75" customHeight="1" x14ac:dyDescent="0.2">
      <c r="A2386" s="2">
        <v>43594.298652048601</v>
      </c>
      <c r="B2386" s="1" t="s">
        <v>1597</v>
      </c>
      <c r="C2386" s="1" t="s">
        <v>1072</v>
      </c>
      <c r="D2386" s="1" t="s">
        <v>1073</v>
      </c>
      <c r="E2386" s="3">
        <v>30</v>
      </c>
      <c r="F2386" s="1" t="s">
        <v>31</v>
      </c>
      <c r="G2386" s="3">
        <v>7.5</v>
      </c>
      <c r="H2386" s="3">
        <v>225</v>
      </c>
      <c r="I2386" s="1" t="s">
        <v>58</v>
      </c>
      <c r="K2386" s="1" t="s">
        <v>59</v>
      </c>
      <c r="L2386" s="1" t="s">
        <v>1074</v>
      </c>
      <c r="M2386" s="1" t="s">
        <v>35</v>
      </c>
      <c r="N2386" s="1" t="s">
        <v>61</v>
      </c>
      <c r="O2386" s="1" t="s">
        <v>37</v>
      </c>
      <c r="P2386" s="1" t="s">
        <v>38</v>
      </c>
      <c r="Q2386" s="1" t="s">
        <v>39</v>
      </c>
      <c r="T2386" s="1" t="s">
        <v>48</v>
      </c>
      <c r="X2386" s="1" t="s">
        <v>41</v>
      </c>
      <c r="Y2386" s="1" t="s">
        <v>42</v>
      </c>
      <c r="Z2386" s="3">
        <v>0</v>
      </c>
      <c r="AA2386" s="1" t="s">
        <v>222</v>
      </c>
      <c r="AB2386" s="1" t="s">
        <v>222</v>
      </c>
      <c r="AC2386" s="1">
        <f t="shared" si="74"/>
        <v>2019</v>
      </c>
      <c r="AD2386" s="1">
        <f t="shared" si="75"/>
        <v>5</v>
      </c>
    </row>
    <row r="2387" spans="1:30" ht="12.75" customHeight="1" x14ac:dyDescent="0.2">
      <c r="A2387" s="2">
        <v>43594.2989642014</v>
      </c>
      <c r="B2387" s="1" t="s">
        <v>1598</v>
      </c>
      <c r="C2387" s="1" t="s">
        <v>334</v>
      </c>
      <c r="D2387" s="1" t="s">
        <v>335</v>
      </c>
      <c r="E2387" s="3">
        <v>400</v>
      </c>
      <c r="F2387" s="1" t="s">
        <v>31</v>
      </c>
      <c r="G2387" s="3">
        <v>1.29</v>
      </c>
      <c r="H2387" s="3">
        <v>516</v>
      </c>
      <c r="I2387" s="1" t="s">
        <v>32</v>
      </c>
      <c r="K2387" s="1" t="s">
        <v>33</v>
      </c>
      <c r="L2387" s="1" t="s">
        <v>336</v>
      </c>
      <c r="M2387" s="1" t="s">
        <v>35</v>
      </c>
      <c r="N2387" s="1" t="s">
        <v>61</v>
      </c>
      <c r="O2387" s="1" t="s">
        <v>37</v>
      </c>
      <c r="P2387" s="1" t="s">
        <v>89</v>
      </c>
      <c r="Q2387" s="1" t="s">
        <v>90</v>
      </c>
      <c r="T2387" s="1" t="s">
        <v>116</v>
      </c>
      <c r="X2387" s="1" t="s">
        <v>41</v>
      </c>
      <c r="Y2387" s="1" t="s">
        <v>74</v>
      </c>
      <c r="Z2387" s="3">
        <v>0</v>
      </c>
      <c r="AC2387" s="1">
        <f t="shared" si="74"/>
        <v>2019</v>
      </c>
      <c r="AD2387" s="1">
        <f t="shared" si="75"/>
        <v>5</v>
      </c>
    </row>
    <row r="2388" spans="1:30" ht="12.75" customHeight="1" x14ac:dyDescent="0.2">
      <c r="A2388" s="2">
        <v>43598.341878472202</v>
      </c>
      <c r="B2388" s="1" t="s">
        <v>1599</v>
      </c>
      <c r="C2388" s="1" t="s">
        <v>128</v>
      </c>
      <c r="D2388" s="1" t="s">
        <v>129</v>
      </c>
      <c r="E2388" s="3">
        <v>500</v>
      </c>
      <c r="F2388" s="1" t="s">
        <v>31</v>
      </c>
      <c r="G2388" s="3">
        <v>0.63</v>
      </c>
      <c r="H2388" s="3">
        <v>315</v>
      </c>
      <c r="I2388" s="1" t="s">
        <v>58</v>
      </c>
      <c r="K2388" s="1" t="s">
        <v>59</v>
      </c>
      <c r="L2388" s="1" t="s">
        <v>130</v>
      </c>
      <c r="M2388" s="1" t="s">
        <v>35</v>
      </c>
      <c r="N2388" s="1" t="s">
        <v>36</v>
      </c>
      <c r="O2388" s="1" t="s">
        <v>37</v>
      </c>
      <c r="P2388" s="1" t="s">
        <v>131</v>
      </c>
      <c r="Q2388" s="1" t="s">
        <v>132</v>
      </c>
      <c r="T2388" s="1" t="s">
        <v>73</v>
      </c>
      <c r="X2388" s="1" t="s">
        <v>41</v>
      </c>
      <c r="Y2388" s="1" t="s">
        <v>74</v>
      </c>
      <c r="Z2388" s="3">
        <v>0</v>
      </c>
      <c r="AC2388" s="1">
        <f t="shared" si="74"/>
        <v>2019</v>
      </c>
      <c r="AD2388" s="1">
        <f t="shared" si="75"/>
        <v>5</v>
      </c>
    </row>
    <row r="2389" spans="1:30" ht="12.75" customHeight="1" x14ac:dyDescent="0.2">
      <c r="A2389" s="2">
        <v>43598.342379050897</v>
      </c>
      <c r="B2389" s="1" t="s">
        <v>1600</v>
      </c>
      <c r="C2389" s="1" t="s">
        <v>125</v>
      </c>
      <c r="D2389" s="1" t="s">
        <v>126</v>
      </c>
      <c r="E2389" s="3">
        <v>200</v>
      </c>
      <c r="F2389" s="1" t="s">
        <v>31</v>
      </c>
      <c r="G2389" s="3">
        <v>0.55000000000000004</v>
      </c>
      <c r="H2389" s="3">
        <v>110</v>
      </c>
      <c r="I2389" s="1" t="s">
        <v>58</v>
      </c>
      <c r="K2389" s="1" t="s">
        <v>59</v>
      </c>
      <c r="L2389" s="1" t="s">
        <v>127</v>
      </c>
      <c r="M2389" s="1" t="s">
        <v>35</v>
      </c>
      <c r="N2389" s="1" t="s">
        <v>36</v>
      </c>
      <c r="O2389" s="1" t="s">
        <v>37</v>
      </c>
      <c r="P2389" s="1" t="s">
        <v>104</v>
      </c>
      <c r="Q2389" s="1" t="s">
        <v>105</v>
      </c>
      <c r="T2389" s="1" t="s">
        <v>40</v>
      </c>
      <c r="X2389" s="1" t="s">
        <v>41</v>
      </c>
      <c r="Y2389" s="1" t="s">
        <v>106</v>
      </c>
      <c r="Z2389" s="3">
        <v>0</v>
      </c>
      <c r="AC2389" s="1">
        <f t="shared" si="74"/>
        <v>2019</v>
      </c>
      <c r="AD2389" s="1">
        <f t="shared" si="75"/>
        <v>5</v>
      </c>
    </row>
    <row r="2390" spans="1:30" ht="12.75" customHeight="1" x14ac:dyDescent="0.2">
      <c r="A2390" s="2">
        <v>43598.342379050897</v>
      </c>
      <c r="B2390" s="1" t="s">
        <v>1600</v>
      </c>
      <c r="C2390" s="1" t="s">
        <v>201</v>
      </c>
      <c r="D2390" s="1" t="s">
        <v>202</v>
      </c>
      <c r="E2390" s="3">
        <v>25</v>
      </c>
      <c r="F2390" s="1" t="s">
        <v>31</v>
      </c>
      <c r="G2390" s="3">
        <v>5.84</v>
      </c>
      <c r="H2390" s="3">
        <v>146</v>
      </c>
      <c r="I2390" s="1" t="s">
        <v>58</v>
      </c>
      <c r="K2390" s="1" t="s">
        <v>59</v>
      </c>
      <c r="L2390" s="1" t="s">
        <v>203</v>
      </c>
      <c r="M2390" s="1" t="s">
        <v>35</v>
      </c>
      <c r="N2390" s="1" t="s">
        <v>36</v>
      </c>
      <c r="O2390" s="1" t="s">
        <v>37</v>
      </c>
      <c r="P2390" s="1" t="s">
        <v>204</v>
      </c>
      <c r="Q2390" s="1" t="s">
        <v>205</v>
      </c>
      <c r="T2390" s="1" t="s">
        <v>206</v>
      </c>
      <c r="X2390" s="1" t="s">
        <v>41</v>
      </c>
      <c r="Y2390" s="1" t="s">
        <v>74</v>
      </c>
      <c r="Z2390" s="3">
        <v>0</v>
      </c>
      <c r="AC2390" s="1">
        <f t="shared" si="74"/>
        <v>2019</v>
      </c>
      <c r="AD2390" s="1">
        <f t="shared" si="75"/>
        <v>5</v>
      </c>
    </row>
    <row r="2391" spans="1:30" ht="12.75" customHeight="1" x14ac:dyDescent="0.2">
      <c r="A2391" s="2">
        <v>43598.583379629599</v>
      </c>
      <c r="B2391" s="1" t="s">
        <v>1601</v>
      </c>
      <c r="C2391" s="1" t="s">
        <v>1602</v>
      </c>
      <c r="D2391" s="1" t="s">
        <v>1603</v>
      </c>
      <c r="E2391" s="3">
        <v>2</v>
      </c>
      <c r="F2391" s="1" t="s">
        <v>31</v>
      </c>
      <c r="G2391" s="3">
        <v>355.35</v>
      </c>
      <c r="H2391" s="3">
        <v>710.7</v>
      </c>
      <c r="I2391" s="1" t="s">
        <v>58</v>
      </c>
      <c r="K2391" s="1" t="s">
        <v>59</v>
      </c>
      <c r="L2391" s="1" t="s">
        <v>1604</v>
      </c>
      <c r="M2391" s="1" t="s">
        <v>35</v>
      </c>
      <c r="N2391" s="1" t="s">
        <v>36</v>
      </c>
      <c r="O2391" s="1" t="s">
        <v>37</v>
      </c>
      <c r="P2391" s="1" t="s">
        <v>131</v>
      </c>
      <c r="Q2391" s="1" t="s">
        <v>132</v>
      </c>
      <c r="T2391" s="1" t="s">
        <v>1272</v>
      </c>
      <c r="X2391" s="1" t="s">
        <v>41</v>
      </c>
      <c r="Y2391" s="1" t="s">
        <v>74</v>
      </c>
      <c r="Z2391" s="3">
        <v>0</v>
      </c>
      <c r="AC2391" s="1">
        <f t="shared" si="74"/>
        <v>2019</v>
      </c>
      <c r="AD2391" s="1">
        <f t="shared" si="75"/>
        <v>5</v>
      </c>
    </row>
    <row r="2392" spans="1:30" ht="12.75" customHeight="1" x14ac:dyDescent="0.2">
      <c r="A2392" s="2">
        <v>43600.492137036999</v>
      </c>
      <c r="B2392" s="1" t="s">
        <v>1605</v>
      </c>
      <c r="C2392" s="1" t="s">
        <v>125</v>
      </c>
      <c r="D2392" s="1" t="s">
        <v>126</v>
      </c>
      <c r="E2392" s="3">
        <v>300</v>
      </c>
      <c r="F2392" s="1" t="s">
        <v>31</v>
      </c>
      <c r="G2392" s="3">
        <v>0.55000000000000004</v>
      </c>
      <c r="H2392" s="3">
        <v>165</v>
      </c>
      <c r="I2392" s="1" t="s">
        <v>32</v>
      </c>
      <c r="K2392" s="1" t="s">
        <v>33</v>
      </c>
      <c r="L2392" s="1" t="s">
        <v>127</v>
      </c>
      <c r="M2392" s="1" t="s">
        <v>35</v>
      </c>
      <c r="N2392" s="1" t="s">
        <v>36</v>
      </c>
      <c r="O2392" s="1" t="s">
        <v>37</v>
      </c>
      <c r="P2392" s="1" t="s">
        <v>104</v>
      </c>
      <c r="Q2392" s="1" t="s">
        <v>105</v>
      </c>
      <c r="T2392" s="1" t="s">
        <v>40</v>
      </c>
      <c r="X2392" s="1" t="s">
        <v>41</v>
      </c>
      <c r="Y2392" s="1" t="s">
        <v>106</v>
      </c>
      <c r="Z2392" s="3">
        <v>0</v>
      </c>
      <c r="AC2392" s="1">
        <f t="shared" si="74"/>
        <v>2019</v>
      </c>
      <c r="AD2392" s="1">
        <f t="shared" si="75"/>
        <v>5</v>
      </c>
    </row>
    <row r="2393" spans="1:30" ht="12.75" customHeight="1" x14ac:dyDescent="0.2">
      <c r="A2393" s="2">
        <v>43600.492137036999</v>
      </c>
      <c r="B2393" s="1" t="s">
        <v>1605</v>
      </c>
      <c r="C2393" s="1" t="s">
        <v>149</v>
      </c>
      <c r="D2393" s="1" t="s">
        <v>150</v>
      </c>
      <c r="E2393" s="3">
        <v>200</v>
      </c>
      <c r="F2393" s="1" t="s">
        <v>31</v>
      </c>
      <c r="G2393" s="3">
        <v>1.0900000000000001</v>
      </c>
      <c r="H2393" s="3">
        <v>218</v>
      </c>
      <c r="I2393" s="1" t="s">
        <v>32</v>
      </c>
      <c r="K2393" s="1" t="s">
        <v>33</v>
      </c>
      <c r="L2393" s="1" t="s">
        <v>151</v>
      </c>
      <c r="M2393" s="1" t="s">
        <v>35</v>
      </c>
      <c r="N2393" s="1" t="s">
        <v>36</v>
      </c>
      <c r="O2393" s="1" t="s">
        <v>37</v>
      </c>
      <c r="P2393" s="1" t="s">
        <v>120</v>
      </c>
      <c r="Q2393" s="1" t="s">
        <v>121</v>
      </c>
      <c r="T2393" s="1" t="s">
        <v>40</v>
      </c>
      <c r="X2393" s="1" t="s">
        <v>41</v>
      </c>
      <c r="Y2393" s="1" t="s">
        <v>42</v>
      </c>
      <c r="Z2393" s="3">
        <v>0</v>
      </c>
      <c r="AC2393" s="1">
        <f t="shared" si="74"/>
        <v>2019</v>
      </c>
      <c r="AD2393" s="1">
        <f t="shared" si="75"/>
        <v>5</v>
      </c>
    </row>
    <row r="2394" spans="1:30" ht="12.75" customHeight="1" x14ac:dyDescent="0.2">
      <c r="A2394" s="2">
        <v>43600.492137036999</v>
      </c>
      <c r="B2394" s="1" t="s">
        <v>1605</v>
      </c>
      <c r="C2394" s="1" t="s">
        <v>343</v>
      </c>
      <c r="D2394" s="1" t="s">
        <v>344</v>
      </c>
      <c r="E2394" s="3">
        <v>10</v>
      </c>
      <c r="F2394" s="1" t="s">
        <v>31</v>
      </c>
      <c r="G2394" s="3">
        <v>2.0499999999999998</v>
      </c>
      <c r="H2394" s="3">
        <v>20.5</v>
      </c>
      <c r="I2394" s="1" t="s">
        <v>32</v>
      </c>
      <c r="K2394" s="1" t="s">
        <v>33</v>
      </c>
      <c r="L2394" s="1" t="s">
        <v>345</v>
      </c>
      <c r="M2394" s="1" t="s">
        <v>35</v>
      </c>
      <c r="N2394" s="1" t="s">
        <v>36</v>
      </c>
      <c r="O2394" s="1" t="s">
        <v>37</v>
      </c>
      <c r="P2394" s="1" t="s">
        <v>95</v>
      </c>
      <c r="Q2394" s="1" t="s">
        <v>96</v>
      </c>
      <c r="T2394" s="1" t="s">
        <v>97</v>
      </c>
      <c r="X2394" s="1" t="s">
        <v>41</v>
      </c>
      <c r="Y2394" s="1" t="s">
        <v>42</v>
      </c>
      <c r="Z2394" s="3">
        <v>0</v>
      </c>
      <c r="AC2394" s="1">
        <f t="shared" si="74"/>
        <v>2019</v>
      </c>
      <c r="AD2394" s="1">
        <f t="shared" si="75"/>
        <v>5</v>
      </c>
    </row>
    <row r="2395" spans="1:30" ht="12.75" customHeight="1" x14ac:dyDescent="0.2">
      <c r="A2395" s="2">
        <v>43605.426921296297</v>
      </c>
      <c r="B2395" s="1" t="s">
        <v>1606</v>
      </c>
      <c r="C2395" s="1" t="s">
        <v>149</v>
      </c>
      <c r="D2395" s="1" t="s">
        <v>150</v>
      </c>
      <c r="E2395" s="3">
        <v>200</v>
      </c>
      <c r="F2395" s="1" t="s">
        <v>31</v>
      </c>
      <c r="G2395" s="3">
        <v>1.0900000000000001</v>
      </c>
      <c r="H2395" s="3">
        <v>218</v>
      </c>
      <c r="I2395" s="1" t="s">
        <v>32</v>
      </c>
      <c r="K2395" s="1" t="s">
        <v>33</v>
      </c>
      <c r="L2395" s="1" t="s">
        <v>151</v>
      </c>
      <c r="M2395" s="1" t="s">
        <v>35</v>
      </c>
      <c r="N2395" s="1" t="s">
        <v>36</v>
      </c>
      <c r="O2395" s="1" t="s">
        <v>37</v>
      </c>
      <c r="P2395" s="1" t="s">
        <v>120</v>
      </c>
      <c r="Q2395" s="1" t="s">
        <v>121</v>
      </c>
      <c r="T2395" s="1" t="s">
        <v>40</v>
      </c>
      <c r="X2395" s="1" t="s">
        <v>41</v>
      </c>
      <c r="Y2395" s="1" t="s">
        <v>42</v>
      </c>
      <c r="Z2395" s="3">
        <v>0</v>
      </c>
      <c r="AC2395" s="1">
        <f t="shared" si="74"/>
        <v>2019</v>
      </c>
      <c r="AD2395" s="1">
        <f t="shared" si="75"/>
        <v>5</v>
      </c>
    </row>
    <row r="2396" spans="1:30" ht="12.75" customHeight="1" x14ac:dyDescent="0.2">
      <c r="A2396" s="2">
        <v>43605.426921296297</v>
      </c>
      <c r="B2396" s="1" t="s">
        <v>1606</v>
      </c>
      <c r="C2396" s="1" t="s">
        <v>334</v>
      </c>
      <c r="D2396" s="1" t="s">
        <v>335</v>
      </c>
      <c r="E2396" s="3">
        <v>5</v>
      </c>
      <c r="F2396" s="1" t="s">
        <v>31</v>
      </c>
      <c r="G2396" s="3">
        <v>1.29</v>
      </c>
      <c r="H2396" s="3">
        <v>6.45</v>
      </c>
      <c r="I2396" s="1" t="s">
        <v>32</v>
      </c>
      <c r="K2396" s="1" t="s">
        <v>33</v>
      </c>
      <c r="L2396" s="1" t="s">
        <v>336</v>
      </c>
      <c r="M2396" s="1" t="s">
        <v>35</v>
      </c>
      <c r="N2396" s="1" t="s">
        <v>36</v>
      </c>
      <c r="O2396" s="1" t="s">
        <v>37</v>
      </c>
      <c r="P2396" s="1" t="s">
        <v>89</v>
      </c>
      <c r="Q2396" s="1" t="s">
        <v>90</v>
      </c>
      <c r="T2396" s="1" t="s">
        <v>116</v>
      </c>
      <c r="X2396" s="1" t="s">
        <v>41</v>
      </c>
      <c r="Y2396" s="1" t="s">
        <v>74</v>
      </c>
      <c r="Z2396" s="3">
        <v>0</v>
      </c>
      <c r="AC2396" s="1">
        <f t="shared" si="74"/>
        <v>2019</v>
      </c>
      <c r="AD2396" s="1">
        <f t="shared" si="75"/>
        <v>5</v>
      </c>
    </row>
    <row r="2397" spans="1:30" ht="12.75" customHeight="1" x14ac:dyDescent="0.2">
      <c r="A2397" s="2">
        <v>43606.420864699103</v>
      </c>
      <c r="B2397" s="1" t="s">
        <v>1607</v>
      </c>
      <c r="C2397" s="1" t="s">
        <v>149</v>
      </c>
      <c r="D2397" s="1" t="s">
        <v>150</v>
      </c>
      <c r="E2397" s="3">
        <v>400</v>
      </c>
      <c r="F2397" s="1" t="s">
        <v>31</v>
      </c>
      <c r="G2397" s="3">
        <v>1.0900000000000001</v>
      </c>
      <c r="H2397" s="3">
        <v>436</v>
      </c>
      <c r="I2397" s="1" t="s">
        <v>32</v>
      </c>
      <c r="K2397" s="1" t="s">
        <v>33</v>
      </c>
      <c r="L2397" s="1" t="s">
        <v>151</v>
      </c>
      <c r="M2397" s="1" t="s">
        <v>35</v>
      </c>
      <c r="N2397" s="1" t="s">
        <v>36</v>
      </c>
      <c r="O2397" s="1" t="s">
        <v>37</v>
      </c>
      <c r="P2397" s="1" t="s">
        <v>120</v>
      </c>
      <c r="Q2397" s="1" t="s">
        <v>121</v>
      </c>
      <c r="T2397" s="1" t="s">
        <v>40</v>
      </c>
      <c r="X2397" s="1" t="s">
        <v>41</v>
      </c>
      <c r="Y2397" s="1" t="s">
        <v>42</v>
      </c>
      <c r="Z2397" s="3">
        <v>0</v>
      </c>
      <c r="AC2397" s="1">
        <f t="shared" si="74"/>
        <v>2019</v>
      </c>
      <c r="AD2397" s="1">
        <f t="shared" si="75"/>
        <v>5</v>
      </c>
    </row>
    <row r="2398" spans="1:30" ht="12.75" customHeight="1" x14ac:dyDescent="0.2">
      <c r="A2398" s="2">
        <v>43606.421189120403</v>
      </c>
      <c r="B2398" s="1" t="s">
        <v>1608</v>
      </c>
      <c r="C2398" s="1" t="s">
        <v>180</v>
      </c>
      <c r="D2398" s="1" t="s">
        <v>181</v>
      </c>
      <c r="E2398" s="3">
        <v>100</v>
      </c>
      <c r="F2398" s="1" t="s">
        <v>31</v>
      </c>
      <c r="G2398" s="3">
        <v>2.37</v>
      </c>
      <c r="H2398" s="3">
        <v>237</v>
      </c>
      <c r="I2398" s="1" t="s">
        <v>58</v>
      </c>
      <c r="K2398" s="1" t="s">
        <v>59</v>
      </c>
      <c r="L2398" s="1" t="s">
        <v>182</v>
      </c>
      <c r="M2398" s="1" t="s">
        <v>35</v>
      </c>
      <c r="N2398" s="1" t="s">
        <v>36</v>
      </c>
      <c r="O2398" s="1" t="s">
        <v>37</v>
      </c>
      <c r="P2398" s="1" t="s">
        <v>95</v>
      </c>
      <c r="Q2398" s="1" t="s">
        <v>96</v>
      </c>
      <c r="T2398" s="1" t="s">
        <v>97</v>
      </c>
      <c r="X2398" s="1" t="s">
        <v>41</v>
      </c>
      <c r="Y2398" s="1" t="s">
        <v>42</v>
      </c>
      <c r="Z2398" s="3">
        <v>0</v>
      </c>
      <c r="AC2398" s="1">
        <f t="shared" si="74"/>
        <v>2019</v>
      </c>
      <c r="AD2398" s="1">
        <f t="shared" si="75"/>
        <v>5</v>
      </c>
    </row>
    <row r="2399" spans="1:30" ht="12.75" customHeight="1" x14ac:dyDescent="0.2">
      <c r="A2399" s="2">
        <v>43607.429302812503</v>
      </c>
      <c r="B2399" s="1" t="s">
        <v>1609</v>
      </c>
      <c r="C2399" s="1" t="s">
        <v>233</v>
      </c>
      <c r="D2399" s="1" t="s">
        <v>234</v>
      </c>
      <c r="E2399" s="3">
        <v>150</v>
      </c>
      <c r="F2399" s="1" t="s">
        <v>31</v>
      </c>
      <c r="G2399" s="3">
        <v>9.1999999999999993</v>
      </c>
      <c r="H2399" s="3">
        <v>1380</v>
      </c>
      <c r="I2399" s="1" t="s">
        <v>32</v>
      </c>
      <c r="K2399" s="1" t="s">
        <v>33</v>
      </c>
      <c r="L2399" s="1" t="s">
        <v>235</v>
      </c>
      <c r="M2399" s="1" t="s">
        <v>35</v>
      </c>
      <c r="N2399" s="1" t="s">
        <v>684</v>
      </c>
      <c r="O2399" s="1" t="s">
        <v>37</v>
      </c>
      <c r="P2399" s="1" t="s">
        <v>236</v>
      </c>
      <c r="Q2399" s="1" t="s">
        <v>237</v>
      </c>
      <c r="T2399" s="1" t="s">
        <v>238</v>
      </c>
      <c r="X2399" s="1" t="s">
        <v>41</v>
      </c>
      <c r="Y2399" s="1" t="s">
        <v>42</v>
      </c>
      <c r="Z2399" s="3">
        <v>0</v>
      </c>
      <c r="AA2399" s="1" t="s">
        <v>239</v>
      </c>
      <c r="AB2399" s="1" t="s">
        <v>239</v>
      </c>
      <c r="AC2399" s="1">
        <f t="shared" si="74"/>
        <v>2019</v>
      </c>
      <c r="AD2399" s="1">
        <f t="shared" si="75"/>
        <v>5</v>
      </c>
    </row>
    <row r="2400" spans="1:30" ht="12.75" customHeight="1" x14ac:dyDescent="0.2">
      <c r="A2400" s="2">
        <v>43608.537164467598</v>
      </c>
      <c r="B2400" s="1" t="s">
        <v>1610</v>
      </c>
      <c r="C2400" s="1" t="s">
        <v>389</v>
      </c>
      <c r="D2400" s="1" t="s">
        <v>390</v>
      </c>
      <c r="E2400" s="3">
        <v>50</v>
      </c>
      <c r="F2400" s="1" t="s">
        <v>391</v>
      </c>
      <c r="G2400" s="3">
        <v>7.01</v>
      </c>
      <c r="H2400" s="3">
        <v>350.5</v>
      </c>
      <c r="I2400" s="1" t="s">
        <v>58</v>
      </c>
      <c r="K2400" s="1" t="s">
        <v>59</v>
      </c>
      <c r="L2400" s="1" t="s">
        <v>392</v>
      </c>
      <c r="M2400" s="1" t="s">
        <v>35</v>
      </c>
      <c r="N2400" s="1" t="s">
        <v>61</v>
      </c>
      <c r="O2400" s="1" t="s">
        <v>37</v>
      </c>
      <c r="P2400" s="1" t="s">
        <v>393</v>
      </c>
      <c r="Q2400" s="1" t="s">
        <v>394</v>
      </c>
      <c r="T2400" s="1" t="s">
        <v>40</v>
      </c>
      <c r="X2400" s="1" t="s">
        <v>41</v>
      </c>
      <c r="Y2400" s="1" t="s">
        <v>66</v>
      </c>
      <c r="Z2400" s="3">
        <v>0</v>
      </c>
      <c r="AC2400" s="1">
        <f t="shared" si="74"/>
        <v>2019</v>
      </c>
      <c r="AD2400" s="1">
        <f t="shared" si="75"/>
        <v>5</v>
      </c>
    </row>
    <row r="2401" spans="1:30" ht="12.75" customHeight="1" x14ac:dyDescent="0.2">
      <c r="A2401" s="2">
        <v>43609.3557218403</v>
      </c>
      <c r="B2401" s="1" t="s">
        <v>1611</v>
      </c>
      <c r="C2401" s="1" t="s">
        <v>125</v>
      </c>
      <c r="D2401" s="1" t="s">
        <v>126</v>
      </c>
      <c r="E2401" s="3">
        <v>200</v>
      </c>
      <c r="F2401" s="1" t="s">
        <v>31</v>
      </c>
      <c r="G2401" s="3">
        <v>0.55000000000000004</v>
      </c>
      <c r="H2401" s="3">
        <v>110</v>
      </c>
      <c r="I2401" s="1" t="s">
        <v>32</v>
      </c>
      <c r="K2401" s="1" t="s">
        <v>33</v>
      </c>
      <c r="L2401" s="1" t="s">
        <v>127</v>
      </c>
      <c r="M2401" s="1" t="s">
        <v>35</v>
      </c>
      <c r="N2401" s="1" t="s">
        <v>36</v>
      </c>
      <c r="O2401" s="1" t="s">
        <v>37</v>
      </c>
      <c r="P2401" s="1" t="s">
        <v>104</v>
      </c>
      <c r="Q2401" s="1" t="s">
        <v>105</v>
      </c>
      <c r="T2401" s="1" t="s">
        <v>40</v>
      </c>
      <c r="X2401" s="1" t="s">
        <v>41</v>
      </c>
      <c r="Y2401" s="1" t="s">
        <v>106</v>
      </c>
      <c r="Z2401" s="3">
        <v>0</v>
      </c>
      <c r="AC2401" s="1">
        <f t="shared" si="74"/>
        <v>2019</v>
      </c>
      <c r="AD2401" s="1">
        <f t="shared" si="75"/>
        <v>5</v>
      </c>
    </row>
    <row r="2402" spans="1:30" ht="12.75" customHeight="1" x14ac:dyDescent="0.2">
      <c r="A2402" s="2">
        <v>43609.3557218403</v>
      </c>
      <c r="B2402" s="1" t="s">
        <v>1611</v>
      </c>
      <c r="C2402" s="1" t="s">
        <v>139</v>
      </c>
      <c r="D2402" s="1" t="s">
        <v>140</v>
      </c>
      <c r="E2402" s="3">
        <v>200</v>
      </c>
      <c r="F2402" s="1" t="s">
        <v>31</v>
      </c>
      <c r="G2402" s="3">
        <v>0.67</v>
      </c>
      <c r="H2402" s="3">
        <v>134</v>
      </c>
      <c r="I2402" s="1" t="s">
        <v>32</v>
      </c>
      <c r="K2402" s="1" t="s">
        <v>33</v>
      </c>
      <c r="L2402" s="1" t="s">
        <v>141</v>
      </c>
      <c r="M2402" s="1" t="s">
        <v>35</v>
      </c>
      <c r="N2402" s="1" t="s">
        <v>36</v>
      </c>
      <c r="O2402" s="1" t="s">
        <v>37</v>
      </c>
      <c r="P2402" s="1" t="s">
        <v>120</v>
      </c>
      <c r="Q2402" s="1" t="s">
        <v>121</v>
      </c>
      <c r="T2402" s="1" t="s">
        <v>40</v>
      </c>
      <c r="X2402" s="1" t="s">
        <v>41</v>
      </c>
      <c r="Y2402" s="1" t="s">
        <v>42</v>
      </c>
      <c r="Z2402" s="3">
        <v>0</v>
      </c>
      <c r="AC2402" s="1">
        <f t="shared" si="74"/>
        <v>2019</v>
      </c>
      <c r="AD2402" s="1">
        <f t="shared" si="75"/>
        <v>5</v>
      </c>
    </row>
    <row r="2403" spans="1:30" ht="12.75" customHeight="1" x14ac:dyDescent="0.2">
      <c r="A2403" s="2">
        <v>43609.3557218403</v>
      </c>
      <c r="B2403" s="1" t="s">
        <v>1611</v>
      </c>
      <c r="C2403" s="1" t="s">
        <v>177</v>
      </c>
      <c r="D2403" s="1" t="s">
        <v>178</v>
      </c>
      <c r="E2403" s="3">
        <v>50</v>
      </c>
      <c r="F2403" s="1" t="s">
        <v>31</v>
      </c>
      <c r="G2403" s="3">
        <v>2.16</v>
      </c>
      <c r="H2403" s="3">
        <v>108</v>
      </c>
      <c r="I2403" s="1" t="s">
        <v>32</v>
      </c>
      <c r="K2403" s="1" t="s">
        <v>33</v>
      </c>
      <c r="L2403" s="1" t="s">
        <v>179</v>
      </c>
      <c r="M2403" s="1" t="s">
        <v>35</v>
      </c>
      <c r="N2403" s="1" t="s">
        <v>36</v>
      </c>
      <c r="O2403" s="1" t="s">
        <v>37</v>
      </c>
      <c r="P2403" s="1" t="s">
        <v>95</v>
      </c>
      <c r="Q2403" s="1" t="s">
        <v>96</v>
      </c>
      <c r="T2403" s="1" t="s">
        <v>97</v>
      </c>
      <c r="X2403" s="1" t="s">
        <v>41</v>
      </c>
      <c r="Y2403" s="1" t="s">
        <v>42</v>
      </c>
      <c r="Z2403" s="3">
        <v>0</v>
      </c>
      <c r="AC2403" s="1">
        <f t="shared" si="74"/>
        <v>2019</v>
      </c>
      <c r="AD2403" s="1">
        <f t="shared" si="75"/>
        <v>5</v>
      </c>
    </row>
    <row r="2404" spans="1:30" ht="12.75" customHeight="1" x14ac:dyDescent="0.2">
      <c r="A2404" s="2">
        <v>43609.3557218403</v>
      </c>
      <c r="B2404" s="1" t="s">
        <v>1611</v>
      </c>
      <c r="C2404" s="1" t="s">
        <v>1226</v>
      </c>
      <c r="D2404" s="1" t="s">
        <v>1227</v>
      </c>
      <c r="E2404" s="3">
        <v>2</v>
      </c>
      <c r="F2404" s="1" t="s">
        <v>31</v>
      </c>
      <c r="G2404" s="3">
        <v>30.51</v>
      </c>
      <c r="H2404" s="3">
        <v>61.02</v>
      </c>
      <c r="I2404" s="1" t="s">
        <v>32</v>
      </c>
      <c r="K2404" s="1" t="s">
        <v>33</v>
      </c>
      <c r="L2404" s="1" t="s">
        <v>1228</v>
      </c>
      <c r="M2404" s="1" t="s">
        <v>35</v>
      </c>
      <c r="N2404" s="1" t="s">
        <v>36</v>
      </c>
      <c r="O2404" s="1" t="s">
        <v>37</v>
      </c>
      <c r="P2404" s="1" t="s">
        <v>71</v>
      </c>
      <c r="Q2404" s="1" t="s">
        <v>72</v>
      </c>
      <c r="T2404" s="1" t="s">
        <v>73</v>
      </c>
      <c r="X2404" s="1" t="s">
        <v>41</v>
      </c>
      <c r="Y2404" s="1" t="s">
        <v>74</v>
      </c>
      <c r="Z2404" s="3">
        <v>0</v>
      </c>
      <c r="AC2404" s="1">
        <f t="shared" si="74"/>
        <v>2019</v>
      </c>
      <c r="AD2404" s="1">
        <f t="shared" si="75"/>
        <v>5</v>
      </c>
    </row>
    <row r="2405" spans="1:30" ht="12.75" customHeight="1" x14ac:dyDescent="0.2">
      <c r="A2405" s="2">
        <v>43609.429729780102</v>
      </c>
      <c r="B2405" s="1" t="s">
        <v>1612</v>
      </c>
      <c r="C2405" s="1" t="s">
        <v>1258</v>
      </c>
      <c r="D2405" s="1" t="s">
        <v>1259</v>
      </c>
      <c r="E2405" s="3">
        <v>25</v>
      </c>
      <c r="F2405" s="1" t="s">
        <v>31</v>
      </c>
      <c r="G2405" s="3">
        <v>36.270000000000003</v>
      </c>
      <c r="H2405" s="3">
        <v>906.75</v>
      </c>
      <c r="I2405" s="1" t="s">
        <v>32</v>
      </c>
      <c r="K2405" s="1" t="s">
        <v>33</v>
      </c>
      <c r="L2405" s="1" t="s">
        <v>1260</v>
      </c>
      <c r="M2405" s="1" t="s">
        <v>35</v>
      </c>
      <c r="N2405" s="1" t="s">
        <v>433</v>
      </c>
      <c r="O2405" s="1" t="s">
        <v>37</v>
      </c>
      <c r="P2405" s="1" t="s">
        <v>204</v>
      </c>
      <c r="Q2405" s="1" t="s">
        <v>205</v>
      </c>
      <c r="T2405" s="1" t="s">
        <v>206</v>
      </c>
      <c r="X2405" s="1" t="s">
        <v>41</v>
      </c>
      <c r="Y2405" s="1" t="s">
        <v>74</v>
      </c>
      <c r="Z2405" s="3">
        <v>0</v>
      </c>
      <c r="AC2405" s="1">
        <f t="shared" si="74"/>
        <v>2019</v>
      </c>
      <c r="AD2405" s="1">
        <f t="shared" si="75"/>
        <v>5</v>
      </c>
    </row>
    <row r="2406" spans="1:30" ht="12.75" customHeight="1" x14ac:dyDescent="0.2">
      <c r="A2406" s="2">
        <v>43612.277039317101</v>
      </c>
      <c r="B2406" s="1" t="s">
        <v>1613</v>
      </c>
      <c r="C2406" s="1" t="s">
        <v>247</v>
      </c>
      <c r="D2406" s="1" t="s">
        <v>248</v>
      </c>
      <c r="E2406" s="3">
        <v>300</v>
      </c>
      <c r="F2406" s="1" t="s">
        <v>31</v>
      </c>
      <c r="G2406" s="3">
        <v>10.16</v>
      </c>
      <c r="H2406" s="3">
        <v>3048</v>
      </c>
      <c r="I2406" s="1" t="s">
        <v>32</v>
      </c>
      <c r="K2406" s="1" t="s">
        <v>33</v>
      </c>
      <c r="L2406" s="1" t="s">
        <v>249</v>
      </c>
      <c r="M2406" s="1" t="s">
        <v>35</v>
      </c>
      <c r="N2406" s="1" t="s">
        <v>61</v>
      </c>
      <c r="O2406" s="1" t="s">
        <v>37</v>
      </c>
      <c r="P2406" s="1" t="s">
        <v>46</v>
      </c>
      <c r="Q2406" s="1" t="s">
        <v>47</v>
      </c>
      <c r="T2406" s="1" t="s">
        <v>250</v>
      </c>
      <c r="X2406" s="1" t="s">
        <v>41</v>
      </c>
      <c r="Y2406" s="1" t="s">
        <v>49</v>
      </c>
      <c r="Z2406" s="3">
        <v>0</v>
      </c>
      <c r="AA2406" s="1" t="s">
        <v>251</v>
      </c>
      <c r="AB2406" s="1" t="s">
        <v>251</v>
      </c>
      <c r="AC2406" s="1">
        <f t="shared" si="74"/>
        <v>2019</v>
      </c>
      <c r="AD2406" s="1">
        <f t="shared" si="75"/>
        <v>5</v>
      </c>
    </row>
    <row r="2407" spans="1:30" ht="12.75" customHeight="1" x14ac:dyDescent="0.2">
      <c r="A2407" s="2">
        <v>43612.277732488401</v>
      </c>
      <c r="B2407" s="1" t="s">
        <v>1614</v>
      </c>
      <c r="C2407" s="1" t="s">
        <v>247</v>
      </c>
      <c r="D2407" s="1" t="s">
        <v>248</v>
      </c>
      <c r="E2407" s="3">
        <v>100</v>
      </c>
      <c r="F2407" s="1" t="s">
        <v>31</v>
      </c>
      <c r="G2407" s="3">
        <v>10.16</v>
      </c>
      <c r="H2407" s="3">
        <v>1016</v>
      </c>
      <c r="I2407" s="1" t="s">
        <v>32</v>
      </c>
      <c r="K2407" s="1" t="s">
        <v>33</v>
      </c>
      <c r="L2407" s="1" t="s">
        <v>249</v>
      </c>
      <c r="M2407" s="1" t="s">
        <v>35</v>
      </c>
      <c r="N2407" s="1" t="s">
        <v>61</v>
      </c>
      <c r="O2407" s="1" t="s">
        <v>37</v>
      </c>
      <c r="P2407" s="1" t="s">
        <v>46</v>
      </c>
      <c r="Q2407" s="1" t="s">
        <v>47</v>
      </c>
      <c r="T2407" s="1" t="s">
        <v>250</v>
      </c>
      <c r="X2407" s="1" t="s">
        <v>41</v>
      </c>
      <c r="Y2407" s="1" t="s">
        <v>49</v>
      </c>
      <c r="Z2407" s="3">
        <v>0</v>
      </c>
      <c r="AA2407" s="1" t="s">
        <v>251</v>
      </c>
      <c r="AB2407" s="1" t="s">
        <v>251</v>
      </c>
      <c r="AC2407" s="1">
        <f t="shared" si="74"/>
        <v>2019</v>
      </c>
      <c r="AD2407" s="1">
        <f t="shared" si="75"/>
        <v>5</v>
      </c>
    </row>
    <row r="2408" spans="1:30" ht="12.75" customHeight="1" x14ac:dyDescent="0.2">
      <c r="A2408" s="2">
        <v>43612.278105208301</v>
      </c>
      <c r="B2408" s="1" t="s">
        <v>1615</v>
      </c>
      <c r="C2408" s="1" t="s">
        <v>247</v>
      </c>
      <c r="D2408" s="1" t="s">
        <v>248</v>
      </c>
      <c r="E2408" s="3">
        <v>290</v>
      </c>
      <c r="F2408" s="1" t="s">
        <v>31</v>
      </c>
      <c r="G2408" s="3">
        <v>10.16</v>
      </c>
      <c r="H2408" s="3">
        <v>2946.4</v>
      </c>
      <c r="I2408" s="1" t="s">
        <v>58</v>
      </c>
      <c r="K2408" s="1" t="s">
        <v>59</v>
      </c>
      <c r="L2408" s="1" t="s">
        <v>249</v>
      </c>
      <c r="M2408" s="1" t="s">
        <v>35</v>
      </c>
      <c r="N2408" s="1" t="s">
        <v>61</v>
      </c>
      <c r="O2408" s="1" t="s">
        <v>37</v>
      </c>
      <c r="P2408" s="1" t="s">
        <v>46</v>
      </c>
      <c r="Q2408" s="1" t="s">
        <v>47</v>
      </c>
      <c r="T2408" s="1" t="s">
        <v>250</v>
      </c>
      <c r="X2408" s="1" t="s">
        <v>41</v>
      </c>
      <c r="Y2408" s="1" t="s">
        <v>49</v>
      </c>
      <c r="Z2408" s="3">
        <v>0</v>
      </c>
      <c r="AA2408" s="1" t="s">
        <v>251</v>
      </c>
      <c r="AB2408" s="1" t="s">
        <v>251</v>
      </c>
      <c r="AC2408" s="1">
        <f t="shared" si="74"/>
        <v>2019</v>
      </c>
      <c r="AD2408" s="1">
        <f t="shared" si="75"/>
        <v>5</v>
      </c>
    </row>
    <row r="2409" spans="1:30" ht="12.75" customHeight="1" x14ac:dyDescent="0.2">
      <c r="A2409" s="2">
        <v>43612.326705821797</v>
      </c>
      <c r="B2409" s="1" t="s">
        <v>1616</v>
      </c>
      <c r="C2409" s="1" t="s">
        <v>149</v>
      </c>
      <c r="D2409" s="1" t="s">
        <v>150</v>
      </c>
      <c r="E2409" s="3">
        <v>100</v>
      </c>
      <c r="F2409" s="1" t="s">
        <v>31</v>
      </c>
      <c r="G2409" s="3">
        <v>1.08</v>
      </c>
      <c r="H2409" s="3">
        <v>108</v>
      </c>
      <c r="I2409" s="1" t="s">
        <v>58</v>
      </c>
      <c r="K2409" s="1" t="s">
        <v>59</v>
      </c>
      <c r="L2409" s="1" t="s">
        <v>151</v>
      </c>
      <c r="M2409" s="1" t="s">
        <v>35</v>
      </c>
      <c r="N2409" s="1" t="s">
        <v>36</v>
      </c>
      <c r="O2409" s="1" t="s">
        <v>37</v>
      </c>
      <c r="P2409" s="1" t="s">
        <v>120</v>
      </c>
      <c r="Q2409" s="1" t="s">
        <v>121</v>
      </c>
      <c r="T2409" s="1" t="s">
        <v>40</v>
      </c>
      <c r="X2409" s="1" t="s">
        <v>41</v>
      </c>
      <c r="Y2409" s="1" t="s">
        <v>42</v>
      </c>
      <c r="Z2409" s="3">
        <v>0</v>
      </c>
      <c r="AC2409" s="1">
        <f t="shared" si="74"/>
        <v>2019</v>
      </c>
      <c r="AD2409" s="1">
        <f t="shared" si="75"/>
        <v>5</v>
      </c>
    </row>
    <row r="2410" spans="1:30" ht="12.75" customHeight="1" x14ac:dyDescent="0.2">
      <c r="A2410" s="2">
        <v>43612.326705821797</v>
      </c>
      <c r="B2410" s="1" t="s">
        <v>1616</v>
      </c>
      <c r="C2410" s="1" t="s">
        <v>405</v>
      </c>
      <c r="D2410" s="1" t="s">
        <v>406</v>
      </c>
      <c r="E2410" s="3">
        <v>4</v>
      </c>
      <c r="F2410" s="1" t="s">
        <v>31</v>
      </c>
      <c r="G2410" s="3">
        <v>11.14</v>
      </c>
      <c r="H2410" s="3">
        <v>44.56</v>
      </c>
      <c r="I2410" s="1" t="s">
        <v>58</v>
      </c>
      <c r="K2410" s="1" t="s">
        <v>59</v>
      </c>
      <c r="L2410" s="1" t="s">
        <v>407</v>
      </c>
      <c r="M2410" s="1" t="s">
        <v>35</v>
      </c>
      <c r="N2410" s="1" t="s">
        <v>36</v>
      </c>
      <c r="O2410" s="1" t="s">
        <v>37</v>
      </c>
      <c r="P2410" s="1" t="s">
        <v>408</v>
      </c>
      <c r="Q2410" s="1" t="s">
        <v>409</v>
      </c>
      <c r="T2410" s="1" t="s">
        <v>40</v>
      </c>
      <c r="X2410" s="1" t="s">
        <v>41</v>
      </c>
      <c r="Y2410" s="1" t="s">
        <v>42</v>
      </c>
      <c r="Z2410" s="3">
        <v>0</v>
      </c>
      <c r="AC2410" s="1">
        <f t="shared" si="74"/>
        <v>2019</v>
      </c>
      <c r="AD2410" s="1">
        <f t="shared" si="75"/>
        <v>5</v>
      </c>
    </row>
    <row r="2411" spans="1:30" ht="12.75" customHeight="1" x14ac:dyDescent="0.2">
      <c r="A2411" s="2">
        <v>43612.326705821797</v>
      </c>
      <c r="B2411" s="1" t="s">
        <v>1616</v>
      </c>
      <c r="C2411" s="1" t="s">
        <v>804</v>
      </c>
      <c r="D2411" s="1" t="s">
        <v>805</v>
      </c>
      <c r="E2411" s="3">
        <v>3</v>
      </c>
      <c r="F2411" s="1" t="s">
        <v>31</v>
      </c>
      <c r="G2411" s="3">
        <v>15.06</v>
      </c>
      <c r="H2411" s="3">
        <v>45.18</v>
      </c>
      <c r="I2411" s="1" t="s">
        <v>58</v>
      </c>
      <c r="K2411" s="1" t="s">
        <v>59</v>
      </c>
      <c r="L2411" s="1" t="s">
        <v>806</v>
      </c>
      <c r="M2411" s="1" t="s">
        <v>35</v>
      </c>
      <c r="N2411" s="1" t="s">
        <v>36</v>
      </c>
      <c r="O2411" s="1" t="s">
        <v>37</v>
      </c>
      <c r="P2411" s="1" t="s">
        <v>120</v>
      </c>
      <c r="Q2411" s="1" t="s">
        <v>121</v>
      </c>
      <c r="T2411" s="1" t="s">
        <v>48</v>
      </c>
      <c r="X2411" s="1" t="s">
        <v>41</v>
      </c>
      <c r="Y2411" s="1" t="s">
        <v>42</v>
      </c>
      <c r="Z2411" s="3">
        <v>0</v>
      </c>
      <c r="AC2411" s="1">
        <f t="shared" si="74"/>
        <v>2019</v>
      </c>
      <c r="AD2411" s="1">
        <f t="shared" si="75"/>
        <v>5</v>
      </c>
    </row>
    <row r="2412" spans="1:30" ht="12.75" customHeight="1" x14ac:dyDescent="0.2">
      <c r="A2412" s="2">
        <v>43612.334283414399</v>
      </c>
      <c r="B2412" s="1" t="s">
        <v>1617</v>
      </c>
      <c r="C2412" s="1" t="s">
        <v>247</v>
      </c>
      <c r="D2412" s="1" t="s">
        <v>248</v>
      </c>
      <c r="E2412" s="3">
        <v>100</v>
      </c>
      <c r="F2412" s="1" t="s">
        <v>31</v>
      </c>
      <c r="G2412" s="3">
        <v>10.17</v>
      </c>
      <c r="H2412" s="3">
        <v>1017</v>
      </c>
      <c r="I2412" s="1" t="s">
        <v>32</v>
      </c>
      <c r="K2412" s="1" t="s">
        <v>33</v>
      </c>
      <c r="L2412" s="1" t="s">
        <v>249</v>
      </c>
      <c r="M2412" s="1" t="s">
        <v>35</v>
      </c>
      <c r="N2412" s="1" t="s">
        <v>36</v>
      </c>
      <c r="O2412" s="1" t="s">
        <v>37</v>
      </c>
      <c r="P2412" s="1" t="s">
        <v>46</v>
      </c>
      <c r="Q2412" s="1" t="s">
        <v>47</v>
      </c>
      <c r="T2412" s="1" t="s">
        <v>250</v>
      </c>
      <c r="X2412" s="1" t="s">
        <v>41</v>
      </c>
      <c r="Y2412" s="1" t="s">
        <v>49</v>
      </c>
      <c r="Z2412" s="3">
        <v>0</v>
      </c>
      <c r="AA2412" s="1" t="s">
        <v>251</v>
      </c>
      <c r="AB2412" s="1" t="s">
        <v>251</v>
      </c>
      <c r="AC2412" s="1">
        <f t="shared" si="74"/>
        <v>2019</v>
      </c>
      <c r="AD2412" s="1">
        <f t="shared" si="75"/>
        <v>5</v>
      </c>
    </row>
    <row r="2413" spans="1:30" ht="12.75" customHeight="1" x14ac:dyDescent="0.2">
      <c r="A2413" s="2">
        <v>43612.595852858802</v>
      </c>
      <c r="B2413" s="1" t="s">
        <v>1618</v>
      </c>
      <c r="C2413" s="1" t="s">
        <v>1619</v>
      </c>
      <c r="D2413" s="1" t="s">
        <v>1620</v>
      </c>
      <c r="E2413" s="3">
        <v>250</v>
      </c>
      <c r="F2413" s="1" t="s">
        <v>31</v>
      </c>
      <c r="G2413" s="3">
        <v>5.81</v>
      </c>
      <c r="H2413" s="3">
        <v>1452.5</v>
      </c>
      <c r="I2413" s="1" t="s">
        <v>32</v>
      </c>
      <c r="K2413" s="1" t="s">
        <v>33</v>
      </c>
      <c r="L2413" s="1" t="s">
        <v>1621</v>
      </c>
      <c r="M2413" s="1" t="s">
        <v>35</v>
      </c>
      <c r="N2413" s="1" t="s">
        <v>61</v>
      </c>
      <c r="O2413" s="1" t="s">
        <v>37</v>
      </c>
      <c r="P2413" s="1" t="s">
        <v>120</v>
      </c>
      <c r="Q2413" s="1" t="s">
        <v>121</v>
      </c>
      <c r="T2413" s="1" t="s">
        <v>887</v>
      </c>
      <c r="Y2413" s="1" t="s">
        <v>42</v>
      </c>
      <c r="Z2413" s="3">
        <v>0</v>
      </c>
      <c r="AA2413" s="1" t="s">
        <v>774</v>
      </c>
      <c r="AB2413" s="1" t="s">
        <v>774</v>
      </c>
      <c r="AC2413" s="1">
        <f t="shared" si="74"/>
        <v>2019</v>
      </c>
      <c r="AD2413" s="1">
        <f t="shared" si="75"/>
        <v>5</v>
      </c>
    </row>
    <row r="2414" spans="1:30" ht="12.75" customHeight="1" x14ac:dyDescent="0.2">
      <c r="A2414" s="2">
        <v>43612.596413113402</v>
      </c>
      <c r="B2414" s="1" t="s">
        <v>1622</v>
      </c>
      <c r="C2414" s="1" t="s">
        <v>1619</v>
      </c>
      <c r="D2414" s="1" t="s">
        <v>1620</v>
      </c>
      <c r="E2414" s="3">
        <v>250</v>
      </c>
      <c r="F2414" s="1" t="s">
        <v>31</v>
      </c>
      <c r="G2414" s="3">
        <v>5.81</v>
      </c>
      <c r="H2414" s="3">
        <v>1452.5</v>
      </c>
      <c r="I2414" s="1" t="s">
        <v>58</v>
      </c>
      <c r="K2414" s="1" t="s">
        <v>59</v>
      </c>
      <c r="L2414" s="1" t="s">
        <v>1621</v>
      </c>
      <c r="M2414" s="1" t="s">
        <v>35</v>
      </c>
      <c r="N2414" s="1" t="s">
        <v>61</v>
      </c>
      <c r="O2414" s="1" t="s">
        <v>37</v>
      </c>
      <c r="P2414" s="1" t="s">
        <v>120</v>
      </c>
      <c r="Q2414" s="1" t="s">
        <v>121</v>
      </c>
      <c r="T2414" s="1" t="s">
        <v>887</v>
      </c>
      <c r="Y2414" s="1" t="s">
        <v>42</v>
      </c>
      <c r="Z2414" s="3">
        <v>0</v>
      </c>
      <c r="AA2414" s="1" t="s">
        <v>774</v>
      </c>
      <c r="AB2414" s="1" t="s">
        <v>774</v>
      </c>
      <c r="AC2414" s="1">
        <f t="shared" si="74"/>
        <v>2019</v>
      </c>
      <c r="AD2414" s="1">
        <f t="shared" si="75"/>
        <v>5</v>
      </c>
    </row>
    <row r="2415" spans="1:30" ht="12.75" customHeight="1" x14ac:dyDescent="0.2">
      <c r="A2415" s="2">
        <v>43613.345971875002</v>
      </c>
      <c r="B2415" s="1" t="s">
        <v>1623</v>
      </c>
      <c r="C2415" s="1" t="s">
        <v>451</v>
      </c>
      <c r="D2415" s="1" t="s">
        <v>452</v>
      </c>
      <c r="E2415" s="3">
        <v>3</v>
      </c>
      <c r="F2415" s="1" t="s">
        <v>31</v>
      </c>
      <c r="G2415" s="3">
        <v>164.22</v>
      </c>
      <c r="H2415" s="3">
        <v>492.66</v>
      </c>
      <c r="I2415" s="1" t="s">
        <v>32</v>
      </c>
      <c r="K2415" s="1" t="s">
        <v>33</v>
      </c>
      <c r="L2415" s="1" t="s">
        <v>453</v>
      </c>
      <c r="M2415" s="1" t="s">
        <v>35</v>
      </c>
      <c r="N2415" s="1" t="s">
        <v>296</v>
      </c>
      <c r="O2415" s="1" t="s">
        <v>37</v>
      </c>
      <c r="P2415" s="1" t="s">
        <v>131</v>
      </c>
      <c r="Q2415" s="1" t="s">
        <v>132</v>
      </c>
      <c r="T2415" s="1" t="s">
        <v>291</v>
      </c>
      <c r="X2415" s="1" t="s">
        <v>41</v>
      </c>
      <c r="Y2415" s="1" t="s">
        <v>74</v>
      </c>
      <c r="Z2415" s="3">
        <v>0</v>
      </c>
      <c r="AC2415" s="1">
        <f t="shared" si="74"/>
        <v>2019</v>
      </c>
      <c r="AD2415" s="1">
        <f t="shared" si="75"/>
        <v>5</v>
      </c>
    </row>
    <row r="2416" spans="1:30" ht="12.75" customHeight="1" x14ac:dyDescent="0.2">
      <c r="A2416" s="2">
        <v>43613.346670405102</v>
      </c>
      <c r="B2416" s="1" t="s">
        <v>1624</v>
      </c>
      <c r="C2416" s="1" t="s">
        <v>451</v>
      </c>
      <c r="D2416" s="1" t="s">
        <v>452</v>
      </c>
      <c r="E2416" s="3">
        <v>2</v>
      </c>
      <c r="F2416" s="1" t="s">
        <v>31</v>
      </c>
      <c r="G2416" s="3">
        <v>164.22</v>
      </c>
      <c r="H2416" s="3">
        <v>328.44</v>
      </c>
      <c r="I2416" s="1" t="s">
        <v>58</v>
      </c>
      <c r="K2416" s="1" t="s">
        <v>59</v>
      </c>
      <c r="L2416" s="1" t="s">
        <v>453</v>
      </c>
      <c r="M2416" s="1" t="s">
        <v>35</v>
      </c>
      <c r="N2416" s="1" t="s">
        <v>296</v>
      </c>
      <c r="O2416" s="1" t="s">
        <v>37</v>
      </c>
      <c r="P2416" s="1" t="s">
        <v>131</v>
      </c>
      <c r="Q2416" s="1" t="s">
        <v>132</v>
      </c>
      <c r="T2416" s="1" t="s">
        <v>291</v>
      </c>
      <c r="X2416" s="1" t="s">
        <v>41</v>
      </c>
      <c r="Y2416" s="1" t="s">
        <v>74</v>
      </c>
      <c r="Z2416" s="3">
        <v>0</v>
      </c>
      <c r="AC2416" s="1">
        <f t="shared" si="74"/>
        <v>2019</v>
      </c>
      <c r="AD2416" s="1">
        <f t="shared" si="75"/>
        <v>5</v>
      </c>
    </row>
    <row r="2417" spans="1:30" ht="12.75" customHeight="1" x14ac:dyDescent="0.2">
      <c r="A2417" s="2">
        <v>43613.4241203704</v>
      </c>
      <c r="B2417" s="1" t="s">
        <v>1625</v>
      </c>
      <c r="C2417" s="1" t="s">
        <v>92</v>
      </c>
      <c r="D2417" s="1" t="s">
        <v>93</v>
      </c>
      <c r="E2417" s="3">
        <v>200</v>
      </c>
      <c r="F2417" s="1" t="s">
        <v>31</v>
      </c>
      <c r="G2417" s="3">
        <v>0.01</v>
      </c>
      <c r="H2417" s="3">
        <v>2</v>
      </c>
      <c r="I2417" s="1" t="s">
        <v>32</v>
      </c>
      <c r="K2417" s="1" t="s">
        <v>33</v>
      </c>
      <c r="L2417" s="1" t="s">
        <v>94</v>
      </c>
      <c r="M2417" s="1" t="s">
        <v>35</v>
      </c>
      <c r="N2417" s="1" t="s">
        <v>36</v>
      </c>
      <c r="O2417" s="1" t="s">
        <v>37</v>
      </c>
      <c r="P2417" s="1" t="s">
        <v>95</v>
      </c>
      <c r="Q2417" s="1" t="s">
        <v>96</v>
      </c>
      <c r="T2417" s="1" t="s">
        <v>97</v>
      </c>
      <c r="X2417" s="1" t="s">
        <v>41</v>
      </c>
      <c r="Y2417" s="1" t="s">
        <v>42</v>
      </c>
      <c r="Z2417" s="3">
        <v>0</v>
      </c>
      <c r="AC2417" s="1">
        <f t="shared" si="74"/>
        <v>2019</v>
      </c>
      <c r="AD2417" s="1">
        <f t="shared" si="75"/>
        <v>5</v>
      </c>
    </row>
    <row r="2418" spans="1:30" ht="12.75" customHeight="1" x14ac:dyDescent="0.2">
      <c r="A2418" s="2">
        <v>43613.4241203704</v>
      </c>
      <c r="B2418" s="1" t="s">
        <v>1625</v>
      </c>
      <c r="C2418" s="1" t="s">
        <v>101</v>
      </c>
      <c r="D2418" s="1" t="s">
        <v>102</v>
      </c>
      <c r="E2418" s="3">
        <v>100</v>
      </c>
      <c r="F2418" s="1" t="s">
        <v>31</v>
      </c>
      <c r="G2418" s="3">
        <v>0.31</v>
      </c>
      <c r="H2418" s="3">
        <v>31</v>
      </c>
      <c r="I2418" s="1" t="s">
        <v>32</v>
      </c>
      <c r="K2418" s="1" t="s">
        <v>33</v>
      </c>
      <c r="L2418" s="1" t="s">
        <v>103</v>
      </c>
      <c r="M2418" s="1" t="s">
        <v>35</v>
      </c>
      <c r="N2418" s="1" t="s">
        <v>36</v>
      </c>
      <c r="O2418" s="1" t="s">
        <v>37</v>
      </c>
      <c r="P2418" s="1" t="s">
        <v>104</v>
      </c>
      <c r="Q2418" s="1" t="s">
        <v>105</v>
      </c>
      <c r="T2418" s="1" t="s">
        <v>40</v>
      </c>
      <c r="X2418" s="1" t="s">
        <v>41</v>
      </c>
      <c r="Y2418" s="1" t="s">
        <v>106</v>
      </c>
      <c r="Z2418" s="3">
        <v>0</v>
      </c>
      <c r="AC2418" s="1">
        <f t="shared" si="74"/>
        <v>2019</v>
      </c>
      <c r="AD2418" s="1">
        <f t="shared" si="75"/>
        <v>5</v>
      </c>
    </row>
    <row r="2419" spans="1:30" ht="12.75" customHeight="1" x14ac:dyDescent="0.2">
      <c r="A2419" s="2">
        <v>43613.4241203704</v>
      </c>
      <c r="B2419" s="1" t="s">
        <v>1625</v>
      </c>
      <c r="C2419" s="1" t="s">
        <v>113</v>
      </c>
      <c r="D2419" s="1" t="s">
        <v>114</v>
      </c>
      <c r="E2419" s="3">
        <v>600</v>
      </c>
      <c r="F2419" s="1" t="s">
        <v>31</v>
      </c>
      <c r="G2419" s="3">
        <v>0.44</v>
      </c>
      <c r="H2419" s="3">
        <v>264</v>
      </c>
      <c r="I2419" s="1" t="s">
        <v>32</v>
      </c>
      <c r="K2419" s="1" t="s">
        <v>33</v>
      </c>
      <c r="L2419" s="1" t="s">
        <v>115</v>
      </c>
      <c r="M2419" s="1" t="s">
        <v>35</v>
      </c>
      <c r="N2419" s="1" t="s">
        <v>36</v>
      </c>
      <c r="O2419" s="1" t="s">
        <v>37</v>
      </c>
      <c r="P2419" s="1" t="s">
        <v>89</v>
      </c>
      <c r="Q2419" s="1" t="s">
        <v>90</v>
      </c>
      <c r="T2419" s="1" t="s">
        <v>116</v>
      </c>
      <c r="X2419" s="1" t="s">
        <v>41</v>
      </c>
      <c r="Y2419" s="1" t="s">
        <v>74</v>
      </c>
      <c r="Z2419" s="3">
        <v>0</v>
      </c>
      <c r="AC2419" s="1">
        <f t="shared" si="74"/>
        <v>2019</v>
      </c>
      <c r="AD2419" s="1">
        <f t="shared" si="75"/>
        <v>5</v>
      </c>
    </row>
    <row r="2420" spans="1:30" ht="12.75" customHeight="1" x14ac:dyDescent="0.2">
      <c r="A2420" s="2">
        <v>43613.4241203704</v>
      </c>
      <c r="B2420" s="1" t="s">
        <v>1625</v>
      </c>
      <c r="C2420" s="1" t="s">
        <v>117</v>
      </c>
      <c r="D2420" s="1" t="s">
        <v>118</v>
      </c>
      <c r="E2420" s="3">
        <v>200</v>
      </c>
      <c r="F2420" s="1" t="s">
        <v>31</v>
      </c>
      <c r="G2420" s="3">
        <v>0.47</v>
      </c>
      <c r="H2420" s="3">
        <v>94</v>
      </c>
      <c r="I2420" s="1" t="s">
        <v>32</v>
      </c>
      <c r="K2420" s="1" t="s">
        <v>33</v>
      </c>
      <c r="L2420" s="1" t="s">
        <v>119</v>
      </c>
      <c r="M2420" s="1" t="s">
        <v>35</v>
      </c>
      <c r="N2420" s="1" t="s">
        <v>36</v>
      </c>
      <c r="O2420" s="1" t="s">
        <v>37</v>
      </c>
      <c r="P2420" s="1" t="s">
        <v>120</v>
      </c>
      <c r="Q2420" s="1" t="s">
        <v>121</v>
      </c>
      <c r="T2420" s="1" t="s">
        <v>40</v>
      </c>
      <c r="X2420" s="1" t="s">
        <v>41</v>
      </c>
      <c r="Y2420" s="1" t="s">
        <v>42</v>
      </c>
      <c r="Z2420" s="3">
        <v>0</v>
      </c>
      <c r="AC2420" s="1">
        <f t="shared" si="74"/>
        <v>2019</v>
      </c>
      <c r="AD2420" s="1">
        <f t="shared" si="75"/>
        <v>5</v>
      </c>
    </row>
    <row r="2421" spans="1:30" ht="12.75" customHeight="1" x14ac:dyDescent="0.2">
      <c r="A2421" s="2">
        <v>43613.4241203704</v>
      </c>
      <c r="B2421" s="1" t="s">
        <v>1625</v>
      </c>
      <c r="C2421" s="1" t="s">
        <v>125</v>
      </c>
      <c r="D2421" s="1" t="s">
        <v>126</v>
      </c>
      <c r="E2421" s="3">
        <v>500</v>
      </c>
      <c r="F2421" s="1" t="s">
        <v>31</v>
      </c>
      <c r="G2421" s="3">
        <v>0.54</v>
      </c>
      <c r="H2421" s="3">
        <v>270</v>
      </c>
      <c r="I2421" s="1" t="s">
        <v>32</v>
      </c>
      <c r="K2421" s="1" t="s">
        <v>33</v>
      </c>
      <c r="L2421" s="1" t="s">
        <v>127</v>
      </c>
      <c r="M2421" s="1" t="s">
        <v>35</v>
      </c>
      <c r="N2421" s="1" t="s">
        <v>36</v>
      </c>
      <c r="O2421" s="1" t="s">
        <v>37</v>
      </c>
      <c r="P2421" s="1" t="s">
        <v>104</v>
      </c>
      <c r="Q2421" s="1" t="s">
        <v>105</v>
      </c>
      <c r="T2421" s="1" t="s">
        <v>40</v>
      </c>
      <c r="X2421" s="1" t="s">
        <v>41</v>
      </c>
      <c r="Y2421" s="1" t="s">
        <v>106</v>
      </c>
      <c r="Z2421" s="3">
        <v>0</v>
      </c>
      <c r="AC2421" s="1">
        <f t="shared" si="74"/>
        <v>2019</v>
      </c>
      <c r="AD2421" s="1">
        <f t="shared" si="75"/>
        <v>5</v>
      </c>
    </row>
    <row r="2422" spans="1:30" ht="12.75" customHeight="1" x14ac:dyDescent="0.2">
      <c r="A2422" s="2">
        <v>43613.4241203704</v>
      </c>
      <c r="B2422" s="1" t="s">
        <v>1625</v>
      </c>
      <c r="C2422" s="1" t="s">
        <v>133</v>
      </c>
      <c r="D2422" s="1" t="s">
        <v>134</v>
      </c>
      <c r="E2422" s="3">
        <v>4000</v>
      </c>
      <c r="F2422" s="1" t="s">
        <v>31</v>
      </c>
      <c r="G2422" s="3">
        <v>0.63</v>
      </c>
      <c r="H2422" s="3">
        <v>2520</v>
      </c>
      <c r="I2422" s="1" t="s">
        <v>32</v>
      </c>
      <c r="K2422" s="1" t="s">
        <v>33</v>
      </c>
      <c r="L2422" s="1" t="s">
        <v>135</v>
      </c>
      <c r="M2422" s="1" t="s">
        <v>35</v>
      </c>
      <c r="N2422" s="1" t="s">
        <v>36</v>
      </c>
      <c r="O2422" s="1" t="s">
        <v>37</v>
      </c>
      <c r="P2422" s="1" t="s">
        <v>62</v>
      </c>
      <c r="Q2422" s="1" t="s">
        <v>63</v>
      </c>
      <c r="T2422" s="1" t="s">
        <v>65</v>
      </c>
      <c r="X2422" s="1" t="s">
        <v>41</v>
      </c>
      <c r="Y2422" s="1" t="s">
        <v>66</v>
      </c>
      <c r="Z2422" s="3">
        <v>0</v>
      </c>
      <c r="AA2422" s="1" t="s">
        <v>67</v>
      </c>
      <c r="AB2422" s="1" t="s">
        <v>67</v>
      </c>
      <c r="AC2422" s="1">
        <f t="shared" si="74"/>
        <v>2019</v>
      </c>
      <c r="AD2422" s="1">
        <f t="shared" si="75"/>
        <v>5</v>
      </c>
    </row>
    <row r="2423" spans="1:30" ht="12.75" customHeight="1" x14ac:dyDescent="0.2">
      <c r="A2423" s="2">
        <v>43613.4241203704</v>
      </c>
      <c r="B2423" s="1" t="s">
        <v>1625</v>
      </c>
      <c r="C2423" s="1" t="s">
        <v>136</v>
      </c>
      <c r="D2423" s="1" t="s">
        <v>137</v>
      </c>
      <c r="E2423" s="3">
        <v>6000</v>
      </c>
      <c r="F2423" s="1" t="s">
        <v>31</v>
      </c>
      <c r="G2423" s="3">
        <v>0.63</v>
      </c>
      <c r="H2423" s="3">
        <v>3780</v>
      </c>
      <c r="I2423" s="1" t="s">
        <v>32</v>
      </c>
      <c r="K2423" s="1" t="s">
        <v>33</v>
      </c>
      <c r="L2423" s="1" t="s">
        <v>138</v>
      </c>
      <c r="M2423" s="1" t="s">
        <v>35</v>
      </c>
      <c r="N2423" s="1" t="s">
        <v>36</v>
      </c>
      <c r="O2423" s="1" t="s">
        <v>37</v>
      </c>
      <c r="P2423" s="1" t="s">
        <v>62</v>
      </c>
      <c r="Q2423" s="1" t="s">
        <v>63</v>
      </c>
      <c r="T2423" s="1" t="s">
        <v>65</v>
      </c>
      <c r="X2423" s="1" t="s">
        <v>41</v>
      </c>
      <c r="Y2423" s="1" t="s">
        <v>66</v>
      </c>
      <c r="Z2423" s="3">
        <v>0</v>
      </c>
      <c r="AA2423" s="1" t="s">
        <v>67</v>
      </c>
      <c r="AB2423" s="1" t="s">
        <v>67</v>
      </c>
      <c r="AC2423" s="1">
        <f t="shared" si="74"/>
        <v>2019</v>
      </c>
      <c r="AD2423" s="1">
        <f t="shared" si="75"/>
        <v>5</v>
      </c>
    </row>
    <row r="2424" spans="1:30" ht="12.75" customHeight="1" x14ac:dyDescent="0.2">
      <c r="A2424" s="2">
        <v>43613.4241203704</v>
      </c>
      <c r="B2424" s="1" t="s">
        <v>1625</v>
      </c>
      <c r="C2424" s="1" t="s">
        <v>56</v>
      </c>
      <c r="D2424" s="1" t="s">
        <v>57</v>
      </c>
      <c r="E2424" s="3">
        <v>2000</v>
      </c>
      <c r="F2424" s="1" t="s">
        <v>31</v>
      </c>
      <c r="G2424" s="3">
        <v>0.63</v>
      </c>
      <c r="H2424" s="3">
        <v>1260</v>
      </c>
      <c r="I2424" s="1" t="s">
        <v>32</v>
      </c>
      <c r="K2424" s="1" t="s">
        <v>33</v>
      </c>
      <c r="L2424" s="1" t="s">
        <v>60</v>
      </c>
      <c r="M2424" s="1" t="s">
        <v>35</v>
      </c>
      <c r="N2424" s="1" t="s">
        <v>36</v>
      </c>
      <c r="O2424" s="1" t="s">
        <v>37</v>
      </c>
      <c r="P2424" s="1" t="s">
        <v>62</v>
      </c>
      <c r="Q2424" s="1" t="s">
        <v>63</v>
      </c>
      <c r="T2424" s="1" t="s">
        <v>65</v>
      </c>
      <c r="X2424" s="1" t="s">
        <v>41</v>
      </c>
      <c r="Y2424" s="1" t="s">
        <v>66</v>
      </c>
      <c r="Z2424" s="3">
        <v>0</v>
      </c>
      <c r="AA2424" s="1" t="s">
        <v>67</v>
      </c>
      <c r="AB2424" s="1" t="s">
        <v>67</v>
      </c>
      <c r="AC2424" s="1">
        <f t="shared" si="74"/>
        <v>2019</v>
      </c>
      <c r="AD2424" s="1">
        <f t="shared" si="75"/>
        <v>5</v>
      </c>
    </row>
    <row r="2425" spans="1:30" ht="12.75" customHeight="1" x14ac:dyDescent="0.2">
      <c r="A2425" s="2">
        <v>43613.4241203704</v>
      </c>
      <c r="B2425" s="1" t="s">
        <v>1625</v>
      </c>
      <c r="C2425" s="1" t="s">
        <v>516</v>
      </c>
      <c r="D2425" s="1" t="s">
        <v>517</v>
      </c>
      <c r="E2425" s="3">
        <v>1700</v>
      </c>
      <c r="F2425" s="1" t="s">
        <v>31</v>
      </c>
      <c r="G2425" s="3">
        <v>0.63</v>
      </c>
      <c r="H2425" s="3">
        <v>1071</v>
      </c>
      <c r="I2425" s="1" t="s">
        <v>32</v>
      </c>
      <c r="K2425" s="1" t="s">
        <v>33</v>
      </c>
      <c r="L2425" s="1" t="s">
        <v>518</v>
      </c>
      <c r="M2425" s="1" t="s">
        <v>35</v>
      </c>
      <c r="N2425" s="1" t="s">
        <v>36</v>
      </c>
      <c r="O2425" s="1" t="s">
        <v>37</v>
      </c>
      <c r="P2425" s="1" t="s">
        <v>62</v>
      </c>
      <c r="Q2425" s="1" t="s">
        <v>63</v>
      </c>
      <c r="T2425" s="1" t="s">
        <v>65</v>
      </c>
      <c r="X2425" s="1" t="s">
        <v>41</v>
      </c>
      <c r="Y2425" s="1" t="s">
        <v>66</v>
      </c>
      <c r="Z2425" s="3">
        <v>0</v>
      </c>
      <c r="AA2425" s="1" t="s">
        <v>67</v>
      </c>
      <c r="AB2425" s="1" t="s">
        <v>67</v>
      </c>
      <c r="AC2425" s="1">
        <f t="shared" si="74"/>
        <v>2019</v>
      </c>
      <c r="AD2425" s="1">
        <f t="shared" si="75"/>
        <v>5</v>
      </c>
    </row>
    <row r="2426" spans="1:30" ht="12.75" customHeight="1" x14ac:dyDescent="0.2">
      <c r="A2426" s="2">
        <v>43613.4241203704</v>
      </c>
      <c r="B2426" s="1" t="s">
        <v>1625</v>
      </c>
      <c r="C2426" s="1" t="s">
        <v>142</v>
      </c>
      <c r="D2426" s="1" t="s">
        <v>143</v>
      </c>
      <c r="E2426" s="3">
        <v>500</v>
      </c>
      <c r="F2426" s="1" t="s">
        <v>31</v>
      </c>
      <c r="G2426" s="3">
        <v>0.66</v>
      </c>
      <c r="H2426" s="3">
        <v>330</v>
      </c>
      <c r="I2426" s="1" t="s">
        <v>32</v>
      </c>
      <c r="K2426" s="1" t="s">
        <v>33</v>
      </c>
      <c r="L2426" s="1" t="s">
        <v>144</v>
      </c>
      <c r="M2426" s="1" t="s">
        <v>35</v>
      </c>
      <c r="N2426" s="1" t="s">
        <v>36</v>
      </c>
      <c r="O2426" s="1" t="s">
        <v>37</v>
      </c>
      <c r="P2426" s="1" t="s">
        <v>89</v>
      </c>
      <c r="Q2426" s="1" t="s">
        <v>90</v>
      </c>
      <c r="T2426" s="1" t="s">
        <v>116</v>
      </c>
      <c r="X2426" s="1" t="s">
        <v>41</v>
      </c>
      <c r="Y2426" s="1" t="s">
        <v>74</v>
      </c>
      <c r="Z2426" s="3">
        <v>0</v>
      </c>
      <c r="AC2426" s="1">
        <f t="shared" si="74"/>
        <v>2019</v>
      </c>
      <c r="AD2426" s="1">
        <f t="shared" si="75"/>
        <v>5</v>
      </c>
    </row>
    <row r="2427" spans="1:30" ht="12.75" customHeight="1" x14ac:dyDescent="0.2">
      <c r="A2427" s="2">
        <v>43613.4241203704</v>
      </c>
      <c r="B2427" s="1" t="s">
        <v>1625</v>
      </c>
      <c r="C2427" s="1" t="s">
        <v>139</v>
      </c>
      <c r="D2427" s="1" t="s">
        <v>140</v>
      </c>
      <c r="E2427" s="3">
        <v>200</v>
      </c>
      <c r="F2427" s="1" t="s">
        <v>31</v>
      </c>
      <c r="G2427" s="3">
        <v>0.67</v>
      </c>
      <c r="H2427" s="3">
        <v>134</v>
      </c>
      <c r="I2427" s="1" t="s">
        <v>32</v>
      </c>
      <c r="K2427" s="1" t="s">
        <v>33</v>
      </c>
      <c r="L2427" s="1" t="s">
        <v>141</v>
      </c>
      <c r="M2427" s="1" t="s">
        <v>35</v>
      </c>
      <c r="N2427" s="1" t="s">
        <v>36</v>
      </c>
      <c r="O2427" s="1" t="s">
        <v>37</v>
      </c>
      <c r="P2427" s="1" t="s">
        <v>120</v>
      </c>
      <c r="Q2427" s="1" t="s">
        <v>121</v>
      </c>
      <c r="T2427" s="1" t="s">
        <v>40</v>
      </c>
      <c r="X2427" s="1" t="s">
        <v>41</v>
      </c>
      <c r="Y2427" s="1" t="s">
        <v>42</v>
      </c>
      <c r="Z2427" s="3">
        <v>0</v>
      </c>
      <c r="AC2427" s="1">
        <f t="shared" si="74"/>
        <v>2019</v>
      </c>
      <c r="AD2427" s="1">
        <f t="shared" si="75"/>
        <v>5</v>
      </c>
    </row>
    <row r="2428" spans="1:30" ht="12.75" customHeight="1" x14ac:dyDescent="0.2">
      <c r="A2428" s="2">
        <v>43613.4241203704</v>
      </c>
      <c r="B2428" s="1" t="s">
        <v>1625</v>
      </c>
      <c r="C2428" s="1" t="s">
        <v>149</v>
      </c>
      <c r="D2428" s="1" t="s">
        <v>150</v>
      </c>
      <c r="E2428" s="3">
        <v>600</v>
      </c>
      <c r="F2428" s="1" t="s">
        <v>31</v>
      </c>
      <c r="G2428" s="3">
        <v>1.0900000000000001</v>
      </c>
      <c r="H2428" s="3">
        <v>654</v>
      </c>
      <c r="I2428" s="1" t="s">
        <v>32</v>
      </c>
      <c r="K2428" s="1" t="s">
        <v>33</v>
      </c>
      <c r="L2428" s="1" t="s">
        <v>151</v>
      </c>
      <c r="M2428" s="1" t="s">
        <v>35</v>
      </c>
      <c r="N2428" s="1" t="s">
        <v>36</v>
      </c>
      <c r="O2428" s="1" t="s">
        <v>37</v>
      </c>
      <c r="P2428" s="1" t="s">
        <v>120</v>
      </c>
      <c r="Q2428" s="1" t="s">
        <v>121</v>
      </c>
      <c r="T2428" s="1" t="s">
        <v>40</v>
      </c>
      <c r="X2428" s="1" t="s">
        <v>41</v>
      </c>
      <c r="Y2428" s="1" t="s">
        <v>42</v>
      </c>
      <c r="Z2428" s="3">
        <v>0</v>
      </c>
      <c r="AC2428" s="1">
        <f t="shared" si="74"/>
        <v>2019</v>
      </c>
      <c r="AD2428" s="1">
        <f t="shared" si="75"/>
        <v>5</v>
      </c>
    </row>
    <row r="2429" spans="1:30" ht="12.75" customHeight="1" x14ac:dyDescent="0.2">
      <c r="A2429" s="2">
        <v>43613.4241203704</v>
      </c>
      <c r="B2429" s="1" t="s">
        <v>1625</v>
      </c>
      <c r="C2429" s="1" t="s">
        <v>334</v>
      </c>
      <c r="D2429" s="1" t="s">
        <v>335</v>
      </c>
      <c r="E2429" s="3">
        <v>100</v>
      </c>
      <c r="F2429" s="1" t="s">
        <v>31</v>
      </c>
      <c r="G2429" s="3">
        <v>1.29</v>
      </c>
      <c r="H2429" s="3">
        <v>129</v>
      </c>
      <c r="I2429" s="1" t="s">
        <v>32</v>
      </c>
      <c r="K2429" s="1" t="s">
        <v>33</v>
      </c>
      <c r="L2429" s="1" t="s">
        <v>336</v>
      </c>
      <c r="M2429" s="1" t="s">
        <v>35</v>
      </c>
      <c r="N2429" s="1" t="s">
        <v>36</v>
      </c>
      <c r="O2429" s="1" t="s">
        <v>37</v>
      </c>
      <c r="P2429" s="1" t="s">
        <v>89</v>
      </c>
      <c r="Q2429" s="1" t="s">
        <v>90</v>
      </c>
      <c r="T2429" s="1" t="s">
        <v>116</v>
      </c>
      <c r="X2429" s="1" t="s">
        <v>41</v>
      </c>
      <c r="Y2429" s="1" t="s">
        <v>74</v>
      </c>
      <c r="Z2429" s="3">
        <v>0</v>
      </c>
      <c r="AC2429" s="1">
        <f t="shared" si="74"/>
        <v>2019</v>
      </c>
      <c r="AD2429" s="1">
        <f t="shared" si="75"/>
        <v>5</v>
      </c>
    </row>
    <row r="2430" spans="1:30" ht="12.75" customHeight="1" x14ac:dyDescent="0.2">
      <c r="A2430" s="2">
        <v>43613.4241203704</v>
      </c>
      <c r="B2430" s="1" t="s">
        <v>1625</v>
      </c>
      <c r="C2430" s="1" t="s">
        <v>152</v>
      </c>
      <c r="D2430" s="1" t="s">
        <v>153</v>
      </c>
      <c r="E2430" s="3">
        <v>50</v>
      </c>
      <c r="F2430" s="1" t="s">
        <v>31</v>
      </c>
      <c r="G2430" s="3">
        <v>1.52</v>
      </c>
      <c r="H2430" s="3">
        <v>76</v>
      </c>
      <c r="I2430" s="1" t="s">
        <v>32</v>
      </c>
      <c r="K2430" s="1" t="s">
        <v>33</v>
      </c>
      <c r="L2430" s="1" t="s">
        <v>154</v>
      </c>
      <c r="M2430" s="1" t="s">
        <v>35</v>
      </c>
      <c r="N2430" s="1" t="s">
        <v>36</v>
      </c>
      <c r="O2430" s="1" t="s">
        <v>37</v>
      </c>
      <c r="P2430" s="1" t="s">
        <v>89</v>
      </c>
      <c r="Q2430" s="1" t="s">
        <v>90</v>
      </c>
      <c r="T2430" s="1" t="s">
        <v>79</v>
      </c>
      <c r="X2430" s="1" t="s">
        <v>155</v>
      </c>
      <c r="Y2430" s="1" t="s">
        <v>74</v>
      </c>
      <c r="Z2430" s="3">
        <v>0</v>
      </c>
      <c r="AC2430" s="1">
        <f t="shared" si="74"/>
        <v>2019</v>
      </c>
      <c r="AD2430" s="1">
        <f t="shared" si="75"/>
        <v>5</v>
      </c>
    </row>
    <row r="2431" spans="1:30" ht="12.75" customHeight="1" x14ac:dyDescent="0.2">
      <c r="A2431" s="2">
        <v>43613.4241203704</v>
      </c>
      <c r="B2431" s="1" t="s">
        <v>1625</v>
      </c>
      <c r="C2431" s="1" t="s">
        <v>156</v>
      </c>
      <c r="D2431" s="1" t="s">
        <v>157</v>
      </c>
      <c r="E2431" s="3">
        <v>100</v>
      </c>
      <c r="F2431" s="1" t="s">
        <v>31</v>
      </c>
      <c r="G2431" s="3">
        <v>1.68</v>
      </c>
      <c r="H2431" s="3">
        <v>168</v>
      </c>
      <c r="I2431" s="1" t="s">
        <v>32</v>
      </c>
      <c r="K2431" s="1" t="s">
        <v>33</v>
      </c>
      <c r="L2431" s="1" t="s">
        <v>158</v>
      </c>
      <c r="M2431" s="1" t="s">
        <v>35</v>
      </c>
      <c r="N2431" s="1" t="s">
        <v>36</v>
      </c>
      <c r="O2431" s="1" t="s">
        <v>37</v>
      </c>
      <c r="P2431" s="1" t="s">
        <v>120</v>
      </c>
      <c r="Q2431" s="1" t="s">
        <v>121</v>
      </c>
      <c r="T2431" s="1" t="s">
        <v>40</v>
      </c>
      <c r="X2431" s="1" t="s">
        <v>41</v>
      </c>
      <c r="Y2431" s="1" t="s">
        <v>42</v>
      </c>
      <c r="Z2431" s="3">
        <v>0</v>
      </c>
      <c r="AC2431" s="1">
        <f t="shared" si="74"/>
        <v>2019</v>
      </c>
      <c r="AD2431" s="1">
        <f t="shared" si="75"/>
        <v>5</v>
      </c>
    </row>
    <row r="2432" spans="1:30" ht="12.75" customHeight="1" x14ac:dyDescent="0.2">
      <c r="A2432" s="2">
        <v>43613.4241203704</v>
      </c>
      <c r="B2432" s="1" t="s">
        <v>1625</v>
      </c>
      <c r="C2432" s="1" t="s">
        <v>159</v>
      </c>
      <c r="D2432" s="1" t="s">
        <v>160</v>
      </c>
      <c r="E2432" s="3">
        <v>200</v>
      </c>
      <c r="F2432" s="1" t="s">
        <v>31</v>
      </c>
      <c r="G2432" s="3">
        <v>1.8</v>
      </c>
      <c r="H2432" s="3">
        <v>360</v>
      </c>
      <c r="I2432" s="1" t="s">
        <v>32</v>
      </c>
      <c r="K2432" s="1" t="s">
        <v>33</v>
      </c>
      <c r="L2432" s="1" t="s">
        <v>161</v>
      </c>
      <c r="M2432" s="1" t="s">
        <v>35</v>
      </c>
      <c r="N2432" s="1" t="s">
        <v>36</v>
      </c>
      <c r="O2432" s="1" t="s">
        <v>37</v>
      </c>
      <c r="P2432" s="1" t="s">
        <v>104</v>
      </c>
      <c r="Q2432" s="1" t="s">
        <v>105</v>
      </c>
      <c r="T2432" s="1" t="s">
        <v>97</v>
      </c>
      <c r="X2432" s="1" t="s">
        <v>41</v>
      </c>
      <c r="Y2432" s="1" t="s">
        <v>106</v>
      </c>
      <c r="Z2432" s="3">
        <v>0</v>
      </c>
      <c r="AC2432" s="1">
        <f t="shared" si="74"/>
        <v>2019</v>
      </c>
      <c r="AD2432" s="1">
        <f t="shared" si="75"/>
        <v>5</v>
      </c>
    </row>
    <row r="2433" spans="1:30" ht="12.75" customHeight="1" x14ac:dyDescent="0.2">
      <c r="A2433" s="2">
        <v>43613.4241203704</v>
      </c>
      <c r="B2433" s="1" t="s">
        <v>1625</v>
      </c>
      <c r="C2433" s="1" t="s">
        <v>343</v>
      </c>
      <c r="D2433" s="1" t="s">
        <v>344</v>
      </c>
      <c r="E2433" s="3">
        <v>10</v>
      </c>
      <c r="F2433" s="1" t="s">
        <v>31</v>
      </c>
      <c r="G2433" s="3">
        <v>2.0499999999999998</v>
      </c>
      <c r="H2433" s="3">
        <v>20.5</v>
      </c>
      <c r="I2433" s="1" t="s">
        <v>32</v>
      </c>
      <c r="K2433" s="1" t="s">
        <v>33</v>
      </c>
      <c r="L2433" s="1" t="s">
        <v>345</v>
      </c>
      <c r="M2433" s="1" t="s">
        <v>35</v>
      </c>
      <c r="N2433" s="1" t="s">
        <v>36</v>
      </c>
      <c r="O2433" s="1" t="s">
        <v>37</v>
      </c>
      <c r="P2433" s="1" t="s">
        <v>95</v>
      </c>
      <c r="Q2433" s="1" t="s">
        <v>96</v>
      </c>
      <c r="T2433" s="1" t="s">
        <v>97</v>
      </c>
      <c r="X2433" s="1" t="s">
        <v>41</v>
      </c>
      <c r="Y2433" s="1" t="s">
        <v>42</v>
      </c>
      <c r="Z2433" s="3">
        <v>0</v>
      </c>
      <c r="AC2433" s="1">
        <f t="shared" si="74"/>
        <v>2019</v>
      </c>
      <c r="AD2433" s="1">
        <f t="shared" si="75"/>
        <v>5</v>
      </c>
    </row>
    <row r="2434" spans="1:30" ht="12.75" customHeight="1" x14ac:dyDescent="0.2">
      <c r="A2434" s="2">
        <v>43613.4241203704</v>
      </c>
      <c r="B2434" s="1" t="s">
        <v>1625</v>
      </c>
      <c r="C2434" s="1" t="s">
        <v>177</v>
      </c>
      <c r="D2434" s="1" t="s">
        <v>178</v>
      </c>
      <c r="E2434" s="3">
        <v>50</v>
      </c>
      <c r="F2434" s="1" t="s">
        <v>31</v>
      </c>
      <c r="G2434" s="3">
        <v>2.17</v>
      </c>
      <c r="H2434" s="3">
        <v>108.5</v>
      </c>
      <c r="I2434" s="1" t="s">
        <v>32</v>
      </c>
      <c r="K2434" s="1" t="s">
        <v>33</v>
      </c>
      <c r="L2434" s="1" t="s">
        <v>179</v>
      </c>
      <c r="M2434" s="1" t="s">
        <v>35</v>
      </c>
      <c r="N2434" s="1" t="s">
        <v>36</v>
      </c>
      <c r="O2434" s="1" t="s">
        <v>37</v>
      </c>
      <c r="P2434" s="1" t="s">
        <v>95</v>
      </c>
      <c r="Q2434" s="1" t="s">
        <v>96</v>
      </c>
      <c r="T2434" s="1" t="s">
        <v>97</v>
      </c>
      <c r="X2434" s="1" t="s">
        <v>41</v>
      </c>
      <c r="Y2434" s="1" t="s">
        <v>42</v>
      </c>
      <c r="Z2434" s="3">
        <v>0</v>
      </c>
      <c r="AC2434" s="1">
        <f t="shared" si="74"/>
        <v>2019</v>
      </c>
      <c r="AD2434" s="1">
        <f t="shared" si="75"/>
        <v>5</v>
      </c>
    </row>
    <row r="2435" spans="1:30" ht="12.75" customHeight="1" x14ac:dyDescent="0.2">
      <c r="A2435" s="2">
        <v>43613.4241203704</v>
      </c>
      <c r="B2435" s="1" t="s">
        <v>1625</v>
      </c>
      <c r="C2435" s="1" t="s">
        <v>180</v>
      </c>
      <c r="D2435" s="1" t="s">
        <v>181</v>
      </c>
      <c r="E2435" s="3">
        <v>100</v>
      </c>
      <c r="F2435" s="1" t="s">
        <v>31</v>
      </c>
      <c r="G2435" s="3">
        <v>2.37</v>
      </c>
      <c r="H2435" s="3">
        <v>237</v>
      </c>
      <c r="I2435" s="1" t="s">
        <v>32</v>
      </c>
      <c r="K2435" s="1" t="s">
        <v>33</v>
      </c>
      <c r="L2435" s="1" t="s">
        <v>182</v>
      </c>
      <c r="M2435" s="1" t="s">
        <v>35</v>
      </c>
      <c r="N2435" s="1" t="s">
        <v>36</v>
      </c>
      <c r="O2435" s="1" t="s">
        <v>37</v>
      </c>
      <c r="P2435" s="1" t="s">
        <v>95</v>
      </c>
      <c r="Q2435" s="1" t="s">
        <v>96</v>
      </c>
      <c r="T2435" s="1" t="s">
        <v>97</v>
      </c>
      <c r="X2435" s="1" t="s">
        <v>41</v>
      </c>
      <c r="Y2435" s="1" t="s">
        <v>42</v>
      </c>
      <c r="Z2435" s="3">
        <v>0</v>
      </c>
      <c r="AC2435" s="1">
        <f t="shared" ref="AC2435:AC2498" si="76">YEAR(A2435)</f>
        <v>2019</v>
      </c>
      <c r="AD2435" s="1">
        <f t="shared" ref="AD2435:AD2498" si="77">MONTH(A2435)</f>
        <v>5</v>
      </c>
    </row>
    <row r="2436" spans="1:30" ht="12.75" customHeight="1" x14ac:dyDescent="0.2">
      <c r="A2436" s="2">
        <v>43613.4241203704</v>
      </c>
      <c r="B2436" s="1" t="s">
        <v>1625</v>
      </c>
      <c r="C2436" s="1" t="s">
        <v>936</v>
      </c>
      <c r="D2436" s="1" t="s">
        <v>937</v>
      </c>
      <c r="E2436" s="3">
        <v>100</v>
      </c>
      <c r="F2436" s="1" t="s">
        <v>31</v>
      </c>
      <c r="G2436" s="3">
        <v>2.41</v>
      </c>
      <c r="H2436" s="3">
        <v>241</v>
      </c>
      <c r="I2436" s="1" t="s">
        <v>32</v>
      </c>
      <c r="K2436" s="1" t="s">
        <v>33</v>
      </c>
      <c r="L2436" s="1" t="s">
        <v>938</v>
      </c>
      <c r="M2436" s="1" t="s">
        <v>35</v>
      </c>
      <c r="N2436" s="1" t="s">
        <v>36</v>
      </c>
      <c r="O2436" s="1" t="s">
        <v>37</v>
      </c>
      <c r="P2436" s="1" t="s">
        <v>204</v>
      </c>
      <c r="Q2436" s="1" t="s">
        <v>205</v>
      </c>
      <c r="T2436" s="1" t="s">
        <v>887</v>
      </c>
      <c r="X2436" s="1" t="s">
        <v>41</v>
      </c>
      <c r="Y2436" s="1" t="s">
        <v>74</v>
      </c>
      <c r="Z2436" s="3">
        <v>0</v>
      </c>
      <c r="AA2436" s="1" t="s">
        <v>774</v>
      </c>
      <c r="AB2436" s="1" t="s">
        <v>774</v>
      </c>
      <c r="AC2436" s="1">
        <f t="shared" si="76"/>
        <v>2019</v>
      </c>
      <c r="AD2436" s="1">
        <f t="shared" si="77"/>
        <v>5</v>
      </c>
    </row>
    <row r="2437" spans="1:30" ht="12.75" customHeight="1" x14ac:dyDescent="0.2">
      <c r="A2437" s="2">
        <v>43613.4241203704</v>
      </c>
      <c r="B2437" s="1" t="s">
        <v>1625</v>
      </c>
      <c r="C2437" s="1" t="s">
        <v>183</v>
      </c>
      <c r="D2437" s="1" t="s">
        <v>184</v>
      </c>
      <c r="E2437" s="3">
        <v>200</v>
      </c>
      <c r="F2437" s="1" t="s">
        <v>31</v>
      </c>
      <c r="G2437" s="3">
        <v>2.4700000000000002</v>
      </c>
      <c r="H2437" s="3">
        <v>493.1</v>
      </c>
      <c r="I2437" s="1" t="s">
        <v>32</v>
      </c>
      <c r="K2437" s="1" t="s">
        <v>33</v>
      </c>
      <c r="L2437" s="1" t="s">
        <v>185</v>
      </c>
      <c r="M2437" s="1" t="s">
        <v>35</v>
      </c>
      <c r="N2437" s="1" t="s">
        <v>36</v>
      </c>
      <c r="O2437" s="1" t="s">
        <v>37</v>
      </c>
      <c r="P2437" s="1" t="s">
        <v>95</v>
      </c>
      <c r="Q2437" s="1" t="s">
        <v>96</v>
      </c>
      <c r="T2437" s="1" t="s">
        <v>48</v>
      </c>
      <c r="X2437" s="1" t="s">
        <v>41</v>
      </c>
      <c r="Y2437" s="1" t="s">
        <v>42</v>
      </c>
      <c r="Z2437" s="3">
        <v>0</v>
      </c>
      <c r="AC2437" s="1">
        <f t="shared" si="76"/>
        <v>2019</v>
      </c>
      <c r="AD2437" s="1">
        <f t="shared" si="77"/>
        <v>5</v>
      </c>
    </row>
    <row r="2438" spans="1:30" ht="12.75" customHeight="1" x14ac:dyDescent="0.2">
      <c r="A2438" s="2">
        <v>43613.4241203704</v>
      </c>
      <c r="B2438" s="1" t="s">
        <v>1625</v>
      </c>
      <c r="C2438" s="1" t="s">
        <v>189</v>
      </c>
      <c r="D2438" s="1" t="s">
        <v>190</v>
      </c>
      <c r="E2438" s="3">
        <v>100</v>
      </c>
      <c r="F2438" s="1" t="s">
        <v>31</v>
      </c>
      <c r="G2438" s="3">
        <v>2.69</v>
      </c>
      <c r="H2438" s="3">
        <v>269</v>
      </c>
      <c r="I2438" s="1" t="s">
        <v>32</v>
      </c>
      <c r="K2438" s="1" t="s">
        <v>33</v>
      </c>
      <c r="L2438" s="1" t="s">
        <v>191</v>
      </c>
      <c r="M2438" s="1" t="s">
        <v>35</v>
      </c>
      <c r="N2438" s="1" t="s">
        <v>36</v>
      </c>
      <c r="O2438" s="1" t="s">
        <v>37</v>
      </c>
      <c r="P2438" s="1" t="s">
        <v>95</v>
      </c>
      <c r="Q2438" s="1" t="s">
        <v>96</v>
      </c>
      <c r="T2438" s="1" t="s">
        <v>97</v>
      </c>
      <c r="X2438" s="1" t="s">
        <v>41</v>
      </c>
      <c r="Y2438" s="1" t="s">
        <v>42</v>
      </c>
      <c r="Z2438" s="3">
        <v>0</v>
      </c>
      <c r="AC2438" s="1">
        <f t="shared" si="76"/>
        <v>2019</v>
      </c>
      <c r="AD2438" s="1">
        <f t="shared" si="77"/>
        <v>5</v>
      </c>
    </row>
    <row r="2439" spans="1:30" ht="12.75" customHeight="1" x14ac:dyDescent="0.2">
      <c r="A2439" s="2">
        <v>43613.4241203704</v>
      </c>
      <c r="B2439" s="1" t="s">
        <v>1625</v>
      </c>
      <c r="C2439" s="1" t="s">
        <v>198</v>
      </c>
      <c r="D2439" s="1" t="s">
        <v>199</v>
      </c>
      <c r="E2439" s="3">
        <v>50</v>
      </c>
      <c r="F2439" s="1" t="s">
        <v>31</v>
      </c>
      <c r="G2439" s="3">
        <v>3.09</v>
      </c>
      <c r="H2439" s="3">
        <v>154.5</v>
      </c>
      <c r="I2439" s="1" t="s">
        <v>32</v>
      </c>
      <c r="K2439" s="1" t="s">
        <v>33</v>
      </c>
      <c r="L2439" s="1" t="s">
        <v>200</v>
      </c>
      <c r="M2439" s="1" t="s">
        <v>35</v>
      </c>
      <c r="N2439" s="1" t="s">
        <v>36</v>
      </c>
      <c r="O2439" s="1" t="s">
        <v>37</v>
      </c>
      <c r="P2439" s="1" t="s">
        <v>95</v>
      </c>
      <c r="Q2439" s="1" t="s">
        <v>96</v>
      </c>
      <c r="T2439" s="1" t="s">
        <v>97</v>
      </c>
      <c r="X2439" s="1" t="s">
        <v>41</v>
      </c>
      <c r="Y2439" s="1" t="s">
        <v>42</v>
      </c>
      <c r="Z2439" s="3">
        <v>0</v>
      </c>
      <c r="AC2439" s="1">
        <f t="shared" si="76"/>
        <v>2019</v>
      </c>
      <c r="AD2439" s="1">
        <f t="shared" si="77"/>
        <v>5</v>
      </c>
    </row>
    <row r="2440" spans="1:30" ht="12.75" customHeight="1" x14ac:dyDescent="0.2">
      <c r="A2440" s="2">
        <v>43613.4241203704</v>
      </c>
      <c r="B2440" s="1" t="s">
        <v>1625</v>
      </c>
      <c r="C2440" s="1" t="s">
        <v>352</v>
      </c>
      <c r="D2440" s="1" t="s">
        <v>353</v>
      </c>
      <c r="E2440" s="3">
        <v>50</v>
      </c>
      <c r="F2440" s="1" t="s">
        <v>31</v>
      </c>
      <c r="G2440" s="3">
        <v>3.14</v>
      </c>
      <c r="H2440" s="3">
        <v>157</v>
      </c>
      <c r="I2440" s="1" t="s">
        <v>32</v>
      </c>
      <c r="K2440" s="1" t="s">
        <v>33</v>
      </c>
      <c r="L2440" s="1" t="s">
        <v>354</v>
      </c>
      <c r="M2440" s="1" t="s">
        <v>35</v>
      </c>
      <c r="N2440" s="1" t="s">
        <v>36</v>
      </c>
      <c r="O2440" s="1" t="s">
        <v>37</v>
      </c>
      <c r="P2440" s="1" t="s">
        <v>38</v>
      </c>
      <c r="Q2440" s="1" t="s">
        <v>39</v>
      </c>
      <c r="T2440" s="1" t="s">
        <v>40</v>
      </c>
      <c r="X2440" s="1" t="s">
        <v>41</v>
      </c>
      <c r="Y2440" s="1" t="s">
        <v>42</v>
      </c>
      <c r="Z2440" s="3">
        <v>0</v>
      </c>
      <c r="AC2440" s="1">
        <f t="shared" si="76"/>
        <v>2019</v>
      </c>
      <c r="AD2440" s="1">
        <f t="shared" si="77"/>
        <v>5</v>
      </c>
    </row>
    <row r="2441" spans="1:30" ht="12.75" customHeight="1" x14ac:dyDescent="0.2">
      <c r="A2441" s="2">
        <v>43613.4241203704</v>
      </c>
      <c r="B2441" s="1" t="s">
        <v>1625</v>
      </c>
      <c r="C2441" s="1" t="s">
        <v>207</v>
      </c>
      <c r="D2441" s="1" t="s">
        <v>208</v>
      </c>
      <c r="E2441" s="3">
        <v>40</v>
      </c>
      <c r="F2441" s="1" t="s">
        <v>31</v>
      </c>
      <c r="G2441" s="3">
        <v>3.26</v>
      </c>
      <c r="H2441" s="3">
        <v>130.4</v>
      </c>
      <c r="I2441" s="1" t="s">
        <v>32</v>
      </c>
      <c r="K2441" s="1" t="s">
        <v>33</v>
      </c>
      <c r="L2441" s="1" t="s">
        <v>209</v>
      </c>
      <c r="M2441" s="1" t="s">
        <v>35</v>
      </c>
      <c r="N2441" s="1" t="s">
        <v>36</v>
      </c>
      <c r="O2441" s="1" t="s">
        <v>37</v>
      </c>
      <c r="P2441" s="1" t="s">
        <v>71</v>
      </c>
      <c r="Q2441" s="1" t="s">
        <v>72</v>
      </c>
      <c r="T2441" s="1" t="s">
        <v>73</v>
      </c>
      <c r="X2441" s="1" t="s">
        <v>41</v>
      </c>
      <c r="Y2441" s="1" t="s">
        <v>74</v>
      </c>
      <c r="Z2441" s="3">
        <v>0</v>
      </c>
      <c r="AC2441" s="1">
        <f t="shared" si="76"/>
        <v>2019</v>
      </c>
      <c r="AD2441" s="1">
        <f t="shared" si="77"/>
        <v>5</v>
      </c>
    </row>
    <row r="2442" spans="1:30" ht="12.75" customHeight="1" x14ac:dyDescent="0.2">
      <c r="A2442" s="2">
        <v>43613.4241203704</v>
      </c>
      <c r="B2442" s="1" t="s">
        <v>1625</v>
      </c>
      <c r="C2442" s="1" t="s">
        <v>877</v>
      </c>
      <c r="D2442" s="1" t="s">
        <v>878</v>
      </c>
      <c r="E2442" s="3">
        <v>40</v>
      </c>
      <c r="F2442" s="1" t="s">
        <v>31</v>
      </c>
      <c r="G2442" s="3">
        <v>3.48</v>
      </c>
      <c r="H2442" s="3">
        <v>139.19999999999999</v>
      </c>
      <c r="I2442" s="1" t="s">
        <v>32</v>
      </c>
      <c r="K2442" s="1" t="s">
        <v>33</v>
      </c>
      <c r="L2442" s="1" t="s">
        <v>879</v>
      </c>
      <c r="M2442" s="1" t="s">
        <v>35</v>
      </c>
      <c r="N2442" s="1" t="s">
        <v>36</v>
      </c>
      <c r="O2442" s="1" t="s">
        <v>37</v>
      </c>
      <c r="P2442" s="1" t="s">
        <v>213</v>
      </c>
      <c r="Q2442" s="1" t="s">
        <v>214</v>
      </c>
      <c r="T2442" s="1" t="s">
        <v>385</v>
      </c>
      <c r="X2442" s="1" t="s">
        <v>41</v>
      </c>
      <c r="Y2442" s="1" t="s">
        <v>42</v>
      </c>
      <c r="Z2442" s="3">
        <v>0</v>
      </c>
      <c r="AA2442" s="1" t="s">
        <v>880</v>
      </c>
      <c r="AB2442" s="1" t="s">
        <v>880</v>
      </c>
      <c r="AC2442" s="1">
        <f t="shared" si="76"/>
        <v>2019</v>
      </c>
      <c r="AD2442" s="1">
        <f t="shared" si="77"/>
        <v>5</v>
      </c>
    </row>
    <row r="2443" spans="1:30" ht="12.75" customHeight="1" x14ac:dyDescent="0.2">
      <c r="A2443" s="2">
        <v>43613.4241203704</v>
      </c>
      <c r="B2443" s="1" t="s">
        <v>1625</v>
      </c>
      <c r="C2443" s="1" t="s">
        <v>532</v>
      </c>
      <c r="D2443" s="1" t="s">
        <v>533</v>
      </c>
      <c r="E2443" s="3">
        <v>40</v>
      </c>
      <c r="F2443" s="1" t="s">
        <v>31</v>
      </c>
      <c r="G2443" s="3">
        <v>3.97</v>
      </c>
      <c r="H2443" s="3">
        <v>158.80000000000001</v>
      </c>
      <c r="I2443" s="1" t="s">
        <v>32</v>
      </c>
      <c r="K2443" s="1" t="s">
        <v>33</v>
      </c>
      <c r="L2443" s="1" t="s">
        <v>534</v>
      </c>
      <c r="M2443" s="1" t="s">
        <v>35</v>
      </c>
      <c r="N2443" s="1" t="s">
        <v>36</v>
      </c>
      <c r="O2443" s="1" t="s">
        <v>37</v>
      </c>
      <c r="P2443" s="1" t="s">
        <v>71</v>
      </c>
      <c r="Q2443" s="1" t="s">
        <v>72</v>
      </c>
      <c r="T2443" s="1" t="s">
        <v>73</v>
      </c>
      <c r="X2443" s="1" t="s">
        <v>41</v>
      </c>
      <c r="Y2443" s="1" t="s">
        <v>74</v>
      </c>
      <c r="Z2443" s="3">
        <v>0</v>
      </c>
      <c r="AC2443" s="1">
        <f t="shared" si="76"/>
        <v>2019</v>
      </c>
      <c r="AD2443" s="1">
        <f t="shared" si="77"/>
        <v>5</v>
      </c>
    </row>
    <row r="2444" spans="1:30" ht="12.75" customHeight="1" x14ac:dyDescent="0.2">
      <c r="A2444" s="2">
        <v>43613.4241203704</v>
      </c>
      <c r="B2444" s="1" t="s">
        <v>1625</v>
      </c>
      <c r="C2444" s="1" t="s">
        <v>29</v>
      </c>
      <c r="D2444" s="1" t="s">
        <v>30</v>
      </c>
      <c r="E2444" s="3">
        <v>50</v>
      </c>
      <c r="F2444" s="1" t="s">
        <v>31</v>
      </c>
      <c r="G2444" s="3">
        <v>4.0199999999999996</v>
      </c>
      <c r="H2444" s="3">
        <v>201</v>
      </c>
      <c r="I2444" s="1" t="s">
        <v>32</v>
      </c>
      <c r="K2444" s="1" t="s">
        <v>33</v>
      </c>
      <c r="L2444" s="1" t="s">
        <v>34</v>
      </c>
      <c r="M2444" s="1" t="s">
        <v>35</v>
      </c>
      <c r="N2444" s="1" t="s">
        <v>36</v>
      </c>
      <c r="O2444" s="1" t="s">
        <v>37</v>
      </c>
      <c r="P2444" s="1" t="s">
        <v>38</v>
      </c>
      <c r="Q2444" s="1" t="s">
        <v>39</v>
      </c>
      <c r="T2444" s="1" t="s">
        <v>40</v>
      </c>
      <c r="X2444" s="1" t="s">
        <v>41</v>
      </c>
      <c r="Y2444" s="1" t="s">
        <v>42</v>
      </c>
      <c r="Z2444" s="3">
        <v>0</v>
      </c>
      <c r="AC2444" s="1">
        <f t="shared" si="76"/>
        <v>2019</v>
      </c>
      <c r="AD2444" s="1">
        <f t="shared" si="77"/>
        <v>5</v>
      </c>
    </row>
    <row r="2445" spans="1:30" ht="12.75" customHeight="1" x14ac:dyDescent="0.2">
      <c r="A2445" s="2">
        <v>43613.4241203704</v>
      </c>
      <c r="B2445" s="1" t="s">
        <v>1625</v>
      </c>
      <c r="C2445" s="1" t="s">
        <v>366</v>
      </c>
      <c r="D2445" s="1" t="s">
        <v>367</v>
      </c>
      <c r="E2445" s="3">
        <v>50</v>
      </c>
      <c r="F2445" s="1" t="s">
        <v>31</v>
      </c>
      <c r="G2445" s="3">
        <v>4.8099999999999996</v>
      </c>
      <c r="H2445" s="3">
        <v>240.5</v>
      </c>
      <c r="I2445" s="1" t="s">
        <v>32</v>
      </c>
      <c r="K2445" s="1" t="s">
        <v>33</v>
      </c>
      <c r="L2445" s="1" t="s">
        <v>368</v>
      </c>
      <c r="M2445" s="1" t="s">
        <v>35</v>
      </c>
      <c r="N2445" s="1" t="s">
        <v>36</v>
      </c>
      <c r="O2445" s="1" t="s">
        <v>37</v>
      </c>
      <c r="P2445" s="1" t="s">
        <v>95</v>
      </c>
      <c r="Q2445" s="1" t="s">
        <v>96</v>
      </c>
      <c r="T2445" s="1" t="s">
        <v>97</v>
      </c>
      <c r="X2445" s="1" t="s">
        <v>41</v>
      </c>
      <c r="Y2445" s="1" t="s">
        <v>42</v>
      </c>
      <c r="Z2445" s="3">
        <v>0</v>
      </c>
      <c r="AC2445" s="1">
        <f t="shared" si="76"/>
        <v>2019</v>
      </c>
      <c r="AD2445" s="1">
        <f t="shared" si="77"/>
        <v>5</v>
      </c>
    </row>
    <row r="2446" spans="1:30" ht="12.75" customHeight="1" x14ac:dyDescent="0.2">
      <c r="A2446" s="2">
        <v>43613.4241203704</v>
      </c>
      <c r="B2446" s="1" t="s">
        <v>1625</v>
      </c>
      <c r="C2446" s="1" t="s">
        <v>373</v>
      </c>
      <c r="D2446" s="1" t="s">
        <v>374</v>
      </c>
      <c r="E2446" s="3">
        <v>30</v>
      </c>
      <c r="F2446" s="1" t="s">
        <v>31</v>
      </c>
      <c r="G2446" s="3">
        <v>5.28</v>
      </c>
      <c r="H2446" s="3">
        <v>158.4</v>
      </c>
      <c r="I2446" s="1" t="s">
        <v>32</v>
      </c>
      <c r="K2446" s="1" t="s">
        <v>33</v>
      </c>
      <c r="L2446" s="1" t="s">
        <v>375</v>
      </c>
      <c r="M2446" s="1" t="s">
        <v>35</v>
      </c>
      <c r="N2446" s="1" t="s">
        <v>36</v>
      </c>
      <c r="O2446" s="1" t="s">
        <v>37</v>
      </c>
      <c r="P2446" s="1" t="s">
        <v>131</v>
      </c>
      <c r="Q2446" s="1" t="s">
        <v>132</v>
      </c>
      <c r="T2446" s="1" t="s">
        <v>377</v>
      </c>
      <c r="X2446" s="1" t="s">
        <v>378</v>
      </c>
      <c r="Y2446" s="1" t="s">
        <v>74</v>
      </c>
      <c r="Z2446" s="3">
        <v>0</v>
      </c>
      <c r="AC2446" s="1">
        <f t="shared" si="76"/>
        <v>2019</v>
      </c>
      <c r="AD2446" s="1">
        <f t="shared" si="77"/>
        <v>5</v>
      </c>
    </row>
    <row r="2447" spans="1:30" ht="12.75" customHeight="1" x14ac:dyDescent="0.2">
      <c r="A2447" s="2">
        <v>43613.4241203704</v>
      </c>
      <c r="B2447" s="1" t="s">
        <v>1625</v>
      </c>
      <c r="C2447" s="1" t="s">
        <v>369</v>
      </c>
      <c r="D2447" s="1" t="s">
        <v>370</v>
      </c>
      <c r="E2447" s="3">
        <v>100</v>
      </c>
      <c r="F2447" s="1" t="s">
        <v>31</v>
      </c>
      <c r="G2447" s="3">
        <v>5.38</v>
      </c>
      <c r="H2447" s="3">
        <v>538</v>
      </c>
      <c r="I2447" s="1" t="s">
        <v>32</v>
      </c>
      <c r="K2447" s="1" t="s">
        <v>33</v>
      </c>
      <c r="L2447" s="1" t="s">
        <v>371</v>
      </c>
      <c r="M2447" s="1" t="s">
        <v>35</v>
      </c>
      <c r="N2447" s="1" t="s">
        <v>36</v>
      </c>
      <c r="O2447" s="1" t="s">
        <v>37</v>
      </c>
      <c r="P2447" s="1" t="s">
        <v>95</v>
      </c>
      <c r="Q2447" s="1" t="s">
        <v>96</v>
      </c>
      <c r="T2447" s="1" t="s">
        <v>372</v>
      </c>
      <c r="X2447" s="1" t="s">
        <v>41</v>
      </c>
      <c r="Y2447" s="1" t="s">
        <v>42</v>
      </c>
      <c r="Z2447" s="3">
        <v>0</v>
      </c>
      <c r="AC2447" s="1">
        <f t="shared" si="76"/>
        <v>2019</v>
      </c>
      <c r="AD2447" s="1">
        <f t="shared" si="77"/>
        <v>5</v>
      </c>
    </row>
    <row r="2448" spans="1:30" ht="12.75" customHeight="1" x14ac:dyDescent="0.2">
      <c r="A2448" s="2">
        <v>43613.4241203704</v>
      </c>
      <c r="B2448" s="1" t="s">
        <v>1625</v>
      </c>
      <c r="C2448" s="1" t="s">
        <v>201</v>
      </c>
      <c r="D2448" s="1" t="s">
        <v>202</v>
      </c>
      <c r="E2448" s="3">
        <v>100</v>
      </c>
      <c r="F2448" s="1" t="s">
        <v>31</v>
      </c>
      <c r="G2448" s="3">
        <v>5.85</v>
      </c>
      <c r="H2448" s="3">
        <v>585</v>
      </c>
      <c r="I2448" s="1" t="s">
        <v>32</v>
      </c>
      <c r="K2448" s="1" t="s">
        <v>33</v>
      </c>
      <c r="L2448" s="1" t="s">
        <v>203</v>
      </c>
      <c r="M2448" s="1" t="s">
        <v>35</v>
      </c>
      <c r="N2448" s="1" t="s">
        <v>36</v>
      </c>
      <c r="O2448" s="1" t="s">
        <v>37</v>
      </c>
      <c r="P2448" s="1" t="s">
        <v>204</v>
      </c>
      <c r="Q2448" s="1" t="s">
        <v>205</v>
      </c>
      <c r="T2448" s="1" t="s">
        <v>206</v>
      </c>
      <c r="X2448" s="1" t="s">
        <v>41</v>
      </c>
      <c r="Y2448" s="1" t="s">
        <v>74</v>
      </c>
      <c r="Z2448" s="3">
        <v>0</v>
      </c>
      <c r="AC2448" s="1">
        <f t="shared" si="76"/>
        <v>2019</v>
      </c>
      <c r="AD2448" s="1">
        <f t="shared" si="77"/>
        <v>5</v>
      </c>
    </row>
    <row r="2449" spans="1:30" ht="12.75" customHeight="1" x14ac:dyDescent="0.2">
      <c r="A2449" s="2">
        <v>43613.4241203704</v>
      </c>
      <c r="B2449" s="1" t="s">
        <v>1625</v>
      </c>
      <c r="C2449" s="1" t="s">
        <v>215</v>
      </c>
      <c r="D2449" s="1" t="s">
        <v>216</v>
      </c>
      <c r="E2449" s="3">
        <v>10</v>
      </c>
      <c r="F2449" s="1" t="s">
        <v>31</v>
      </c>
      <c r="G2449" s="3">
        <v>6.05</v>
      </c>
      <c r="H2449" s="3">
        <v>60.5</v>
      </c>
      <c r="I2449" s="1" t="s">
        <v>32</v>
      </c>
      <c r="K2449" s="1" t="s">
        <v>33</v>
      </c>
      <c r="L2449" s="1" t="s">
        <v>217</v>
      </c>
      <c r="M2449" s="1" t="s">
        <v>35</v>
      </c>
      <c r="N2449" s="1" t="s">
        <v>36</v>
      </c>
      <c r="O2449" s="1" t="s">
        <v>37</v>
      </c>
      <c r="P2449" s="1" t="s">
        <v>38</v>
      </c>
      <c r="Q2449" s="1" t="s">
        <v>39</v>
      </c>
      <c r="T2449" s="1" t="s">
        <v>218</v>
      </c>
      <c r="X2449" s="1" t="s">
        <v>41</v>
      </c>
      <c r="Y2449" s="1" t="s">
        <v>42</v>
      </c>
      <c r="Z2449" s="3">
        <v>0</v>
      </c>
      <c r="AC2449" s="1">
        <f t="shared" si="76"/>
        <v>2019</v>
      </c>
      <c r="AD2449" s="1">
        <f t="shared" si="77"/>
        <v>5</v>
      </c>
    </row>
    <row r="2450" spans="1:30" ht="12.75" customHeight="1" x14ac:dyDescent="0.2">
      <c r="A2450" s="2">
        <v>43613.4241203704</v>
      </c>
      <c r="B2450" s="1" t="s">
        <v>1625</v>
      </c>
      <c r="C2450" s="1" t="s">
        <v>592</v>
      </c>
      <c r="D2450" s="1" t="s">
        <v>593</v>
      </c>
      <c r="E2450" s="3">
        <v>50</v>
      </c>
      <c r="F2450" s="1" t="s">
        <v>31</v>
      </c>
      <c r="G2450" s="3">
        <v>6.25</v>
      </c>
      <c r="H2450" s="3">
        <v>312.5</v>
      </c>
      <c r="I2450" s="1" t="s">
        <v>32</v>
      </c>
      <c r="K2450" s="1" t="s">
        <v>33</v>
      </c>
      <c r="L2450" s="1" t="s">
        <v>594</v>
      </c>
      <c r="M2450" s="1" t="s">
        <v>35</v>
      </c>
      <c r="N2450" s="1" t="s">
        <v>36</v>
      </c>
      <c r="O2450" s="1" t="s">
        <v>37</v>
      </c>
      <c r="P2450" s="1" t="s">
        <v>120</v>
      </c>
      <c r="Q2450" s="1" t="s">
        <v>121</v>
      </c>
      <c r="T2450" s="1" t="s">
        <v>48</v>
      </c>
      <c r="X2450" s="1" t="s">
        <v>41</v>
      </c>
      <c r="Y2450" s="1" t="s">
        <v>42</v>
      </c>
      <c r="Z2450" s="3">
        <v>0</v>
      </c>
      <c r="AC2450" s="1">
        <f t="shared" si="76"/>
        <v>2019</v>
      </c>
      <c r="AD2450" s="1">
        <f t="shared" si="77"/>
        <v>5</v>
      </c>
    </row>
    <row r="2451" spans="1:30" ht="12.75" customHeight="1" x14ac:dyDescent="0.2">
      <c r="A2451" s="2">
        <v>43613.4241203704</v>
      </c>
      <c r="B2451" s="1" t="s">
        <v>1625</v>
      </c>
      <c r="C2451" s="1" t="s">
        <v>223</v>
      </c>
      <c r="D2451" s="1" t="s">
        <v>224</v>
      </c>
      <c r="E2451" s="3">
        <v>10</v>
      </c>
      <c r="F2451" s="1" t="s">
        <v>31</v>
      </c>
      <c r="G2451" s="3">
        <v>6.29</v>
      </c>
      <c r="H2451" s="3">
        <v>62.9</v>
      </c>
      <c r="I2451" s="1" t="s">
        <v>32</v>
      </c>
      <c r="K2451" s="1" t="s">
        <v>33</v>
      </c>
      <c r="L2451" s="1" t="s">
        <v>225</v>
      </c>
      <c r="M2451" s="1" t="s">
        <v>35</v>
      </c>
      <c r="N2451" s="1" t="s">
        <v>36</v>
      </c>
      <c r="O2451" s="1" t="s">
        <v>37</v>
      </c>
      <c r="P2451" s="1" t="s">
        <v>38</v>
      </c>
      <c r="Q2451" s="1" t="s">
        <v>39</v>
      </c>
      <c r="T2451" s="1" t="s">
        <v>226</v>
      </c>
      <c r="X2451" s="1" t="s">
        <v>41</v>
      </c>
      <c r="Y2451" s="1" t="s">
        <v>42</v>
      </c>
      <c r="Z2451" s="3">
        <v>0</v>
      </c>
      <c r="AC2451" s="1">
        <f t="shared" si="76"/>
        <v>2019</v>
      </c>
      <c r="AD2451" s="1">
        <f t="shared" si="77"/>
        <v>5</v>
      </c>
    </row>
    <row r="2452" spans="1:30" ht="12.75" customHeight="1" x14ac:dyDescent="0.2">
      <c r="A2452" s="2">
        <v>43613.4241203704</v>
      </c>
      <c r="B2452" s="1" t="s">
        <v>1625</v>
      </c>
      <c r="C2452" s="1" t="s">
        <v>381</v>
      </c>
      <c r="D2452" s="1" t="s">
        <v>382</v>
      </c>
      <c r="E2452" s="3">
        <v>5</v>
      </c>
      <c r="F2452" s="1" t="s">
        <v>31</v>
      </c>
      <c r="G2452" s="3">
        <v>6.29</v>
      </c>
      <c r="H2452" s="3">
        <v>31.45</v>
      </c>
      <c r="I2452" s="1" t="s">
        <v>32</v>
      </c>
      <c r="K2452" s="1" t="s">
        <v>33</v>
      </c>
      <c r="L2452" s="1" t="s">
        <v>383</v>
      </c>
      <c r="M2452" s="1" t="s">
        <v>35</v>
      </c>
      <c r="N2452" s="1" t="s">
        <v>36</v>
      </c>
      <c r="O2452" s="1" t="s">
        <v>37</v>
      </c>
      <c r="P2452" s="1" t="s">
        <v>38</v>
      </c>
      <c r="Q2452" s="1" t="s">
        <v>39</v>
      </c>
      <c r="T2452" s="1" t="s">
        <v>385</v>
      </c>
      <c r="X2452" s="1" t="s">
        <v>41</v>
      </c>
      <c r="Y2452" s="1" t="s">
        <v>42</v>
      </c>
      <c r="Z2452" s="3">
        <v>0</v>
      </c>
      <c r="AC2452" s="1">
        <f t="shared" si="76"/>
        <v>2019</v>
      </c>
      <c r="AD2452" s="1">
        <f t="shared" si="77"/>
        <v>5</v>
      </c>
    </row>
    <row r="2453" spans="1:30" ht="12.75" customHeight="1" x14ac:dyDescent="0.2">
      <c r="A2453" s="2">
        <v>43613.4241203704</v>
      </c>
      <c r="B2453" s="1" t="s">
        <v>1625</v>
      </c>
      <c r="C2453" s="1" t="s">
        <v>1626</v>
      </c>
      <c r="D2453" s="1" t="s">
        <v>1627</v>
      </c>
      <c r="E2453" s="3">
        <v>5</v>
      </c>
      <c r="F2453" s="1" t="s">
        <v>31</v>
      </c>
      <c r="G2453" s="3">
        <v>6.29</v>
      </c>
      <c r="H2453" s="3">
        <v>31.45</v>
      </c>
      <c r="I2453" s="1" t="s">
        <v>32</v>
      </c>
      <c r="K2453" s="1" t="s">
        <v>33</v>
      </c>
      <c r="L2453" s="1" t="s">
        <v>1628</v>
      </c>
      <c r="M2453" s="1" t="s">
        <v>35</v>
      </c>
      <c r="N2453" s="1" t="s">
        <v>36</v>
      </c>
      <c r="O2453" s="1" t="s">
        <v>37</v>
      </c>
      <c r="P2453" s="1" t="s">
        <v>38</v>
      </c>
      <c r="Q2453" s="1" t="s">
        <v>39</v>
      </c>
      <c r="T2453" s="1" t="s">
        <v>385</v>
      </c>
      <c r="X2453" s="1" t="s">
        <v>41</v>
      </c>
      <c r="Y2453" s="1" t="s">
        <v>42</v>
      </c>
      <c r="Z2453" s="3">
        <v>0</v>
      </c>
      <c r="AC2453" s="1">
        <f t="shared" si="76"/>
        <v>2019</v>
      </c>
      <c r="AD2453" s="1">
        <f t="shared" si="77"/>
        <v>5</v>
      </c>
    </row>
    <row r="2454" spans="1:30" ht="12.75" customHeight="1" x14ac:dyDescent="0.2">
      <c r="A2454" s="2">
        <v>43613.4241203704</v>
      </c>
      <c r="B2454" s="1" t="s">
        <v>1625</v>
      </c>
      <c r="C2454" s="1" t="s">
        <v>1045</v>
      </c>
      <c r="D2454" s="1" t="s">
        <v>1046</v>
      </c>
      <c r="E2454" s="3">
        <v>5</v>
      </c>
      <c r="F2454" s="1" t="s">
        <v>31</v>
      </c>
      <c r="G2454" s="3">
        <v>6.87</v>
      </c>
      <c r="H2454" s="3">
        <v>34.35</v>
      </c>
      <c r="I2454" s="1" t="s">
        <v>32</v>
      </c>
      <c r="K2454" s="1" t="s">
        <v>33</v>
      </c>
      <c r="L2454" s="1" t="s">
        <v>1047</v>
      </c>
      <c r="M2454" s="1" t="s">
        <v>35</v>
      </c>
      <c r="N2454" s="1" t="s">
        <v>36</v>
      </c>
      <c r="O2454" s="1" t="s">
        <v>37</v>
      </c>
      <c r="P2454" s="1" t="s">
        <v>38</v>
      </c>
      <c r="Q2454" s="1" t="s">
        <v>39</v>
      </c>
      <c r="T2454" s="1" t="s">
        <v>385</v>
      </c>
      <c r="X2454" s="1" t="s">
        <v>41</v>
      </c>
      <c r="Y2454" s="1" t="s">
        <v>42</v>
      </c>
      <c r="Z2454" s="3">
        <v>0</v>
      </c>
      <c r="AC2454" s="1">
        <f t="shared" si="76"/>
        <v>2019</v>
      </c>
      <c r="AD2454" s="1">
        <f t="shared" si="77"/>
        <v>5</v>
      </c>
    </row>
    <row r="2455" spans="1:30" ht="12.75" customHeight="1" x14ac:dyDescent="0.2">
      <c r="A2455" s="2">
        <v>43613.4241203704</v>
      </c>
      <c r="B2455" s="1" t="s">
        <v>1625</v>
      </c>
      <c r="C2455" s="1" t="s">
        <v>1072</v>
      </c>
      <c r="D2455" s="1" t="s">
        <v>1073</v>
      </c>
      <c r="E2455" s="3">
        <v>50</v>
      </c>
      <c r="F2455" s="1" t="s">
        <v>31</v>
      </c>
      <c r="G2455" s="3">
        <v>7.51</v>
      </c>
      <c r="H2455" s="3">
        <v>375.5</v>
      </c>
      <c r="I2455" s="1" t="s">
        <v>32</v>
      </c>
      <c r="K2455" s="1" t="s">
        <v>33</v>
      </c>
      <c r="L2455" s="1" t="s">
        <v>1074</v>
      </c>
      <c r="M2455" s="1" t="s">
        <v>35</v>
      </c>
      <c r="N2455" s="1" t="s">
        <v>36</v>
      </c>
      <c r="O2455" s="1" t="s">
        <v>37</v>
      </c>
      <c r="P2455" s="1" t="s">
        <v>38</v>
      </c>
      <c r="Q2455" s="1" t="s">
        <v>39</v>
      </c>
      <c r="T2455" s="1" t="s">
        <v>48</v>
      </c>
      <c r="X2455" s="1" t="s">
        <v>41</v>
      </c>
      <c r="Y2455" s="1" t="s">
        <v>42</v>
      </c>
      <c r="Z2455" s="3">
        <v>0</v>
      </c>
      <c r="AA2455" s="1" t="s">
        <v>222</v>
      </c>
      <c r="AB2455" s="1" t="s">
        <v>222</v>
      </c>
      <c r="AC2455" s="1">
        <f t="shared" si="76"/>
        <v>2019</v>
      </c>
      <c r="AD2455" s="1">
        <f t="shared" si="77"/>
        <v>5</v>
      </c>
    </row>
    <row r="2456" spans="1:30" ht="12.75" customHeight="1" x14ac:dyDescent="0.2">
      <c r="A2456" s="2">
        <v>43613.4241203704</v>
      </c>
      <c r="B2456" s="1" t="s">
        <v>1625</v>
      </c>
      <c r="C2456" s="1" t="s">
        <v>361</v>
      </c>
      <c r="D2456" s="1" t="s">
        <v>362</v>
      </c>
      <c r="E2456" s="3">
        <v>24</v>
      </c>
      <c r="F2456" s="1" t="s">
        <v>31</v>
      </c>
      <c r="G2456" s="3">
        <v>7.63</v>
      </c>
      <c r="H2456" s="3">
        <v>183.12</v>
      </c>
      <c r="I2456" s="1" t="s">
        <v>32</v>
      </c>
      <c r="K2456" s="1" t="s">
        <v>33</v>
      </c>
      <c r="L2456" s="1" t="s">
        <v>363</v>
      </c>
      <c r="M2456" s="1" t="s">
        <v>35</v>
      </c>
      <c r="N2456" s="1" t="s">
        <v>36</v>
      </c>
      <c r="O2456" s="1" t="s">
        <v>37</v>
      </c>
      <c r="P2456" s="1" t="s">
        <v>89</v>
      </c>
      <c r="Q2456" s="1" t="s">
        <v>90</v>
      </c>
      <c r="T2456" s="1" t="s">
        <v>206</v>
      </c>
      <c r="X2456" s="1" t="s">
        <v>365</v>
      </c>
      <c r="Y2456" s="1" t="s">
        <v>74</v>
      </c>
      <c r="Z2456" s="3">
        <v>0</v>
      </c>
      <c r="AC2456" s="1">
        <f t="shared" si="76"/>
        <v>2019</v>
      </c>
      <c r="AD2456" s="1">
        <f t="shared" si="77"/>
        <v>5</v>
      </c>
    </row>
    <row r="2457" spans="1:30" ht="12.75" customHeight="1" x14ac:dyDescent="0.2">
      <c r="A2457" s="2">
        <v>43613.4241203704</v>
      </c>
      <c r="B2457" s="1" t="s">
        <v>1625</v>
      </c>
      <c r="C2457" s="1" t="s">
        <v>240</v>
      </c>
      <c r="D2457" s="1" t="s">
        <v>241</v>
      </c>
      <c r="E2457" s="3">
        <v>50</v>
      </c>
      <c r="F2457" s="1" t="s">
        <v>31</v>
      </c>
      <c r="G2457" s="3">
        <v>7.86</v>
      </c>
      <c r="H2457" s="3">
        <v>393</v>
      </c>
      <c r="I2457" s="1" t="s">
        <v>32</v>
      </c>
      <c r="K2457" s="1" t="s">
        <v>33</v>
      </c>
      <c r="L2457" s="1" t="s">
        <v>242</v>
      </c>
      <c r="M2457" s="1" t="s">
        <v>35</v>
      </c>
      <c r="N2457" s="1" t="s">
        <v>36</v>
      </c>
      <c r="O2457" s="1" t="s">
        <v>37</v>
      </c>
      <c r="P2457" s="1" t="s">
        <v>243</v>
      </c>
      <c r="Q2457" s="1" t="s">
        <v>244</v>
      </c>
      <c r="T2457" s="1" t="s">
        <v>245</v>
      </c>
      <c r="X2457" s="1" t="s">
        <v>41</v>
      </c>
      <c r="Y2457" s="1" t="s">
        <v>42</v>
      </c>
      <c r="Z2457" s="3">
        <v>0</v>
      </c>
      <c r="AA2457" s="1" t="s">
        <v>246</v>
      </c>
      <c r="AB2457" s="1" t="s">
        <v>246</v>
      </c>
      <c r="AC2457" s="1">
        <f t="shared" si="76"/>
        <v>2019</v>
      </c>
      <c r="AD2457" s="1">
        <f t="shared" si="77"/>
        <v>5</v>
      </c>
    </row>
    <row r="2458" spans="1:30" ht="12.75" customHeight="1" x14ac:dyDescent="0.2">
      <c r="A2458" s="2">
        <v>43613.4241203704</v>
      </c>
      <c r="B2458" s="1" t="s">
        <v>1625</v>
      </c>
      <c r="C2458" s="1" t="s">
        <v>227</v>
      </c>
      <c r="D2458" s="1" t="s">
        <v>228</v>
      </c>
      <c r="E2458" s="3">
        <v>990</v>
      </c>
      <c r="F2458" s="1" t="s">
        <v>31</v>
      </c>
      <c r="G2458" s="3">
        <v>8.4700000000000006</v>
      </c>
      <c r="H2458" s="3">
        <v>8385.2999999999993</v>
      </c>
      <c r="I2458" s="1" t="s">
        <v>32</v>
      </c>
      <c r="K2458" s="1" t="s">
        <v>33</v>
      </c>
      <c r="L2458" s="1" t="s">
        <v>229</v>
      </c>
      <c r="M2458" s="1" t="s">
        <v>35</v>
      </c>
      <c r="N2458" s="1" t="s">
        <v>36</v>
      </c>
      <c r="O2458" s="1" t="s">
        <v>37</v>
      </c>
      <c r="P2458" s="1" t="s">
        <v>230</v>
      </c>
      <c r="Q2458" s="1" t="s">
        <v>231</v>
      </c>
      <c r="T2458" s="1" t="s">
        <v>232</v>
      </c>
      <c r="X2458" s="1" t="s">
        <v>41</v>
      </c>
      <c r="Y2458" s="1" t="s">
        <v>42</v>
      </c>
      <c r="Z2458" s="3">
        <v>0</v>
      </c>
      <c r="AC2458" s="1">
        <f t="shared" si="76"/>
        <v>2019</v>
      </c>
      <c r="AD2458" s="1">
        <f t="shared" si="77"/>
        <v>5</v>
      </c>
    </row>
    <row r="2459" spans="1:30" ht="12.75" customHeight="1" x14ac:dyDescent="0.2">
      <c r="A2459" s="2">
        <v>43613.4241203704</v>
      </c>
      <c r="B2459" s="1" t="s">
        <v>1625</v>
      </c>
      <c r="C2459" s="1" t="s">
        <v>577</v>
      </c>
      <c r="D2459" s="1" t="s">
        <v>578</v>
      </c>
      <c r="E2459" s="3">
        <v>5</v>
      </c>
      <c r="F2459" s="1" t="s">
        <v>31</v>
      </c>
      <c r="G2459" s="3">
        <v>8.85</v>
      </c>
      <c r="H2459" s="3">
        <v>44.25</v>
      </c>
      <c r="I2459" s="1" t="s">
        <v>32</v>
      </c>
      <c r="K2459" s="1" t="s">
        <v>33</v>
      </c>
      <c r="L2459" s="1" t="s">
        <v>579</v>
      </c>
      <c r="M2459" s="1" t="s">
        <v>35</v>
      </c>
      <c r="N2459" s="1" t="s">
        <v>36</v>
      </c>
      <c r="O2459" s="1" t="s">
        <v>37</v>
      </c>
      <c r="P2459" s="1" t="s">
        <v>120</v>
      </c>
      <c r="Q2459" s="1" t="s">
        <v>121</v>
      </c>
      <c r="T2459" s="1" t="s">
        <v>580</v>
      </c>
      <c r="X2459" s="1" t="s">
        <v>41</v>
      </c>
      <c r="Y2459" s="1" t="s">
        <v>42</v>
      </c>
      <c r="Z2459" s="3">
        <v>0</v>
      </c>
      <c r="AA2459" s="1" t="s">
        <v>581</v>
      </c>
      <c r="AB2459" s="1" t="s">
        <v>581</v>
      </c>
      <c r="AC2459" s="1">
        <f t="shared" si="76"/>
        <v>2019</v>
      </c>
      <c r="AD2459" s="1">
        <f t="shared" si="77"/>
        <v>5</v>
      </c>
    </row>
    <row r="2460" spans="1:30" ht="12.75" customHeight="1" x14ac:dyDescent="0.2">
      <c r="A2460" s="2">
        <v>43613.4241203704</v>
      </c>
      <c r="B2460" s="1" t="s">
        <v>1625</v>
      </c>
      <c r="C2460" s="1" t="s">
        <v>233</v>
      </c>
      <c r="D2460" s="1" t="s">
        <v>234</v>
      </c>
      <c r="E2460" s="3">
        <v>200</v>
      </c>
      <c r="F2460" s="1" t="s">
        <v>31</v>
      </c>
      <c r="G2460" s="3">
        <v>9.1999999999999993</v>
      </c>
      <c r="H2460" s="3">
        <v>1840</v>
      </c>
      <c r="I2460" s="1" t="s">
        <v>32</v>
      </c>
      <c r="K2460" s="1" t="s">
        <v>33</v>
      </c>
      <c r="L2460" s="1" t="s">
        <v>235</v>
      </c>
      <c r="M2460" s="1" t="s">
        <v>35</v>
      </c>
      <c r="N2460" s="1" t="s">
        <v>36</v>
      </c>
      <c r="O2460" s="1" t="s">
        <v>37</v>
      </c>
      <c r="P2460" s="1" t="s">
        <v>236</v>
      </c>
      <c r="Q2460" s="1" t="s">
        <v>237</v>
      </c>
      <c r="T2460" s="1" t="s">
        <v>238</v>
      </c>
      <c r="X2460" s="1" t="s">
        <v>41</v>
      </c>
      <c r="Y2460" s="1" t="s">
        <v>42</v>
      </c>
      <c r="Z2460" s="3">
        <v>0</v>
      </c>
      <c r="AA2460" s="1" t="s">
        <v>239</v>
      </c>
      <c r="AB2460" s="1" t="s">
        <v>239</v>
      </c>
      <c r="AC2460" s="1">
        <f t="shared" si="76"/>
        <v>2019</v>
      </c>
      <c r="AD2460" s="1">
        <f t="shared" si="77"/>
        <v>5</v>
      </c>
    </row>
    <row r="2461" spans="1:30" ht="12.75" customHeight="1" x14ac:dyDescent="0.2">
      <c r="A2461" s="2">
        <v>43613.4241203704</v>
      </c>
      <c r="B2461" s="1" t="s">
        <v>1625</v>
      </c>
      <c r="C2461" s="1" t="s">
        <v>247</v>
      </c>
      <c r="D2461" s="1" t="s">
        <v>248</v>
      </c>
      <c r="E2461" s="3">
        <v>10</v>
      </c>
      <c r="F2461" s="1" t="s">
        <v>31</v>
      </c>
      <c r="G2461" s="3">
        <v>10.17</v>
      </c>
      <c r="H2461" s="3">
        <v>101.7</v>
      </c>
      <c r="I2461" s="1" t="s">
        <v>32</v>
      </c>
      <c r="K2461" s="1" t="s">
        <v>33</v>
      </c>
      <c r="L2461" s="1" t="s">
        <v>249</v>
      </c>
      <c r="M2461" s="1" t="s">
        <v>35</v>
      </c>
      <c r="N2461" s="1" t="s">
        <v>36</v>
      </c>
      <c r="O2461" s="1" t="s">
        <v>37</v>
      </c>
      <c r="P2461" s="1" t="s">
        <v>46</v>
      </c>
      <c r="Q2461" s="1" t="s">
        <v>47</v>
      </c>
      <c r="T2461" s="1" t="s">
        <v>250</v>
      </c>
      <c r="X2461" s="1" t="s">
        <v>41</v>
      </c>
      <c r="Y2461" s="1" t="s">
        <v>49</v>
      </c>
      <c r="Z2461" s="3">
        <v>0</v>
      </c>
      <c r="AA2461" s="1" t="s">
        <v>251</v>
      </c>
      <c r="AB2461" s="1" t="s">
        <v>251</v>
      </c>
      <c r="AC2461" s="1">
        <f t="shared" si="76"/>
        <v>2019</v>
      </c>
      <c r="AD2461" s="1">
        <f t="shared" si="77"/>
        <v>5</v>
      </c>
    </row>
    <row r="2462" spans="1:30" ht="12.75" customHeight="1" x14ac:dyDescent="0.2">
      <c r="A2462" s="2">
        <v>43613.4241203704</v>
      </c>
      <c r="B2462" s="1" t="s">
        <v>1625</v>
      </c>
      <c r="C2462" s="1" t="s">
        <v>405</v>
      </c>
      <c r="D2462" s="1" t="s">
        <v>406</v>
      </c>
      <c r="E2462" s="3">
        <v>10</v>
      </c>
      <c r="F2462" s="1" t="s">
        <v>31</v>
      </c>
      <c r="G2462" s="3">
        <v>11.14</v>
      </c>
      <c r="H2462" s="3">
        <v>111.4</v>
      </c>
      <c r="I2462" s="1" t="s">
        <v>32</v>
      </c>
      <c r="K2462" s="1" t="s">
        <v>33</v>
      </c>
      <c r="L2462" s="1" t="s">
        <v>407</v>
      </c>
      <c r="M2462" s="1" t="s">
        <v>35</v>
      </c>
      <c r="N2462" s="1" t="s">
        <v>36</v>
      </c>
      <c r="O2462" s="1" t="s">
        <v>37</v>
      </c>
      <c r="P2462" s="1" t="s">
        <v>408</v>
      </c>
      <c r="Q2462" s="1" t="s">
        <v>409</v>
      </c>
      <c r="T2462" s="1" t="s">
        <v>40</v>
      </c>
      <c r="X2462" s="1" t="s">
        <v>41</v>
      </c>
      <c r="Y2462" s="1" t="s">
        <v>42</v>
      </c>
      <c r="Z2462" s="3">
        <v>0</v>
      </c>
      <c r="AC2462" s="1">
        <f t="shared" si="76"/>
        <v>2019</v>
      </c>
      <c r="AD2462" s="1">
        <f t="shared" si="77"/>
        <v>5</v>
      </c>
    </row>
    <row r="2463" spans="1:30" ht="12.75" customHeight="1" x14ac:dyDescent="0.2">
      <c r="A2463" s="2">
        <v>43613.4241203704</v>
      </c>
      <c r="B2463" s="1" t="s">
        <v>1625</v>
      </c>
      <c r="C2463" s="1" t="s">
        <v>255</v>
      </c>
      <c r="D2463" s="1" t="s">
        <v>256</v>
      </c>
      <c r="E2463" s="3">
        <v>30</v>
      </c>
      <c r="F2463" s="1" t="s">
        <v>31</v>
      </c>
      <c r="G2463" s="3">
        <v>13.31</v>
      </c>
      <c r="H2463" s="3">
        <v>399.3</v>
      </c>
      <c r="I2463" s="1" t="s">
        <v>32</v>
      </c>
      <c r="K2463" s="1" t="s">
        <v>33</v>
      </c>
      <c r="L2463" s="1" t="s">
        <v>257</v>
      </c>
      <c r="M2463" s="1" t="s">
        <v>35</v>
      </c>
      <c r="N2463" s="1" t="s">
        <v>36</v>
      </c>
      <c r="O2463" s="1" t="s">
        <v>37</v>
      </c>
      <c r="P2463" s="1" t="s">
        <v>258</v>
      </c>
      <c r="Q2463" s="1" t="s">
        <v>259</v>
      </c>
      <c r="T2463" s="1" t="s">
        <v>260</v>
      </c>
      <c r="X2463" s="1" t="s">
        <v>41</v>
      </c>
      <c r="Y2463" s="1" t="s">
        <v>42</v>
      </c>
      <c r="Z2463" s="3">
        <v>0</v>
      </c>
      <c r="AC2463" s="1">
        <f t="shared" si="76"/>
        <v>2019</v>
      </c>
      <c r="AD2463" s="1">
        <f t="shared" si="77"/>
        <v>5</v>
      </c>
    </row>
    <row r="2464" spans="1:30" ht="12.75" customHeight="1" x14ac:dyDescent="0.2">
      <c r="A2464" s="2">
        <v>43613.4241203704</v>
      </c>
      <c r="B2464" s="1" t="s">
        <v>1625</v>
      </c>
      <c r="C2464" s="1" t="s">
        <v>804</v>
      </c>
      <c r="D2464" s="1" t="s">
        <v>805</v>
      </c>
      <c r="E2464" s="3">
        <v>13</v>
      </c>
      <c r="F2464" s="1" t="s">
        <v>31</v>
      </c>
      <c r="G2464" s="3">
        <v>15.06</v>
      </c>
      <c r="H2464" s="3">
        <v>195.84</v>
      </c>
      <c r="I2464" s="1" t="s">
        <v>32</v>
      </c>
      <c r="K2464" s="1" t="s">
        <v>33</v>
      </c>
      <c r="L2464" s="1" t="s">
        <v>806</v>
      </c>
      <c r="M2464" s="1" t="s">
        <v>35</v>
      </c>
      <c r="N2464" s="1" t="s">
        <v>36</v>
      </c>
      <c r="O2464" s="1" t="s">
        <v>37</v>
      </c>
      <c r="P2464" s="1" t="s">
        <v>120</v>
      </c>
      <c r="Q2464" s="1" t="s">
        <v>121</v>
      </c>
      <c r="T2464" s="1" t="s">
        <v>48</v>
      </c>
      <c r="X2464" s="1" t="s">
        <v>41</v>
      </c>
      <c r="Y2464" s="1" t="s">
        <v>42</v>
      </c>
      <c r="Z2464" s="3">
        <v>0</v>
      </c>
      <c r="AC2464" s="1">
        <f t="shared" si="76"/>
        <v>2019</v>
      </c>
      <c r="AD2464" s="1">
        <f t="shared" si="77"/>
        <v>5</v>
      </c>
    </row>
    <row r="2465" spans="1:30" ht="12.75" customHeight="1" x14ac:dyDescent="0.2">
      <c r="A2465" s="2">
        <v>43613.4241203704</v>
      </c>
      <c r="B2465" s="1" t="s">
        <v>1625</v>
      </c>
      <c r="C2465" s="1" t="s">
        <v>50</v>
      </c>
      <c r="D2465" s="1" t="s">
        <v>51</v>
      </c>
      <c r="E2465" s="3">
        <v>50</v>
      </c>
      <c r="F2465" s="1" t="s">
        <v>31</v>
      </c>
      <c r="G2465" s="3">
        <v>17.98</v>
      </c>
      <c r="H2465" s="3">
        <v>899</v>
      </c>
      <c r="I2465" s="1" t="s">
        <v>32</v>
      </c>
      <c r="K2465" s="1" t="s">
        <v>33</v>
      </c>
      <c r="L2465" s="1" t="s">
        <v>52</v>
      </c>
      <c r="M2465" s="1" t="s">
        <v>35</v>
      </c>
      <c r="N2465" s="1" t="s">
        <v>36</v>
      </c>
      <c r="O2465" s="1" t="s">
        <v>37</v>
      </c>
      <c r="P2465" s="1" t="s">
        <v>53</v>
      </c>
      <c r="Q2465" s="1" t="s">
        <v>54</v>
      </c>
      <c r="T2465" s="1" t="s">
        <v>40</v>
      </c>
      <c r="X2465" s="1" t="s">
        <v>41</v>
      </c>
      <c r="Y2465" s="1" t="s">
        <v>42</v>
      </c>
      <c r="Z2465" s="3">
        <v>0</v>
      </c>
      <c r="AC2465" s="1">
        <f t="shared" si="76"/>
        <v>2019</v>
      </c>
      <c r="AD2465" s="1">
        <f t="shared" si="77"/>
        <v>5</v>
      </c>
    </row>
    <row r="2466" spans="1:30" ht="12.75" customHeight="1" x14ac:dyDescent="0.2">
      <c r="A2466" s="2">
        <v>43613.4241203704</v>
      </c>
      <c r="B2466" s="1" t="s">
        <v>1625</v>
      </c>
      <c r="C2466" s="1" t="s">
        <v>261</v>
      </c>
      <c r="D2466" s="1" t="s">
        <v>262</v>
      </c>
      <c r="E2466" s="3">
        <v>6</v>
      </c>
      <c r="F2466" s="1" t="s">
        <v>31</v>
      </c>
      <c r="G2466" s="3">
        <v>19.96</v>
      </c>
      <c r="H2466" s="3">
        <v>119.76</v>
      </c>
      <c r="I2466" s="1" t="s">
        <v>32</v>
      </c>
      <c r="K2466" s="1" t="s">
        <v>33</v>
      </c>
      <c r="L2466" s="1" t="s">
        <v>263</v>
      </c>
      <c r="M2466" s="1" t="s">
        <v>35</v>
      </c>
      <c r="N2466" s="1" t="s">
        <v>36</v>
      </c>
      <c r="O2466" s="1" t="s">
        <v>37</v>
      </c>
      <c r="P2466" s="1" t="s">
        <v>264</v>
      </c>
      <c r="Q2466" s="1" t="s">
        <v>265</v>
      </c>
      <c r="T2466" s="1" t="s">
        <v>226</v>
      </c>
      <c r="X2466" s="1" t="s">
        <v>41</v>
      </c>
      <c r="Y2466" s="1" t="s">
        <v>266</v>
      </c>
      <c r="Z2466" s="3">
        <v>0</v>
      </c>
      <c r="AC2466" s="1">
        <f t="shared" si="76"/>
        <v>2019</v>
      </c>
      <c r="AD2466" s="1">
        <f t="shared" si="77"/>
        <v>5</v>
      </c>
    </row>
    <row r="2467" spans="1:30" ht="12.75" customHeight="1" x14ac:dyDescent="0.2">
      <c r="A2467" s="2">
        <v>43613.4241203704</v>
      </c>
      <c r="B2467" s="1" t="s">
        <v>1625</v>
      </c>
      <c r="C2467" s="1" t="s">
        <v>267</v>
      </c>
      <c r="D2467" s="1" t="s">
        <v>268</v>
      </c>
      <c r="E2467" s="3">
        <v>20</v>
      </c>
      <c r="F2467" s="1" t="s">
        <v>31</v>
      </c>
      <c r="G2467" s="3">
        <v>21.23</v>
      </c>
      <c r="H2467" s="3">
        <v>424.6</v>
      </c>
      <c r="I2467" s="1" t="s">
        <v>32</v>
      </c>
      <c r="K2467" s="1" t="s">
        <v>33</v>
      </c>
      <c r="L2467" s="1" t="s">
        <v>269</v>
      </c>
      <c r="M2467" s="1" t="s">
        <v>35</v>
      </c>
      <c r="N2467" s="1" t="s">
        <v>36</v>
      </c>
      <c r="O2467" s="1" t="s">
        <v>37</v>
      </c>
      <c r="P2467" s="1" t="s">
        <v>270</v>
      </c>
      <c r="Q2467" s="1" t="s">
        <v>271</v>
      </c>
      <c r="T2467" s="1" t="s">
        <v>272</v>
      </c>
      <c r="X2467" s="1" t="s">
        <v>41</v>
      </c>
      <c r="Y2467" s="1" t="s">
        <v>42</v>
      </c>
      <c r="Z2467" s="3">
        <v>0</v>
      </c>
      <c r="AC2467" s="1">
        <f t="shared" si="76"/>
        <v>2019</v>
      </c>
      <c r="AD2467" s="1">
        <f t="shared" si="77"/>
        <v>5</v>
      </c>
    </row>
    <row r="2468" spans="1:30" ht="12.75" customHeight="1" x14ac:dyDescent="0.2">
      <c r="A2468" s="2">
        <v>43613.4241203704</v>
      </c>
      <c r="B2468" s="1" t="s">
        <v>1625</v>
      </c>
      <c r="C2468" s="1" t="s">
        <v>273</v>
      </c>
      <c r="D2468" s="1" t="s">
        <v>274</v>
      </c>
      <c r="E2468" s="3">
        <v>10</v>
      </c>
      <c r="F2468" s="1" t="s">
        <v>31</v>
      </c>
      <c r="G2468" s="3">
        <v>21.24</v>
      </c>
      <c r="H2468" s="3">
        <v>212.4</v>
      </c>
      <c r="I2468" s="1" t="s">
        <v>32</v>
      </c>
      <c r="K2468" s="1" t="s">
        <v>33</v>
      </c>
      <c r="L2468" s="1" t="s">
        <v>275</v>
      </c>
      <c r="M2468" s="1" t="s">
        <v>35</v>
      </c>
      <c r="N2468" s="1" t="s">
        <v>36</v>
      </c>
      <c r="O2468" s="1" t="s">
        <v>37</v>
      </c>
      <c r="P2468" s="1" t="s">
        <v>270</v>
      </c>
      <c r="Q2468" s="1" t="s">
        <v>271</v>
      </c>
      <c r="T2468" s="1" t="s">
        <v>272</v>
      </c>
      <c r="X2468" s="1" t="s">
        <v>41</v>
      </c>
      <c r="Y2468" s="1" t="s">
        <v>42</v>
      </c>
      <c r="Z2468" s="3">
        <v>0</v>
      </c>
      <c r="AC2468" s="1">
        <f t="shared" si="76"/>
        <v>2019</v>
      </c>
      <c r="AD2468" s="1">
        <f t="shared" si="77"/>
        <v>5</v>
      </c>
    </row>
    <row r="2469" spans="1:30" ht="12.75" customHeight="1" x14ac:dyDescent="0.2">
      <c r="A2469" s="2">
        <v>43613.4241203704</v>
      </c>
      <c r="B2469" s="1" t="s">
        <v>1625</v>
      </c>
      <c r="C2469" s="1" t="s">
        <v>282</v>
      </c>
      <c r="D2469" s="1" t="s">
        <v>283</v>
      </c>
      <c r="E2469" s="3">
        <v>25</v>
      </c>
      <c r="F2469" s="1" t="s">
        <v>31</v>
      </c>
      <c r="G2469" s="3">
        <v>30.17</v>
      </c>
      <c r="H2469" s="3">
        <v>754.25</v>
      </c>
      <c r="I2469" s="1" t="s">
        <v>32</v>
      </c>
      <c r="K2469" s="1" t="s">
        <v>33</v>
      </c>
      <c r="L2469" s="1" t="s">
        <v>284</v>
      </c>
      <c r="M2469" s="1" t="s">
        <v>35</v>
      </c>
      <c r="N2469" s="1" t="s">
        <v>36</v>
      </c>
      <c r="O2469" s="1" t="s">
        <v>37</v>
      </c>
      <c r="P2469" s="1" t="s">
        <v>131</v>
      </c>
      <c r="Q2469" s="1" t="s">
        <v>132</v>
      </c>
      <c r="T2469" s="1" t="s">
        <v>48</v>
      </c>
      <c r="X2469" s="1" t="s">
        <v>41</v>
      </c>
      <c r="Y2469" s="1" t="s">
        <v>74</v>
      </c>
      <c r="Z2469" s="3">
        <v>0</v>
      </c>
      <c r="AC2469" s="1">
        <f t="shared" si="76"/>
        <v>2019</v>
      </c>
      <c r="AD2469" s="1">
        <f t="shared" si="77"/>
        <v>5</v>
      </c>
    </row>
    <row r="2470" spans="1:30" ht="12.75" customHeight="1" x14ac:dyDescent="0.2">
      <c r="A2470" s="2">
        <v>43613.4241203704</v>
      </c>
      <c r="B2470" s="1" t="s">
        <v>1625</v>
      </c>
      <c r="C2470" s="1" t="s">
        <v>1226</v>
      </c>
      <c r="D2470" s="1" t="s">
        <v>1227</v>
      </c>
      <c r="E2470" s="3">
        <v>2</v>
      </c>
      <c r="F2470" s="1" t="s">
        <v>31</v>
      </c>
      <c r="G2470" s="3">
        <v>30.5</v>
      </c>
      <c r="H2470" s="3">
        <v>61</v>
      </c>
      <c r="I2470" s="1" t="s">
        <v>32</v>
      </c>
      <c r="K2470" s="1" t="s">
        <v>33</v>
      </c>
      <c r="L2470" s="1" t="s">
        <v>1228</v>
      </c>
      <c r="M2470" s="1" t="s">
        <v>35</v>
      </c>
      <c r="N2470" s="1" t="s">
        <v>36</v>
      </c>
      <c r="O2470" s="1" t="s">
        <v>37</v>
      </c>
      <c r="P2470" s="1" t="s">
        <v>71</v>
      </c>
      <c r="Q2470" s="1" t="s">
        <v>72</v>
      </c>
      <c r="T2470" s="1" t="s">
        <v>73</v>
      </c>
      <c r="X2470" s="1" t="s">
        <v>41</v>
      </c>
      <c r="Y2470" s="1" t="s">
        <v>74</v>
      </c>
      <c r="Z2470" s="3">
        <v>0</v>
      </c>
      <c r="AC2470" s="1">
        <f t="shared" si="76"/>
        <v>2019</v>
      </c>
      <c r="AD2470" s="1">
        <f t="shared" si="77"/>
        <v>5</v>
      </c>
    </row>
    <row r="2471" spans="1:30" ht="12.75" customHeight="1" x14ac:dyDescent="0.2">
      <c r="A2471" s="2">
        <v>43613.4241203704</v>
      </c>
      <c r="B2471" s="1" t="s">
        <v>1625</v>
      </c>
      <c r="C2471" s="1" t="s">
        <v>456</v>
      </c>
      <c r="D2471" s="1" t="s">
        <v>457</v>
      </c>
      <c r="E2471" s="3">
        <v>10</v>
      </c>
      <c r="F2471" s="1" t="s">
        <v>31</v>
      </c>
      <c r="G2471" s="3">
        <v>34.5</v>
      </c>
      <c r="H2471" s="3">
        <v>345</v>
      </c>
      <c r="I2471" s="1" t="s">
        <v>32</v>
      </c>
      <c r="K2471" s="1" t="s">
        <v>33</v>
      </c>
      <c r="L2471" s="1" t="s">
        <v>458</v>
      </c>
      <c r="M2471" s="1" t="s">
        <v>35</v>
      </c>
      <c r="N2471" s="1" t="s">
        <v>36</v>
      </c>
      <c r="O2471" s="1" t="s">
        <v>37</v>
      </c>
      <c r="P2471" s="1" t="s">
        <v>89</v>
      </c>
      <c r="Q2471" s="1" t="s">
        <v>90</v>
      </c>
      <c r="T2471" s="1" t="s">
        <v>85</v>
      </c>
      <c r="X2471" s="1" t="s">
        <v>41</v>
      </c>
      <c r="Y2471" s="1" t="s">
        <v>74</v>
      </c>
      <c r="Z2471" s="3">
        <v>0</v>
      </c>
      <c r="AC2471" s="1">
        <f t="shared" si="76"/>
        <v>2019</v>
      </c>
      <c r="AD2471" s="1">
        <f t="shared" si="77"/>
        <v>5</v>
      </c>
    </row>
    <row r="2472" spans="1:30" ht="12.75" customHeight="1" x14ac:dyDescent="0.2">
      <c r="A2472" s="2">
        <v>43613.4241203704</v>
      </c>
      <c r="B2472" s="1" t="s">
        <v>1625</v>
      </c>
      <c r="C2472" s="1" t="s">
        <v>501</v>
      </c>
      <c r="D2472" s="1" t="s">
        <v>502</v>
      </c>
      <c r="E2472" s="3">
        <v>3</v>
      </c>
      <c r="F2472" s="1" t="s">
        <v>31</v>
      </c>
      <c r="G2472" s="3">
        <v>197.57</v>
      </c>
      <c r="H2472" s="3">
        <v>592.71</v>
      </c>
      <c r="I2472" s="1" t="s">
        <v>32</v>
      </c>
      <c r="K2472" s="1" t="s">
        <v>33</v>
      </c>
      <c r="L2472" s="1" t="s">
        <v>503</v>
      </c>
      <c r="M2472" s="1" t="s">
        <v>35</v>
      </c>
      <c r="N2472" s="1" t="s">
        <v>36</v>
      </c>
      <c r="O2472" s="1" t="s">
        <v>37</v>
      </c>
      <c r="P2472" s="1" t="s">
        <v>38</v>
      </c>
      <c r="Q2472" s="1" t="s">
        <v>39</v>
      </c>
      <c r="T2472" s="1" t="s">
        <v>206</v>
      </c>
      <c r="X2472" s="1" t="s">
        <v>41</v>
      </c>
      <c r="Y2472" s="1" t="s">
        <v>42</v>
      </c>
      <c r="Z2472" s="3">
        <v>0</v>
      </c>
      <c r="AC2472" s="1">
        <f t="shared" si="76"/>
        <v>2019</v>
      </c>
      <c r="AD2472" s="1">
        <f t="shared" si="77"/>
        <v>5</v>
      </c>
    </row>
    <row r="2473" spans="1:30" ht="12.75" customHeight="1" x14ac:dyDescent="0.2">
      <c r="A2473" s="2">
        <v>43613.4241203704</v>
      </c>
      <c r="B2473" s="1" t="s">
        <v>1625</v>
      </c>
      <c r="C2473" s="1" t="s">
        <v>288</v>
      </c>
      <c r="D2473" s="1" t="s">
        <v>289</v>
      </c>
      <c r="E2473" s="3">
        <v>1</v>
      </c>
      <c r="F2473" s="1" t="s">
        <v>31</v>
      </c>
      <c r="G2473" s="3">
        <v>790.88</v>
      </c>
      <c r="H2473" s="3">
        <v>790.88</v>
      </c>
      <c r="I2473" s="1" t="s">
        <v>32</v>
      </c>
      <c r="K2473" s="1" t="s">
        <v>33</v>
      </c>
      <c r="L2473" s="1" t="s">
        <v>290</v>
      </c>
      <c r="M2473" s="1" t="s">
        <v>35</v>
      </c>
      <c r="N2473" s="1" t="s">
        <v>36</v>
      </c>
      <c r="O2473" s="1" t="s">
        <v>37</v>
      </c>
      <c r="P2473" s="1" t="s">
        <v>89</v>
      </c>
      <c r="Q2473" s="1" t="s">
        <v>90</v>
      </c>
      <c r="T2473" s="1" t="s">
        <v>291</v>
      </c>
      <c r="X2473" s="1" t="s">
        <v>41</v>
      </c>
      <c r="Y2473" s="1" t="s">
        <v>74</v>
      </c>
      <c r="Z2473" s="3">
        <v>0</v>
      </c>
      <c r="AC2473" s="1">
        <f t="shared" si="76"/>
        <v>2019</v>
      </c>
      <c r="AD2473" s="1">
        <f t="shared" si="77"/>
        <v>5</v>
      </c>
    </row>
    <row r="2474" spans="1:30" ht="12.75" customHeight="1" x14ac:dyDescent="0.2">
      <c r="A2474" s="2">
        <v>43613.429212962998</v>
      </c>
      <c r="B2474" s="1" t="s">
        <v>1629</v>
      </c>
      <c r="C2474" s="1" t="s">
        <v>92</v>
      </c>
      <c r="D2474" s="1" t="s">
        <v>93</v>
      </c>
      <c r="E2474" s="3">
        <v>150</v>
      </c>
      <c r="F2474" s="1" t="s">
        <v>31</v>
      </c>
      <c r="G2474" s="3">
        <v>0.01</v>
      </c>
      <c r="H2474" s="3">
        <v>1.5</v>
      </c>
      <c r="I2474" s="1" t="s">
        <v>58</v>
      </c>
      <c r="K2474" s="1" t="s">
        <v>59</v>
      </c>
      <c r="L2474" s="1" t="s">
        <v>94</v>
      </c>
      <c r="M2474" s="1" t="s">
        <v>35</v>
      </c>
      <c r="N2474" s="1" t="s">
        <v>36</v>
      </c>
      <c r="O2474" s="1" t="s">
        <v>37</v>
      </c>
      <c r="P2474" s="1" t="s">
        <v>95</v>
      </c>
      <c r="Q2474" s="1" t="s">
        <v>96</v>
      </c>
      <c r="T2474" s="1" t="s">
        <v>97</v>
      </c>
      <c r="X2474" s="1" t="s">
        <v>41</v>
      </c>
      <c r="Y2474" s="1" t="s">
        <v>42</v>
      </c>
      <c r="Z2474" s="3">
        <v>0</v>
      </c>
      <c r="AC2474" s="1">
        <f t="shared" si="76"/>
        <v>2019</v>
      </c>
      <c r="AD2474" s="1">
        <f t="shared" si="77"/>
        <v>5</v>
      </c>
    </row>
    <row r="2475" spans="1:30" ht="12.75" customHeight="1" x14ac:dyDescent="0.2">
      <c r="A2475" s="2">
        <v>43613.429212962998</v>
      </c>
      <c r="B2475" s="1" t="s">
        <v>1629</v>
      </c>
      <c r="C2475" s="1" t="s">
        <v>98</v>
      </c>
      <c r="D2475" s="1" t="s">
        <v>99</v>
      </c>
      <c r="E2475" s="3">
        <v>200</v>
      </c>
      <c r="F2475" s="1" t="s">
        <v>31</v>
      </c>
      <c r="G2475" s="3">
        <v>0.25</v>
      </c>
      <c r="H2475" s="3">
        <v>50</v>
      </c>
      <c r="I2475" s="1" t="s">
        <v>58</v>
      </c>
      <c r="K2475" s="1" t="s">
        <v>59</v>
      </c>
      <c r="L2475" s="1" t="s">
        <v>100</v>
      </c>
      <c r="M2475" s="1" t="s">
        <v>35</v>
      </c>
      <c r="N2475" s="1" t="s">
        <v>36</v>
      </c>
      <c r="O2475" s="1" t="s">
        <v>37</v>
      </c>
      <c r="P2475" s="1" t="s">
        <v>38</v>
      </c>
      <c r="Q2475" s="1" t="s">
        <v>39</v>
      </c>
      <c r="T2475" s="1" t="s">
        <v>73</v>
      </c>
      <c r="X2475" s="1" t="s">
        <v>41</v>
      </c>
      <c r="Y2475" s="1" t="s">
        <v>42</v>
      </c>
      <c r="Z2475" s="3">
        <v>0</v>
      </c>
      <c r="AC2475" s="1">
        <f t="shared" si="76"/>
        <v>2019</v>
      </c>
      <c r="AD2475" s="1">
        <f t="shared" si="77"/>
        <v>5</v>
      </c>
    </row>
    <row r="2476" spans="1:30" ht="12.75" customHeight="1" x14ac:dyDescent="0.2">
      <c r="A2476" s="2">
        <v>43613.429212962998</v>
      </c>
      <c r="B2476" s="1" t="s">
        <v>1629</v>
      </c>
      <c r="C2476" s="1" t="s">
        <v>101</v>
      </c>
      <c r="D2476" s="1" t="s">
        <v>102</v>
      </c>
      <c r="E2476" s="3">
        <v>100</v>
      </c>
      <c r="F2476" s="1" t="s">
        <v>31</v>
      </c>
      <c r="G2476" s="3">
        <v>0.31</v>
      </c>
      <c r="H2476" s="3">
        <v>31</v>
      </c>
      <c r="I2476" s="1" t="s">
        <v>58</v>
      </c>
      <c r="K2476" s="1" t="s">
        <v>59</v>
      </c>
      <c r="L2476" s="1" t="s">
        <v>103</v>
      </c>
      <c r="M2476" s="1" t="s">
        <v>35</v>
      </c>
      <c r="N2476" s="1" t="s">
        <v>36</v>
      </c>
      <c r="O2476" s="1" t="s">
        <v>37</v>
      </c>
      <c r="P2476" s="1" t="s">
        <v>104</v>
      </c>
      <c r="Q2476" s="1" t="s">
        <v>105</v>
      </c>
      <c r="T2476" s="1" t="s">
        <v>40</v>
      </c>
      <c r="X2476" s="1" t="s">
        <v>41</v>
      </c>
      <c r="Y2476" s="1" t="s">
        <v>106</v>
      </c>
      <c r="Z2476" s="3">
        <v>0</v>
      </c>
      <c r="AC2476" s="1">
        <f t="shared" si="76"/>
        <v>2019</v>
      </c>
      <c r="AD2476" s="1">
        <f t="shared" si="77"/>
        <v>5</v>
      </c>
    </row>
    <row r="2477" spans="1:30" ht="12.75" customHeight="1" x14ac:dyDescent="0.2">
      <c r="A2477" s="2">
        <v>43613.429212962998</v>
      </c>
      <c r="B2477" s="1" t="s">
        <v>1629</v>
      </c>
      <c r="C2477" s="1" t="s">
        <v>113</v>
      </c>
      <c r="D2477" s="1" t="s">
        <v>114</v>
      </c>
      <c r="E2477" s="3">
        <v>800</v>
      </c>
      <c r="F2477" s="1" t="s">
        <v>31</v>
      </c>
      <c r="G2477" s="3">
        <v>0.44</v>
      </c>
      <c r="H2477" s="3">
        <v>352</v>
      </c>
      <c r="I2477" s="1" t="s">
        <v>58</v>
      </c>
      <c r="K2477" s="1" t="s">
        <v>59</v>
      </c>
      <c r="L2477" s="1" t="s">
        <v>115</v>
      </c>
      <c r="M2477" s="1" t="s">
        <v>35</v>
      </c>
      <c r="N2477" s="1" t="s">
        <v>36</v>
      </c>
      <c r="O2477" s="1" t="s">
        <v>37</v>
      </c>
      <c r="P2477" s="1" t="s">
        <v>89</v>
      </c>
      <c r="Q2477" s="1" t="s">
        <v>90</v>
      </c>
      <c r="T2477" s="1" t="s">
        <v>116</v>
      </c>
      <c r="X2477" s="1" t="s">
        <v>41</v>
      </c>
      <c r="Y2477" s="1" t="s">
        <v>74</v>
      </c>
      <c r="Z2477" s="3">
        <v>0</v>
      </c>
      <c r="AC2477" s="1">
        <f t="shared" si="76"/>
        <v>2019</v>
      </c>
      <c r="AD2477" s="1">
        <f t="shared" si="77"/>
        <v>5</v>
      </c>
    </row>
    <row r="2478" spans="1:30" ht="12.75" customHeight="1" x14ac:dyDescent="0.2">
      <c r="A2478" s="2">
        <v>43613.429212962998</v>
      </c>
      <c r="B2478" s="1" t="s">
        <v>1629</v>
      </c>
      <c r="C2478" s="1" t="s">
        <v>117</v>
      </c>
      <c r="D2478" s="1" t="s">
        <v>118</v>
      </c>
      <c r="E2478" s="3">
        <v>100</v>
      </c>
      <c r="F2478" s="1" t="s">
        <v>31</v>
      </c>
      <c r="G2478" s="3">
        <v>0.47</v>
      </c>
      <c r="H2478" s="3">
        <v>47</v>
      </c>
      <c r="I2478" s="1" t="s">
        <v>58</v>
      </c>
      <c r="K2478" s="1" t="s">
        <v>59</v>
      </c>
      <c r="L2478" s="1" t="s">
        <v>119</v>
      </c>
      <c r="M2478" s="1" t="s">
        <v>35</v>
      </c>
      <c r="N2478" s="1" t="s">
        <v>36</v>
      </c>
      <c r="O2478" s="1" t="s">
        <v>37</v>
      </c>
      <c r="P2478" s="1" t="s">
        <v>120</v>
      </c>
      <c r="Q2478" s="1" t="s">
        <v>121</v>
      </c>
      <c r="T2478" s="1" t="s">
        <v>40</v>
      </c>
      <c r="X2478" s="1" t="s">
        <v>41</v>
      </c>
      <c r="Y2478" s="1" t="s">
        <v>42</v>
      </c>
      <c r="Z2478" s="3">
        <v>0</v>
      </c>
      <c r="AC2478" s="1">
        <f t="shared" si="76"/>
        <v>2019</v>
      </c>
      <c r="AD2478" s="1">
        <f t="shared" si="77"/>
        <v>5</v>
      </c>
    </row>
    <row r="2479" spans="1:30" ht="12.75" customHeight="1" x14ac:dyDescent="0.2">
      <c r="A2479" s="2">
        <v>43613.429212962998</v>
      </c>
      <c r="B2479" s="1" t="s">
        <v>1629</v>
      </c>
      <c r="C2479" s="1" t="s">
        <v>125</v>
      </c>
      <c r="D2479" s="1" t="s">
        <v>126</v>
      </c>
      <c r="E2479" s="3">
        <v>300</v>
      </c>
      <c r="F2479" s="1" t="s">
        <v>31</v>
      </c>
      <c r="G2479" s="3">
        <v>0.54</v>
      </c>
      <c r="H2479" s="3">
        <v>162</v>
      </c>
      <c r="I2479" s="1" t="s">
        <v>58</v>
      </c>
      <c r="K2479" s="1" t="s">
        <v>59</v>
      </c>
      <c r="L2479" s="1" t="s">
        <v>127</v>
      </c>
      <c r="M2479" s="1" t="s">
        <v>35</v>
      </c>
      <c r="N2479" s="1" t="s">
        <v>36</v>
      </c>
      <c r="O2479" s="1" t="s">
        <v>37</v>
      </c>
      <c r="P2479" s="1" t="s">
        <v>104</v>
      </c>
      <c r="Q2479" s="1" t="s">
        <v>105</v>
      </c>
      <c r="T2479" s="1" t="s">
        <v>40</v>
      </c>
      <c r="X2479" s="1" t="s">
        <v>41</v>
      </c>
      <c r="Y2479" s="1" t="s">
        <v>106</v>
      </c>
      <c r="Z2479" s="3">
        <v>0</v>
      </c>
      <c r="AC2479" s="1">
        <f t="shared" si="76"/>
        <v>2019</v>
      </c>
      <c r="AD2479" s="1">
        <f t="shared" si="77"/>
        <v>5</v>
      </c>
    </row>
    <row r="2480" spans="1:30" ht="12.75" customHeight="1" x14ac:dyDescent="0.2">
      <c r="A2480" s="2">
        <v>43613.429212962998</v>
      </c>
      <c r="B2480" s="1" t="s">
        <v>1629</v>
      </c>
      <c r="C2480" s="1" t="s">
        <v>133</v>
      </c>
      <c r="D2480" s="1" t="s">
        <v>134</v>
      </c>
      <c r="E2480" s="3">
        <v>6000</v>
      </c>
      <c r="F2480" s="1" t="s">
        <v>31</v>
      </c>
      <c r="G2480" s="3">
        <v>0.62</v>
      </c>
      <c r="H2480" s="3">
        <v>3720</v>
      </c>
      <c r="I2480" s="1" t="s">
        <v>58</v>
      </c>
      <c r="K2480" s="1" t="s">
        <v>59</v>
      </c>
      <c r="L2480" s="1" t="s">
        <v>135</v>
      </c>
      <c r="M2480" s="1" t="s">
        <v>35</v>
      </c>
      <c r="N2480" s="1" t="s">
        <v>36</v>
      </c>
      <c r="O2480" s="1" t="s">
        <v>37</v>
      </c>
      <c r="P2480" s="1" t="s">
        <v>62</v>
      </c>
      <c r="Q2480" s="1" t="s">
        <v>63</v>
      </c>
      <c r="T2480" s="1" t="s">
        <v>65</v>
      </c>
      <c r="X2480" s="1" t="s">
        <v>41</v>
      </c>
      <c r="Y2480" s="1" t="s">
        <v>66</v>
      </c>
      <c r="Z2480" s="3">
        <v>0</v>
      </c>
      <c r="AA2480" s="1" t="s">
        <v>67</v>
      </c>
      <c r="AB2480" s="1" t="s">
        <v>67</v>
      </c>
      <c r="AC2480" s="1">
        <f t="shared" si="76"/>
        <v>2019</v>
      </c>
      <c r="AD2480" s="1">
        <f t="shared" si="77"/>
        <v>5</v>
      </c>
    </row>
    <row r="2481" spans="1:30" ht="12.75" customHeight="1" x14ac:dyDescent="0.2">
      <c r="A2481" s="2">
        <v>43613.429212962998</v>
      </c>
      <c r="B2481" s="1" t="s">
        <v>1629</v>
      </c>
      <c r="C2481" s="1" t="s">
        <v>128</v>
      </c>
      <c r="D2481" s="1" t="s">
        <v>129</v>
      </c>
      <c r="E2481" s="3">
        <v>500</v>
      </c>
      <c r="F2481" s="1" t="s">
        <v>31</v>
      </c>
      <c r="G2481" s="3">
        <v>0.63</v>
      </c>
      <c r="H2481" s="3">
        <v>315</v>
      </c>
      <c r="I2481" s="1" t="s">
        <v>58</v>
      </c>
      <c r="K2481" s="1" t="s">
        <v>59</v>
      </c>
      <c r="L2481" s="1" t="s">
        <v>130</v>
      </c>
      <c r="M2481" s="1" t="s">
        <v>35</v>
      </c>
      <c r="N2481" s="1" t="s">
        <v>36</v>
      </c>
      <c r="O2481" s="1" t="s">
        <v>37</v>
      </c>
      <c r="P2481" s="1" t="s">
        <v>131</v>
      </c>
      <c r="Q2481" s="1" t="s">
        <v>132</v>
      </c>
      <c r="T2481" s="1" t="s">
        <v>73</v>
      </c>
      <c r="X2481" s="1" t="s">
        <v>41</v>
      </c>
      <c r="Y2481" s="1" t="s">
        <v>74</v>
      </c>
      <c r="Z2481" s="3">
        <v>0</v>
      </c>
      <c r="AC2481" s="1">
        <f t="shared" si="76"/>
        <v>2019</v>
      </c>
      <c r="AD2481" s="1">
        <f t="shared" si="77"/>
        <v>5</v>
      </c>
    </row>
    <row r="2482" spans="1:30" ht="12.75" customHeight="1" x14ac:dyDescent="0.2">
      <c r="A2482" s="2">
        <v>43613.429212962998</v>
      </c>
      <c r="B2482" s="1" t="s">
        <v>1629</v>
      </c>
      <c r="C2482" s="1" t="s">
        <v>136</v>
      </c>
      <c r="D2482" s="1" t="s">
        <v>137</v>
      </c>
      <c r="E2482" s="3">
        <v>6000</v>
      </c>
      <c r="F2482" s="1" t="s">
        <v>31</v>
      </c>
      <c r="G2482" s="3">
        <v>0.63</v>
      </c>
      <c r="H2482" s="3">
        <v>3780</v>
      </c>
      <c r="I2482" s="1" t="s">
        <v>58</v>
      </c>
      <c r="K2482" s="1" t="s">
        <v>59</v>
      </c>
      <c r="L2482" s="1" t="s">
        <v>138</v>
      </c>
      <c r="M2482" s="1" t="s">
        <v>35</v>
      </c>
      <c r="N2482" s="1" t="s">
        <v>36</v>
      </c>
      <c r="O2482" s="1" t="s">
        <v>37</v>
      </c>
      <c r="P2482" s="1" t="s">
        <v>62</v>
      </c>
      <c r="Q2482" s="1" t="s">
        <v>63</v>
      </c>
      <c r="T2482" s="1" t="s">
        <v>65</v>
      </c>
      <c r="X2482" s="1" t="s">
        <v>41</v>
      </c>
      <c r="Y2482" s="1" t="s">
        <v>66</v>
      </c>
      <c r="Z2482" s="3">
        <v>0</v>
      </c>
      <c r="AA2482" s="1" t="s">
        <v>67</v>
      </c>
      <c r="AB2482" s="1" t="s">
        <v>67</v>
      </c>
      <c r="AC2482" s="1">
        <f t="shared" si="76"/>
        <v>2019</v>
      </c>
      <c r="AD2482" s="1">
        <f t="shared" si="77"/>
        <v>5</v>
      </c>
    </row>
    <row r="2483" spans="1:30" ht="12.75" customHeight="1" x14ac:dyDescent="0.2">
      <c r="A2483" s="2">
        <v>43613.429212962998</v>
      </c>
      <c r="B2483" s="1" t="s">
        <v>1629</v>
      </c>
      <c r="C2483" s="1" t="s">
        <v>56</v>
      </c>
      <c r="D2483" s="1" t="s">
        <v>57</v>
      </c>
      <c r="E2483" s="3">
        <v>2000</v>
      </c>
      <c r="F2483" s="1" t="s">
        <v>31</v>
      </c>
      <c r="G2483" s="3">
        <v>0.63</v>
      </c>
      <c r="H2483" s="3">
        <v>1260</v>
      </c>
      <c r="I2483" s="1" t="s">
        <v>58</v>
      </c>
      <c r="K2483" s="1" t="s">
        <v>59</v>
      </c>
      <c r="L2483" s="1" t="s">
        <v>60</v>
      </c>
      <c r="M2483" s="1" t="s">
        <v>35</v>
      </c>
      <c r="N2483" s="1" t="s">
        <v>36</v>
      </c>
      <c r="O2483" s="1" t="s">
        <v>37</v>
      </c>
      <c r="P2483" s="1" t="s">
        <v>62</v>
      </c>
      <c r="Q2483" s="1" t="s">
        <v>63</v>
      </c>
      <c r="T2483" s="1" t="s">
        <v>65</v>
      </c>
      <c r="X2483" s="1" t="s">
        <v>41</v>
      </c>
      <c r="Y2483" s="1" t="s">
        <v>66</v>
      </c>
      <c r="Z2483" s="3">
        <v>0</v>
      </c>
      <c r="AA2483" s="1" t="s">
        <v>67</v>
      </c>
      <c r="AB2483" s="1" t="s">
        <v>67</v>
      </c>
      <c r="AC2483" s="1">
        <f t="shared" si="76"/>
        <v>2019</v>
      </c>
      <c r="AD2483" s="1">
        <f t="shared" si="77"/>
        <v>5</v>
      </c>
    </row>
    <row r="2484" spans="1:30" ht="12.75" customHeight="1" x14ac:dyDescent="0.2">
      <c r="A2484" s="2">
        <v>43613.429212962998</v>
      </c>
      <c r="B2484" s="1" t="s">
        <v>1629</v>
      </c>
      <c r="C2484" s="1" t="s">
        <v>516</v>
      </c>
      <c r="D2484" s="1" t="s">
        <v>517</v>
      </c>
      <c r="E2484" s="3">
        <v>1700</v>
      </c>
      <c r="F2484" s="1" t="s">
        <v>31</v>
      </c>
      <c r="G2484" s="3">
        <v>0.63</v>
      </c>
      <c r="H2484" s="3">
        <v>1071</v>
      </c>
      <c r="I2484" s="1" t="s">
        <v>58</v>
      </c>
      <c r="K2484" s="1" t="s">
        <v>59</v>
      </c>
      <c r="L2484" s="1" t="s">
        <v>518</v>
      </c>
      <c r="M2484" s="1" t="s">
        <v>35</v>
      </c>
      <c r="N2484" s="1" t="s">
        <v>36</v>
      </c>
      <c r="O2484" s="1" t="s">
        <v>37</v>
      </c>
      <c r="P2484" s="1" t="s">
        <v>62</v>
      </c>
      <c r="Q2484" s="1" t="s">
        <v>63</v>
      </c>
      <c r="T2484" s="1" t="s">
        <v>65</v>
      </c>
      <c r="X2484" s="1" t="s">
        <v>41</v>
      </c>
      <c r="Y2484" s="1" t="s">
        <v>66</v>
      </c>
      <c r="Z2484" s="3">
        <v>0</v>
      </c>
      <c r="AA2484" s="1" t="s">
        <v>67</v>
      </c>
      <c r="AB2484" s="1" t="s">
        <v>67</v>
      </c>
      <c r="AC2484" s="1">
        <f t="shared" si="76"/>
        <v>2019</v>
      </c>
      <c r="AD2484" s="1">
        <f t="shared" si="77"/>
        <v>5</v>
      </c>
    </row>
    <row r="2485" spans="1:30" ht="12.75" customHeight="1" x14ac:dyDescent="0.2">
      <c r="A2485" s="2">
        <v>43613.429212962998</v>
      </c>
      <c r="B2485" s="1" t="s">
        <v>1629</v>
      </c>
      <c r="C2485" s="1" t="s">
        <v>142</v>
      </c>
      <c r="D2485" s="1" t="s">
        <v>143</v>
      </c>
      <c r="E2485" s="3">
        <v>500</v>
      </c>
      <c r="F2485" s="1" t="s">
        <v>31</v>
      </c>
      <c r="G2485" s="3">
        <v>0.66</v>
      </c>
      <c r="H2485" s="3">
        <v>330</v>
      </c>
      <c r="I2485" s="1" t="s">
        <v>58</v>
      </c>
      <c r="K2485" s="1" t="s">
        <v>59</v>
      </c>
      <c r="L2485" s="1" t="s">
        <v>144</v>
      </c>
      <c r="M2485" s="1" t="s">
        <v>35</v>
      </c>
      <c r="N2485" s="1" t="s">
        <v>36</v>
      </c>
      <c r="O2485" s="1" t="s">
        <v>37</v>
      </c>
      <c r="P2485" s="1" t="s">
        <v>89</v>
      </c>
      <c r="Q2485" s="1" t="s">
        <v>90</v>
      </c>
      <c r="T2485" s="1" t="s">
        <v>116</v>
      </c>
      <c r="X2485" s="1" t="s">
        <v>41</v>
      </c>
      <c r="Y2485" s="1" t="s">
        <v>74</v>
      </c>
      <c r="Z2485" s="3">
        <v>0</v>
      </c>
      <c r="AC2485" s="1">
        <f t="shared" si="76"/>
        <v>2019</v>
      </c>
      <c r="AD2485" s="1">
        <f t="shared" si="77"/>
        <v>5</v>
      </c>
    </row>
    <row r="2486" spans="1:30" ht="12.75" customHeight="1" x14ac:dyDescent="0.2">
      <c r="A2486" s="2">
        <v>43613.429212962998</v>
      </c>
      <c r="B2486" s="1" t="s">
        <v>1629</v>
      </c>
      <c r="C2486" s="1" t="s">
        <v>139</v>
      </c>
      <c r="D2486" s="1" t="s">
        <v>140</v>
      </c>
      <c r="E2486" s="3">
        <v>100</v>
      </c>
      <c r="F2486" s="1" t="s">
        <v>31</v>
      </c>
      <c r="G2486" s="3">
        <v>0.67</v>
      </c>
      <c r="H2486" s="3">
        <v>67</v>
      </c>
      <c r="I2486" s="1" t="s">
        <v>58</v>
      </c>
      <c r="K2486" s="1" t="s">
        <v>59</v>
      </c>
      <c r="L2486" s="1" t="s">
        <v>141</v>
      </c>
      <c r="M2486" s="1" t="s">
        <v>35</v>
      </c>
      <c r="N2486" s="1" t="s">
        <v>36</v>
      </c>
      <c r="O2486" s="1" t="s">
        <v>37</v>
      </c>
      <c r="P2486" s="1" t="s">
        <v>120</v>
      </c>
      <c r="Q2486" s="1" t="s">
        <v>121</v>
      </c>
      <c r="T2486" s="1" t="s">
        <v>40</v>
      </c>
      <c r="X2486" s="1" t="s">
        <v>41</v>
      </c>
      <c r="Y2486" s="1" t="s">
        <v>42</v>
      </c>
      <c r="Z2486" s="3">
        <v>0</v>
      </c>
      <c r="AC2486" s="1">
        <f t="shared" si="76"/>
        <v>2019</v>
      </c>
      <c r="AD2486" s="1">
        <f t="shared" si="77"/>
        <v>5</v>
      </c>
    </row>
    <row r="2487" spans="1:30" ht="12.75" customHeight="1" x14ac:dyDescent="0.2">
      <c r="A2487" s="2">
        <v>43613.429212962998</v>
      </c>
      <c r="B2487" s="1" t="s">
        <v>1629</v>
      </c>
      <c r="C2487" s="1" t="s">
        <v>145</v>
      </c>
      <c r="D2487" s="1" t="s">
        <v>146</v>
      </c>
      <c r="E2487" s="3">
        <v>150</v>
      </c>
      <c r="F2487" s="1" t="s">
        <v>31</v>
      </c>
      <c r="G2487" s="3">
        <v>1.02</v>
      </c>
      <c r="H2487" s="3">
        <v>153</v>
      </c>
      <c r="I2487" s="1" t="s">
        <v>58</v>
      </c>
      <c r="K2487" s="1" t="s">
        <v>59</v>
      </c>
      <c r="L2487" s="1" t="s">
        <v>147</v>
      </c>
      <c r="M2487" s="1" t="s">
        <v>35</v>
      </c>
      <c r="N2487" s="1" t="s">
        <v>36</v>
      </c>
      <c r="O2487" s="1" t="s">
        <v>37</v>
      </c>
      <c r="P2487" s="1" t="s">
        <v>38</v>
      </c>
      <c r="Q2487" s="1" t="s">
        <v>39</v>
      </c>
      <c r="T2487" s="1" t="s">
        <v>148</v>
      </c>
      <c r="X2487" s="1" t="s">
        <v>41</v>
      </c>
      <c r="Y2487" s="1" t="s">
        <v>42</v>
      </c>
      <c r="Z2487" s="3">
        <v>0</v>
      </c>
      <c r="AC2487" s="1">
        <f t="shared" si="76"/>
        <v>2019</v>
      </c>
      <c r="AD2487" s="1">
        <f t="shared" si="77"/>
        <v>5</v>
      </c>
    </row>
    <row r="2488" spans="1:30" ht="12.75" customHeight="1" x14ac:dyDescent="0.2">
      <c r="A2488" s="2">
        <v>43613.429212962998</v>
      </c>
      <c r="B2488" s="1" t="s">
        <v>1629</v>
      </c>
      <c r="C2488" s="1" t="s">
        <v>149</v>
      </c>
      <c r="D2488" s="1" t="s">
        <v>150</v>
      </c>
      <c r="E2488" s="3">
        <v>200</v>
      </c>
      <c r="F2488" s="1" t="s">
        <v>31</v>
      </c>
      <c r="G2488" s="3">
        <v>1.0900000000000001</v>
      </c>
      <c r="H2488" s="3">
        <v>218</v>
      </c>
      <c r="I2488" s="1" t="s">
        <v>58</v>
      </c>
      <c r="K2488" s="1" t="s">
        <v>59</v>
      </c>
      <c r="L2488" s="1" t="s">
        <v>151</v>
      </c>
      <c r="M2488" s="1" t="s">
        <v>35</v>
      </c>
      <c r="N2488" s="1" t="s">
        <v>36</v>
      </c>
      <c r="O2488" s="1" t="s">
        <v>37</v>
      </c>
      <c r="P2488" s="1" t="s">
        <v>120</v>
      </c>
      <c r="Q2488" s="1" t="s">
        <v>121</v>
      </c>
      <c r="T2488" s="1" t="s">
        <v>40</v>
      </c>
      <c r="X2488" s="1" t="s">
        <v>41</v>
      </c>
      <c r="Y2488" s="1" t="s">
        <v>42</v>
      </c>
      <c r="Z2488" s="3">
        <v>0</v>
      </c>
      <c r="AC2488" s="1">
        <f t="shared" si="76"/>
        <v>2019</v>
      </c>
      <c r="AD2488" s="1">
        <f t="shared" si="77"/>
        <v>5</v>
      </c>
    </row>
    <row r="2489" spans="1:30" ht="12.75" customHeight="1" x14ac:dyDescent="0.2">
      <c r="A2489" s="2">
        <v>43613.429212962998</v>
      </c>
      <c r="B2489" s="1" t="s">
        <v>1629</v>
      </c>
      <c r="C2489" s="1" t="s">
        <v>334</v>
      </c>
      <c r="D2489" s="1" t="s">
        <v>335</v>
      </c>
      <c r="E2489" s="3">
        <v>300</v>
      </c>
      <c r="F2489" s="1" t="s">
        <v>31</v>
      </c>
      <c r="G2489" s="3">
        <v>1.29</v>
      </c>
      <c r="H2489" s="3">
        <v>387</v>
      </c>
      <c r="I2489" s="1" t="s">
        <v>58</v>
      </c>
      <c r="K2489" s="1" t="s">
        <v>59</v>
      </c>
      <c r="L2489" s="1" t="s">
        <v>336</v>
      </c>
      <c r="M2489" s="1" t="s">
        <v>35</v>
      </c>
      <c r="N2489" s="1" t="s">
        <v>36</v>
      </c>
      <c r="O2489" s="1" t="s">
        <v>37</v>
      </c>
      <c r="P2489" s="1" t="s">
        <v>89</v>
      </c>
      <c r="Q2489" s="1" t="s">
        <v>90</v>
      </c>
      <c r="T2489" s="1" t="s">
        <v>116</v>
      </c>
      <c r="X2489" s="1" t="s">
        <v>41</v>
      </c>
      <c r="Y2489" s="1" t="s">
        <v>74</v>
      </c>
      <c r="Z2489" s="3">
        <v>0</v>
      </c>
      <c r="AC2489" s="1">
        <f t="shared" si="76"/>
        <v>2019</v>
      </c>
      <c r="AD2489" s="1">
        <f t="shared" si="77"/>
        <v>5</v>
      </c>
    </row>
    <row r="2490" spans="1:30" ht="12.75" customHeight="1" x14ac:dyDescent="0.2">
      <c r="A2490" s="2">
        <v>43613.429212962998</v>
      </c>
      <c r="B2490" s="1" t="s">
        <v>1629</v>
      </c>
      <c r="C2490" s="1" t="s">
        <v>552</v>
      </c>
      <c r="D2490" s="1" t="s">
        <v>553</v>
      </c>
      <c r="E2490" s="3">
        <v>100</v>
      </c>
      <c r="F2490" s="1" t="s">
        <v>31</v>
      </c>
      <c r="G2490" s="3">
        <v>1.5</v>
      </c>
      <c r="H2490" s="3">
        <v>150</v>
      </c>
      <c r="I2490" s="1" t="s">
        <v>58</v>
      </c>
      <c r="K2490" s="1" t="s">
        <v>59</v>
      </c>
      <c r="L2490" s="1" t="s">
        <v>554</v>
      </c>
      <c r="M2490" s="1" t="s">
        <v>35</v>
      </c>
      <c r="N2490" s="1" t="s">
        <v>36</v>
      </c>
      <c r="O2490" s="1" t="s">
        <v>37</v>
      </c>
      <c r="P2490" s="1" t="s">
        <v>38</v>
      </c>
      <c r="Q2490" s="1" t="s">
        <v>39</v>
      </c>
      <c r="T2490" s="1" t="s">
        <v>226</v>
      </c>
      <c r="X2490" s="1" t="s">
        <v>41</v>
      </c>
      <c r="Y2490" s="1" t="s">
        <v>42</v>
      </c>
      <c r="Z2490" s="3">
        <v>0</v>
      </c>
      <c r="AC2490" s="1">
        <f t="shared" si="76"/>
        <v>2019</v>
      </c>
      <c r="AD2490" s="1">
        <f t="shared" si="77"/>
        <v>5</v>
      </c>
    </row>
    <row r="2491" spans="1:30" ht="12.75" customHeight="1" x14ac:dyDescent="0.2">
      <c r="A2491" s="2">
        <v>43613.429212962998</v>
      </c>
      <c r="B2491" s="1" t="s">
        <v>1629</v>
      </c>
      <c r="C2491" s="1" t="s">
        <v>152</v>
      </c>
      <c r="D2491" s="1" t="s">
        <v>153</v>
      </c>
      <c r="E2491" s="3">
        <v>25</v>
      </c>
      <c r="F2491" s="1" t="s">
        <v>31</v>
      </c>
      <c r="G2491" s="3">
        <v>1.52</v>
      </c>
      <c r="H2491" s="3">
        <v>38</v>
      </c>
      <c r="I2491" s="1" t="s">
        <v>58</v>
      </c>
      <c r="K2491" s="1" t="s">
        <v>59</v>
      </c>
      <c r="L2491" s="1" t="s">
        <v>154</v>
      </c>
      <c r="M2491" s="1" t="s">
        <v>35</v>
      </c>
      <c r="N2491" s="1" t="s">
        <v>36</v>
      </c>
      <c r="O2491" s="1" t="s">
        <v>37</v>
      </c>
      <c r="P2491" s="1" t="s">
        <v>89</v>
      </c>
      <c r="Q2491" s="1" t="s">
        <v>90</v>
      </c>
      <c r="T2491" s="1" t="s">
        <v>79</v>
      </c>
      <c r="X2491" s="1" t="s">
        <v>155</v>
      </c>
      <c r="Y2491" s="1" t="s">
        <v>74</v>
      </c>
      <c r="Z2491" s="3">
        <v>0</v>
      </c>
      <c r="AC2491" s="1">
        <f t="shared" si="76"/>
        <v>2019</v>
      </c>
      <c r="AD2491" s="1">
        <f t="shared" si="77"/>
        <v>5</v>
      </c>
    </row>
    <row r="2492" spans="1:30" ht="12.75" customHeight="1" x14ac:dyDescent="0.2">
      <c r="A2492" s="2">
        <v>43613.429212962998</v>
      </c>
      <c r="B2492" s="1" t="s">
        <v>1629</v>
      </c>
      <c r="C2492" s="1" t="s">
        <v>156</v>
      </c>
      <c r="D2492" s="1" t="s">
        <v>157</v>
      </c>
      <c r="E2492" s="3">
        <v>200</v>
      </c>
      <c r="F2492" s="1" t="s">
        <v>31</v>
      </c>
      <c r="G2492" s="3">
        <v>1.68</v>
      </c>
      <c r="H2492" s="3">
        <v>336</v>
      </c>
      <c r="I2492" s="1" t="s">
        <v>58</v>
      </c>
      <c r="K2492" s="1" t="s">
        <v>59</v>
      </c>
      <c r="L2492" s="1" t="s">
        <v>158</v>
      </c>
      <c r="M2492" s="1" t="s">
        <v>35</v>
      </c>
      <c r="N2492" s="1" t="s">
        <v>36</v>
      </c>
      <c r="O2492" s="1" t="s">
        <v>37</v>
      </c>
      <c r="P2492" s="1" t="s">
        <v>120</v>
      </c>
      <c r="Q2492" s="1" t="s">
        <v>121</v>
      </c>
      <c r="T2492" s="1" t="s">
        <v>40</v>
      </c>
      <c r="X2492" s="1" t="s">
        <v>41</v>
      </c>
      <c r="Y2492" s="1" t="s">
        <v>42</v>
      </c>
      <c r="Z2492" s="3">
        <v>0</v>
      </c>
      <c r="AC2492" s="1">
        <f t="shared" si="76"/>
        <v>2019</v>
      </c>
      <c r="AD2492" s="1">
        <f t="shared" si="77"/>
        <v>5</v>
      </c>
    </row>
    <row r="2493" spans="1:30" ht="12.75" customHeight="1" x14ac:dyDescent="0.2">
      <c r="A2493" s="2">
        <v>43613.429212962998</v>
      </c>
      <c r="B2493" s="1" t="s">
        <v>1629</v>
      </c>
      <c r="C2493" s="1" t="s">
        <v>159</v>
      </c>
      <c r="D2493" s="1" t="s">
        <v>160</v>
      </c>
      <c r="E2493" s="3">
        <v>200</v>
      </c>
      <c r="F2493" s="1" t="s">
        <v>31</v>
      </c>
      <c r="G2493" s="3">
        <v>1.81</v>
      </c>
      <c r="H2493" s="3">
        <v>362</v>
      </c>
      <c r="I2493" s="1" t="s">
        <v>58</v>
      </c>
      <c r="K2493" s="1" t="s">
        <v>59</v>
      </c>
      <c r="L2493" s="1" t="s">
        <v>161</v>
      </c>
      <c r="M2493" s="1" t="s">
        <v>35</v>
      </c>
      <c r="N2493" s="1" t="s">
        <v>36</v>
      </c>
      <c r="O2493" s="1" t="s">
        <v>37</v>
      </c>
      <c r="P2493" s="1" t="s">
        <v>104</v>
      </c>
      <c r="Q2493" s="1" t="s">
        <v>105</v>
      </c>
      <c r="T2493" s="1" t="s">
        <v>97</v>
      </c>
      <c r="X2493" s="1" t="s">
        <v>41</v>
      </c>
      <c r="Y2493" s="1" t="s">
        <v>106</v>
      </c>
      <c r="Z2493" s="3">
        <v>0</v>
      </c>
      <c r="AC2493" s="1">
        <f t="shared" si="76"/>
        <v>2019</v>
      </c>
      <c r="AD2493" s="1">
        <f t="shared" si="77"/>
        <v>5</v>
      </c>
    </row>
    <row r="2494" spans="1:30" ht="12.75" customHeight="1" x14ac:dyDescent="0.2">
      <c r="A2494" s="2">
        <v>43613.429212962998</v>
      </c>
      <c r="B2494" s="1" t="s">
        <v>1629</v>
      </c>
      <c r="C2494" s="1" t="s">
        <v>168</v>
      </c>
      <c r="D2494" s="1" t="s">
        <v>169</v>
      </c>
      <c r="E2494" s="3">
        <v>10</v>
      </c>
      <c r="F2494" s="1" t="s">
        <v>31</v>
      </c>
      <c r="G2494" s="3">
        <v>2.0499999999999998</v>
      </c>
      <c r="H2494" s="3">
        <v>20.5</v>
      </c>
      <c r="I2494" s="1" t="s">
        <v>58</v>
      </c>
      <c r="K2494" s="1" t="s">
        <v>59</v>
      </c>
      <c r="L2494" s="1" t="s">
        <v>170</v>
      </c>
      <c r="M2494" s="1" t="s">
        <v>35</v>
      </c>
      <c r="N2494" s="1" t="s">
        <v>36</v>
      </c>
      <c r="O2494" s="1" t="s">
        <v>37</v>
      </c>
      <c r="P2494" s="1" t="s">
        <v>95</v>
      </c>
      <c r="Q2494" s="1" t="s">
        <v>96</v>
      </c>
      <c r="T2494" s="1" t="s">
        <v>171</v>
      </c>
      <c r="X2494" s="1" t="s">
        <v>41</v>
      </c>
      <c r="Y2494" s="1" t="s">
        <v>42</v>
      </c>
      <c r="Z2494" s="3">
        <v>0</v>
      </c>
      <c r="AA2494" s="1" t="s">
        <v>172</v>
      </c>
      <c r="AB2494" s="1" t="s">
        <v>172</v>
      </c>
      <c r="AC2494" s="1">
        <f t="shared" si="76"/>
        <v>2019</v>
      </c>
      <c r="AD2494" s="1">
        <f t="shared" si="77"/>
        <v>5</v>
      </c>
    </row>
    <row r="2495" spans="1:30" ht="12.75" customHeight="1" x14ac:dyDescent="0.2">
      <c r="A2495" s="2">
        <v>43613.429212962998</v>
      </c>
      <c r="B2495" s="1" t="s">
        <v>1629</v>
      </c>
      <c r="C2495" s="1" t="s">
        <v>343</v>
      </c>
      <c r="D2495" s="1" t="s">
        <v>344</v>
      </c>
      <c r="E2495" s="3">
        <v>10</v>
      </c>
      <c r="F2495" s="1" t="s">
        <v>31</v>
      </c>
      <c r="G2495" s="3">
        <v>2.0499999999999998</v>
      </c>
      <c r="H2495" s="3">
        <v>20.5</v>
      </c>
      <c r="I2495" s="1" t="s">
        <v>58</v>
      </c>
      <c r="K2495" s="1" t="s">
        <v>59</v>
      </c>
      <c r="L2495" s="1" t="s">
        <v>345</v>
      </c>
      <c r="M2495" s="1" t="s">
        <v>35</v>
      </c>
      <c r="N2495" s="1" t="s">
        <v>36</v>
      </c>
      <c r="O2495" s="1" t="s">
        <v>37</v>
      </c>
      <c r="P2495" s="1" t="s">
        <v>95</v>
      </c>
      <c r="Q2495" s="1" t="s">
        <v>96</v>
      </c>
      <c r="T2495" s="1" t="s">
        <v>97</v>
      </c>
      <c r="X2495" s="1" t="s">
        <v>41</v>
      </c>
      <c r="Y2495" s="1" t="s">
        <v>42</v>
      </c>
      <c r="Z2495" s="3">
        <v>0</v>
      </c>
      <c r="AC2495" s="1">
        <f t="shared" si="76"/>
        <v>2019</v>
      </c>
      <c r="AD2495" s="1">
        <f t="shared" si="77"/>
        <v>5</v>
      </c>
    </row>
    <row r="2496" spans="1:30" ht="12.75" customHeight="1" x14ac:dyDescent="0.2">
      <c r="A2496" s="2">
        <v>43613.429212962998</v>
      </c>
      <c r="B2496" s="1" t="s">
        <v>1629</v>
      </c>
      <c r="C2496" s="1" t="s">
        <v>173</v>
      </c>
      <c r="D2496" s="1" t="s">
        <v>174</v>
      </c>
      <c r="E2496" s="3">
        <v>24</v>
      </c>
      <c r="F2496" s="1" t="s">
        <v>31</v>
      </c>
      <c r="G2496" s="3">
        <v>2.06</v>
      </c>
      <c r="H2496" s="3">
        <v>49.44</v>
      </c>
      <c r="I2496" s="1" t="s">
        <v>58</v>
      </c>
      <c r="K2496" s="1" t="s">
        <v>59</v>
      </c>
      <c r="L2496" s="1" t="s">
        <v>175</v>
      </c>
      <c r="M2496" s="1" t="s">
        <v>35</v>
      </c>
      <c r="N2496" s="1" t="s">
        <v>36</v>
      </c>
      <c r="O2496" s="1" t="s">
        <v>37</v>
      </c>
      <c r="P2496" s="1" t="s">
        <v>89</v>
      </c>
      <c r="Q2496" s="1" t="s">
        <v>90</v>
      </c>
      <c r="T2496" s="1" t="s">
        <v>79</v>
      </c>
      <c r="X2496" s="1" t="s">
        <v>176</v>
      </c>
      <c r="Y2496" s="1" t="s">
        <v>74</v>
      </c>
      <c r="Z2496" s="3">
        <v>0</v>
      </c>
      <c r="AC2496" s="1">
        <f t="shared" si="76"/>
        <v>2019</v>
      </c>
      <c r="AD2496" s="1">
        <f t="shared" si="77"/>
        <v>5</v>
      </c>
    </row>
    <row r="2497" spans="1:30" ht="12.75" customHeight="1" x14ac:dyDescent="0.2">
      <c r="A2497" s="2">
        <v>43613.429212962998</v>
      </c>
      <c r="B2497" s="1" t="s">
        <v>1629</v>
      </c>
      <c r="C2497" s="1" t="s">
        <v>177</v>
      </c>
      <c r="D2497" s="1" t="s">
        <v>178</v>
      </c>
      <c r="E2497" s="3">
        <v>50</v>
      </c>
      <c r="F2497" s="1" t="s">
        <v>31</v>
      </c>
      <c r="G2497" s="3">
        <v>2.17</v>
      </c>
      <c r="H2497" s="3">
        <v>108.5</v>
      </c>
      <c r="I2497" s="1" t="s">
        <v>58</v>
      </c>
      <c r="K2497" s="1" t="s">
        <v>59</v>
      </c>
      <c r="L2497" s="1" t="s">
        <v>179</v>
      </c>
      <c r="M2497" s="1" t="s">
        <v>35</v>
      </c>
      <c r="N2497" s="1" t="s">
        <v>36</v>
      </c>
      <c r="O2497" s="1" t="s">
        <v>37</v>
      </c>
      <c r="P2497" s="1" t="s">
        <v>95</v>
      </c>
      <c r="Q2497" s="1" t="s">
        <v>96</v>
      </c>
      <c r="T2497" s="1" t="s">
        <v>97</v>
      </c>
      <c r="X2497" s="1" t="s">
        <v>41</v>
      </c>
      <c r="Y2497" s="1" t="s">
        <v>42</v>
      </c>
      <c r="Z2497" s="3">
        <v>0</v>
      </c>
      <c r="AC2497" s="1">
        <f t="shared" si="76"/>
        <v>2019</v>
      </c>
      <c r="AD2497" s="1">
        <f t="shared" si="77"/>
        <v>5</v>
      </c>
    </row>
    <row r="2498" spans="1:30" ht="12.75" customHeight="1" x14ac:dyDescent="0.2">
      <c r="A2498" s="2">
        <v>43613.429212962998</v>
      </c>
      <c r="B2498" s="1" t="s">
        <v>1629</v>
      </c>
      <c r="C2498" s="1" t="s">
        <v>180</v>
      </c>
      <c r="D2498" s="1" t="s">
        <v>181</v>
      </c>
      <c r="E2498" s="3">
        <v>50</v>
      </c>
      <c r="F2498" s="1" t="s">
        <v>31</v>
      </c>
      <c r="G2498" s="3">
        <v>2.38</v>
      </c>
      <c r="H2498" s="3">
        <v>119</v>
      </c>
      <c r="I2498" s="1" t="s">
        <v>58</v>
      </c>
      <c r="K2498" s="1" t="s">
        <v>59</v>
      </c>
      <c r="L2498" s="1" t="s">
        <v>182</v>
      </c>
      <c r="M2498" s="1" t="s">
        <v>35</v>
      </c>
      <c r="N2498" s="1" t="s">
        <v>36</v>
      </c>
      <c r="O2498" s="1" t="s">
        <v>37</v>
      </c>
      <c r="P2498" s="1" t="s">
        <v>95</v>
      </c>
      <c r="Q2498" s="1" t="s">
        <v>96</v>
      </c>
      <c r="T2498" s="1" t="s">
        <v>97</v>
      </c>
      <c r="X2498" s="1" t="s">
        <v>41</v>
      </c>
      <c r="Y2498" s="1" t="s">
        <v>42</v>
      </c>
      <c r="Z2498" s="3">
        <v>0</v>
      </c>
      <c r="AC2498" s="1">
        <f t="shared" si="76"/>
        <v>2019</v>
      </c>
      <c r="AD2498" s="1">
        <f t="shared" si="77"/>
        <v>5</v>
      </c>
    </row>
    <row r="2499" spans="1:30" ht="12.75" customHeight="1" x14ac:dyDescent="0.2">
      <c r="A2499" s="2">
        <v>43613.429212962998</v>
      </c>
      <c r="B2499" s="1" t="s">
        <v>1629</v>
      </c>
      <c r="C2499" s="1" t="s">
        <v>186</v>
      </c>
      <c r="D2499" s="1" t="s">
        <v>187</v>
      </c>
      <c r="E2499" s="3">
        <v>50</v>
      </c>
      <c r="F2499" s="1" t="s">
        <v>31</v>
      </c>
      <c r="G2499" s="3">
        <v>2.5099999999999998</v>
      </c>
      <c r="H2499" s="3">
        <v>125.5</v>
      </c>
      <c r="I2499" s="1" t="s">
        <v>58</v>
      </c>
      <c r="K2499" s="1" t="s">
        <v>59</v>
      </c>
      <c r="L2499" s="1" t="s">
        <v>188</v>
      </c>
      <c r="M2499" s="1" t="s">
        <v>35</v>
      </c>
      <c r="N2499" s="1" t="s">
        <v>36</v>
      </c>
      <c r="O2499" s="1" t="s">
        <v>37</v>
      </c>
      <c r="P2499" s="1" t="s">
        <v>95</v>
      </c>
      <c r="Q2499" s="1" t="s">
        <v>96</v>
      </c>
      <c r="T2499" s="1" t="s">
        <v>97</v>
      </c>
      <c r="X2499" s="1" t="s">
        <v>41</v>
      </c>
      <c r="Y2499" s="1" t="s">
        <v>42</v>
      </c>
      <c r="Z2499" s="3">
        <v>0</v>
      </c>
      <c r="AC2499" s="1">
        <f t="shared" ref="AC2499:AC2562" si="78">YEAR(A2499)</f>
        <v>2019</v>
      </c>
      <c r="AD2499" s="1">
        <f t="shared" ref="AD2499:AD2562" si="79">MONTH(A2499)</f>
        <v>5</v>
      </c>
    </row>
    <row r="2500" spans="1:30" ht="12.75" customHeight="1" x14ac:dyDescent="0.2">
      <c r="A2500" s="2">
        <v>43613.429212962998</v>
      </c>
      <c r="B2500" s="1" t="s">
        <v>1629</v>
      </c>
      <c r="C2500" s="1" t="s">
        <v>189</v>
      </c>
      <c r="D2500" s="1" t="s">
        <v>190</v>
      </c>
      <c r="E2500" s="3">
        <v>100</v>
      </c>
      <c r="F2500" s="1" t="s">
        <v>31</v>
      </c>
      <c r="G2500" s="3">
        <v>2.69</v>
      </c>
      <c r="H2500" s="3">
        <v>269</v>
      </c>
      <c r="I2500" s="1" t="s">
        <v>58</v>
      </c>
      <c r="K2500" s="1" t="s">
        <v>59</v>
      </c>
      <c r="L2500" s="1" t="s">
        <v>191</v>
      </c>
      <c r="M2500" s="1" t="s">
        <v>35</v>
      </c>
      <c r="N2500" s="1" t="s">
        <v>36</v>
      </c>
      <c r="O2500" s="1" t="s">
        <v>37</v>
      </c>
      <c r="P2500" s="1" t="s">
        <v>95</v>
      </c>
      <c r="Q2500" s="1" t="s">
        <v>96</v>
      </c>
      <c r="T2500" s="1" t="s">
        <v>97</v>
      </c>
      <c r="X2500" s="1" t="s">
        <v>41</v>
      </c>
      <c r="Y2500" s="1" t="s">
        <v>42</v>
      </c>
      <c r="Z2500" s="3">
        <v>0</v>
      </c>
      <c r="AC2500" s="1">
        <f t="shared" si="78"/>
        <v>2019</v>
      </c>
      <c r="AD2500" s="1">
        <f t="shared" si="79"/>
        <v>5</v>
      </c>
    </row>
    <row r="2501" spans="1:30" ht="12.75" customHeight="1" x14ac:dyDescent="0.2">
      <c r="A2501" s="2">
        <v>43613.429212962998</v>
      </c>
      <c r="B2501" s="1" t="s">
        <v>1629</v>
      </c>
      <c r="C2501" s="1" t="s">
        <v>198</v>
      </c>
      <c r="D2501" s="1" t="s">
        <v>199</v>
      </c>
      <c r="E2501" s="3">
        <v>50</v>
      </c>
      <c r="F2501" s="1" t="s">
        <v>31</v>
      </c>
      <c r="G2501" s="3">
        <v>3.1</v>
      </c>
      <c r="H2501" s="3">
        <v>155</v>
      </c>
      <c r="I2501" s="1" t="s">
        <v>58</v>
      </c>
      <c r="K2501" s="1" t="s">
        <v>59</v>
      </c>
      <c r="L2501" s="1" t="s">
        <v>200</v>
      </c>
      <c r="M2501" s="1" t="s">
        <v>35</v>
      </c>
      <c r="N2501" s="1" t="s">
        <v>36</v>
      </c>
      <c r="O2501" s="1" t="s">
        <v>37</v>
      </c>
      <c r="P2501" s="1" t="s">
        <v>95</v>
      </c>
      <c r="Q2501" s="1" t="s">
        <v>96</v>
      </c>
      <c r="T2501" s="1" t="s">
        <v>97</v>
      </c>
      <c r="X2501" s="1" t="s">
        <v>41</v>
      </c>
      <c r="Y2501" s="1" t="s">
        <v>42</v>
      </c>
      <c r="Z2501" s="3">
        <v>0</v>
      </c>
      <c r="AC2501" s="1">
        <f t="shared" si="78"/>
        <v>2019</v>
      </c>
      <c r="AD2501" s="1">
        <f t="shared" si="79"/>
        <v>5</v>
      </c>
    </row>
    <row r="2502" spans="1:30" ht="12.75" customHeight="1" x14ac:dyDescent="0.2">
      <c r="A2502" s="2">
        <v>43613.429212962998</v>
      </c>
      <c r="B2502" s="1" t="s">
        <v>1629</v>
      </c>
      <c r="C2502" s="1" t="s">
        <v>352</v>
      </c>
      <c r="D2502" s="1" t="s">
        <v>353</v>
      </c>
      <c r="E2502" s="3">
        <v>50</v>
      </c>
      <c r="F2502" s="1" t="s">
        <v>31</v>
      </c>
      <c r="G2502" s="3">
        <v>3.14</v>
      </c>
      <c r="H2502" s="3">
        <v>157</v>
      </c>
      <c r="I2502" s="1" t="s">
        <v>58</v>
      </c>
      <c r="K2502" s="1" t="s">
        <v>59</v>
      </c>
      <c r="L2502" s="1" t="s">
        <v>354</v>
      </c>
      <c r="M2502" s="1" t="s">
        <v>35</v>
      </c>
      <c r="N2502" s="1" t="s">
        <v>36</v>
      </c>
      <c r="O2502" s="1" t="s">
        <v>37</v>
      </c>
      <c r="P2502" s="1" t="s">
        <v>38</v>
      </c>
      <c r="Q2502" s="1" t="s">
        <v>39</v>
      </c>
      <c r="T2502" s="1" t="s">
        <v>40</v>
      </c>
      <c r="X2502" s="1" t="s">
        <v>41</v>
      </c>
      <c r="Y2502" s="1" t="s">
        <v>42</v>
      </c>
      <c r="Z2502" s="3">
        <v>0</v>
      </c>
      <c r="AC2502" s="1">
        <f t="shared" si="78"/>
        <v>2019</v>
      </c>
      <c r="AD2502" s="1">
        <f t="shared" si="79"/>
        <v>5</v>
      </c>
    </row>
    <row r="2503" spans="1:30" ht="12.75" customHeight="1" x14ac:dyDescent="0.2">
      <c r="A2503" s="2">
        <v>43613.429212962998</v>
      </c>
      <c r="B2503" s="1" t="s">
        <v>1629</v>
      </c>
      <c r="C2503" s="1" t="s">
        <v>207</v>
      </c>
      <c r="D2503" s="1" t="s">
        <v>208</v>
      </c>
      <c r="E2503" s="3">
        <v>60</v>
      </c>
      <c r="F2503" s="1" t="s">
        <v>31</v>
      </c>
      <c r="G2503" s="3">
        <v>3.27</v>
      </c>
      <c r="H2503" s="3">
        <v>196.2</v>
      </c>
      <c r="I2503" s="1" t="s">
        <v>58</v>
      </c>
      <c r="K2503" s="1" t="s">
        <v>59</v>
      </c>
      <c r="L2503" s="1" t="s">
        <v>209</v>
      </c>
      <c r="M2503" s="1" t="s">
        <v>35</v>
      </c>
      <c r="N2503" s="1" t="s">
        <v>36</v>
      </c>
      <c r="O2503" s="1" t="s">
        <v>37</v>
      </c>
      <c r="P2503" s="1" t="s">
        <v>71</v>
      </c>
      <c r="Q2503" s="1" t="s">
        <v>72</v>
      </c>
      <c r="T2503" s="1" t="s">
        <v>73</v>
      </c>
      <c r="X2503" s="1" t="s">
        <v>41</v>
      </c>
      <c r="Y2503" s="1" t="s">
        <v>74</v>
      </c>
      <c r="Z2503" s="3">
        <v>0</v>
      </c>
      <c r="AC2503" s="1">
        <f t="shared" si="78"/>
        <v>2019</v>
      </c>
      <c r="AD2503" s="1">
        <f t="shared" si="79"/>
        <v>5</v>
      </c>
    </row>
    <row r="2504" spans="1:30" ht="12.75" customHeight="1" x14ac:dyDescent="0.2">
      <c r="A2504" s="2">
        <v>43613.429212962998</v>
      </c>
      <c r="B2504" s="1" t="s">
        <v>1629</v>
      </c>
      <c r="C2504" s="1" t="s">
        <v>877</v>
      </c>
      <c r="D2504" s="1" t="s">
        <v>878</v>
      </c>
      <c r="E2504" s="3">
        <v>60</v>
      </c>
      <c r="F2504" s="1" t="s">
        <v>31</v>
      </c>
      <c r="G2504" s="3">
        <v>3.48</v>
      </c>
      <c r="H2504" s="3">
        <v>208.8</v>
      </c>
      <c r="I2504" s="1" t="s">
        <v>58</v>
      </c>
      <c r="K2504" s="1" t="s">
        <v>59</v>
      </c>
      <c r="L2504" s="1" t="s">
        <v>879</v>
      </c>
      <c r="M2504" s="1" t="s">
        <v>35</v>
      </c>
      <c r="N2504" s="1" t="s">
        <v>36</v>
      </c>
      <c r="O2504" s="1" t="s">
        <v>37</v>
      </c>
      <c r="P2504" s="1" t="s">
        <v>213</v>
      </c>
      <c r="Q2504" s="1" t="s">
        <v>214</v>
      </c>
      <c r="T2504" s="1" t="s">
        <v>385</v>
      </c>
      <c r="X2504" s="1" t="s">
        <v>41</v>
      </c>
      <c r="Y2504" s="1" t="s">
        <v>42</v>
      </c>
      <c r="Z2504" s="3">
        <v>0</v>
      </c>
      <c r="AA2504" s="1" t="s">
        <v>880</v>
      </c>
      <c r="AB2504" s="1" t="s">
        <v>880</v>
      </c>
      <c r="AC2504" s="1">
        <f t="shared" si="78"/>
        <v>2019</v>
      </c>
      <c r="AD2504" s="1">
        <f t="shared" si="79"/>
        <v>5</v>
      </c>
    </row>
    <row r="2505" spans="1:30" ht="12.75" customHeight="1" x14ac:dyDescent="0.2">
      <c r="A2505" s="2">
        <v>43613.429212962998</v>
      </c>
      <c r="B2505" s="1" t="s">
        <v>1629</v>
      </c>
      <c r="C2505" s="1" t="s">
        <v>532</v>
      </c>
      <c r="D2505" s="1" t="s">
        <v>533</v>
      </c>
      <c r="E2505" s="3">
        <v>40</v>
      </c>
      <c r="F2505" s="1" t="s">
        <v>31</v>
      </c>
      <c r="G2505" s="3">
        <v>3.97</v>
      </c>
      <c r="H2505" s="3">
        <v>158.80000000000001</v>
      </c>
      <c r="I2505" s="1" t="s">
        <v>58</v>
      </c>
      <c r="K2505" s="1" t="s">
        <v>59</v>
      </c>
      <c r="L2505" s="1" t="s">
        <v>534</v>
      </c>
      <c r="M2505" s="1" t="s">
        <v>35</v>
      </c>
      <c r="N2505" s="1" t="s">
        <v>36</v>
      </c>
      <c r="O2505" s="1" t="s">
        <v>37</v>
      </c>
      <c r="P2505" s="1" t="s">
        <v>71</v>
      </c>
      <c r="Q2505" s="1" t="s">
        <v>72</v>
      </c>
      <c r="T2505" s="1" t="s">
        <v>73</v>
      </c>
      <c r="X2505" s="1" t="s">
        <v>41</v>
      </c>
      <c r="Y2505" s="1" t="s">
        <v>74</v>
      </c>
      <c r="Z2505" s="3">
        <v>0</v>
      </c>
      <c r="AC2505" s="1">
        <f t="shared" si="78"/>
        <v>2019</v>
      </c>
      <c r="AD2505" s="1">
        <f t="shared" si="79"/>
        <v>5</v>
      </c>
    </row>
    <row r="2506" spans="1:30" ht="12.75" customHeight="1" x14ac:dyDescent="0.2">
      <c r="A2506" s="2">
        <v>43613.429212962998</v>
      </c>
      <c r="B2506" s="1" t="s">
        <v>1629</v>
      </c>
      <c r="C2506" s="1" t="s">
        <v>706</v>
      </c>
      <c r="D2506" s="1" t="s">
        <v>707</v>
      </c>
      <c r="E2506" s="3">
        <v>100</v>
      </c>
      <c r="F2506" s="1" t="s">
        <v>31</v>
      </c>
      <c r="G2506" s="3">
        <v>4.1100000000000003</v>
      </c>
      <c r="H2506" s="3">
        <v>411</v>
      </c>
      <c r="I2506" s="1" t="s">
        <v>58</v>
      </c>
      <c r="K2506" s="1" t="s">
        <v>59</v>
      </c>
      <c r="L2506" s="1" t="s">
        <v>708</v>
      </c>
      <c r="M2506" s="1" t="s">
        <v>35</v>
      </c>
      <c r="N2506" s="1" t="s">
        <v>36</v>
      </c>
      <c r="O2506" s="1" t="s">
        <v>37</v>
      </c>
      <c r="P2506" s="1" t="s">
        <v>89</v>
      </c>
      <c r="Q2506" s="1" t="s">
        <v>90</v>
      </c>
      <c r="T2506" s="1" t="s">
        <v>73</v>
      </c>
      <c r="X2506" s="1" t="s">
        <v>41</v>
      </c>
      <c r="Y2506" s="1" t="s">
        <v>74</v>
      </c>
      <c r="Z2506" s="3">
        <v>0</v>
      </c>
      <c r="AC2506" s="1">
        <f t="shared" si="78"/>
        <v>2019</v>
      </c>
      <c r="AD2506" s="1">
        <f t="shared" si="79"/>
        <v>5</v>
      </c>
    </row>
    <row r="2507" spans="1:30" ht="12.75" customHeight="1" x14ac:dyDescent="0.2">
      <c r="A2507" s="2">
        <v>43613.429212962998</v>
      </c>
      <c r="B2507" s="1" t="s">
        <v>1629</v>
      </c>
      <c r="C2507" s="1" t="s">
        <v>366</v>
      </c>
      <c r="D2507" s="1" t="s">
        <v>367</v>
      </c>
      <c r="E2507" s="3">
        <v>30</v>
      </c>
      <c r="F2507" s="1" t="s">
        <v>31</v>
      </c>
      <c r="G2507" s="3">
        <v>4.8099999999999996</v>
      </c>
      <c r="H2507" s="3">
        <v>144.30000000000001</v>
      </c>
      <c r="I2507" s="1" t="s">
        <v>58</v>
      </c>
      <c r="K2507" s="1" t="s">
        <v>59</v>
      </c>
      <c r="L2507" s="1" t="s">
        <v>368</v>
      </c>
      <c r="M2507" s="1" t="s">
        <v>35</v>
      </c>
      <c r="N2507" s="1" t="s">
        <v>36</v>
      </c>
      <c r="O2507" s="1" t="s">
        <v>37</v>
      </c>
      <c r="P2507" s="1" t="s">
        <v>95</v>
      </c>
      <c r="Q2507" s="1" t="s">
        <v>96</v>
      </c>
      <c r="T2507" s="1" t="s">
        <v>97</v>
      </c>
      <c r="X2507" s="1" t="s">
        <v>41</v>
      </c>
      <c r="Y2507" s="1" t="s">
        <v>42</v>
      </c>
      <c r="Z2507" s="3">
        <v>0</v>
      </c>
      <c r="AC2507" s="1">
        <f t="shared" si="78"/>
        <v>2019</v>
      </c>
      <c r="AD2507" s="1">
        <f t="shared" si="79"/>
        <v>5</v>
      </c>
    </row>
    <row r="2508" spans="1:30" ht="12.75" customHeight="1" x14ac:dyDescent="0.2">
      <c r="A2508" s="2">
        <v>43613.429212962998</v>
      </c>
      <c r="B2508" s="1" t="s">
        <v>1629</v>
      </c>
      <c r="C2508" s="1" t="s">
        <v>215</v>
      </c>
      <c r="D2508" s="1" t="s">
        <v>216</v>
      </c>
      <c r="E2508" s="3">
        <v>10</v>
      </c>
      <c r="F2508" s="1" t="s">
        <v>31</v>
      </c>
      <c r="G2508" s="3">
        <v>6.05</v>
      </c>
      <c r="H2508" s="3">
        <v>60.5</v>
      </c>
      <c r="I2508" s="1" t="s">
        <v>58</v>
      </c>
      <c r="K2508" s="1" t="s">
        <v>59</v>
      </c>
      <c r="L2508" s="1" t="s">
        <v>217</v>
      </c>
      <c r="M2508" s="1" t="s">
        <v>35</v>
      </c>
      <c r="N2508" s="1" t="s">
        <v>36</v>
      </c>
      <c r="O2508" s="1" t="s">
        <v>37</v>
      </c>
      <c r="P2508" s="1" t="s">
        <v>38</v>
      </c>
      <c r="Q2508" s="1" t="s">
        <v>39</v>
      </c>
      <c r="T2508" s="1" t="s">
        <v>218</v>
      </c>
      <c r="X2508" s="1" t="s">
        <v>41</v>
      </c>
      <c r="Y2508" s="1" t="s">
        <v>42</v>
      </c>
      <c r="Z2508" s="3">
        <v>0</v>
      </c>
      <c r="AC2508" s="1">
        <f t="shared" si="78"/>
        <v>2019</v>
      </c>
      <c r="AD2508" s="1">
        <f t="shared" si="79"/>
        <v>5</v>
      </c>
    </row>
    <row r="2509" spans="1:30" ht="12.75" customHeight="1" x14ac:dyDescent="0.2">
      <c r="A2509" s="2">
        <v>43613.429212962998</v>
      </c>
      <c r="B2509" s="1" t="s">
        <v>1629</v>
      </c>
      <c r="C2509" s="1" t="s">
        <v>219</v>
      </c>
      <c r="D2509" s="1" t="s">
        <v>220</v>
      </c>
      <c r="E2509" s="3">
        <v>20</v>
      </c>
      <c r="F2509" s="1" t="s">
        <v>31</v>
      </c>
      <c r="G2509" s="3">
        <v>6.17</v>
      </c>
      <c r="H2509" s="3">
        <v>123.4</v>
      </c>
      <c r="I2509" s="1" t="s">
        <v>58</v>
      </c>
      <c r="K2509" s="1" t="s">
        <v>59</v>
      </c>
      <c r="L2509" s="1" t="s">
        <v>221</v>
      </c>
      <c r="M2509" s="1" t="s">
        <v>35</v>
      </c>
      <c r="N2509" s="1" t="s">
        <v>36</v>
      </c>
      <c r="O2509" s="1" t="s">
        <v>37</v>
      </c>
      <c r="P2509" s="1" t="s">
        <v>38</v>
      </c>
      <c r="Q2509" s="1" t="s">
        <v>39</v>
      </c>
      <c r="T2509" s="1" t="s">
        <v>48</v>
      </c>
      <c r="X2509" s="1" t="s">
        <v>41</v>
      </c>
      <c r="Y2509" s="1" t="s">
        <v>42</v>
      </c>
      <c r="Z2509" s="3">
        <v>0</v>
      </c>
      <c r="AA2509" s="1" t="s">
        <v>222</v>
      </c>
      <c r="AB2509" s="1" t="s">
        <v>222</v>
      </c>
      <c r="AC2509" s="1">
        <f t="shared" si="78"/>
        <v>2019</v>
      </c>
      <c r="AD2509" s="1">
        <f t="shared" si="79"/>
        <v>5</v>
      </c>
    </row>
    <row r="2510" spans="1:30" ht="12.75" customHeight="1" x14ac:dyDescent="0.2">
      <c r="A2510" s="2">
        <v>43613.429212962998</v>
      </c>
      <c r="B2510" s="1" t="s">
        <v>1629</v>
      </c>
      <c r="C2510" s="1" t="s">
        <v>595</v>
      </c>
      <c r="D2510" s="1" t="s">
        <v>596</v>
      </c>
      <c r="E2510" s="3">
        <v>100</v>
      </c>
      <c r="F2510" s="1" t="s">
        <v>31</v>
      </c>
      <c r="G2510" s="3">
        <v>6.25</v>
      </c>
      <c r="H2510" s="3">
        <v>625</v>
      </c>
      <c r="I2510" s="1" t="s">
        <v>58</v>
      </c>
      <c r="K2510" s="1" t="s">
        <v>59</v>
      </c>
      <c r="L2510" s="1" t="s">
        <v>597</v>
      </c>
      <c r="M2510" s="1" t="s">
        <v>35</v>
      </c>
      <c r="N2510" s="1" t="s">
        <v>36</v>
      </c>
      <c r="O2510" s="1" t="s">
        <v>37</v>
      </c>
      <c r="P2510" s="1" t="s">
        <v>89</v>
      </c>
      <c r="Q2510" s="1" t="s">
        <v>90</v>
      </c>
      <c r="T2510" s="1" t="s">
        <v>73</v>
      </c>
      <c r="X2510" s="1" t="s">
        <v>41</v>
      </c>
      <c r="Y2510" s="1" t="s">
        <v>74</v>
      </c>
      <c r="Z2510" s="3">
        <v>0</v>
      </c>
      <c r="AC2510" s="1">
        <f t="shared" si="78"/>
        <v>2019</v>
      </c>
      <c r="AD2510" s="1">
        <f t="shared" si="79"/>
        <v>5</v>
      </c>
    </row>
    <row r="2511" spans="1:30" ht="12.75" customHeight="1" x14ac:dyDescent="0.2">
      <c r="A2511" s="2">
        <v>43613.429212962998</v>
      </c>
      <c r="B2511" s="1" t="s">
        <v>1629</v>
      </c>
      <c r="C2511" s="1" t="s">
        <v>592</v>
      </c>
      <c r="D2511" s="1" t="s">
        <v>593</v>
      </c>
      <c r="E2511" s="3">
        <v>50</v>
      </c>
      <c r="F2511" s="1" t="s">
        <v>31</v>
      </c>
      <c r="G2511" s="3">
        <v>6.25</v>
      </c>
      <c r="H2511" s="3">
        <v>312.5</v>
      </c>
      <c r="I2511" s="1" t="s">
        <v>58</v>
      </c>
      <c r="K2511" s="1" t="s">
        <v>59</v>
      </c>
      <c r="L2511" s="1" t="s">
        <v>594</v>
      </c>
      <c r="M2511" s="1" t="s">
        <v>35</v>
      </c>
      <c r="N2511" s="1" t="s">
        <v>36</v>
      </c>
      <c r="O2511" s="1" t="s">
        <v>37</v>
      </c>
      <c r="P2511" s="1" t="s">
        <v>120</v>
      </c>
      <c r="Q2511" s="1" t="s">
        <v>121</v>
      </c>
      <c r="T2511" s="1" t="s">
        <v>48</v>
      </c>
      <c r="X2511" s="1" t="s">
        <v>41</v>
      </c>
      <c r="Y2511" s="1" t="s">
        <v>42</v>
      </c>
      <c r="Z2511" s="3">
        <v>0</v>
      </c>
      <c r="AC2511" s="1">
        <f t="shared" si="78"/>
        <v>2019</v>
      </c>
      <c r="AD2511" s="1">
        <f t="shared" si="79"/>
        <v>5</v>
      </c>
    </row>
    <row r="2512" spans="1:30" ht="12.75" customHeight="1" x14ac:dyDescent="0.2">
      <c r="A2512" s="2">
        <v>43613.429212962998</v>
      </c>
      <c r="B2512" s="1" t="s">
        <v>1629</v>
      </c>
      <c r="C2512" s="1" t="s">
        <v>223</v>
      </c>
      <c r="D2512" s="1" t="s">
        <v>224</v>
      </c>
      <c r="E2512" s="3">
        <v>10</v>
      </c>
      <c r="F2512" s="1" t="s">
        <v>31</v>
      </c>
      <c r="G2512" s="3">
        <v>6.29</v>
      </c>
      <c r="H2512" s="3">
        <v>62.9</v>
      </c>
      <c r="I2512" s="1" t="s">
        <v>58</v>
      </c>
      <c r="K2512" s="1" t="s">
        <v>59</v>
      </c>
      <c r="L2512" s="1" t="s">
        <v>225</v>
      </c>
      <c r="M2512" s="1" t="s">
        <v>35</v>
      </c>
      <c r="N2512" s="1" t="s">
        <v>36</v>
      </c>
      <c r="O2512" s="1" t="s">
        <v>37</v>
      </c>
      <c r="P2512" s="1" t="s">
        <v>38</v>
      </c>
      <c r="Q2512" s="1" t="s">
        <v>39</v>
      </c>
      <c r="T2512" s="1" t="s">
        <v>226</v>
      </c>
      <c r="X2512" s="1" t="s">
        <v>41</v>
      </c>
      <c r="Y2512" s="1" t="s">
        <v>42</v>
      </c>
      <c r="Z2512" s="3">
        <v>0</v>
      </c>
      <c r="AC2512" s="1">
        <f t="shared" si="78"/>
        <v>2019</v>
      </c>
      <c r="AD2512" s="1">
        <f t="shared" si="79"/>
        <v>5</v>
      </c>
    </row>
    <row r="2513" spans="1:30" ht="12.75" customHeight="1" x14ac:dyDescent="0.2">
      <c r="A2513" s="2">
        <v>43613.429212962998</v>
      </c>
      <c r="B2513" s="1" t="s">
        <v>1629</v>
      </c>
      <c r="C2513" s="1" t="s">
        <v>1072</v>
      </c>
      <c r="D2513" s="1" t="s">
        <v>1073</v>
      </c>
      <c r="E2513" s="3">
        <v>30</v>
      </c>
      <c r="F2513" s="1" t="s">
        <v>31</v>
      </c>
      <c r="G2513" s="3">
        <v>7.51</v>
      </c>
      <c r="H2513" s="3">
        <v>225.3</v>
      </c>
      <c r="I2513" s="1" t="s">
        <v>58</v>
      </c>
      <c r="K2513" s="1" t="s">
        <v>59</v>
      </c>
      <c r="L2513" s="1" t="s">
        <v>1074</v>
      </c>
      <c r="M2513" s="1" t="s">
        <v>35</v>
      </c>
      <c r="N2513" s="1" t="s">
        <v>36</v>
      </c>
      <c r="O2513" s="1" t="s">
        <v>37</v>
      </c>
      <c r="P2513" s="1" t="s">
        <v>38</v>
      </c>
      <c r="Q2513" s="1" t="s">
        <v>39</v>
      </c>
      <c r="T2513" s="1" t="s">
        <v>48</v>
      </c>
      <c r="X2513" s="1" t="s">
        <v>41</v>
      </c>
      <c r="Y2513" s="1" t="s">
        <v>42</v>
      </c>
      <c r="Z2513" s="3">
        <v>0</v>
      </c>
      <c r="AA2513" s="1" t="s">
        <v>222</v>
      </c>
      <c r="AB2513" s="1" t="s">
        <v>222</v>
      </c>
      <c r="AC2513" s="1">
        <f t="shared" si="78"/>
        <v>2019</v>
      </c>
      <c r="AD2513" s="1">
        <f t="shared" si="79"/>
        <v>5</v>
      </c>
    </row>
    <row r="2514" spans="1:30" ht="12.75" customHeight="1" x14ac:dyDescent="0.2">
      <c r="A2514" s="2">
        <v>43613.429212962998</v>
      </c>
      <c r="B2514" s="1" t="s">
        <v>1629</v>
      </c>
      <c r="C2514" s="1" t="s">
        <v>361</v>
      </c>
      <c r="D2514" s="1" t="s">
        <v>362</v>
      </c>
      <c r="E2514" s="3">
        <v>24</v>
      </c>
      <c r="F2514" s="1" t="s">
        <v>31</v>
      </c>
      <c r="G2514" s="3">
        <v>7.63</v>
      </c>
      <c r="H2514" s="3">
        <v>183.12</v>
      </c>
      <c r="I2514" s="1" t="s">
        <v>58</v>
      </c>
      <c r="K2514" s="1" t="s">
        <v>59</v>
      </c>
      <c r="L2514" s="1" t="s">
        <v>363</v>
      </c>
      <c r="M2514" s="1" t="s">
        <v>35</v>
      </c>
      <c r="N2514" s="1" t="s">
        <v>36</v>
      </c>
      <c r="O2514" s="1" t="s">
        <v>37</v>
      </c>
      <c r="P2514" s="1" t="s">
        <v>89</v>
      </c>
      <c r="Q2514" s="1" t="s">
        <v>90</v>
      </c>
      <c r="T2514" s="1" t="s">
        <v>206</v>
      </c>
      <c r="X2514" s="1" t="s">
        <v>365</v>
      </c>
      <c r="Y2514" s="1" t="s">
        <v>74</v>
      </c>
      <c r="Z2514" s="3">
        <v>0</v>
      </c>
      <c r="AC2514" s="1">
        <f t="shared" si="78"/>
        <v>2019</v>
      </c>
      <c r="AD2514" s="1">
        <f t="shared" si="79"/>
        <v>5</v>
      </c>
    </row>
    <row r="2515" spans="1:30" ht="12.75" customHeight="1" x14ac:dyDescent="0.2">
      <c r="A2515" s="2">
        <v>43613.429212962998</v>
      </c>
      <c r="B2515" s="1" t="s">
        <v>1629</v>
      </c>
      <c r="C2515" s="1" t="s">
        <v>361</v>
      </c>
      <c r="D2515" s="1" t="s">
        <v>362</v>
      </c>
      <c r="E2515" s="3">
        <v>1</v>
      </c>
      <c r="F2515" s="1" t="s">
        <v>31</v>
      </c>
      <c r="G2515" s="3">
        <v>7.63</v>
      </c>
      <c r="H2515" s="3">
        <v>7.63</v>
      </c>
      <c r="I2515" s="1" t="s">
        <v>58</v>
      </c>
      <c r="K2515" s="1" t="s">
        <v>59</v>
      </c>
      <c r="L2515" s="1" t="s">
        <v>363</v>
      </c>
      <c r="M2515" s="1" t="s">
        <v>35</v>
      </c>
      <c r="N2515" s="1" t="s">
        <v>36</v>
      </c>
      <c r="O2515" s="1" t="s">
        <v>37</v>
      </c>
      <c r="P2515" s="1" t="s">
        <v>89</v>
      </c>
      <c r="Q2515" s="1" t="s">
        <v>90</v>
      </c>
      <c r="T2515" s="1" t="s">
        <v>206</v>
      </c>
      <c r="X2515" s="1" t="s">
        <v>365</v>
      </c>
      <c r="Y2515" s="1" t="s">
        <v>74</v>
      </c>
      <c r="Z2515" s="3">
        <v>0</v>
      </c>
      <c r="AC2515" s="1">
        <f t="shared" si="78"/>
        <v>2019</v>
      </c>
      <c r="AD2515" s="1">
        <f t="shared" si="79"/>
        <v>5</v>
      </c>
    </row>
    <row r="2516" spans="1:30" ht="12.75" customHeight="1" x14ac:dyDescent="0.2">
      <c r="A2516" s="2">
        <v>43613.429212962998</v>
      </c>
      <c r="B2516" s="1" t="s">
        <v>1629</v>
      </c>
      <c r="C2516" s="1" t="s">
        <v>240</v>
      </c>
      <c r="D2516" s="1" t="s">
        <v>241</v>
      </c>
      <c r="E2516" s="3">
        <v>50</v>
      </c>
      <c r="F2516" s="1" t="s">
        <v>31</v>
      </c>
      <c r="G2516" s="3">
        <v>7.86</v>
      </c>
      <c r="H2516" s="3">
        <v>393</v>
      </c>
      <c r="I2516" s="1" t="s">
        <v>58</v>
      </c>
      <c r="K2516" s="1" t="s">
        <v>59</v>
      </c>
      <c r="L2516" s="1" t="s">
        <v>242</v>
      </c>
      <c r="M2516" s="1" t="s">
        <v>35</v>
      </c>
      <c r="N2516" s="1" t="s">
        <v>36</v>
      </c>
      <c r="O2516" s="1" t="s">
        <v>37</v>
      </c>
      <c r="P2516" s="1" t="s">
        <v>243</v>
      </c>
      <c r="Q2516" s="1" t="s">
        <v>244</v>
      </c>
      <c r="T2516" s="1" t="s">
        <v>245</v>
      </c>
      <c r="X2516" s="1" t="s">
        <v>41</v>
      </c>
      <c r="Y2516" s="1" t="s">
        <v>42</v>
      </c>
      <c r="Z2516" s="3">
        <v>0</v>
      </c>
      <c r="AA2516" s="1" t="s">
        <v>246</v>
      </c>
      <c r="AB2516" s="1" t="s">
        <v>246</v>
      </c>
      <c r="AC2516" s="1">
        <f t="shared" si="78"/>
        <v>2019</v>
      </c>
      <c r="AD2516" s="1">
        <f t="shared" si="79"/>
        <v>5</v>
      </c>
    </row>
    <row r="2517" spans="1:30" ht="12.75" customHeight="1" x14ac:dyDescent="0.2">
      <c r="A2517" s="2">
        <v>43613.429212962998</v>
      </c>
      <c r="B2517" s="1" t="s">
        <v>1629</v>
      </c>
      <c r="C2517" s="1" t="s">
        <v>227</v>
      </c>
      <c r="D2517" s="1" t="s">
        <v>228</v>
      </c>
      <c r="E2517" s="3">
        <v>480</v>
      </c>
      <c r="F2517" s="1" t="s">
        <v>31</v>
      </c>
      <c r="G2517" s="3">
        <v>8.4700000000000006</v>
      </c>
      <c r="H2517" s="3">
        <v>4065.6</v>
      </c>
      <c r="I2517" s="1" t="s">
        <v>58</v>
      </c>
      <c r="K2517" s="1" t="s">
        <v>59</v>
      </c>
      <c r="L2517" s="1" t="s">
        <v>229</v>
      </c>
      <c r="M2517" s="1" t="s">
        <v>35</v>
      </c>
      <c r="N2517" s="1" t="s">
        <v>36</v>
      </c>
      <c r="O2517" s="1" t="s">
        <v>37</v>
      </c>
      <c r="P2517" s="1" t="s">
        <v>230</v>
      </c>
      <c r="Q2517" s="1" t="s">
        <v>231</v>
      </c>
      <c r="T2517" s="1" t="s">
        <v>232</v>
      </c>
      <c r="X2517" s="1" t="s">
        <v>41</v>
      </c>
      <c r="Y2517" s="1" t="s">
        <v>42</v>
      </c>
      <c r="Z2517" s="3">
        <v>0</v>
      </c>
      <c r="AC2517" s="1">
        <f t="shared" si="78"/>
        <v>2019</v>
      </c>
      <c r="AD2517" s="1">
        <f t="shared" si="79"/>
        <v>5</v>
      </c>
    </row>
    <row r="2518" spans="1:30" ht="12.75" customHeight="1" x14ac:dyDescent="0.2">
      <c r="A2518" s="2">
        <v>43613.429212962998</v>
      </c>
      <c r="B2518" s="1" t="s">
        <v>1629</v>
      </c>
      <c r="C2518" s="1" t="s">
        <v>233</v>
      </c>
      <c r="D2518" s="1" t="s">
        <v>234</v>
      </c>
      <c r="E2518" s="3">
        <v>150</v>
      </c>
      <c r="F2518" s="1" t="s">
        <v>31</v>
      </c>
      <c r="G2518" s="3">
        <v>9.1999999999999993</v>
      </c>
      <c r="H2518" s="3">
        <v>1380</v>
      </c>
      <c r="I2518" s="1" t="s">
        <v>58</v>
      </c>
      <c r="K2518" s="1" t="s">
        <v>59</v>
      </c>
      <c r="L2518" s="1" t="s">
        <v>235</v>
      </c>
      <c r="M2518" s="1" t="s">
        <v>35</v>
      </c>
      <c r="N2518" s="1" t="s">
        <v>36</v>
      </c>
      <c r="O2518" s="1" t="s">
        <v>37</v>
      </c>
      <c r="P2518" s="1" t="s">
        <v>236</v>
      </c>
      <c r="Q2518" s="1" t="s">
        <v>237</v>
      </c>
      <c r="T2518" s="1" t="s">
        <v>238</v>
      </c>
      <c r="X2518" s="1" t="s">
        <v>41</v>
      </c>
      <c r="Y2518" s="1" t="s">
        <v>42</v>
      </c>
      <c r="Z2518" s="3">
        <v>0</v>
      </c>
      <c r="AA2518" s="1" t="s">
        <v>239</v>
      </c>
      <c r="AB2518" s="1" t="s">
        <v>239</v>
      </c>
      <c r="AC2518" s="1">
        <f t="shared" si="78"/>
        <v>2019</v>
      </c>
      <c r="AD2518" s="1">
        <f t="shared" si="79"/>
        <v>5</v>
      </c>
    </row>
    <row r="2519" spans="1:30" ht="12.75" customHeight="1" x14ac:dyDescent="0.2">
      <c r="A2519" s="2">
        <v>43613.429212962998</v>
      </c>
      <c r="B2519" s="1" t="s">
        <v>1629</v>
      </c>
      <c r="C2519" s="1" t="s">
        <v>247</v>
      </c>
      <c r="D2519" s="1" t="s">
        <v>248</v>
      </c>
      <c r="E2519" s="3">
        <v>10</v>
      </c>
      <c r="F2519" s="1" t="s">
        <v>31</v>
      </c>
      <c r="G2519" s="3">
        <v>10.17</v>
      </c>
      <c r="H2519" s="3">
        <v>101.7</v>
      </c>
      <c r="I2519" s="1" t="s">
        <v>58</v>
      </c>
      <c r="K2519" s="1" t="s">
        <v>59</v>
      </c>
      <c r="L2519" s="1" t="s">
        <v>249</v>
      </c>
      <c r="M2519" s="1" t="s">
        <v>35</v>
      </c>
      <c r="N2519" s="1" t="s">
        <v>36</v>
      </c>
      <c r="O2519" s="1" t="s">
        <v>37</v>
      </c>
      <c r="P2519" s="1" t="s">
        <v>46</v>
      </c>
      <c r="Q2519" s="1" t="s">
        <v>47</v>
      </c>
      <c r="T2519" s="1" t="s">
        <v>250</v>
      </c>
      <c r="X2519" s="1" t="s">
        <v>41</v>
      </c>
      <c r="Y2519" s="1" t="s">
        <v>49</v>
      </c>
      <c r="Z2519" s="3">
        <v>0</v>
      </c>
      <c r="AA2519" s="1" t="s">
        <v>251</v>
      </c>
      <c r="AB2519" s="1" t="s">
        <v>251</v>
      </c>
      <c r="AC2519" s="1">
        <f t="shared" si="78"/>
        <v>2019</v>
      </c>
      <c r="AD2519" s="1">
        <f t="shared" si="79"/>
        <v>5</v>
      </c>
    </row>
    <row r="2520" spans="1:30" ht="12.75" customHeight="1" x14ac:dyDescent="0.2">
      <c r="A2520" s="2">
        <v>43613.429212962998</v>
      </c>
      <c r="B2520" s="1" t="s">
        <v>1629</v>
      </c>
      <c r="C2520" s="1" t="s">
        <v>405</v>
      </c>
      <c r="D2520" s="1" t="s">
        <v>406</v>
      </c>
      <c r="E2520" s="3">
        <v>10</v>
      </c>
      <c r="F2520" s="1" t="s">
        <v>31</v>
      </c>
      <c r="G2520" s="3">
        <v>11.14</v>
      </c>
      <c r="H2520" s="3">
        <v>111.4</v>
      </c>
      <c r="I2520" s="1" t="s">
        <v>58</v>
      </c>
      <c r="K2520" s="1" t="s">
        <v>59</v>
      </c>
      <c r="L2520" s="1" t="s">
        <v>407</v>
      </c>
      <c r="M2520" s="1" t="s">
        <v>35</v>
      </c>
      <c r="N2520" s="1" t="s">
        <v>36</v>
      </c>
      <c r="O2520" s="1" t="s">
        <v>37</v>
      </c>
      <c r="P2520" s="1" t="s">
        <v>408</v>
      </c>
      <c r="Q2520" s="1" t="s">
        <v>409</v>
      </c>
      <c r="T2520" s="1" t="s">
        <v>40</v>
      </c>
      <c r="X2520" s="1" t="s">
        <v>41</v>
      </c>
      <c r="Y2520" s="1" t="s">
        <v>42</v>
      </c>
      <c r="Z2520" s="3">
        <v>0</v>
      </c>
      <c r="AC2520" s="1">
        <f t="shared" si="78"/>
        <v>2019</v>
      </c>
      <c r="AD2520" s="1">
        <f t="shared" si="79"/>
        <v>5</v>
      </c>
    </row>
    <row r="2521" spans="1:30" ht="12.75" customHeight="1" x14ac:dyDescent="0.2">
      <c r="A2521" s="2">
        <v>43613.429212962998</v>
      </c>
      <c r="B2521" s="1" t="s">
        <v>1629</v>
      </c>
      <c r="C2521" s="1" t="s">
        <v>1129</v>
      </c>
      <c r="D2521" s="1" t="s">
        <v>1130</v>
      </c>
      <c r="E2521" s="3">
        <v>12</v>
      </c>
      <c r="F2521" s="1" t="s">
        <v>31</v>
      </c>
      <c r="G2521" s="3">
        <v>13.08</v>
      </c>
      <c r="H2521" s="3">
        <v>156.96</v>
      </c>
      <c r="I2521" s="1" t="s">
        <v>58</v>
      </c>
      <c r="K2521" s="1" t="s">
        <v>59</v>
      </c>
      <c r="L2521" s="1" t="s">
        <v>1131</v>
      </c>
      <c r="M2521" s="1" t="s">
        <v>35</v>
      </c>
      <c r="N2521" s="1" t="s">
        <v>36</v>
      </c>
      <c r="O2521" s="1" t="s">
        <v>37</v>
      </c>
      <c r="P2521" s="1" t="s">
        <v>89</v>
      </c>
      <c r="Q2521" s="1" t="s">
        <v>90</v>
      </c>
      <c r="T2521" s="1" t="s">
        <v>206</v>
      </c>
      <c r="X2521" s="1" t="s">
        <v>1132</v>
      </c>
      <c r="Y2521" s="1" t="s">
        <v>74</v>
      </c>
      <c r="Z2521" s="3">
        <v>0</v>
      </c>
      <c r="AC2521" s="1">
        <f t="shared" si="78"/>
        <v>2019</v>
      </c>
      <c r="AD2521" s="1">
        <f t="shared" si="79"/>
        <v>5</v>
      </c>
    </row>
    <row r="2522" spans="1:30" ht="12.75" customHeight="1" x14ac:dyDescent="0.2">
      <c r="A2522" s="2">
        <v>43613.429212962998</v>
      </c>
      <c r="B2522" s="1" t="s">
        <v>1629</v>
      </c>
      <c r="C2522" s="1" t="s">
        <v>255</v>
      </c>
      <c r="D2522" s="1" t="s">
        <v>256</v>
      </c>
      <c r="E2522" s="3">
        <v>30</v>
      </c>
      <c r="F2522" s="1" t="s">
        <v>31</v>
      </c>
      <c r="G2522" s="3">
        <v>13.31</v>
      </c>
      <c r="H2522" s="3">
        <v>399.3</v>
      </c>
      <c r="I2522" s="1" t="s">
        <v>58</v>
      </c>
      <c r="K2522" s="1" t="s">
        <v>59</v>
      </c>
      <c r="L2522" s="1" t="s">
        <v>257</v>
      </c>
      <c r="M2522" s="1" t="s">
        <v>35</v>
      </c>
      <c r="N2522" s="1" t="s">
        <v>36</v>
      </c>
      <c r="O2522" s="1" t="s">
        <v>37</v>
      </c>
      <c r="P2522" s="1" t="s">
        <v>258</v>
      </c>
      <c r="Q2522" s="1" t="s">
        <v>259</v>
      </c>
      <c r="T2522" s="1" t="s">
        <v>260</v>
      </c>
      <c r="X2522" s="1" t="s">
        <v>41</v>
      </c>
      <c r="Y2522" s="1" t="s">
        <v>42</v>
      </c>
      <c r="Z2522" s="3">
        <v>0</v>
      </c>
      <c r="AC2522" s="1">
        <f t="shared" si="78"/>
        <v>2019</v>
      </c>
      <c r="AD2522" s="1">
        <f t="shared" si="79"/>
        <v>5</v>
      </c>
    </row>
    <row r="2523" spans="1:30" ht="12.75" customHeight="1" x14ac:dyDescent="0.2">
      <c r="A2523" s="2">
        <v>43613.429212962998</v>
      </c>
      <c r="B2523" s="1" t="s">
        <v>1629</v>
      </c>
      <c r="C2523" s="1" t="s">
        <v>50</v>
      </c>
      <c r="D2523" s="1" t="s">
        <v>51</v>
      </c>
      <c r="E2523" s="3">
        <v>50</v>
      </c>
      <c r="F2523" s="1" t="s">
        <v>31</v>
      </c>
      <c r="G2523" s="3">
        <v>17.98</v>
      </c>
      <c r="H2523" s="3">
        <v>899</v>
      </c>
      <c r="I2523" s="1" t="s">
        <v>58</v>
      </c>
      <c r="K2523" s="1" t="s">
        <v>59</v>
      </c>
      <c r="L2523" s="1" t="s">
        <v>52</v>
      </c>
      <c r="M2523" s="1" t="s">
        <v>35</v>
      </c>
      <c r="N2523" s="1" t="s">
        <v>36</v>
      </c>
      <c r="O2523" s="1" t="s">
        <v>37</v>
      </c>
      <c r="P2523" s="1" t="s">
        <v>53</v>
      </c>
      <c r="Q2523" s="1" t="s">
        <v>54</v>
      </c>
      <c r="T2523" s="1" t="s">
        <v>40</v>
      </c>
      <c r="X2523" s="1" t="s">
        <v>41</v>
      </c>
      <c r="Y2523" s="1" t="s">
        <v>42</v>
      </c>
      <c r="Z2523" s="3">
        <v>0</v>
      </c>
      <c r="AC2523" s="1">
        <f t="shared" si="78"/>
        <v>2019</v>
      </c>
      <c r="AD2523" s="1">
        <f t="shared" si="79"/>
        <v>5</v>
      </c>
    </row>
    <row r="2524" spans="1:30" ht="12.75" customHeight="1" x14ac:dyDescent="0.2">
      <c r="A2524" s="2">
        <v>43613.429212962998</v>
      </c>
      <c r="B2524" s="1" t="s">
        <v>1629</v>
      </c>
      <c r="C2524" s="1" t="s">
        <v>267</v>
      </c>
      <c r="D2524" s="1" t="s">
        <v>268</v>
      </c>
      <c r="E2524" s="3">
        <v>20</v>
      </c>
      <c r="F2524" s="1" t="s">
        <v>31</v>
      </c>
      <c r="G2524" s="3">
        <v>21.23</v>
      </c>
      <c r="H2524" s="3">
        <v>424.6</v>
      </c>
      <c r="I2524" s="1" t="s">
        <v>58</v>
      </c>
      <c r="K2524" s="1" t="s">
        <v>59</v>
      </c>
      <c r="L2524" s="1" t="s">
        <v>269</v>
      </c>
      <c r="M2524" s="1" t="s">
        <v>35</v>
      </c>
      <c r="N2524" s="1" t="s">
        <v>36</v>
      </c>
      <c r="O2524" s="1" t="s">
        <v>37</v>
      </c>
      <c r="P2524" s="1" t="s">
        <v>270</v>
      </c>
      <c r="Q2524" s="1" t="s">
        <v>271</v>
      </c>
      <c r="T2524" s="1" t="s">
        <v>272</v>
      </c>
      <c r="X2524" s="1" t="s">
        <v>41</v>
      </c>
      <c r="Y2524" s="1" t="s">
        <v>42</v>
      </c>
      <c r="Z2524" s="3">
        <v>0</v>
      </c>
      <c r="AC2524" s="1">
        <f t="shared" si="78"/>
        <v>2019</v>
      </c>
      <c r="AD2524" s="1">
        <f t="shared" si="79"/>
        <v>5</v>
      </c>
    </row>
    <row r="2525" spans="1:30" ht="12.75" customHeight="1" x14ac:dyDescent="0.2">
      <c r="A2525" s="2">
        <v>43613.429212962998</v>
      </c>
      <c r="B2525" s="1" t="s">
        <v>1629</v>
      </c>
      <c r="C2525" s="1" t="s">
        <v>273</v>
      </c>
      <c r="D2525" s="1" t="s">
        <v>274</v>
      </c>
      <c r="E2525" s="3">
        <v>8</v>
      </c>
      <c r="F2525" s="1" t="s">
        <v>31</v>
      </c>
      <c r="G2525" s="3">
        <v>21.23</v>
      </c>
      <c r="H2525" s="3">
        <v>169.84</v>
      </c>
      <c r="I2525" s="1" t="s">
        <v>58</v>
      </c>
      <c r="K2525" s="1" t="s">
        <v>59</v>
      </c>
      <c r="L2525" s="1" t="s">
        <v>275</v>
      </c>
      <c r="M2525" s="1" t="s">
        <v>35</v>
      </c>
      <c r="N2525" s="1" t="s">
        <v>36</v>
      </c>
      <c r="O2525" s="1" t="s">
        <v>37</v>
      </c>
      <c r="P2525" s="1" t="s">
        <v>270</v>
      </c>
      <c r="Q2525" s="1" t="s">
        <v>271</v>
      </c>
      <c r="T2525" s="1" t="s">
        <v>272</v>
      </c>
      <c r="X2525" s="1" t="s">
        <v>41</v>
      </c>
      <c r="Y2525" s="1" t="s">
        <v>42</v>
      </c>
      <c r="Z2525" s="3">
        <v>0</v>
      </c>
      <c r="AC2525" s="1">
        <f t="shared" si="78"/>
        <v>2019</v>
      </c>
      <c r="AD2525" s="1">
        <f t="shared" si="79"/>
        <v>5</v>
      </c>
    </row>
    <row r="2526" spans="1:30" ht="12.75" customHeight="1" x14ac:dyDescent="0.2">
      <c r="A2526" s="2">
        <v>43613.429212962998</v>
      </c>
      <c r="B2526" s="1" t="s">
        <v>1629</v>
      </c>
      <c r="C2526" s="1" t="s">
        <v>282</v>
      </c>
      <c r="D2526" s="1" t="s">
        <v>283</v>
      </c>
      <c r="E2526" s="3">
        <v>25</v>
      </c>
      <c r="F2526" s="1" t="s">
        <v>31</v>
      </c>
      <c r="G2526" s="3">
        <v>30.17</v>
      </c>
      <c r="H2526" s="3">
        <v>754.25</v>
      </c>
      <c r="I2526" s="1" t="s">
        <v>58</v>
      </c>
      <c r="K2526" s="1" t="s">
        <v>59</v>
      </c>
      <c r="L2526" s="1" t="s">
        <v>284</v>
      </c>
      <c r="M2526" s="1" t="s">
        <v>35</v>
      </c>
      <c r="N2526" s="1" t="s">
        <v>36</v>
      </c>
      <c r="O2526" s="1" t="s">
        <v>37</v>
      </c>
      <c r="P2526" s="1" t="s">
        <v>131</v>
      </c>
      <c r="Q2526" s="1" t="s">
        <v>132</v>
      </c>
      <c r="T2526" s="1" t="s">
        <v>48</v>
      </c>
      <c r="X2526" s="1" t="s">
        <v>41</v>
      </c>
      <c r="Y2526" s="1" t="s">
        <v>74</v>
      </c>
      <c r="Z2526" s="3">
        <v>0</v>
      </c>
      <c r="AC2526" s="1">
        <f t="shared" si="78"/>
        <v>2019</v>
      </c>
      <c r="AD2526" s="1">
        <f t="shared" si="79"/>
        <v>5</v>
      </c>
    </row>
    <row r="2527" spans="1:30" ht="12.75" customHeight="1" x14ac:dyDescent="0.2">
      <c r="A2527" s="2">
        <v>43613.429212962998</v>
      </c>
      <c r="B2527" s="1" t="s">
        <v>1629</v>
      </c>
      <c r="C2527" s="1" t="s">
        <v>1226</v>
      </c>
      <c r="D2527" s="1" t="s">
        <v>1227</v>
      </c>
      <c r="E2527" s="3">
        <v>2</v>
      </c>
      <c r="F2527" s="1" t="s">
        <v>31</v>
      </c>
      <c r="G2527" s="3">
        <v>30.51</v>
      </c>
      <c r="H2527" s="3">
        <v>61.02</v>
      </c>
      <c r="I2527" s="1" t="s">
        <v>58</v>
      </c>
      <c r="K2527" s="1" t="s">
        <v>59</v>
      </c>
      <c r="L2527" s="1" t="s">
        <v>1228</v>
      </c>
      <c r="M2527" s="1" t="s">
        <v>35</v>
      </c>
      <c r="N2527" s="1" t="s">
        <v>36</v>
      </c>
      <c r="O2527" s="1" t="s">
        <v>37</v>
      </c>
      <c r="P2527" s="1" t="s">
        <v>71</v>
      </c>
      <c r="Q2527" s="1" t="s">
        <v>72</v>
      </c>
      <c r="T2527" s="1" t="s">
        <v>73</v>
      </c>
      <c r="X2527" s="1" t="s">
        <v>41</v>
      </c>
      <c r="Y2527" s="1" t="s">
        <v>74</v>
      </c>
      <c r="Z2527" s="3">
        <v>0</v>
      </c>
      <c r="AC2527" s="1">
        <f t="shared" si="78"/>
        <v>2019</v>
      </c>
      <c r="AD2527" s="1">
        <f t="shared" si="79"/>
        <v>5</v>
      </c>
    </row>
    <row r="2528" spans="1:30" ht="12.75" customHeight="1" x14ac:dyDescent="0.2">
      <c r="A2528" s="2">
        <v>43613.429212962998</v>
      </c>
      <c r="B2528" s="1" t="s">
        <v>1629</v>
      </c>
      <c r="C2528" s="1" t="s">
        <v>456</v>
      </c>
      <c r="D2528" s="1" t="s">
        <v>457</v>
      </c>
      <c r="E2528" s="3">
        <v>10</v>
      </c>
      <c r="F2528" s="1" t="s">
        <v>31</v>
      </c>
      <c r="G2528" s="3">
        <v>34.51</v>
      </c>
      <c r="H2528" s="3">
        <v>345.1</v>
      </c>
      <c r="I2528" s="1" t="s">
        <v>58</v>
      </c>
      <c r="K2528" s="1" t="s">
        <v>59</v>
      </c>
      <c r="L2528" s="1" t="s">
        <v>458</v>
      </c>
      <c r="M2528" s="1" t="s">
        <v>35</v>
      </c>
      <c r="N2528" s="1" t="s">
        <v>36</v>
      </c>
      <c r="O2528" s="1" t="s">
        <v>37</v>
      </c>
      <c r="P2528" s="1" t="s">
        <v>89</v>
      </c>
      <c r="Q2528" s="1" t="s">
        <v>90</v>
      </c>
      <c r="T2528" s="1" t="s">
        <v>85</v>
      </c>
      <c r="X2528" s="1" t="s">
        <v>41</v>
      </c>
      <c r="Y2528" s="1" t="s">
        <v>74</v>
      </c>
      <c r="Z2528" s="3">
        <v>0</v>
      </c>
      <c r="AC2528" s="1">
        <f t="shared" si="78"/>
        <v>2019</v>
      </c>
      <c r="AD2528" s="1">
        <f t="shared" si="79"/>
        <v>5</v>
      </c>
    </row>
    <row r="2529" spans="1:30" ht="12.75" customHeight="1" x14ac:dyDescent="0.2">
      <c r="A2529" s="2">
        <v>43613.429212962998</v>
      </c>
      <c r="B2529" s="1" t="s">
        <v>1629</v>
      </c>
      <c r="C2529" s="1" t="s">
        <v>501</v>
      </c>
      <c r="D2529" s="1" t="s">
        <v>502</v>
      </c>
      <c r="E2529" s="3">
        <v>2</v>
      </c>
      <c r="F2529" s="1" t="s">
        <v>31</v>
      </c>
      <c r="G2529" s="3">
        <v>197.57</v>
      </c>
      <c r="H2529" s="3">
        <v>395.14</v>
      </c>
      <c r="I2529" s="1" t="s">
        <v>58</v>
      </c>
      <c r="K2529" s="1" t="s">
        <v>59</v>
      </c>
      <c r="L2529" s="1" t="s">
        <v>503</v>
      </c>
      <c r="M2529" s="1" t="s">
        <v>35</v>
      </c>
      <c r="N2529" s="1" t="s">
        <v>36</v>
      </c>
      <c r="O2529" s="1" t="s">
        <v>37</v>
      </c>
      <c r="P2529" s="1" t="s">
        <v>38</v>
      </c>
      <c r="Q2529" s="1" t="s">
        <v>39</v>
      </c>
      <c r="T2529" s="1" t="s">
        <v>206</v>
      </c>
      <c r="X2529" s="1" t="s">
        <v>41</v>
      </c>
      <c r="Y2529" s="1" t="s">
        <v>42</v>
      </c>
      <c r="Z2529" s="3">
        <v>0</v>
      </c>
      <c r="AC2529" s="1">
        <f t="shared" si="78"/>
        <v>2019</v>
      </c>
      <c r="AD2529" s="1">
        <f t="shared" si="79"/>
        <v>5</v>
      </c>
    </row>
    <row r="2530" spans="1:30" ht="12.75" customHeight="1" x14ac:dyDescent="0.2">
      <c r="A2530" s="2">
        <v>43613.429212962998</v>
      </c>
      <c r="B2530" s="1" t="s">
        <v>1629</v>
      </c>
      <c r="C2530" s="1" t="s">
        <v>891</v>
      </c>
      <c r="D2530" s="1" t="s">
        <v>892</v>
      </c>
      <c r="E2530" s="3">
        <v>15</v>
      </c>
      <c r="F2530" s="1" t="s">
        <v>31</v>
      </c>
      <c r="G2530" s="3">
        <v>204.41</v>
      </c>
      <c r="H2530" s="3">
        <v>3066.15</v>
      </c>
      <c r="I2530" s="1" t="s">
        <v>58</v>
      </c>
      <c r="K2530" s="1" t="s">
        <v>59</v>
      </c>
      <c r="L2530" s="1" t="s">
        <v>893</v>
      </c>
      <c r="M2530" s="1" t="s">
        <v>35</v>
      </c>
      <c r="N2530" s="1" t="s">
        <v>36</v>
      </c>
      <c r="O2530" s="1" t="s">
        <v>37</v>
      </c>
      <c r="P2530" s="1" t="s">
        <v>38</v>
      </c>
      <c r="Q2530" s="1" t="s">
        <v>39</v>
      </c>
      <c r="T2530" s="1" t="s">
        <v>291</v>
      </c>
      <c r="X2530" s="1" t="s">
        <v>41</v>
      </c>
      <c r="Y2530" s="1" t="s">
        <v>42</v>
      </c>
      <c r="Z2530" s="3">
        <v>0</v>
      </c>
      <c r="AC2530" s="1">
        <f t="shared" si="78"/>
        <v>2019</v>
      </c>
      <c r="AD2530" s="1">
        <f t="shared" si="79"/>
        <v>5</v>
      </c>
    </row>
    <row r="2531" spans="1:30" ht="12.75" customHeight="1" x14ac:dyDescent="0.2">
      <c r="A2531" s="2">
        <v>43613.429212962998</v>
      </c>
      <c r="B2531" s="1" t="s">
        <v>1629</v>
      </c>
      <c r="C2531" s="1" t="s">
        <v>1269</v>
      </c>
      <c r="D2531" s="1" t="s">
        <v>1270</v>
      </c>
      <c r="E2531" s="3">
        <v>1</v>
      </c>
      <c r="F2531" s="1" t="s">
        <v>31</v>
      </c>
      <c r="G2531" s="3">
        <v>573.85</v>
      </c>
      <c r="H2531" s="3">
        <v>573.85</v>
      </c>
      <c r="I2531" s="1" t="s">
        <v>58</v>
      </c>
      <c r="K2531" s="1" t="s">
        <v>59</v>
      </c>
      <c r="L2531" s="1" t="s">
        <v>1271</v>
      </c>
      <c r="M2531" s="1" t="s">
        <v>35</v>
      </c>
      <c r="N2531" s="1" t="s">
        <v>36</v>
      </c>
      <c r="O2531" s="1" t="s">
        <v>37</v>
      </c>
      <c r="P2531" s="1" t="s">
        <v>131</v>
      </c>
      <c r="Q2531" s="1" t="s">
        <v>132</v>
      </c>
      <c r="T2531" s="1" t="s">
        <v>1272</v>
      </c>
      <c r="X2531" s="1" t="s">
        <v>41</v>
      </c>
      <c r="Y2531" s="1" t="s">
        <v>74</v>
      </c>
      <c r="Z2531" s="3">
        <v>0</v>
      </c>
      <c r="AC2531" s="1">
        <f t="shared" si="78"/>
        <v>2019</v>
      </c>
      <c r="AD2531" s="1">
        <f t="shared" si="79"/>
        <v>5</v>
      </c>
    </row>
    <row r="2532" spans="1:30" ht="12.75" customHeight="1" x14ac:dyDescent="0.2">
      <c r="A2532" s="2">
        <v>43613.488424768497</v>
      </c>
      <c r="B2532" s="1" t="s">
        <v>1630</v>
      </c>
      <c r="C2532" s="1" t="s">
        <v>1231</v>
      </c>
      <c r="D2532" s="1" t="s">
        <v>1232</v>
      </c>
      <c r="E2532" s="3">
        <v>144</v>
      </c>
      <c r="F2532" s="1" t="s">
        <v>31</v>
      </c>
      <c r="G2532" s="3">
        <v>4.79</v>
      </c>
      <c r="H2532" s="3">
        <v>690</v>
      </c>
      <c r="I2532" s="1" t="s">
        <v>58</v>
      </c>
      <c r="K2532" s="1" t="s">
        <v>59</v>
      </c>
      <c r="L2532" s="1" t="s">
        <v>1233</v>
      </c>
      <c r="M2532" s="1" t="s">
        <v>35</v>
      </c>
      <c r="N2532" s="1" t="s">
        <v>433</v>
      </c>
      <c r="O2532" s="1" t="s">
        <v>37</v>
      </c>
      <c r="P2532" s="1" t="s">
        <v>131</v>
      </c>
      <c r="Q2532" s="1" t="s">
        <v>132</v>
      </c>
      <c r="T2532" s="1" t="s">
        <v>377</v>
      </c>
      <c r="X2532" s="1" t="s">
        <v>1234</v>
      </c>
      <c r="Y2532" s="1" t="s">
        <v>74</v>
      </c>
      <c r="Z2532" s="3">
        <v>0</v>
      </c>
      <c r="AC2532" s="1">
        <f t="shared" si="78"/>
        <v>2019</v>
      </c>
      <c r="AD2532" s="1">
        <f t="shared" si="79"/>
        <v>5</v>
      </c>
    </row>
    <row r="2533" spans="1:30" ht="12.75" customHeight="1" x14ac:dyDescent="0.2">
      <c r="A2533" s="2">
        <v>43613.570670868103</v>
      </c>
      <c r="B2533" s="1" t="s">
        <v>1631</v>
      </c>
      <c r="C2533" s="1" t="s">
        <v>279</v>
      </c>
      <c r="D2533" s="1" t="s">
        <v>280</v>
      </c>
      <c r="E2533" s="3">
        <v>4</v>
      </c>
      <c r="F2533" s="1" t="s">
        <v>31</v>
      </c>
      <c r="G2533" s="3">
        <v>29.88</v>
      </c>
      <c r="H2533" s="3">
        <v>119.52</v>
      </c>
      <c r="I2533" s="1" t="s">
        <v>32</v>
      </c>
      <c r="K2533" s="1" t="s">
        <v>33</v>
      </c>
      <c r="L2533" s="1" t="s">
        <v>281</v>
      </c>
      <c r="M2533" s="1" t="s">
        <v>35</v>
      </c>
      <c r="N2533" s="1" t="s">
        <v>536</v>
      </c>
      <c r="O2533" s="1" t="s">
        <v>37</v>
      </c>
      <c r="P2533" s="1" t="s">
        <v>71</v>
      </c>
      <c r="Q2533" s="1" t="s">
        <v>72</v>
      </c>
      <c r="T2533" s="1" t="s">
        <v>73</v>
      </c>
      <c r="X2533" s="1" t="s">
        <v>41</v>
      </c>
      <c r="Y2533" s="1" t="s">
        <v>74</v>
      </c>
      <c r="Z2533" s="3">
        <v>0</v>
      </c>
      <c r="AC2533" s="1">
        <f t="shared" si="78"/>
        <v>2019</v>
      </c>
      <c r="AD2533" s="1">
        <f t="shared" si="79"/>
        <v>5</v>
      </c>
    </row>
    <row r="2534" spans="1:30" ht="12.75" customHeight="1" x14ac:dyDescent="0.2">
      <c r="A2534" s="2">
        <v>43614.435278969897</v>
      </c>
      <c r="B2534" s="1" t="s">
        <v>1632</v>
      </c>
      <c r="C2534" s="1" t="s">
        <v>759</v>
      </c>
      <c r="D2534" s="1" t="s">
        <v>760</v>
      </c>
      <c r="E2534" s="3">
        <v>25</v>
      </c>
      <c r="F2534" s="1" t="s">
        <v>31</v>
      </c>
      <c r="G2534" s="3">
        <v>227.56</v>
      </c>
      <c r="H2534" s="3">
        <v>5688.89</v>
      </c>
      <c r="I2534" s="1" t="s">
        <v>32</v>
      </c>
      <c r="K2534" s="1" t="s">
        <v>33</v>
      </c>
      <c r="L2534" s="1" t="s">
        <v>761</v>
      </c>
      <c r="M2534" s="1" t="s">
        <v>35</v>
      </c>
      <c r="N2534" s="1" t="s">
        <v>433</v>
      </c>
      <c r="O2534" s="1" t="s">
        <v>37</v>
      </c>
      <c r="P2534" s="1" t="s">
        <v>89</v>
      </c>
      <c r="Q2534" s="1" t="s">
        <v>90</v>
      </c>
      <c r="T2534" s="1" t="s">
        <v>206</v>
      </c>
      <c r="X2534" s="1" t="s">
        <v>41</v>
      </c>
      <c r="Y2534" s="1" t="s">
        <v>74</v>
      </c>
      <c r="Z2534" s="3">
        <v>0</v>
      </c>
      <c r="AC2534" s="1">
        <f t="shared" si="78"/>
        <v>2019</v>
      </c>
      <c r="AD2534" s="1">
        <f t="shared" si="79"/>
        <v>5</v>
      </c>
    </row>
    <row r="2535" spans="1:30" ht="12.75" customHeight="1" x14ac:dyDescent="0.2">
      <c r="A2535" s="2">
        <v>43614.5502915162</v>
      </c>
      <c r="B2535" s="1" t="s">
        <v>1633</v>
      </c>
      <c r="C2535" s="1" t="s">
        <v>656</v>
      </c>
      <c r="D2535" s="1" t="s">
        <v>657</v>
      </c>
      <c r="E2535" s="3">
        <v>100</v>
      </c>
      <c r="F2535" s="1" t="s">
        <v>31</v>
      </c>
      <c r="G2535" s="3">
        <v>2.65</v>
      </c>
      <c r="H2535" s="3">
        <v>265</v>
      </c>
      <c r="I2535" s="1" t="s">
        <v>32</v>
      </c>
      <c r="K2535" s="1" t="s">
        <v>33</v>
      </c>
      <c r="L2535" s="1" t="s">
        <v>658</v>
      </c>
      <c r="M2535" s="1" t="s">
        <v>35</v>
      </c>
      <c r="N2535" s="1" t="s">
        <v>84</v>
      </c>
      <c r="O2535" s="1" t="s">
        <v>37</v>
      </c>
      <c r="P2535" s="1" t="s">
        <v>104</v>
      </c>
      <c r="Q2535" s="1" t="s">
        <v>105</v>
      </c>
      <c r="T2535" s="1" t="s">
        <v>659</v>
      </c>
      <c r="X2535" s="1" t="s">
        <v>660</v>
      </c>
      <c r="Y2535" s="1" t="s">
        <v>106</v>
      </c>
      <c r="Z2535" s="3">
        <v>0</v>
      </c>
      <c r="AC2535" s="1">
        <f t="shared" si="78"/>
        <v>2019</v>
      </c>
      <c r="AD2535" s="1">
        <f t="shared" si="79"/>
        <v>5</v>
      </c>
    </row>
    <row r="2536" spans="1:30" ht="12.75" customHeight="1" x14ac:dyDescent="0.2">
      <c r="A2536" s="2">
        <v>43614.572775891203</v>
      </c>
      <c r="B2536" s="1" t="s">
        <v>1634</v>
      </c>
      <c r="C2536" s="1" t="s">
        <v>478</v>
      </c>
      <c r="D2536" s="1" t="s">
        <v>479</v>
      </c>
      <c r="E2536" s="3">
        <v>10</v>
      </c>
      <c r="F2536" s="1" t="s">
        <v>31</v>
      </c>
      <c r="G2536" s="3">
        <v>22.99</v>
      </c>
      <c r="H2536" s="3">
        <v>229.9</v>
      </c>
      <c r="I2536" s="1" t="s">
        <v>58</v>
      </c>
      <c r="K2536" s="1" t="s">
        <v>59</v>
      </c>
      <c r="L2536" s="1" t="s">
        <v>480</v>
      </c>
      <c r="M2536" s="1" t="s">
        <v>35</v>
      </c>
      <c r="N2536" s="1" t="s">
        <v>84</v>
      </c>
      <c r="O2536" s="1" t="s">
        <v>37</v>
      </c>
      <c r="P2536" s="1" t="s">
        <v>38</v>
      </c>
      <c r="Q2536" s="1" t="s">
        <v>39</v>
      </c>
      <c r="T2536" s="1" t="s">
        <v>476</v>
      </c>
      <c r="X2536" s="1" t="s">
        <v>41</v>
      </c>
      <c r="Y2536" s="1" t="s">
        <v>42</v>
      </c>
      <c r="Z2536" s="3">
        <v>0</v>
      </c>
      <c r="AC2536" s="1">
        <f t="shared" si="78"/>
        <v>2019</v>
      </c>
      <c r="AD2536" s="1">
        <f t="shared" si="79"/>
        <v>5</v>
      </c>
    </row>
    <row r="2537" spans="1:30" ht="12.75" customHeight="1" x14ac:dyDescent="0.2">
      <c r="A2537" s="2">
        <v>43614.572775891203</v>
      </c>
      <c r="B2537" s="1" t="s">
        <v>1634</v>
      </c>
      <c r="C2537" s="1" t="s">
        <v>473</v>
      </c>
      <c r="D2537" s="1" t="s">
        <v>474</v>
      </c>
      <c r="E2537" s="3">
        <v>10</v>
      </c>
      <c r="F2537" s="1" t="s">
        <v>31</v>
      </c>
      <c r="G2537" s="3">
        <v>22.99</v>
      </c>
      <c r="H2537" s="3">
        <v>229.9</v>
      </c>
      <c r="I2537" s="1" t="s">
        <v>58</v>
      </c>
      <c r="K2537" s="1" t="s">
        <v>59</v>
      </c>
      <c r="L2537" s="1" t="s">
        <v>475</v>
      </c>
      <c r="M2537" s="1" t="s">
        <v>35</v>
      </c>
      <c r="N2537" s="1" t="s">
        <v>84</v>
      </c>
      <c r="O2537" s="1" t="s">
        <v>37</v>
      </c>
      <c r="P2537" s="1" t="s">
        <v>38</v>
      </c>
      <c r="Q2537" s="1" t="s">
        <v>39</v>
      </c>
      <c r="T2537" s="1" t="s">
        <v>476</v>
      </c>
      <c r="X2537" s="1" t="s">
        <v>41</v>
      </c>
      <c r="Y2537" s="1" t="s">
        <v>42</v>
      </c>
      <c r="Z2537" s="3">
        <v>0</v>
      </c>
      <c r="AC2537" s="1">
        <f t="shared" si="78"/>
        <v>2019</v>
      </c>
      <c r="AD2537" s="1">
        <f t="shared" si="79"/>
        <v>5</v>
      </c>
    </row>
    <row r="2538" spans="1:30" ht="12.75" customHeight="1" x14ac:dyDescent="0.2">
      <c r="A2538" s="2">
        <v>43615.265430208303</v>
      </c>
      <c r="B2538" s="1" t="s">
        <v>1635</v>
      </c>
      <c r="C2538" s="1" t="s">
        <v>293</v>
      </c>
      <c r="D2538" s="1" t="s">
        <v>294</v>
      </c>
      <c r="E2538" s="3">
        <v>10</v>
      </c>
      <c r="F2538" s="1" t="s">
        <v>31</v>
      </c>
      <c r="G2538" s="3">
        <v>123.19</v>
      </c>
      <c r="H2538" s="3">
        <v>1231.8800000000001</v>
      </c>
      <c r="I2538" s="1" t="s">
        <v>32</v>
      </c>
      <c r="K2538" s="1" t="s">
        <v>33</v>
      </c>
      <c r="L2538" s="1" t="s">
        <v>295</v>
      </c>
      <c r="M2538" s="1" t="s">
        <v>35</v>
      </c>
      <c r="N2538" s="1" t="s">
        <v>84</v>
      </c>
      <c r="O2538" s="1" t="s">
        <v>37</v>
      </c>
      <c r="P2538" s="1" t="s">
        <v>131</v>
      </c>
      <c r="Q2538" s="1" t="s">
        <v>132</v>
      </c>
      <c r="T2538" s="1" t="s">
        <v>297</v>
      </c>
      <c r="X2538" s="1" t="s">
        <v>298</v>
      </c>
      <c r="Y2538" s="1" t="s">
        <v>74</v>
      </c>
      <c r="Z2538" s="3">
        <v>0</v>
      </c>
      <c r="AC2538" s="1">
        <f t="shared" si="78"/>
        <v>2019</v>
      </c>
      <c r="AD2538" s="1">
        <f t="shared" si="79"/>
        <v>5</v>
      </c>
    </row>
    <row r="2539" spans="1:30" ht="12.75" customHeight="1" x14ac:dyDescent="0.2">
      <c r="A2539" s="2">
        <v>43615.265430208303</v>
      </c>
      <c r="B2539" s="1" t="s">
        <v>1635</v>
      </c>
      <c r="C2539" s="1" t="s">
        <v>299</v>
      </c>
      <c r="D2539" s="1" t="s">
        <v>300</v>
      </c>
      <c r="E2539" s="3">
        <v>5</v>
      </c>
      <c r="F2539" s="1" t="s">
        <v>31</v>
      </c>
      <c r="G2539" s="3">
        <v>124.41</v>
      </c>
      <c r="H2539" s="3">
        <v>622.04</v>
      </c>
      <c r="I2539" s="1" t="s">
        <v>32</v>
      </c>
      <c r="K2539" s="1" t="s">
        <v>33</v>
      </c>
      <c r="L2539" s="1" t="s">
        <v>301</v>
      </c>
      <c r="M2539" s="1" t="s">
        <v>35</v>
      </c>
      <c r="N2539" s="1" t="s">
        <v>84</v>
      </c>
      <c r="O2539" s="1" t="s">
        <v>37</v>
      </c>
      <c r="P2539" s="1" t="s">
        <v>131</v>
      </c>
      <c r="Q2539" s="1" t="s">
        <v>132</v>
      </c>
      <c r="T2539" s="1" t="s">
        <v>297</v>
      </c>
      <c r="X2539" s="1" t="s">
        <v>302</v>
      </c>
      <c r="Y2539" s="1" t="s">
        <v>74</v>
      </c>
      <c r="Z2539" s="3">
        <v>0</v>
      </c>
      <c r="AC2539" s="1">
        <f t="shared" si="78"/>
        <v>2019</v>
      </c>
      <c r="AD2539" s="1">
        <f t="shared" si="79"/>
        <v>5</v>
      </c>
    </row>
    <row r="2540" spans="1:30" ht="12.75" customHeight="1" x14ac:dyDescent="0.2">
      <c r="A2540" s="2">
        <v>43615.265430208303</v>
      </c>
      <c r="B2540" s="1" t="s">
        <v>1635</v>
      </c>
      <c r="C2540" s="1" t="s">
        <v>303</v>
      </c>
      <c r="D2540" s="1" t="s">
        <v>304</v>
      </c>
      <c r="E2540" s="3">
        <v>10</v>
      </c>
      <c r="F2540" s="1" t="s">
        <v>31</v>
      </c>
      <c r="G2540" s="3">
        <v>129.26</v>
      </c>
      <c r="H2540" s="3">
        <v>1292.5999999999999</v>
      </c>
      <c r="I2540" s="1" t="s">
        <v>32</v>
      </c>
      <c r="K2540" s="1" t="s">
        <v>33</v>
      </c>
      <c r="L2540" s="1" t="s">
        <v>305</v>
      </c>
      <c r="M2540" s="1" t="s">
        <v>35</v>
      </c>
      <c r="N2540" s="1" t="s">
        <v>84</v>
      </c>
      <c r="O2540" s="1" t="s">
        <v>37</v>
      </c>
      <c r="P2540" s="1" t="s">
        <v>131</v>
      </c>
      <c r="Q2540" s="1" t="s">
        <v>132</v>
      </c>
      <c r="T2540" s="1" t="s">
        <v>297</v>
      </c>
      <c r="X2540" s="1" t="s">
        <v>306</v>
      </c>
      <c r="Y2540" s="1" t="s">
        <v>74</v>
      </c>
      <c r="Z2540" s="3">
        <v>0</v>
      </c>
      <c r="AC2540" s="1">
        <f t="shared" si="78"/>
        <v>2019</v>
      </c>
      <c r="AD2540" s="1">
        <f t="shared" si="79"/>
        <v>5</v>
      </c>
    </row>
    <row r="2541" spans="1:30" ht="12.75" customHeight="1" x14ac:dyDescent="0.2">
      <c r="A2541" s="2">
        <v>43615.265430208303</v>
      </c>
      <c r="B2541" s="1" t="s">
        <v>1635</v>
      </c>
      <c r="C2541" s="1" t="s">
        <v>307</v>
      </c>
      <c r="D2541" s="1" t="s">
        <v>308</v>
      </c>
      <c r="E2541" s="3">
        <v>20</v>
      </c>
      <c r="F2541" s="1" t="s">
        <v>31</v>
      </c>
      <c r="G2541" s="3">
        <v>159.55000000000001</v>
      </c>
      <c r="H2541" s="3">
        <v>3191</v>
      </c>
      <c r="I2541" s="1" t="s">
        <v>32</v>
      </c>
      <c r="K2541" s="1" t="s">
        <v>33</v>
      </c>
      <c r="L2541" s="1" t="s">
        <v>309</v>
      </c>
      <c r="M2541" s="1" t="s">
        <v>35</v>
      </c>
      <c r="N2541" s="1" t="s">
        <v>84</v>
      </c>
      <c r="O2541" s="1" t="s">
        <v>37</v>
      </c>
      <c r="P2541" s="1" t="s">
        <v>131</v>
      </c>
      <c r="Q2541" s="1" t="s">
        <v>132</v>
      </c>
      <c r="T2541" s="1" t="s">
        <v>297</v>
      </c>
      <c r="X2541" s="1" t="s">
        <v>310</v>
      </c>
      <c r="Y2541" s="1" t="s">
        <v>74</v>
      </c>
      <c r="Z2541" s="3">
        <v>0</v>
      </c>
      <c r="AC2541" s="1">
        <f t="shared" si="78"/>
        <v>2019</v>
      </c>
      <c r="AD2541" s="1">
        <f t="shared" si="79"/>
        <v>5</v>
      </c>
    </row>
    <row r="2542" spans="1:30" ht="12.75" customHeight="1" x14ac:dyDescent="0.2">
      <c r="A2542" s="2">
        <v>43615.265430208303</v>
      </c>
      <c r="B2542" s="1" t="s">
        <v>1635</v>
      </c>
      <c r="C2542" s="1" t="s">
        <v>314</v>
      </c>
      <c r="D2542" s="1" t="s">
        <v>315</v>
      </c>
      <c r="E2542" s="3">
        <v>30</v>
      </c>
      <c r="F2542" s="1" t="s">
        <v>31</v>
      </c>
      <c r="G2542" s="3">
        <v>188.75</v>
      </c>
      <c r="H2542" s="3">
        <v>5662.6</v>
      </c>
      <c r="I2542" s="1" t="s">
        <v>32</v>
      </c>
      <c r="K2542" s="1" t="s">
        <v>33</v>
      </c>
      <c r="L2542" s="1" t="s">
        <v>316</v>
      </c>
      <c r="M2542" s="1" t="s">
        <v>35</v>
      </c>
      <c r="N2542" s="1" t="s">
        <v>84</v>
      </c>
      <c r="O2542" s="1" t="s">
        <v>37</v>
      </c>
      <c r="P2542" s="1" t="s">
        <v>131</v>
      </c>
      <c r="Q2542" s="1" t="s">
        <v>132</v>
      </c>
      <c r="R2542" s="1" t="s">
        <v>1636</v>
      </c>
      <c r="T2542" s="1" t="s">
        <v>297</v>
      </c>
      <c r="X2542" s="1" t="s">
        <v>41</v>
      </c>
      <c r="Y2542" s="1" t="s">
        <v>74</v>
      </c>
      <c r="Z2542" s="3">
        <v>0</v>
      </c>
      <c r="AC2542" s="1">
        <f t="shared" si="78"/>
        <v>2019</v>
      </c>
      <c r="AD2542" s="1">
        <f t="shared" si="79"/>
        <v>5</v>
      </c>
    </row>
    <row r="2543" spans="1:30" ht="12.75" customHeight="1" x14ac:dyDescent="0.2">
      <c r="A2543" s="2">
        <v>43615.284846840303</v>
      </c>
      <c r="B2543" s="1" t="s">
        <v>1637</v>
      </c>
      <c r="C2543" s="1" t="s">
        <v>303</v>
      </c>
      <c r="D2543" s="1" t="s">
        <v>304</v>
      </c>
      <c r="E2543" s="3">
        <v>5</v>
      </c>
      <c r="F2543" s="1" t="s">
        <v>31</v>
      </c>
      <c r="G2543" s="3">
        <v>129.26</v>
      </c>
      <c r="H2543" s="3">
        <v>646.29999999999995</v>
      </c>
      <c r="I2543" s="1" t="s">
        <v>58</v>
      </c>
      <c r="K2543" s="1" t="s">
        <v>59</v>
      </c>
      <c r="L2543" s="1" t="s">
        <v>305</v>
      </c>
      <c r="M2543" s="1" t="s">
        <v>35</v>
      </c>
      <c r="N2543" s="1" t="s">
        <v>84</v>
      </c>
      <c r="O2543" s="1" t="s">
        <v>37</v>
      </c>
      <c r="P2543" s="1" t="s">
        <v>131</v>
      </c>
      <c r="Q2543" s="1" t="s">
        <v>132</v>
      </c>
      <c r="T2543" s="1" t="s">
        <v>297</v>
      </c>
      <c r="X2543" s="1" t="s">
        <v>306</v>
      </c>
      <c r="Y2543" s="1" t="s">
        <v>74</v>
      </c>
      <c r="Z2543" s="3">
        <v>0</v>
      </c>
      <c r="AC2543" s="1">
        <f t="shared" si="78"/>
        <v>2019</v>
      </c>
      <c r="AD2543" s="1">
        <f t="shared" si="79"/>
        <v>5</v>
      </c>
    </row>
    <row r="2544" spans="1:30" ht="12.75" customHeight="1" x14ac:dyDescent="0.2">
      <c r="A2544" s="2">
        <v>43615.284846840303</v>
      </c>
      <c r="B2544" s="1" t="s">
        <v>1637</v>
      </c>
      <c r="C2544" s="1" t="s">
        <v>307</v>
      </c>
      <c r="D2544" s="1" t="s">
        <v>308</v>
      </c>
      <c r="E2544" s="3">
        <v>20</v>
      </c>
      <c r="F2544" s="1" t="s">
        <v>31</v>
      </c>
      <c r="G2544" s="3">
        <v>159.55000000000001</v>
      </c>
      <c r="H2544" s="3">
        <v>3191.04</v>
      </c>
      <c r="I2544" s="1" t="s">
        <v>58</v>
      </c>
      <c r="K2544" s="1" t="s">
        <v>59</v>
      </c>
      <c r="L2544" s="1" t="s">
        <v>309</v>
      </c>
      <c r="M2544" s="1" t="s">
        <v>35</v>
      </c>
      <c r="N2544" s="1" t="s">
        <v>84</v>
      </c>
      <c r="O2544" s="1" t="s">
        <v>37</v>
      </c>
      <c r="P2544" s="1" t="s">
        <v>131</v>
      </c>
      <c r="Q2544" s="1" t="s">
        <v>132</v>
      </c>
      <c r="T2544" s="1" t="s">
        <v>297</v>
      </c>
      <c r="X2544" s="1" t="s">
        <v>310</v>
      </c>
      <c r="Y2544" s="1" t="s">
        <v>74</v>
      </c>
      <c r="Z2544" s="3">
        <v>0</v>
      </c>
      <c r="AC2544" s="1">
        <f t="shared" si="78"/>
        <v>2019</v>
      </c>
      <c r="AD2544" s="1">
        <f t="shared" si="79"/>
        <v>5</v>
      </c>
    </row>
    <row r="2545" spans="1:30" ht="12.75" customHeight="1" x14ac:dyDescent="0.2">
      <c r="A2545" s="2">
        <v>43616.444697604202</v>
      </c>
      <c r="B2545" s="1" t="s">
        <v>1638</v>
      </c>
      <c r="C2545" s="1" t="s">
        <v>247</v>
      </c>
      <c r="D2545" s="1" t="s">
        <v>248</v>
      </c>
      <c r="E2545" s="3">
        <v>10</v>
      </c>
      <c r="F2545" s="1" t="s">
        <v>31</v>
      </c>
      <c r="G2545" s="3">
        <v>10.16</v>
      </c>
      <c r="H2545" s="3">
        <v>101.6</v>
      </c>
      <c r="I2545" s="1" t="s">
        <v>32</v>
      </c>
      <c r="K2545" s="1" t="s">
        <v>33</v>
      </c>
      <c r="L2545" s="1" t="s">
        <v>249</v>
      </c>
      <c r="M2545" s="1" t="s">
        <v>35</v>
      </c>
      <c r="N2545" s="1" t="s">
        <v>61</v>
      </c>
      <c r="O2545" s="1" t="s">
        <v>37</v>
      </c>
      <c r="P2545" s="1" t="s">
        <v>46</v>
      </c>
      <c r="Q2545" s="1" t="s">
        <v>47</v>
      </c>
      <c r="T2545" s="1" t="s">
        <v>250</v>
      </c>
      <c r="X2545" s="1" t="s">
        <v>41</v>
      </c>
      <c r="Y2545" s="1" t="s">
        <v>49</v>
      </c>
      <c r="Z2545" s="3">
        <v>0</v>
      </c>
      <c r="AA2545" s="1" t="s">
        <v>251</v>
      </c>
      <c r="AB2545" s="1" t="s">
        <v>251</v>
      </c>
      <c r="AC2545" s="1">
        <f t="shared" si="78"/>
        <v>2019</v>
      </c>
      <c r="AD2545" s="1">
        <f t="shared" si="79"/>
        <v>5</v>
      </c>
    </row>
    <row r="2546" spans="1:30" ht="12.75" customHeight="1" x14ac:dyDescent="0.2">
      <c r="A2546" s="2">
        <v>43616.460929363398</v>
      </c>
      <c r="B2546" s="1" t="s">
        <v>1639</v>
      </c>
      <c r="C2546" s="1" t="s">
        <v>334</v>
      </c>
      <c r="D2546" s="1" t="s">
        <v>335</v>
      </c>
      <c r="E2546" s="3">
        <v>95</v>
      </c>
      <c r="F2546" s="1" t="s">
        <v>31</v>
      </c>
      <c r="G2546" s="3">
        <v>1.29</v>
      </c>
      <c r="H2546" s="3">
        <v>122.55</v>
      </c>
      <c r="I2546" s="1" t="s">
        <v>32</v>
      </c>
      <c r="K2546" s="1" t="s">
        <v>33</v>
      </c>
      <c r="L2546" s="1" t="s">
        <v>336</v>
      </c>
      <c r="M2546" s="1" t="s">
        <v>35</v>
      </c>
      <c r="N2546" s="1" t="s">
        <v>61</v>
      </c>
      <c r="O2546" s="1" t="s">
        <v>37</v>
      </c>
      <c r="P2546" s="1" t="s">
        <v>89</v>
      </c>
      <c r="Q2546" s="1" t="s">
        <v>90</v>
      </c>
      <c r="T2546" s="1" t="s">
        <v>116</v>
      </c>
      <c r="X2546" s="1" t="s">
        <v>41</v>
      </c>
      <c r="Y2546" s="1" t="s">
        <v>74</v>
      </c>
      <c r="Z2546" s="3">
        <v>0</v>
      </c>
      <c r="AC2546" s="1">
        <f t="shared" si="78"/>
        <v>2019</v>
      </c>
      <c r="AD2546" s="1">
        <f t="shared" si="79"/>
        <v>5</v>
      </c>
    </row>
    <row r="2547" spans="1:30" ht="12.75" customHeight="1" x14ac:dyDescent="0.2">
      <c r="A2547" s="2">
        <v>43616.561585648102</v>
      </c>
      <c r="B2547" s="1" t="s">
        <v>1640</v>
      </c>
      <c r="C2547" s="1" t="s">
        <v>463</v>
      </c>
      <c r="D2547" s="1" t="s">
        <v>464</v>
      </c>
      <c r="E2547" s="3">
        <v>10</v>
      </c>
      <c r="F2547" s="1" t="s">
        <v>31</v>
      </c>
      <c r="G2547" s="3">
        <v>73.209999999999994</v>
      </c>
      <c r="H2547" s="3">
        <v>732.1</v>
      </c>
      <c r="I2547" s="1" t="s">
        <v>32</v>
      </c>
      <c r="K2547" s="1" t="s">
        <v>33</v>
      </c>
      <c r="L2547" s="1" t="s">
        <v>465</v>
      </c>
      <c r="M2547" s="1" t="s">
        <v>35</v>
      </c>
      <c r="N2547" s="1" t="s">
        <v>84</v>
      </c>
      <c r="O2547" s="1" t="s">
        <v>37</v>
      </c>
      <c r="P2547" s="1" t="s">
        <v>131</v>
      </c>
      <c r="Q2547" s="1" t="s">
        <v>132</v>
      </c>
      <c r="T2547" s="1" t="s">
        <v>85</v>
      </c>
      <c r="X2547" s="1" t="s">
        <v>466</v>
      </c>
      <c r="Y2547" s="1" t="s">
        <v>74</v>
      </c>
      <c r="Z2547" s="3">
        <v>0</v>
      </c>
      <c r="AC2547" s="1">
        <f t="shared" si="78"/>
        <v>2019</v>
      </c>
      <c r="AD2547" s="1">
        <f t="shared" si="79"/>
        <v>5</v>
      </c>
    </row>
    <row r="2548" spans="1:30" ht="12.75" customHeight="1" x14ac:dyDescent="0.2">
      <c r="A2548" s="2">
        <v>43616.561585648102</v>
      </c>
      <c r="B2548" s="1" t="s">
        <v>1640</v>
      </c>
      <c r="C2548" s="1" t="s">
        <v>922</v>
      </c>
      <c r="D2548" s="1" t="s">
        <v>923</v>
      </c>
      <c r="E2548" s="3">
        <v>1</v>
      </c>
      <c r="F2548" s="1" t="s">
        <v>31</v>
      </c>
      <c r="G2548" s="3">
        <v>198.34</v>
      </c>
      <c r="H2548" s="3">
        <v>198.34</v>
      </c>
      <c r="I2548" s="1" t="s">
        <v>32</v>
      </c>
      <c r="K2548" s="1" t="s">
        <v>33</v>
      </c>
      <c r="L2548" s="1" t="s">
        <v>924</v>
      </c>
      <c r="M2548" s="1" t="s">
        <v>35</v>
      </c>
      <c r="N2548" s="1" t="s">
        <v>84</v>
      </c>
      <c r="O2548" s="1" t="s">
        <v>37</v>
      </c>
      <c r="P2548" s="1" t="s">
        <v>131</v>
      </c>
      <c r="Q2548" s="1" t="s">
        <v>132</v>
      </c>
      <c r="T2548" s="1" t="s">
        <v>85</v>
      </c>
      <c r="X2548" s="1" t="s">
        <v>925</v>
      </c>
      <c r="Y2548" s="1" t="s">
        <v>74</v>
      </c>
      <c r="Z2548" s="3">
        <v>0</v>
      </c>
      <c r="AC2548" s="1">
        <f t="shared" si="78"/>
        <v>2019</v>
      </c>
      <c r="AD2548" s="1">
        <f t="shared" si="79"/>
        <v>5</v>
      </c>
    </row>
    <row r="2549" spans="1:30" ht="12.75" customHeight="1" x14ac:dyDescent="0.2">
      <c r="A2549" s="2">
        <v>43616.562777777799</v>
      </c>
      <c r="B2549" s="1" t="s">
        <v>1641</v>
      </c>
      <c r="C2549" s="1" t="s">
        <v>81</v>
      </c>
      <c r="D2549" s="1" t="s">
        <v>82</v>
      </c>
      <c r="E2549" s="3">
        <v>20</v>
      </c>
      <c r="F2549" s="1" t="s">
        <v>31</v>
      </c>
      <c r="G2549" s="3">
        <v>12.16</v>
      </c>
      <c r="H2549" s="3">
        <v>243.28</v>
      </c>
      <c r="I2549" s="1" t="s">
        <v>58</v>
      </c>
      <c r="K2549" s="1" t="s">
        <v>59</v>
      </c>
      <c r="L2549" s="1" t="s">
        <v>83</v>
      </c>
      <c r="M2549" s="1" t="s">
        <v>35</v>
      </c>
      <c r="N2549" s="1" t="s">
        <v>84</v>
      </c>
      <c r="O2549" s="1" t="s">
        <v>37</v>
      </c>
      <c r="P2549" s="1" t="s">
        <v>71</v>
      </c>
      <c r="Q2549" s="1" t="s">
        <v>72</v>
      </c>
      <c r="T2549" s="1" t="s">
        <v>85</v>
      </c>
      <c r="X2549" s="1" t="s">
        <v>41</v>
      </c>
      <c r="Y2549" s="1" t="s">
        <v>74</v>
      </c>
      <c r="Z2549" s="3">
        <v>0</v>
      </c>
      <c r="AC2549" s="1">
        <f t="shared" si="78"/>
        <v>2019</v>
      </c>
      <c r="AD2549" s="1">
        <f t="shared" si="79"/>
        <v>5</v>
      </c>
    </row>
    <row r="2550" spans="1:30" ht="12.75" customHeight="1" x14ac:dyDescent="0.2">
      <c r="A2550" s="2">
        <v>43616.562777777799</v>
      </c>
      <c r="B2550" s="1" t="s">
        <v>1641</v>
      </c>
      <c r="C2550" s="1" t="s">
        <v>463</v>
      </c>
      <c r="D2550" s="1" t="s">
        <v>464</v>
      </c>
      <c r="E2550" s="3">
        <v>10</v>
      </c>
      <c r="F2550" s="1" t="s">
        <v>31</v>
      </c>
      <c r="G2550" s="3">
        <v>73.22</v>
      </c>
      <c r="H2550" s="3">
        <v>732.17</v>
      </c>
      <c r="I2550" s="1" t="s">
        <v>58</v>
      </c>
      <c r="K2550" s="1" t="s">
        <v>59</v>
      </c>
      <c r="L2550" s="1" t="s">
        <v>465</v>
      </c>
      <c r="M2550" s="1" t="s">
        <v>35</v>
      </c>
      <c r="N2550" s="1" t="s">
        <v>84</v>
      </c>
      <c r="O2550" s="1" t="s">
        <v>37</v>
      </c>
      <c r="P2550" s="1" t="s">
        <v>131</v>
      </c>
      <c r="Q2550" s="1" t="s">
        <v>132</v>
      </c>
      <c r="T2550" s="1" t="s">
        <v>85</v>
      </c>
      <c r="X2550" s="1" t="s">
        <v>466</v>
      </c>
      <c r="Y2550" s="1" t="s">
        <v>74</v>
      </c>
      <c r="Z2550" s="3">
        <v>0</v>
      </c>
      <c r="AC2550" s="1">
        <f t="shared" si="78"/>
        <v>2019</v>
      </c>
      <c r="AD2550" s="1">
        <f t="shared" si="79"/>
        <v>5</v>
      </c>
    </row>
    <row r="2551" spans="1:30" ht="12.75" customHeight="1" x14ac:dyDescent="0.2">
      <c r="A2551" s="2">
        <v>43616.562777777799</v>
      </c>
      <c r="B2551" s="1" t="s">
        <v>1641</v>
      </c>
      <c r="C2551" s="1" t="s">
        <v>922</v>
      </c>
      <c r="D2551" s="1" t="s">
        <v>923</v>
      </c>
      <c r="E2551" s="3">
        <v>1</v>
      </c>
      <c r="F2551" s="1" t="s">
        <v>31</v>
      </c>
      <c r="G2551" s="3">
        <v>198.33</v>
      </c>
      <c r="H2551" s="3">
        <v>198.33</v>
      </c>
      <c r="I2551" s="1" t="s">
        <v>58</v>
      </c>
      <c r="K2551" s="1" t="s">
        <v>59</v>
      </c>
      <c r="L2551" s="1" t="s">
        <v>924</v>
      </c>
      <c r="M2551" s="1" t="s">
        <v>35</v>
      </c>
      <c r="N2551" s="1" t="s">
        <v>84</v>
      </c>
      <c r="O2551" s="1" t="s">
        <v>37</v>
      </c>
      <c r="P2551" s="1" t="s">
        <v>131</v>
      </c>
      <c r="Q2551" s="1" t="s">
        <v>132</v>
      </c>
      <c r="T2551" s="1" t="s">
        <v>85</v>
      </c>
      <c r="X2551" s="1" t="s">
        <v>925</v>
      </c>
      <c r="Y2551" s="1" t="s">
        <v>74</v>
      </c>
      <c r="Z2551" s="3">
        <v>0</v>
      </c>
      <c r="AC2551" s="1">
        <f t="shared" si="78"/>
        <v>2019</v>
      </c>
      <c r="AD2551" s="1">
        <f t="shared" si="79"/>
        <v>5</v>
      </c>
    </row>
    <row r="2552" spans="1:30" ht="12.75" customHeight="1" x14ac:dyDescent="0.2">
      <c r="A2552" s="2">
        <v>43622.521778205999</v>
      </c>
      <c r="B2552" s="1" t="s">
        <v>1642</v>
      </c>
      <c r="C2552" s="1" t="s">
        <v>311</v>
      </c>
      <c r="D2552" s="1" t="s">
        <v>312</v>
      </c>
      <c r="E2552" s="3">
        <v>5</v>
      </c>
      <c r="F2552" s="1" t="s">
        <v>31</v>
      </c>
      <c r="G2552" s="3">
        <v>233.79</v>
      </c>
      <c r="H2552" s="3">
        <v>1168.95</v>
      </c>
      <c r="I2552" s="1" t="s">
        <v>32</v>
      </c>
      <c r="K2552" s="1" t="s">
        <v>33</v>
      </c>
      <c r="L2552" s="1" t="s">
        <v>313</v>
      </c>
      <c r="M2552" s="1" t="s">
        <v>35</v>
      </c>
      <c r="N2552" s="1" t="s">
        <v>433</v>
      </c>
      <c r="O2552" s="1" t="s">
        <v>37</v>
      </c>
      <c r="P2552" s="1" t="s">
        <v>131</v>
      </c>
      <c r="Q2552" s="1" t="s">
        <v>132</v>
      </c>
      <c r="T2552" s="1" t="s">
        <v>297</v>
      </c>
      <c r="X2552" s="1" t="s">
        <v>41</v>
      </c>
      <c r="Y2552" s="1" t="s">
        <v>74</v>
      </c>
      <c r="Z2552" s="3">
        <v>0</v>
      </c>
      <c r="AC2552" s="1">
        <f t="shared" si="78"/>
        <v>2019</v>
      </c>
      <c r="AD2552" s="1">
        <f t="shared" si="79"/>
        <v>6</v>
      </c>
    </row>
    <row r="2553" spans="1:30" ht="12.75" customHeight="1" x14ac:dyDescent="0.2">
      <c r="A2553" s="2">
        <v>43622.547599155099</v>
      </c>
      <c r="B2553" s="1" t="s">
        <v>1643</v>
      </c>
      <c r="C2553" s="1" t="s">
        <v>389</v>
      </c>
      <c r="D2553" s="1" t="s">
        <v>390</v>
      </c>
      <c r="E2553" s="3">
        <v>50</v>
      </c>
      <c r="F2553" s="1" t="s">
        <v>391</v>
      </c>
      <c r="G2553" s="3">
        <v>7.02</v>
      </c>
      <c r="H2553" s="3">
        <v>351</v>
      </c>
      <c r="I2553" s="1" t="s">
        <v>58</v>
      </c>
      <c r="K2553" s="1" t="s">
        <v>59</v>
      </c>
      <c r="L2553" s="1" t="s">
        <v>392</v>
      </c>
      <c r="M2553" s="1" t="s">
        <v>35</v>
      </c>
      <c r="N2553" s="1" t="s">
        <v>536</v>
      </c>
      <c r="O2553" s="1" t="s">
        <v>37</v>
      </c>
      <c r="P2553" s="1" t="s">
        <v>393</v>
      </c>
      <c r="Q2553" s="1" t="s">
        <v>394</v>
      </c>
      <c r="T2553" s="1" t="s">
        <v>40</v>
      </c>
      <c r="X2553" s="1" t="s">
        <v>41</v>
      </c>
      <c r="Y2553" s="1" t="s">
        <v>66</v>
      </c>
      <c r="Z2553" s="3">
        <v>0</v>
      </c>
      <c r="AC2553" s="1">
        <f t="shared" si="78"/>
        <v>2019</v>
      </c>
      <c r="AD2553" s="1">
        <f t="shared" si="79"/>
        <v>6</v>
      </c>
    </row>
    <row r="2554" spans="1:30" ht="12.75" customHeight="1" x14ac:dyDescent="0.2">
      <c r="A2554" s="2">
        <v>43622.5742094097</v>
      </c>
      <c r="B2554" s="1" t="s">
        <v>1644</v>
      </c>
      <c r="C2554" s="1" t="s">
        <v>626</v>
      </c>
      <c r="D2554" s="1" t="s">
        <v>627</v>
      </c>
      <c r="E2554" s="3">
        <v>50</v>
      </c>
      <c r="F2554" s="1" t="s">
        <v>31</v>
      </c>
      <c r="G2554" s="3">
        <v>0.56000000000000005</v>
      </c>
      <c r="H2554" s="3">
        <v>28.05</v>
      </c>
      <c r="I2554" s="1" t="s">
        <v>58</v>
      </c>
      <c r="K2554" s="1" t="s">
        <v>59</v>
      </c>
      <c r="M2554" s="1" t="s">
        <v>35</v>
      </c>
      <c r="N2554" s="1" t="s">
        <v>628</v>
      </c>
      <c r="O2554" s="1" t="s">
        <v>37</v>
      </c>
      <c r="P2554" s="1" t="s">
        <v>629</v>
      </c>
      <c r="Q2554" s="1" t="s">
        <v>630</v>
      </c>
      <c r="T2554" s="1" t="s">
        <v>631</v>
      </c>
      <c r="Y2554" s="1" t="s">
        <v>632</v>
      </c>
      <c r="Z2554" s="3">
        <v>0</v>
      </c>
      <c r="AC2554" s="1">
        <f t="shared" si="78"/>
        <v>2019</v>
      </c>
      <c r="AD2554" s="1">
        <f t="shared" si="79"/>
        <v>6</v>
      </c>
    </row>
    <row r="2555" spans="1:30" ht="12.75" customHeight="1" x14ac:dyDescent="0.2">
      <c r="A2555" s="2">
        <v>43622.591730208303</v>
      </c>
      <c r="B2555" s="1" t="s">
        <v>1645</v>
      </c>
      <c r="C2555" s="1" t="s">
        <v>440</v>
      </c>
      <c r="D2555" s="1" t="s">
        <v>441</v>
      </c>
      <c r="E2555" s="3">
        <v>2</v>
      </c>
      <c r="F2555" s="1" t="s">
        <v>31</v>
      </c>
      <c r="G2555" s="3">
        <v>53.85</v>
      </c>
      <c r="H2555" s="3">
        <v>107.69</v>
      </c>
      <c r="I2555" s="1" t="s">
        <v>58</v>
      </c>
      <c r="K2555" s="1" t="s">
        <v>59</v>
      </c>
      <c r="L2555" s="1" t="s">
        <v>442</v>
      </c>
      <c r="M2555" s="1" t="s">
        <v>35</v>
      </c>
      <c r="N2555" s="1" t="s">
        <v>84</v>
      </c>
      <c r="O2555" s="1" t="s">
        <v>37</v>
      </c>
      <c r="P2555" s="1" t="s">
        <v>443</v>
      </c>
      <c r="Q2555" s="1" t="s">
        <v>444</v>
      </c>
      <c r="T2555" s="1" t="s">
        <v>171</v>
      </c>
      <c r="X2555" s="1" t="s">
        <v>41</v>
      </c>
      <c r="Y2555" s="1" t="s">
        <v>446</v>
      </c>
      <c r="Z2555" s="3">
        <v>0</v>
      </c>
      <c r="AA2555" s="1" t="s">
        <v>172</v>
      </c>
      <c r="AB2555" s="1" t="s">
        <v>172</v>
      </c>
      <c r="AC2555" s="1">
        <f t="shared" si="78"/>
        <v>2019</v>
      </c>
      <c r="AD2555" s="1">
        <f t="shared" si="79"/>
        <v>6</v>
      </c>
    </row>
    <row r="2556" spans="1:30" ht="12.75" customHeight="1" x14ac:dyDescent="0.2">
      <c r="A2556" s="2">
        <v>43622.591730208303</v>
      </c>
      <c r="B2556" s="1" t="s">
        <v>1645</v>
      </c>
      <c r="C2556" s="1" t="s">
        <v>833</v>
      </c>
      <c r="D2556" s="1" t="s">
        <v>834</v>
      </c>
      <c r="E2556" s="3">
        <v>2</v>
      </c>
      <c r="F2556" s="1" t="s">
        <v>31</v>
      </c>
      <c r="G2556" s="3">
        <v>91.84</v>
      </c>
      <c r="H2556" s="3">
        <v>183.68</v>
      </c>
      <c r="I2556" s="1" t="s">
        <v>58</v>
      </c>
      <c r="K2556" s="1" t="s">
        <v>59</v>
      </c>
      <c r="L2556" s="1" t="s">
        <v>835</v>
      </c>
      <c r="M2556" s="1" t="s">
        <v>35</v>
      </c>
      <c r="N2556" s="1" t="s">
        <v>84</v>
      </c>
      <c r="O2556" s="1" t="s">
        <v>37</v>
      </c>
      <c r="P2556" s="1" t="s">
        <v>443</v>
      </c>
      <c r="Q2556" s="1" t="s">
        <v>444</v>
      </c>
      <c r="T2556" s="1" t="s">
        <v>171</v>
      </c>
      <c r="X2556" s="1" t="s">
        <v>41</v>
      </c>
      <c r="Y2556" s="1" t="s">
        <v>446</v>
      </c>
      <c r="Z2556" s="3">
        <v>0</v>
      </c>
      <c r="AA2556" s="1" t="s">
        <v>172</v>
      </c>
      <c r="AB2556" s="1" t="s">
        <v>172</v>
      </c>
      <c r="AC2556" s="1">
        <f t="shared" si="78"/>
        <v>2019</v>
      </c>
      <c r="AD2556" s="1">
        <f t="shared" si="79"/>
        <v>6</v>
      </c>
    </row>
    <row r="2557" spans="1:30" ht="12.75" customHeight="1" x14ac:dyDescent="0.2">
      <c r="A2557" s="2">
        <v>43628.2829901968</v>
      </c>
      <c r="B2557" s="1" t="s">
        <v>1646</v>
      </c>
      <c r="C2557" s="1" t="s">
        <v>804</v>
      </c>
      <c r="D2557" s="1" t="s">
        <v>805</v>
      </c>
      <c r="E2557" s="3">
        <v>17</v>
      </c>
      <c r="F2557" s="1" t="s">
        <v>31</v>
      </c>
      <c r="G2557" s="3">
        <v>15.04</v>
      </c>
      <c r="H2557" s="3">
        <v>255.68</v>
      </c>
      <c r="I2557" s="1" t="s">
        <v>32</v>
      </c>
      <c r="K2557" s="1" t="s">
        <v>33</v>
      </c>
      <c r="L2557" s="1" t="s">
        <v>806</v>
      </c>
      <c r="M2557" s="1" t="s">
        <v>35</v>
      </c>
      <c r="N2557" s="1" t="s">
        <v>61</v>
      </c>
      <c r="O2557" s="1" t="s">
        <v>37</v>
      </c>
      <c r="P2557" s="1" t="s">
        <v>120</v>
      </c>
      <c r="Q2557" s="1" t="s">
        <v>121</v>
      </c>
      <c r="T2557" s="1" t="s">
        <v>48</v>
      </c>
      <c r="X2557" s="1" t="s">
        <v>41</v>
      </c>
      <c r="Y2557" s="1" t="s">
        <v>42</v>
      </c>
      <c r="Z2557" s="3">
        <v>0</v>
      </c>
      <c r="AC2557" s="1">
        <f t="shared" si="78"/>
        <v>2019</v>
      </c>
      <c r="AD2557" s="1">
        <f t="shared" si="79"/>
        <v>6</v>
      </c>
    </row>
    <row r="2558" spans="1:30" ht="12.75" customHeight="1" x14ac:dyDescent="0.2">
      <c r="A2558" s="2">
        <v>43628.283283564801</v>
      </c>
      <c r="B2558" s="1" t="s">
        <v>1647</v>
      </c>
      <c r="C2558" s="1" t="s">
        <v>183</v>
      </c>
      <c r="D2558" s="1" t="s">
        <v>184</v>
      </c>
      <c r="E2558" s="3">
        <v>200</v>
      </c>
      <c r="F2558" s="1" t="s">
        <v>31</v>
      </c>
      <c r="G2558" s="3">
        <v>2.46</v>
      </c>
      <c r="H2558" s="3">
        <v>492</v>
      </c>
      <c r="I2558" s="1" t="s">
        <v>58</v>
      </c>
      <c r="K2558" s="1" t="s">
        <v>59</v>
      </c>
      <c r="L2558" s="1" t="s">
        <v>185</v>
      </c>
      <c r="M2558" s="1" t="s">
        <v>35</v>
      </c>
      <c r="N2558" s="1" t="s">
        <v>61</v>
      </c>
      <c r="O2558" s="1" t="s">
        <v>37</v>
      </c>
      <c r="P2558" s="1" t="s">
        <v>95</v>
      </c>
      <c r="Q2558" s="1" t="s">
        <v>96</v>
      </c>
      <c r="T2558" s="1" t="s">
        <v>48</v>
      </c>
      <c r="X2558" s="1" t="s">
        <v>41</v>
      </c>
      <c r="Y2558" s="1" t="s">
        <v>42</v>
      </c>
      <c r="Z2558" s="3">
        <v>0</v>
      </c>
      <c r="AC2558" s="1">
        <f t="shared" si="78"/>
        <v>2019</v>
      </c>
      <c r="AD2558" s="1">
        <f t="shared" si="79"/>
        <v>6</v>
      </c>
    </row>
    <row r="2559" spans="1:30" ht="12.75" customHeight="1" x14ac:dyDescent="0.2">
      <c r="A2559" s="2">
        <v>43628.283283564801</v>
      </c>
      <c r="B2559" s="1" t="s">
        <v>1647</v>
      </c>
      <c r="C2559" s="1" t="s">
        <v>804</v>
      </c>
      <c r="D2559" s="1" t="s">
        <v>805</v>
      </c>
      <c r="E2559" s="3">
        <v>40</v>
      </c>
      <c r="F2559" s="1" t="s">
        <v>31</v>
      </c>
      <c r="G2559" s="3">
        <v>15.04</v>
      </c>
      <c r="H2559" s="3">
        <v>601.6</v>
      </c>
      <c r="I2559" s="1" t="s">
        <v>58</v>
      </c>
      <c r="K2559" s="1" t="s">
        <v>59</v>
      </c>
      <c r="L2559" s="1" t="s">
        <v>806</v>
      </c>
      <c r="M2559" s="1" t="s">
        <v>35</v>
      </c>
      <c r="N2559" s="1" t="s">
        <v>61</v>
      </c>
      <c r="O2559" s="1" t="s">
        <v>37</v>
      </c>
      <c r="P2559" s="1" t="s">
        <v>120</v>
      </c>
      <c r="Q2559" s="1" t="s">
        <v>121</v>
      </c>
      <c r="T2559" s="1" t="s">
        <v>48</v>
      </c>
      <c r="X2559" s="1" t="s">
        <v>41</v>
      </c>
      <c r="Y2559" s="1" t="s">
        <v>42</v>
      </c>
      <c r="Z2559" s="3">
        <v>0</v>
      </c>
      <c r="AC2559" s="1">
        <f t="shared" si="78"/>
        <v>2019</v>
      </c>
      <c r="AD2559" s="1">
        <f t="shared" si="79"/>
        <v>6</v>
      </c>
    </row>
    <row r="2560" spans="1:30" ht="12.75" customHeight="1" x14ac:dyDescent="0.2">
      <c r="A2560" s="2">
        <v>43628.288862187503</v>
      </c>
      <c r="B2560" s="1" t="s">
        <v>1648</v>
      </c>
      <c r="C2560" s="1" t="s">
        <v>183</v>
      </c>
      <c r="D2560" s="1" t="s">
        <v>184</v>
      </c>
      <c r="E2560" s="3">
        <v>100</v>
      </c>
      <c r="F2560" s="1" t="s">
        <v>31</v>
      </c>
      <c r="G2560" s="3">
        <v>2.46</v>
      </c>
      <c r="H2560" s="3">
        <v>246</v>
      </c>
      <c r="I2560" s="1" t="s">
        <v>32</v>
      </c>
      <c r="K2560" s="1" t="s">
        <v>33</v>
      </c>
      <c r="L2560" s="1" t="s">
        <v>185</v>
      </c>
      <c r="M2560" s="1" t="s">
        <v>35</v>
      </c>
      <c r="N2560" s="1" t="s">
        <v>61</v>
      </c>
      <c r="O2560" s="1" t="s">
        <v>37</v>
      </c>
      <c r="P2560" s="1" t="s">
        <v>95</v>
      </c>
      <c r="Q2560" s="1" t="s">
        <v>96</v>
      </c>
      <c r="T2560" s="1" t="s">
        <v>48</v>
      </c>
      <c r="X2560" s="1" t="s">
        <v>41</v>
      </c>
      <c r="Y2560" s="1" t="s">
        <v>42</v>
      </c>
      <c r="Z2560" s="3">
        <v>0</v>
      </c>
      <c r="AC2560" s="1">
        <f t="shared" si="78"/>
        <v>2019</v>
      </c>
      <c r="AD2560" s="1">
        <f t="shared" si="79"/>
        <v>6</v>
      </c>
    </row>
    <row r="2561" spans="1:30" ht="12.75" customHeight="1" x14ac:dyDescent="0.2">
      <c r="A2561" s="2">
        <v>43633.250174965302</v>
      </c>
      <c r="B2561" s="1" t="s">
        <v>1649</v>
      </c>
      <c r="C2561" s="1" t="s">
        <v>1650</v>
      </c>
      <c r="D2561" s="1" t="s">
        <v>1651</v>
      </c>
      <c r="E2561" s="3">
        <v>12</v>
      </c>
      <c r="F2561" s="1" t="s">
        <v>31</v>
      </c>
      <c r="G2561" s="3">
        <v>16.7</v>
      </c>
      <c r="H2561" s="3">
        <v>200.4</v>
      </c>
      <c r="I2561" s="1" t="s">
        <v>58</v>
      </c>
      <c r="K2561" s="1" t="s">
        <v>59</v>
      </c>
      <c r="L2561" s="1" t="s">
        <v>1652</v>
      </c>
      <c r="M2561" s="1" t="s">
        <v>35</v>
      </c>
      <c r="N2561" s="1" t="s">
        <v>84</v>
      </c>
      <c r="O2561" s="1" t="s">
        <v>37</v>
      </c>
      <c r="P2561" s="1" t="s">
        <v>38</v>
      </c>
      <c r="Q2561" s="1" t="s">
        <v>39</v>
      </c>
      <c r="T2561" s="1" t="s">
        <v>1531</v>
      </c>
      <c r="X2561" s="1" t="s">
        <v>41</v>
      </c>
      <c r="Y2561" s="1" t="s">
        <v>42</v>
      </c>
      <c r="Z2561" s="3">
        <v>0</v>
      </c>
      <c r="AC2561" s="1">
        <f t="shared" si="78"/>
        <v>2019</v>
      </c>
      <c r="AD2561" s="1">
        <f t="shared" si="79"/>
        <v>6</v>
      </c>
    </row>
    <row r="2562" spans="1:30" ht="12.75" customHeight="1" x14ac:dyDescent="0.2">
      <c r="A2562" s="2">
        <v>43633.300520520803</v>
      </c>
      <c r="B2562" s="1" t="s">
        <v>1653</v>
      </c>
      <c r="C2562" s="1" t="s">
        <v>804</v>
      </c>
      <c r="D2562" s="1" t="s">
        <v>805</v>
      </c>
      <c r="E2562" s="3">
        <v>8</v>
      </c>
      <c r="F2562" s="1" t="s">
        <v>31</v>
      </c>
      <c r="G2562" s="3">
        <v>15.04</v>
      </c>
      <c r="H2562" s="3">
        <v>120.32</v>
      </c>
      <c r="I2562" s="1" t="s">
        <v>32</v>
      </c>
      <c r="K2562" s="1" t="s">
        <v>33</v>
      </c>
      <c r="L2562" s="1" t="s">
        <v>806</v>
      </c>
      <c r="M2562" s="1" t="s">
        <v>35</v>
      </c>
      <c r="N2562" s="1" t="s">
        <v>61</v>
      </c>
      <c r="O2562" s="1" t="s">
        <v>37</v>
      </c>
      <c r="P2562" s="1" t="s">
        <v>120</v>
      </c>
      <c r="Q2562" s="1" t="s">
        <v>121</v>
      </c>
      <c r="T2562" s="1" t="s">
        <v>48</v>
      </c>
      <c r="X2562" s="1" t="s">
        <v>41</v>
      </c>
      <c r="Y2562" s="1" t="s">
        <v>42</v>
      </c>
      <c r="Z2562" s="3">
        <v>0</v>
      </c>
      <c r="AC2562" s="1">
        <f t="shared" si="78"/>
        <v>2019</v>
      </c>
      <c r="AD2562" s="1">
        <f t="shared" si="79"/>
        <v>6</v>
      </c>
    </row>
    <row r="2563" spans="1:30" ht="12.75" customHeight="1" x14ac:dyDescent="0.2">
      <c r="A2563" s="2">
        <v>43633.302130057898</v>
      </c>
      <c r="B2563" s="1" t="s">
        <v>1654</v>
      </c>
      <c r="C2563" s="1" t="s">
        <v>804</v>
      </c>
      <c r="D2563" s="1" t="s">
        <v>805</v>
      </c>
      <c r="E2563" s="3">
        <v>10</v>
      </c>
      <c r="F2563" s="1" t="s">
        <v>31</v>
      </c>
      <c r="G2563" s="3">
        <v>15.04</v>
      </c>
      <c r="H2563" s="3">
        <v>150.4</v>
      </c>
      <c r="I2563" s="1" t="s">
        <v>58</v>
      </c>
      <c r="K2563" s="1" t="s">
        <v>59</v>
      </c>
      <c r="L2563" s="1" t="s">
        <v>806</v>
      </c>
      <c r="M2563" s="1" t="s">
        <v>35</v>
      </c>
      <c r="N2563" s="1" t="s">
        <v>61</v>
      </c>
      <c r="O2563" s="1" t="s">
        <v>37</v>
      </c>
      <c r="P2563" s="1" t="s">
        <v>120</v>
      </c>
      <c r="Q2563" s="1" t="s">
        <v>121</v>
      </c>
      <c r="T2563" s="1" t="s">
        <v>48</v>
      </c>
      <c r="X2563" s="1" t="s">
        <v>41</v>
      </c>
      <c r="Y2563" s="1" t="s">
        <v>42</v>
      </c>
      <c r="Z2563" s="3">
        <v>0</v>
      </c>
      <c r="AC2563" s="1">
        <f t="shared" ref="AC2563:AC2626" si="80">YEAR(A2563)</f>
        <v>2019</v>
      </c>
      <c r="AD2563" s="1">
        <f t="shared" ref="AD2563:AD2626" si="81">MONTH(A2563)</f>
        <v>6</v>
      </c>
    </row>
    <row r="2564" spans="1:30" ht="12.75" customHeight="1" x14ac:dyDescent="0.2">
      <c r="A2564" s="2">
        <v>43633.331203703703</v>
      </c>
      <c r="B2564" s="1" t="s">
        <v>1655</v>
      </c>
      <c r="C2564" s="1" t="s">
        <v>122</v>
      </c>
      <c r="D2564" s="1" t="s">
        <v>123</v>
      </c>
      <c r="E2564" s="3">
        <v>100</v>
      </c>
      <c r="F2564" s="1" t="s">
        <v>31</v>
      </c>
      <c r="G2564" s="3">
        <v>0.47</v>
      </c>
      <c r="H2564" s="3">
        <v>47</v>
      </c>
      <c r="I2564" s="1" t="s">
        <v>32</v>
      </c>
      <c r="K2564" s="1" t="s">
        <v>33</v>
      </c>
      <c r="L2564" s="1" t="s">
        <v>124</v>
      </c>
      <c r="M2564" s="1" t="s">
        <v>35</v>
      </c>
      <c r="N2564" s="1" t="s">
        <v>684</v>
      </c>
      <c r="O2564" s="1" t="s">
        <v>37</v>
      </c>
      <c r="P2564" s="1" t="s">
        <v>38</v>
      </c>
      <c r="Q2564" s="1" t="s">
        <v>39</v>
      </c>
      <c r="T2564" s="1" t="s">
        <v>40</v>
      </c>
      <c r="X2564" s="1" t="s">
        <v>41</v>
      </c>
      <c r="Y2564" s="1" t="s">
        <v>42</v>
      </c>
      <c r="Z2564" s="3">
        <v>0</v>
      </c>
      <c r="AC2564" s="1">
        <f t="shared" si="80"/>
        <v>2019</v>
      </c>
      <c r="AD2564" s="1">
        <f t="shared" si="81"/>
        <v>6</v>
      </c>
    </row>
    <row r="2565" spans="1:30" ht="12.75" customHeight="1" x14ac:dyDescent="0.2">
      <c r="A2565" s="2">
        <v>43633.355833333299</v>
      </c>
      <c r="B2565" s="1" t="s">
        <v>1656</v>
      </c>
      <c r="C2565" s="1" t="s">
        <v>149</v>
      </c>
      <c r="D2565" s="1" t="s">
        <v>150</v>
      </c>
      <c r="E2565" s="3">
        <v>500</v>
      </c>
      <c r="F2565" s="1" t="s">
        <v>31</v>
      </c>
      <c r="G2565" s="3">
        <v>1.0900000000000001</v>
      </c>
      <c r="H2565" s="3">
        <v>545</v>
      </c>
      <c r="I2565" s="1" t="s">
        <v>58</v>
      </c>
      <c r="K2565" s="1" t="s">
        <v>59</v>
      </c>
      <c r="L2565" s="1" t="s">
        <v>151</v>
      </c>
      <c r="M2565" s="1" t="s">
        <v>35</v>
      </c>
      <c r="N2565" s="1" t="s">
        <v>36</v>
      </c>
      <c r="O2565" s="1" t="s">
        <v>37</v>
      </c>
      <c r="P2565" s="1" t="s">
        <v>120</v>
      </c>
      <c r="Q2565" s="1" t="s">
        <v>121</v>
      </c>
      <c r="T2565" s="1" t="s">
        <v>40</v>
      </c>
      <c r="X2565" s="1" t="s">
        <v>41</v>
      </c>
      <c r="Y2565" s="1" t="s">
        <v>42</v>
      </c>
      <c r="Z2565" s="3">
        <v>0</v>
      </c>
      <c r="AC2565" s="1">
        <f t="shared" si="80"/>
        <v>2019</v>
      </c>
      <c r="AD2565" s="1">
        <f t="shared" si="81"/>
        <v>6</v>
      </c>
    </row>
    <row r="2566" spans="1:30" ht="12.75" customHeight="1" x14ac:dyDescent="0.2">
      <c r="A2566" s="2">
        <v>43633.356458333299</v>
      </c>
      <c r="B2566" s="1" t="s">
        <v>1657</v>
      </c>
      <c r="C2566" s="1" t="s">
        <v>122</v>
      </c>
      <c r="D2566" s="1" t="s">
        <v>123</v>
      </c>
      <c r="E2566" s="3">
        <v>200</v>
      </c>
      <c r="F2566" s="1" t="s">
        <v>31</v>
      </c>
      <c r="G2566" s="3">
        <v>0.47</v>
      </c>
      <c r="H2566" s="3">
        <v>94</v>
      </c>
      <c r="I2566" s="1" t="s">
        <v>58</v>
      </c>
      <c r="K2566" s="1" t="s">
        <v>59</v>
      </c>
      <c r="L2566" s="1" t="s">
        <v>124</v>
      </c>
      <c r="M2566" s="1" t="s">
        <v>35</v>
      </c>
      <c r="N2566" s="1" t="s">
        <v>36</v>
      </c>
      <c r="O2566" s="1" t="s">
        <v>37</v>
      </c>
      <c r="P2566" s="1" t="s">
        <v>38</v>
      </c>
      <c r="Q2566" s="1" t="s">
        <v>39</v>
      </c>
      <c r="T2566" s="1" t="s">
        <v>40</v>
      </c>
      <c r="X2566" s="1" t="s">
        <v>41</v>
      </c>
      <c r="Y2566" s="1" t="s">
        <v>42</v>
      </c>
      <c r="Z2566" s="3">
        <v>0</v>
      </c>
      <c r="AC2566" s="1">
        <f t="shared" si="80"/>
        <v>2019</v>
      </c>
      <c r="AD2566" s="1">
        <f t="shared" si="81"/>
        <v>6</v>
      </c>
    </row>
    <row r="2567" spans="1:30" ht="12.75" customHeight="1" x14ac:dyDescent="0.2">
      <c r="A2567" s="2">
        <v>43635.486619479198</v>
      </c>
      <c r="B2567" s="1" t="s">
        <v>1658</v>
      </c>
      <c r="C2567" s="1" t="s">
        <v>86</v>
      </c>
      <c r="D2567" s="1" t="s">
        <v>87</v>
      </c>
      <c r="E2567" s="3">
        <v>30</v>
      </c>
      <c r="F2567" s="1" t="s">
        <v>31</v>
      </c>
      <c r="G2567" s="3">
        <v>15.73</v>
      </c>
      <c r="H2567" s="3">
        <v>471.9</v>
      </c>
      <c r="I2567" s="1" t="s">
        <v>32</v>
      </c>
      <c r="K2567" s="1" t="s">
        <v>33</v>
      </c>
      <c r="L2567" s="1" t="s">
        <v>88</v>
      </c>
      <c r="M2567" s="1" t="s">
        <v>1069</v>
      </c>
      <c r="N2567" s="1" t="s">
        <v>433</v>
      </c>
      <c r="O2567" s="1" t="s">
        <v>37</v>
      </c>
      <c r="P2567" s="1" t="s">
        <v>89</v>
      </c>
      <c r="Q2567" s="1" t="s">
        <v>90</v>
      </c>
      <c r="T2567" s="1" t="s">
        <v>85</v>
      </c>
      <c r="X2567" s="1" t="s">
        <v>41</v>
      </c>
      <c r="Y2567" s="1" t="s">
        <v>74</v>
      </c>
      <c r="Z2567" s="3">
        <v>0</v>
      </c>
      <c r="AC2567" s="1">
        <f t="shared" si="80"/>
        <v>2019</v>
      </c>
      <c r="AD2567" s="1">
        <f t="shared" si="81"/>
        <v>6</v>
      </c>
    </row>
    <row r="2568" spans="1:30" ht="12.75" customHeight="1" x14ac:dyDescent="0.2">
      <c r="A2568" s="2">
        <v>43636.571104166702</v>
      </c>
      <c r="B2568" s="1" t="s">
        <v>1659</v>
      </c>
      <c r="C2568" s="1" t="s">
        <v>177</v>
      </c>
      <c r="D2568" s="1" t="s">
        <v>178</v>
      </c>
      <c r="E2568" s="3">
        <v>50</v>
      </c>
      <c r="F2568" s="1" t="s">
        <v>31</v>
      </c>
      <c r="G2568" s="3">
        <v>2.17</v>
      </c>
      <c r="H2568" s="3">
        <v>108.5</v>
      </c>
      <c r="I2568" s="1" t="s">
        <v>32</v>
      </c>
      <c r="K2568" s="1" t="s">
        <v>33</v>
      </c>
      <c r="L2568" s="1" t="s">
        <v>179</v>
      </c>
      <c r="M2568" s="1" t="s">
        <v>35</v>
      </c>
      <c r="N2568" s="1" t="s">
        <v>61</v>
      </c>
      <c r="O2568" s="1" t="s">
        <v>37</v>
      </c>
      <c r="P2568" s="1" t="s">
        <v>95</v>
      </c>
      <c r="Q2568" s="1" t="s">
        <v>96</v>
      </c>
      <c r="T2568" s="1" t="s">
        <v>97</v>
      </c>
      <c r="X2568" s="1" t="s">
        <v>41</v>
      </c>
      <c r="Y2568" s="1" t="s">
        <v>42</v>
      </c>
      <c r="Z2568" s="3">
        <v>0</v>
      </c>
      <c r="AC2568" s="1">
        <f t="shared" si="80"/>
        <v>2019</v>
      </c>
      <c r="AD2568" s="1">
        <f t="shared" si="81"/>
        <v>6</v>
      </c>
    </row>
    <row r="2569" spans="1:30" ht="12.75" customHeight="1" x14ac:dyDescent="0.2">
      <c r="A2569" s="2">
        <v>43636.571104166702</v>
      </c>
      <c r="B2569" s="1" t="s">
        <v>1659</v>
      </c>
      <c r="C2569" s="1" t="s">
        <v>227</v>
      </c>
      <c r="D2569" s="1" t="s">
        <v>228</v>
      </c>
      <c r="E2569" s="3">
        <v>1200</v>
      </c>
      <c r="F2569" s="1" t="s">
        <v>31</v>
      </c>
      <c r="G2569" s="3">
        <v>8.4700000000000006</v>
      </c>
      <c r="H2569" s="3">
        <v>10164</v>
      </c>
      <c r="I2569" s="1" t="s">
        <v>32</v>
      </c>
      <c r="K2569" s="1" t="s">
        <v>33</v>
      </c>
      <c r="L2569" s="1" t="s">
        <v>229</v>
      </c>
      <c r="M2569" s="1" t="s">
        <v>35</v>
      </c>
      <c r="N2569" s="1" t="s">
        <v>61</v>
      </c>
      <c r="O2569" s="1" t="s">
        <v>37</v>
      </c>
      <c r="P2569" s="1" t="s">
        <v>230</v>
      </c>
      <c r="Q2569" s="1" t="s">
        <v>231</v>
      </c>
      <c r="T2569" s="1" t="s">
        <v>232</v>
      </c>
      <c r="X2569" s="1" t="s">
        <v>41</v>
      </c>
      <c r="Y2569" s="1" t="s">
        <v>42</v>
      </c>
      <c r="Z2569" s="3">
        <v>0</v>
      </c>
      <c r="AC2569" s="1">
        <f t="shared" si="80"/>
        <v>2019</v>
      </c>
      <c r="AD2569" s="1">
        <f t="shared" si="81"/>
        <v>6</v>
      </c>
    </row>
    <row r="2570" spans="1:30" ht="12.75" customHeight="1" x14ac:dyDescent="0.2">
      <c r="A2570" s="2">
        <v>43636.571104166702</v>
      </c>
      <c r="B2570" s="1" t="s">
        <v>1659</v>
      </c>
      <c r="C2570" s="1" t="s">
        <v>1660</v>
      </c>
      <c r="D2570" s="1" t="s">
        <v>1661</v>
      </c>
      <c r="E2570" s="3">
        <v>20</v>
      </c>
      <c r="F2570" s="1" t="s">
        <v>31</v>
      </c>
      <c r="G2570" s="3">
        <v>17.670000000000002</v>
      </c>
      <c r="H2570" s="3">
        <v>353.4</v>
      </c>
      <c r="I2570" s="1" t="s">
        <v>32</v>
      </c>
      <c r="K2570" s="1" t="s">
        <v>33</v>
      </c>
      <c r="L2570" s="1" t="s">
        <v>1662</v>
      </c>
      <c r="M2570" s="1" t="s">
        <v>35</v>
      </c>
      <c r="N2570" s="1" t="s">
        <v>61</v>
      </c>
      <c r="O2570" s="1" t="s">
        <v>37</v>
      </c>
      <c r="P2570" s="1" t="s">
        <v>213</v>
      </c>
      <c r="Q2570" s="1" t="s">
        <v>214</v>
      </c>
      <c r="T2570" s="1" t="s">
        <v>385</v>
      </c>
      <c r="X2570" s="1" t="s">
        <v>41</v>
      </c>
      <c r="Y2570" s="1" t="s">
        <v>42</v>
      </c>
      <c r="Z2570" s="3">
        <v>0</v>
      </c>
      <c r="AA2570" s="1" t="s">
        <v>880</v>
      </c>
      <c r="AB2570" s="1" t="s">
        <v>880</v>
      </c>
      <c r="AC2570" s="1">
        <f t="shared" si="80"/>
        <v>2019</v>
      </c>
      <c r="AD2570" s="1">
        <f t="shared" si="81"/>
        <v>6</v>
      </c>
    </row>
    <row r="2571" spans="1:30" ht="12.75" customHeight="1" x14ac:dyDescent="0.2">
      <c r="A2571" s="2">
        <v>43636.571703854199</v>
      </c>
      <c r="B2571" s="1" t="s">
        <v>1663</v>
      </c>
      <c r="C2571" s="1" t="s">
        <v>227</v>
      </c>
      <c r="D2571" s="1" t="s">
        <v>228</v>
      </c>
      <c r="E2571" s="3">
        <v>1020</v>
      </c>
      <c r="F2571" s="1" t="s">
        <v>31</v>
      </c>
      <c r="G2571" s="3">
        <v>8.4700000000000006</v>
      </c>
      <c r="H2571" s="3">
        <v>8639.4</v>
      </c>
      <c r="I2571" s="1" t="s">
        <v>58</v>
      </c>
      <c r="K2571" s="1" t="s">
        <v>59</v>
      </c>
      <c r="L2571" s="1" t="s">
        <v>229</v>
      </c>
      <c r="M2571" s="1" t="s">
        <v>35</v>
      </c>
      <c r="N2571" s="1" t="s">
        <v>61</v>
      </c>
      <c r="O2571" s="1" t="s">
        <v>37</v>
      </c>
      <c r="P2571" s="1" t="s">
        <v>230</v>
      </c>
      <c r="Q2571" s="1" t="s">
        <v>231</v>
      </c>
      <c r="T2571" s="1" t="s">
        <v>232</v>
      </c>
      <c r="X2571" s="1" t="s">
        <v>41</v>
      </c>
      <c r="Y2571" s="1" t="s">
        <v>42</v>
      </c>
      <c r="Z2571" s="3">
        <v>0</v>
      </c>
      <c r="AC2571" s="1">
        <f t="shared" si="80"/>
        <v>2019</v>
      </c>
      <c r="AD2571" s="1">
        <f t="shared" si="81"/>
        <v>6</v>
      </c>
    </row>
    <row r="2572" spans="1:30" ht="12.75" customHeight="1" x14ac:dyDescent="0.2">
      <c r="A2572" s="2">
        <v>43637.264615856497</v>
      </c>
      <c r="B2572" s="1" t="s">
        <v>1664</v>
      </c>
      <c r="C2572" s="1" t="s">
        <v>81</v>
      </c>
      <c r="D2572" s="1" t="s">
        <v>82</v>
      </c>
      <c r="E2572" s="3">
        <v>10</v>
      </c>
      <c r="F2572" s="1" t="s">
        <v>31</v>
      </c>
      <c r="G2572" s="3">
        <v>12.16</v>
      </c>
      <c r="H2572" s="3">
        <v>121.6</v>
      </c>
      <c r="I2572" s="1" t="s">
        <v>32</v>
      </c>
      <c r="K2572" s="1" t="s">
        <v>33</v>
      </c>
      <c r="L2572" s="1" t="s">
        <v>83</v>
      </c>
      <c r="M2572" s="1" t="s">
        <v>35</v>
      </c>
      <c r="N2572" s="1" t="s">
        <v>433</v>
      </c>
      <c r="O2572" s="1" t="s">
        <v>37</v>
      </c>
      <c r="P2572" s="1" t="s">
        <v>71</v>
      </c>
      <c r="Q2572" s="1" t="s">
        <v>72</v>
      </c>
      <c r="T2572" s="1" t="s">
        <v>85</v>
      </c>
      <c r="X2572" s="1" t="s">
        <v>41</v>
      </c>
      <c r="Y2572" s="1" t="s">
        <v>74</v>
      </c>
      <c r="Z2572" s="3">
        <v>0</v>
      </c>
      <c r="AC2572" s="1">
        <f t="shared" si="80"/>
        <v>2019</v>
      </c>
      <c r="AD2572" s="1">
        <f t="shared" si="81"/>
        <v>6</v>
      </c>
    </row>
    <row r="2573" spans="1:30" ht="12.75" customHeight="1" x14ac:dyDescent="0.2">
      <c r="A2573" s="2">
        <v>43637.264615856497</v>
      </c>
      <c r="B2573" s="1" t="s">
        <v>1664</v>
      </c>
      <c r="C2573" s="1" t="s">
        <v>459</v>
      </c>
      <c r="D2573" s="1" t="s">
        <v>460</v>
      </c>
      <c r="E2573" s="3">
        <v>9</v>
      </c>
      <c r="F2573" s="1" t="s">
        <v>31</v>
      </c>
      <c r="G2573" s="3">
        <v>47.53</v>
      </c>
      <c r="H2573" s="3">
        <v>427.77</v>
      </c>
      <c r="I2573" s="1" t="s">
        <v>32</v>
      </c>
      <c r="K2573" s="1" t="s">
        <v>33</v>
      </c>
      <c r="L2573" s="1" t="s">
        <v>461</v>
      </c>
      <c r="M2573" s="1" t="s">
        <v>35</v>
      </c>
      <c r="N2573" s="1" t="s">
        <v>433</v>
      </c>
      <c r="O2573" s="1" t="s">
        <v>37</v>
      </c>
      <c r="P2573" s="1" t="s">
        <v>131</v>
      </c>
      <c r="Q2573" s="1" t="s">
        <v>132</v>
      </c>
      <c r="T2573" s="1" t="s">
        <v>85</v>
      </c>
      <c r="X2573" s="1" t="s">
        <v>462</v>
      </c>
      <c r="Y2573" s="1" t="s">
        <v>74</v>
      </c>
      <c r="Z2573" s="3">
        <v>0</v>
      </c>
      <c r="AC2573" s="1">
        <f t="shared" si="80"/>
        <v>2019</v>
      </c>
      <c r="AD2573" s="1">
        <f t="shared" si="81"/>
        <v>6</v>
      </c>
    </row>
    <row r="2574" spans="1:30" ht="12.75" customHeight="1" x14ac:dyDescent="0.2">
      <c r="A2574" s="2">
        <v>43637.264615856497</v>
      </c>
      <c r="B2574" s="1" t="s">
        <v>1664</v>
      </c>
      <c r="C2574" s="1" t="s">
        <v>1665</v>
      </c>
      <c r="D2574" s="1" t="s">
        <v>1666</v>
      </c>
      <c r="E2574" s="3">
        <v>10</v>
      </c>
      <c r="F2574" s="1" t="s">
        <v>31</v>
      </c>
      <c r="G2574" s="3">
        <v>69.69</v>
      </c>
      <c r="H2574" s="3">
        <v>696.9</v>
      </c>
      <c r="I2574" s="1" t="s">
        <v>32</v>
      </c>
      <c r="K2574" s="1" t="s">
        <v>33</v>
      </c>
      <c r="L2574" s="1" t="s">
        <v>1667</v>
      </c>
      <c r="M2574" s="1" t="s">
        <v>35</v>
      </c>
      <c r="N2574" s="1" t="s">
        <v>433</v>
      </c>
      <c r="O2574" s="1" t="s">
        <v>37</v>
      </c>
      <c r="P2574" s="1" t="s">
        <v>131</v>
      </c>
      <c r="Q2574" s="1" t="s">
        <v>132</v>
      </c>
      <c r="T2574" s="1" t="s">
        <v>85</v>
      </c>
      <c r="X2574" s="1" t="s">
        <v>1668</v>
      </c>
      <c r="Y2574" s="1" t="s">
        <v>74</v>
      </c>
      <c r="Z2574" s="3">
        <v>0</v>
      </c>
      <c r="AC2574" s="1">
        <f t="shared" si="80"/>
        <v>2019</v>
      </c>
      <c r="AD2574" s="1">
        <f t="shared" si="81"/>
        <v>6</v>
      </c>
    </row>
    <row r="2575" spans="1:30" ht="12.75" customHeight="1" x14ac:dyDescent="0.2">
      <c r="A2575" s="2">
        <v>43637.264615856497</v>
      </c>
      <c r="B2575" s="1" t="s">
        <v>1664</v>
      </c>
      <c r="C2575" s="1" t="s">
        <v>463</v>
      </c>
      <c r="D2575" s="1" t="s">
        <v>464</v>
      </c>
      <c r="E2575" s="3">
        <v>10</v>
      </c>
      <c r="F2575" s="1" t="s">
        <v>31</v>
      </c>
      <c r="G2575" s="3">
        <v>73.209999999999994</v>
      </c>
      <c r="H2575" s="3">
        <v>732.1</v>
      </c>
      <c r="I2575" s="1" t="s">
        <v>32</v>
      </c>
      <c r="K2575" s="1" t="s">
        <v>33</v>
      </c>
      <c r="L2575" s="1" t="s">
        <v>465</v>
      </c>
      <c r="M2575" s="1" t="s">
        <v>35</v>
      </c>
      <c r="N2575" s="1" t="s">
        <v>433</v>
      </c>
      <c r="O2575" s="1" t="s">
        <v>37</v>
      </c>
      <c r="P2575" s="1" t="s">
        <v>131</v>
      </c>
      <c r="Q2575" s="1" t="s">
        <v>132</v>
      </c>
      <c r="T2575" s="1" t="s">
        <v>85</v>
      </c>
      <c r="X2575" s="1" t="s">
        <v>466</v>
      </c>
      <c r="Y2575" s="1" t="s">
        <v>74</v>
      </c>
      <c r="Z2575" s="3">
        <v>0</v>
      </c>
      <c r="AC2575" s="1">
        <f t="shared" si="80"/>
        <v>2019</v>
      </c>
      <c r="AD2575" s="1">
        <f t="shared" si="81"/>
        <v>6</v>
      </c>
    </row>
    <row r="2576" spans="1:30" ht="12.75" customHeight="1" x14ac:dyDescent="0.2">
      <c r="A2576" s="2">
        <v>43637.264615856497</v>
      </c>
      <c r="B2576" s="1" t="s">
        <v>1664</v>
      </c>
      <c r="C2576" s="1" t="s">
        <v>1669</v>
      </c>
      <c r="D2576" s="1" t="s">
        <v>1670</v>
      </c>
      <c r="E2576" s="3">
        <v>10</v>
      </c>
      <c r="F2576" s="1" t="s">
        <v>31</v>
      </c>
      <c r="G2576" s="3">
        <v>93.45</v>
      </c>
      <c r="H2576" s="3">
        <v>934.5</v>
      </c>
      <c r="I2576" s="1" t="s">
        <v>32</v>
      </c>
      <c r="K2576" s="1" t="s">
        <v>33</v>
      </c>
      <c r="L2576" s="1" t="s">
        <v>1671</v>
      </c>
      <c r="M2576" s="1" t="s">
        <v>35</v>
      </c>
      <c r="N2576" s="1" t="s">
        <v>433</v>
      </c>
      <c r="O2576" s="1" t="s">
        <v>37</v>
      </c>
      <c r="P2576" s="1" t="s">
        <v>89</v>
      </c>
      <c r="Q2576" s="1" t="s">
        <v>90</v>
      </c>
      <c r="T2576" s="1" t="s">
        <v>85</v>
      </c>
      <c r="X2576" s="1" t="s">
        <v>1668</v>
      </c>
      <c r="Y2576" s="1" t="s">
        <v>74</v>
      </c>
      <c r="Z2576" s="3">
        <v>0</v>
      </c>
      <c r="AC2576" s="1">
        <f t="shared" si="80"/>
        <v>2019</v>
      </c>
      <c r="AD2576" s="1">
        <f t="shared" si="81"/>
        <v>6</v>
      </c>
    </row>
    <row r="2577" spans="1:30" ht="12.75" customHeight="1" x14ac:dyDescent="0.2">
      <c r="A2577" s="2">
        <v>43637.264615856497</v>
      </c>
      <c r="B2577" s="1" t="s">
        <v>1664</v>
      </c>
      <c r="C2577" s="1" t="s">
        <v>922</v>
      </c>
      <c r="D2577" s="1" t="s">
        <v>923</v>
      </c>
      <c r="E2577" s="3">
        <v>1</v>
      </c>
      <c r="F2577" s="1" t="s">
        <v>31</v>
      </c>
      <c r="G2577" s="3">
        <v>154.91</v>
      </c>
      <c r="H2577" s="3">
        <v>154.91</v>
      </c>
      <c r="I2577" s="1" t="s">
        <v>32</v>
      </c>
      <c r="K2577" s="1" t="s">
        <v>33</v>
      </c>
      <c r="L2577" s="1" t="s">
        <v>924</v>
      </c>
      <c r="M2577" s="1" t="s">
        <v>35</v>
      </c>
      <c r="N2577" s="1" t="s">
        <v>433</v>
      </c>
      <c r="O2577" s="1" t="s">
        <v>37</v>
      </c>
      <c r="P2577" s="1" t="s">
        <v>131</v>
      </c>
      <c r="Q2577" s="1" t="s">
        <v>132</v>
      </c>
      <c r="T2577" s="1" t="s">
        <v>85</v>
      </c>
      <c r="X2577" s="1" t="s">
        <v>925</v>
      </c>
      <c r="Y2577" s="1" t="s">
        <v>74</v>
      </c>
      <c r="Z2577" s="3">
        <v>0</v>
      </c>
      <c r="AC2577" s="1">
        <f t="shared" si="80"/>
        <v>2019</v>
      </c>
      <c r="AD2577" s="1">
        <f t="shared" si="81"/>
        <v>6</v>
      </c>
    </row>
    <row r="2578" spans="1:30" ht="12.75" customHeight="1" x14ac:dyDescent="0.2">
      <c r="A2578" s="2">
        <v>43637.268510960603</v>
      </c>
      <c r="B2578" s="1" t="s">
        <v>1672</v>
      </c>
      <c r="C2578" s="1" t="s">
        <v>81</v>
      </c>
      <c r="D2578" s="1" t="s">
        <v>82</v>
      </c>
      <c r="E2578" s="3">
        <v>20</v>
      </c>
      <c r="F2578" s="1" t="s">
        <v>31</v>
      </c>
      <c r="G2578" s="3">
        <v>12.17</v>
      </c>
      <c r="H2578" s="3">
        <v>243.4</v>
      </c>
      <c r="I2578" s="1" t="s">
        <v>58</v>
      </c>
      <c r="K2578" s="1" t="s">
        <v>59</v>
      </c>
      <c r="L2578" s="1" t="s">
        <v>83</v>
      </c>
      <c r="M2578" s="1" t="s">
        <v>35</v>
      </c>
      <c r="N2578" s="1" t="s">
        <v>433</v>
      </c>
      <c r="O2578" s="1" t="s">
        <v>37</v>
      </c>
      <c r="P2578" s="1" t="s">
        <v>71</v>
      </c>
      <c r="Q2578" s="1" t="s">
        <v>72</v>
      </c>
      <c r="T2578" s="1" t="s">
        <v>85</v>
      </c>
      <c r="X2578" s="1" t="s">
        <v>41</v>
      </c>
      <c r="Y2578" s="1" t="s">
        <v>74</v>
      </c>
      <c r="Z2578" s="3">
        <v>0</v>
      </c>
      <c r="AC2578" s="1">
        <f t="shared" si="80"/>
        <v>2019</v>
      </c>
      <c r="AD2578" s="1">
        <f t="shared" si="81"/>
        <v>6</v>
      </c>
    </row>
    <row r="2579" spans="1:30" ht="12.75" customHeight="1" x14ac:dyDescent="0.2">
      <c r="A2579" s="2">
        <v>43637.268510960603</v>
      </c>
      <c r="B2579" s="1" t="s">
        <v>1672</v>
      </c>
      <c r="C2579" s="1" t="s">
        <v>459</v>
      </c>
      <c r="D2579" s="1" t="s">
        <v>460</v>
      </c>
      <c r="E2579" s="3">
        <v>6</v>
      </c>
      <c r="F2579" s="1" t="s">
        <v>31</v>
      </c>
      <c r="G2579" s="3">
        <v>47.54</v>
      </c>
      <c r="H2579" s="3">
        <v>285.23</v>
      </c>
      <c r="I2579" s="1" t="s">
        <v>58</v>
      </c>
      <c r="K2579" s="1" t="s">
        <v>59</v>
      </c>
      <c r="L2579" s="1" t="s">
        <v>461</v>
      </c>
      <c r="M2579" s="1" t="s">
        <v>35</v>
      </c>
      <c r="N2579" s="1" t="s">
        <v>433</v>
      </c>
      <c r="O2579" s="1" t="s">
        <v>37</v>
      </c>
      <c r="P2579" s="1" t="s">
        <v>131</v>
      </c>
      <c r="Q2579" s="1" t="s">
        <v>132</v>
      </c>
      <c r="T2579" s="1" t="s">
        <v>85</v>
      </c>
      <c r="X2579" s="1" t="s">
        <v>462</v>
      </c>
      <c r="Y2579" s="1" t="s">
        <v>74</v>
      </c>
      <c r="Z2579" s="3">
        <v>0</v>
      </c>
      <c r="AC2579" s="1">
        <f t="shared" si="80"/>
        <v>2019</v>
      </c>
      <c r="AD2579" s="1">
        <f t="shared" si="81"/>
        <v>6</v>
      </c>
    </row>
    <row r="2580" spans="1:30" ht="12.75" customHeight="1" x14ac:dyDescent="0.2">
      <c r="A2580" s="2">
        <v>43637.268510960603</v>
      </c>
      <c r="B2580" s="1" t="s">
        <v>1672</v>
      </c>
      <c r="C2580" s="1" t="s">
        <v>463</v>
      </c>
      <c r="D2580" s="1" t="s">
        <v>464</v>
      </c>
      <c r="E2580" s="3">
        <v>20</v>
      </c>
      <c r="F2580" s="1" t="s">
        <v>31</v>
      </c>
      <c r="G2580" s="3">
        <v>73.22</v>
      </c>
      <c r="H2580" s="3">
        <v>1464.3</v>
      </c>
      <c r="I2580" s="1" t="s">
        <v>58</v>
      </c>
      <c r="K2580" s="1" t="s">
        <v>59</v>
      </c>
      <c r="L2580" s="1" t="s">
        <v>465</v>
      </c>
      <c r="M2580" s="1" t="s">
        <v>35</v>
      </c>
      <c r="N2580" s="1" t="s">
        <v>433</v>
      </c>
      <c r="O2580" s="1" t="s">
        <v>37</v>
      </c>
      <c r="P2580" s="1" t="s">
        <v>131</v>
      </c>
      <c r="Q2580" s="1" t="s">
        <v>132</v>
      </c>
      <c r="T2580" s="1" t="s">
        <v>85</v>
      </c>
      <c r="X2580" s="1" t="s">
        <v>466</v>
      </c>
      <c r="Y2580" s="1" t="s">
        <v>74</v>
      </c>
      <c r="Z2580" s="3">
        <v>0</v>
      </c>
      <c r="AC2580" s="1">
        <f t="shared" si="80"/>
        <v>2019</v>
      </c>
      <c r="AD2580" s="1">
        <f t="shared" si="81"/>
        <v>6</v>
      </c>
    </row>
    <row r="2581" spans="1:30" ht="12.75" customHeight="1" x14ac:dyDescent="0.2">
      <c r="A2581" s="2">
        <v>43637.396625266199</v>
      </c>
      <c r="B2581" s="1" t="s">
        <v>1673</v>
      </c>
      <c r="C2581" s="1" t="s">
        <v>451</v>
      </c>
      <c r="D2581" s="1" t="s">
        <v>452</v>
      </c>
      <c r="E2581" s="3">
        <v>2</v>
      </c>
      <c r="F2581" s="1" t="s">
        <v>31</v>
      </c>
      <c r="G2581" s="3">
        <v>164.22</v>
      </c>
      <c r="H2581" s="3">
        <v>328.44</v>
      </c>
      <c r="I2581" s="1" t="s">
        <v>32</v>
      </c>
      <c r="K2581" s="1" t="s">
        <v>33</v>
      </c>
      <c r="L2581" s="1" t="s">
        <v>453</v>
      </c>
      <c r="M2581" s="1" t="s">
        <v>35</v>
      </c>
      <c r="N2581" s="1" t="s">
        <v>433</v>
      </c>
      <c r="O2581" s="1" t="s">
        <v>37</v>
      </c>
      <c r="P2581" s="1" t="s">
        <v>131</v>
      </c>
      <c r="Q2581" s="1" t="s">
        <v>132</v>
      </c>
      <c r="T2581" s="1" t="s">
        <v>291</v>
      </c>
      <c r="X2581" s="1" t="s">
        <v>41</v>
      </c>
      <c r="Y2581" s="1" t="s">
        <v>74</v>
      </c>
      <c r="Z2581" s="3">
        <v>0</v>
      </c>
      <c r="AC2581" s="1">
        <f t="shared" si="80"/>
        <v>2019</v>
      </c>
      <c r="AD2581" s="1">
        <f t="shared" si="81"/>
        <v>6</v>
      </c>
    </row>
    <row r="2582" spans="1:30" ht="12.75" customHeight="1" x14ac:dyDescent="0.2">
      <c r="A2582" s="2">
        <v>43637.397519363403</v>
      </c>
      <c r="B2582" s="1" t="s">
        <v>1674</v>
      </c>
      <c r="C2582" s="1" t="s">
        <v>451</v>
      </c>
      <c r="D2582" s="1" t="s">
        <v>452</v>
      </c>
      <c r="E2582" s="3">
        <v>4</v>
      </c>
      <c r="F2582" s="1" t="s">
        <v>31</v>
      </c>
      <c r="G2582" s="3">
        <v>164.22</v>
      </c>
      <c r="H2582" s="3">
        <v>656.88</v>
      </c>
      <c r="I2582" s="1" t="s">
        <v>58</v>
      </c>
      <c r="K2582" s="1" t="s">
        <v>59</v>
      </c>
      <c r="L2582" s="1" t="s">
        <v>453</v>
      </c>
      <c r="M2582" s="1" t="s">
        <v>35</v>
      </c>
      <c r="N2582" s="1" t="s">
        <v>433</v>
      </c>
      <c r="O2582" s="1" t="s">
        <v>37</v>
      </c>
      <c r="P2582" s="1" t="s">
        <v>131</v>
      </c>
      <c r="Q2582" s="1" t="s">
        <v>132</v>
      </c>
      <c r="T2582" s="1" t="s">
        <v>291</v>
      </c>
      <c r="X2582" s="1" t="s">
        <v>41</v>
      </c>
      <c r="Y2582" s="1" t="s">
        <v>74</v>
      </c>
      <c r="Z2582" s="3">
        <v>0</v>
      </c>
      <c r="AC2582" s="1">
        <f t="shared" si="80"/>
        <v>2019</v>
      </c>
      <c r="AD2582" s="1">
        <f t="shared" si="81"/>
        <v>6</v>
      </c>
    </row>
    <row r="2583" spans="1:30" ht="12.75" customHeight="1" x14ac:dyDescent="0.2">
      <c r="A2583" s="2">
        <v>43640.323738425897</v>
      </c>
      <c r="B2583" s="1" t="s">
        <v>1675</v>
      </c>
      <c r="C2583" s="1" t="s">
        <v>92</v>
      </c>
      <c r="D2583" s="1" t="s">
        <v>93</v>
      </c>
      <c r="E2583" s="3">
        <v>150</v>
      </c>
      <c r="F2583" s="1" t="s">
        <v>31</v>
      </c>
      <c r="G2583" s="3">
        <v>0.02</v>
      </c>
      <c r="H2583" s="3">
        <v>3</v>
      </c>
      <c r="I2583" s="1" t="s">
        <v>58</v>
      </c>
      <c r="K2583" s="1" t="s">
        <v>59</v>
      </c>
      <c r="L2583" s="1" t="s">
        <v>94</v>
      </c>
      <c r="M2583" s="1" t="s">
        <v>35</v>
      </c>
      <c r="N2583" s="1" t="s">
        <v>684</v>
      </c>
      <c r="O2583" s="1" t="s">
        <v>37</v>
      </c>
      <c r="P2583" s="1" t="s">
        <v>95</v>
      </c>
      <c r="Q2583" s="1" t="s">
        <v>96</v>
      </c>
      <c r="T2583" s="1" t="s">
        <v>97</v>
      </c>
      <c r="X2583" s="1" t="s">
        <v>41</v>
      </c>
      <c r="Y2583" s="1" t="s">
        <v>42</v>
      </c>
      <c r="Z2583" s="3">
        <v>0</v>
      </c>
      <c r="AC2583" s="1">
        <f t="shared" si="80"/>
        <v>2019</v>
      </c>
      <c r="AD2583" s="1">
        <f t="shared" si="81"/>
        <v>6</v>
      </c>
    </row>
    <row r="2584" spans="1:30" ht="12.75" customHeight="1" x14ac:dyDescent="0.2">
      <c r="A2584" s="2">
        <v>43640.323738425897</v>
      </c>
      <c r="B2584" s="1" t="s">
        <v>1675</v>
      </c>
      <c r="C2584" s="1" t="s">
        <v>98</v>
      </c>
      <c r="D2584" s="1" t="s">
        <v>99</v>
      </c>
      <c r="E2584" s="3">
        <v>200</v>
      </c>
      <c r="F2584" s="1" t="s">
        <v>31</v>
      </c>
      <c r="G2584" s="3">
        <v>0.25</v>
      </c>
      <c r="H2584" s="3">
        <v>50</v>
      </c>
      <c r="I2584" s="1" t="s">
        <v>58</v>
      </c>
      <c r="K2584" s="1" t="s">
        <v>59</v>
      </c>
      <c r="L2584" s="1" t="s">
        <v>100</v>
      </c>
      <c r="M2584" s="1" t="s">
        <v>35</v>
      </c>
      <c r="N2584" s="1" t="s">
        <v>684</v>
      </c>
      <c r="O2584" s="1" t="s">
        <v>37</v>
      </c>
      <c r="P2584" s="1" t="s">
        <v>38</v>
      </c>
      <c r="Q2584" s="1" t="s">
        <v>39</v>
      </c>
      <c r="T2584" s="1" t="s">
        <v>73</v>
      </c>
      <c r="X2584" s="1" t="s">
        <v>41</v>
      </c>
      <c r="Y2584" s="1" t="s">
        <v>42</v>
      </c>
      <c r="Z2584" s="3">
        <v>0</v>
      </c>
      <c r="AC2584" s="1">
        <f t="shared" si="80"/>
        <v>2019</v>
      </c>
      <c r="AD2584" s="1">
        <f t="shared" si="81"/>
        <v>6</v>
      </c>
    </row>
    <row r="2585" spans="1:30" ht="12.75" customHeight="1" x14ac:dyDescent="0.2">
      <c r="A2585" s="2">
        <v>43640.323738425897</v>
      </c>
      <c r="B2585" s="1" t="s">
        <v>1675</v>
      </c>
      <c r="C2585" s="1" t="s">
        <v>113</v>
      </c>
      <c r="D2585" s="1" t="s">
        <v>114</v>
      </c>
      <c r="E2585" s="3">
        <v>600</v>
      </c>
      <c r="F2585" s="1" t="s">
        <v>31</v>
      </c>
      <c r="G2585" s="3">
        <v>0.44</v>
      </c>
      <c r="H2585" s="3">
        <v>264</v>
      </c>
      <c r="I2585" s="1" t="s">
        <v>58</v>
      </c>
      <c r="K2585" s="1" t="s">
        <v>59</v>
      </c>
      <c r="L2585" s="1" t="s">
        <v>115</v>
      </c>
      <c r="M2585" s="1" t="s">
        <v>35</v>
      </c>
      <c r="N2585" s="1" t="s">
        <v>684</v>
      </c>
      <c r="O2585" s="1" t="s">
        <v>37</v>
      </c>
      <c r="P2585" s="1" t="s">
        <v>89</v>
      </c>
      <c r="Q2585" s="1" t="s">
        <v>90</v>
      </c>
      <c r="T2585" s="1" t="s">
        <v>116</v>
      </c>
      <c r="X2585" s="1" t="s">
        <v>41</v>
      </c>
      <c r="Y2585" s="1" t="s">
        <v>74</v>
      </c>
      <c r="Z2585" s="3">
        <v>0</v>
      </c>
      <c r="AC2585" s="1">
        <f t="shared" si="80"/>
        <v>2019</v>
      </c>
      <c r="AD2585" s="1">
        <f t="shared" si="81"/>
        <v>6</v>
      </c>
    </row>
    <row r="2586" spans="1:30" ht="12.75" customHeight="1" x14ac:dyDescent="0.2">
      <c r="A2586" s="2">
        <v>43640.323738425897</v>
      </c>
      <c r="B2586" s="1" t="s">
        <v>1675</v>
      </c>
      <c r="C2586" s="1" t="s">
        <v>122</v>
      </c>
      <c r="D2586" s="1" t="s">
        <v>123</v>
      </c>
      <c r="E2586" s="3">
        <v>100</v>
      </c>
      <c r="F2586" s="1" t="s">
        <v>31</v>
      </c>
      <c r="G2586" s="3">
        <v>0.47</v>
      </c>
      <c r="H2586" s="3">
        <v>47</v>
      </c>
      <c r="I2586" s="1" t="s">
        <v>58</v>
      </c>
      <c r="K2586" s="1" t="s">
        <v>59</v>
      </c>
      <c r="L2586" s="1" t="s">
        <v>124</v>
      </c>
      <c r="M2586" s="1" t="s">
        <v>35</v>
      </c>
      <c r="N2586" s="1" t="s">
        <v>684</v>
      </c>
      <c r="O2586" s="1" t="s">
        <v>37</v>
      </c>
      <c r="P2586" s="1" t="s">
        <v>38</v>
      </c>
      <c r="Q2586" s="1" t="s">
        <v>39</v>
      </c>
      <c r="T2586" s="1" t="s">
        <v>40</v>
      </c>
      <c r="X2586" s="1" t="s">
        <v>41</v>
      </c>
      <c r="Y2586" s="1" t="s">
        <v>42</v>
      </c>
      <c r="Z2586" s="3">
        <v>0</v>
      </c>
      <c r="AC2586" s="1">
        <f t="shared" si="80"/>
        <v>2019</v>
      </c>
      <c r="AD2586" s="1">
        <f t="shared" si="81"/>
        <v>6</v>
      </c>
    </row>
    <row r="2587" spans="1:30" ht="12.75" customHeight="1" x14ac:dyDescent="0.2">
      <c r="A2587" s="2">
        <v>43640.323738425897</v>
      </c>
      <c r="B2587" s="1" t="s">
        <v>1675</v>
      </c>
      <c r="C2587" s="1" t="s">
        <v>125</v>
      </c>
      <c r="D2587" s="1" t="s">
        <v>126</v>
      </c>
      <c r="E2587" s="3">
        <v>600</v>
      </c>
      <c r="F2587" s="1" t="s">
        <v>31</v>
      </c>
      <c r="G2587" s="3">
        <v>0.54</v>
      </c>
      <c r="H2587" s="3">
        <v>324</v>
      </c>
      <c r="I2587" s="1" t="s">
        <v>58</v>
      </c>
      <c r="K2587" s="1" t="s">
        <v>59</v>
      </c>
      <c r="L2587" s="1" t="s">
        <v>127</v>
      </c>
      <c r="M2587" s="1" t="s">
        <v>35</v>
      </c>
      <c r="N2587" s="1" t="s">
        <v>684</v>
      </c>
      <c r="O2587" s="1" t="s">
        <v>37</v>
      </c>
      <c r="P2587" s="1" t="s">
        <v>104</v>
      </c>
      <c r="Q2587" s="1" t="s">
        <v>105</v>
      </c>
      <c r="T2587" s="1" t="s">
        <v>40</v>
      </c>
      <c r="X2587" s="1" t="s">
        <v>41</v>
      </c>
      <c r="Y2587" s="1" t="s">
        <v>106</v>
      </c>
      <c r="Z2587" s="3">
        <v>0</v>
      </c>
      <c r="AC2587" s="1">
        <f t="shared" si="80"/>
        <v>2019</v>
      </c>
      <c r="AD2587" s="1">
        <f t="shared" si="81"/>
        <v>6</v>
      </c>
    </row>
    <row r="2588" spans="1:30" ht="12.75" customHeight="1" x14ac:dyDescent="0.2">
      <c r="A2588" s="2">
        <v>43640.323738425897</v>
      </c>
      <c r="B2588" s="1" t="s">
        <v>1675</v>
      </c>
      <c r="C2588" s="1" t="s">
        <v>133</v>
      </c>
      <c r="D2588" s="1" t="s">
        <v>134</v>
      </c>
      <c r="E2588" s="3">
        <v>8000</v>
      </c>
      <c r="F2588" s="1" t="s">
        <v>31</v>
      </c>
      <c r="G2588" s="3">
        <v>0.63</v>
      </c>
      <c r="H2588" s="3">
        <v>5040</v>
      </c>
      <c r="I2588" s="1" t="s">
        <v>58</v>
      </c>
      <c r="K2588" s="1" t="s">
        <v>59</v>
      </c>
      <c r="L2588" s="1" t="s">
        <v>135</v>
      </c>
      <c r="M2588" s="1" t="s">
        <v>35</v>
      </c>
      <c r="N2588" s="1" t="s">
        <v>684</v>
      </c>
      <c r="O2588" s="1" t="s">
        <v>37</v>
      </c>
      <c r="P2588" s="1" t="s">
        <v>62</v>
      </c>
      <c r="Q2588" s="1" t="s">
        <v>63</v>
      </c>
      <c r="T2588" s="1" t="s">
        <v>65</v>
      </c>
      <c r="X2588" s="1" t="s">
        <v>41</v>
      </c>
      <c r="Y2588" s="1" t="s">
        <v>66</v>
      </c>
      <c r="Z2588" s="3">
        <v>0</v>
      </c>
      <c r="AA2588" s="1" t="s">
        <v>67</v>
      </c>
      <c r="AB2588" s="1" t="s">
        <v>67</v>
      </c>
      <c r="AC2588" s="1">
        <f t="shared" si="80"/>
        <v>2019</v>
      </c>
      <c r="AD2588" s="1">
        <f t="shared" si="81"/>
        <v>6</v>
      </c>
    </row>
    <row r="2589" spans="1:30" ht="12.75" customHeight="1" x14ac:dyDescent="0.2">
      <c r="A2589" s="2">
        <v>43640.323738425897</v>
      </c>
      <c r="B2589" s="1" t="s">
        <v>1675</v>
      </c>
      <c r="C2589" s="1" t="s">
        <v>136</v>
      </c>
      <c r="D2589" s="1" t="s">
        <v>137</v>
      </c>
      <c r="E2589" s="3">
        <v>6000</v>
      </c>
      <c r="F2589" s="1" t="s">
        <v>31</v>
      </c>
      <c r="G2589" s="3">
        <v>0.63</v>
      </c>
      <c r="H2589" s="3">
        <v>3780</v>
      </c>
      <c r="I2589" s="1" t="s">
        <v>58</v>
      </c>
      <c r="K2589" s="1" t="s">
        <v>59</v>
      </c>
      <c r="L2589" s="1" t="s">
        <v>138</v>
      </c>
      <c r="M2589" s="1" t="s">
        <v>35</v>
      </c>
      <c r="N2589" s="1" t="s">
        <v>684</v>
      </c>
      <c r="O2589" s="1" t="s">
        <v>37</v>
      </c>
      <c r="P2589" s="1" t="s">
        <v>62</v>
      </c>
      <c r="Q2589" s="1" t="s">
        <v>63</v>
      </c>
      <c r="T2589" s="1" t="s">
        <v>65</v>
      </c>
      <c r="X2589" s="1" t="s">
        <v>41</v>
      </c>
      <c r="Y2589" s="1" t="s">
        <v>66</v>
      </c>
      <c r="Z2589" s="3">
        <v>0</v>
      </c>
      <c r="AA2589" s="1" t="s">
        <v>67</v>
      </c>
      <c r="AB2589" s="1" t="s">
        <v>67</v>
      </c>
      <c r="AC2589" s="1">
        <f t="shared" si="80"/>
        <v>2019</v>
      </c>
      <c r="AD2589" s="1">
        <f t="shared" si="81"/>
        <v>6</v>
      </c>
    </row>
    <row r="2590" spans="1:30" ht="12.75" customHeight="1" x14ac:dyDescent="0.2">
      <c r="A2590" s="2">
        <v>43640.323738425897</v>
      </c>
      <c r="B2590" s="1" t="s">
        <v>1675</v>
      </c>
      <c r="C2590" s="1" t="s">
        <v>56</v>
      </c>
      <c r="D2590" s="1" t="s">
        <v>57</v>
      </c>
      <c r="E2590" s="3">
        <v>2000</v>
      </c>
      <c r="F2590" s="1" t="s">
        <v>31</v>
      </c>
      <c r="G2590" s="3">
        <v>0.63</v>
      </c>
      <c r="H2590" s="3">
        <v>1260</v>
      </c>
      <c r="I2590" s="1" t="s">
        <v>58</v>
      </c>
      <c r="K2590" s="1" t="s">
        <v>59</v>
      </c>
      <c r="L2590" s="1" t="s">
        <v>60</v>
      </c>
      <c r="M2590" s="1" t="s">
        <v>35</v>
      </c>
      <c r="N2590" s="1" t="s">
        <v>684</v>
      </c>
      <c r="O2590" s="1" t="s">
        <v>37</v>
      </c>
      <c r="P2590" s="1" t="s">
        <v>62</v>
      </c>
      <c r="Q2590" s="1" t="s">
        <v>63</v>
      </c>
      <c r="T2590" s="1" t="s">
        <v>65</v>
      </c>
      <c r="X2590" s="1" t="s">
        <v>41</v>
      </c>
      <c r="Y2590" s="1" t="s">
        <v>66</v>
      </c>
      <c r="Z2590" s="3">
        <v>0</v>
      </c>
      <c r="AA2590" s="1" t="s">
        <v>67</v>
      </c>
      <c r="AB2590" s="1" t="s">
        <v>67</v>
      </c>
      <c r="AC2590" s="1">
        <f t="shared" si="80"/>
        <v>2019</v>
      </c>
      <c r="AD2590" s="1">
        <f t="shared" si="81"/>
        <v>6</v>
      </c>
    </row>
    <row r="2591" spans="1:30" ht="12.75" customHeight="1" x14ac:dyDescent="0.2">
      <c r="A2591" s="2">
        <v>43640.323738425897</v>
      </c>
      <c r="B2591" s="1" t="s">
        <v>1675</v>
      </c>
      <c r="C2591" s="1" t="s">
        <v>516</v>
      </c>
      <c r="D2591" s="1" t="s">
        <v>517</v>
      </c>
      <c r="E2591" s="3">
        <v>1700</v>
      </c>
      <c r="F2591" s="1" t="s">
        <v>31</v>
      </c>
      <c r="G2591" s="3">
        <v>0.63</v>
      </c>
      <c r="H2591" s="3">
        <v>1071</v>
      </c>
      <c r="I2591" s="1" t="s">
        <v>58</v>
      </c>
      <c r="K2591" s="1" t="s">
        <v>59</v>
      </c>
      <c r="L2591" s="1" t="s">
        <v>518</v>
      </c>
      <c r="M2591" s="1" t="s">
        <v>35</v>
      </c>
      <c r="N2591" s="1" t="s">
        <v>684</v>
      </c>
      <c r="O2591" s="1" t="s">
        <v>37</v>
      </c>
      <c r="P2591" s="1" t="s">
        <v>62</v>
      </c>
      <c r="Q2591" s="1" t="s">
        <v>63</v>
      </c>
      <c r="T2591" s="1" t="s">
        <v>65</v>
      </c>
      <c r="X2591" s="1" t="s">
        <v>41</v>
      </c>
      <c r="Y2591" s="1" t="s">
        <v>66</v>
      </c>
      <c r="Z2591" s="3">
        <v>0</v>
      </c>
      <c r="AA2591" s="1" t="s">
        <v>67</v>
      </c>
      <c r="AB2591" s="1" t="s">
        <v>67</v>
      </c>
      <c r="AC2591" s="1">
        <f t="shared" si="80"/>
        <v>2019</v>
      </c>
      <c r="AD2591" s="1">
        <f t="shared" si="81"/>
        <v>6</v>
      </c>
    </row>
    <row r="2592" spans="1:30" ht="12.75" customHeight="1" x14ac:dyDescent="0.2">
      <c r="A2592" s="2">
        <v>43640.323738425897</v>
      </c>
      <c r="B2592" s="1" t="s">
        <v>1675</v>
      </c>
      <c r="C2592" s="1" t="s">
        <v>142</v>
      </c>
      <c r="D2592" s="1" t="s">
        <v>143</v>
      </c>
      <c r="E2592" s="3">
        <v>500</v>
      </c>
      <c r="F2592" s="1" t="s">
        <v>31</v>
      </c>
      <c r="G2592" s="3">
        <v>0.66</v>
      </c>
      <c r="H2592" s="3">
        <v>330</v>
      </c>
      <c r="I2592" s="1" t="s">
        <v>58</v>
      </c>
      <c r="K2592" s="1" t="s">
        <v>59</v>
      </c>
      <c r="L2592" s="1" t="s">
        <v>144</v>
      </c>
      <c r="M2592" s="1" t="s">
        <v>35</v>
      </c>
      <c r="N2592" s="1" t="s">
        <v>684</v>
      </c>
      <c r="O2592" s="1" t="s">
        <v>37</v>
      </c>
      <c r="P2592" s="1" t="s">
        <v>89</v>
      </c>
      <c r="Q2592" s="1" t="s">
        <v>90</v>
      </c>
      <c r="T2592" s="1" t="s">
        <v>116</v>
      </c>
      <c r="X2592" s="1" t="s">
        <v>41</v>
      </c>
      <c r="Y2592" s="1" t="s">
        <v>74</v>
      </c>
      <c r="Z2592" s="3">
        <v>0</v>
      </c>
      <c r="AC2592" s="1">
        <f t="shared" si="80"/>
        <v>2019</v>
      </c>
      <c r="AD2592" s="1">
        <f t="shared" si="81"/>
        <v>6</v>
      </c>
    </row>
    <row r="2593" spans="1:30" ht="12.75" customHeight="1" x14ac:dyDescent="0.2">
      <c r="A2593" s="2">
        <v>43640.323738425897</v>
      </c>
      <c r="B2593" s="1" t="s">
        <v>1675</v>
      </c>
      <c r="C2593" s="1" t="s">
        <v>139</v>
      </c>
      <c r="D2593" s="1" t="s">
        <v>140</v>
      </c>
      <c r="E2593" s="3">
        <v>200</v>
      </c>
      <c r="F2593" s="1" t="s">
        <v>31</v>
      </c>
      <c r="G2593" s="3">
        <v>0.67</v>
      </c>
      <c r="H2593" s="3">
        <v>134</v>
      </c>
      <c r="I2593" s="1" t="s">
        <v>58</v>
      </c>
      <c r="K2593" s="1" t="s">
        <v>59</v>
      </c>
      <c r="L2593" s="1" t="s">
        <v>141</v>
      </c>
      <c r="M2593" s="1" t="s">
        <v>35</v>
      </c>
      <c r="N2593" s="1" t="s">
        <v>684</v>
      </c>
      <c r="O2593" s="1" t="s">
        <v>37</v>
      </c>
      <c r="P2593" s="1" t="s">
        <v>120</v>
      </c>
      <c r="Q2593" s="1" t="s">
        <v>121</v>
      </c>
      <c r="T2593" s="1" t="s">
        <v>40</v>
      </c>
      <c r="X2593" s="1" t="s">
        <v>41</v>
      </c>
      <c r="Y2593" s="1" t="s">
        <v>42</v>
      </c>
      <c r="Z2593" s="3">
        <v>0</v>
      </c>
      <c r="AC2593" s="1">
        <f t="shared" si="80"/>
        <v>2019</v>
      </c>
      <c r="AD2593" s="1">
        <f t="shared" si="81"/>
        <v>6</v>
      </c>
    </row>
    <row r="2594" spans="1:30" ht="12.75" customHeight="1" x14ac:dyDescent="0.2">
      <c r="A2594" s="2">
        <v>43640.323738425897</v>
      </c>
      <c r="B2594" s="1" t="s">
        <v>1675</v>
      </c>
      <c r="C2594" s="1" t="s">
        <v>149</v>
      </c>
      <c r="D2594" s="1" t="s">
        <v>150</v>
      </c>
      <c r="E2594" s="3">
        <v>400</v>
      </c>
      <c r="F2594" s="1" t="s">
        <v>31</v>
      </c>
      <c r="G2594" s="3">
        <v>1.0900000000000001</v>
      </c>
      <c r="H2594" s="3">
        <v>436</v>
      </c>
      <c r="I2594" s="1" t="s">
        <v>58</v>
      </c>
      <c r="K2594" s="1" t="s">
        <v>59</v>
      </c>
      <c r="L2594" s="1" t="s">
        <v>151</v>
      </c>
      <c r="M2594" s="1" t="s">
        <v>35</v>
      </c>
      <c r="N2594" s="1" t="s">
        <v>684</v>
      </c>
      <c r="O2594" s="1" t="s">
        <v>37</v>
      </c>
      <c r="P2594" s="1" t="s">
        <v>120</v>
      </c>
      <c r="Q2594" s="1" t="s">
        <v>121</v>
      </c>
      <c r="T2594" s="1" t="s">
        <v>40</v>
      </c>
      <c r="X2594" s="1" t="s">
        <v>41</v>
      </c>
      <c r="Y2594" s="1" t="s">
        <v>42</v>
      </c>
      <c r="Z2594" s="3">
        <v>0</v>
      </c>
      <c r="AC2594" s="1">
        <f t="shared" si="80"/>
        <v>2019</v>
      </c>
      <c r="AD2594" s="1">
        <f t="shared" si="81"/>
        <v>6</v>
      </c>
    </row>
    <row r="2595" spans="1:30" ht="12.75" customHeight="1" x14ac:dyDescent="0.2">
      <c r="A2595" s="2">
        <v>43640.323738425897</v>
      </c>
      <c r="B2595" s="1" t="s">
        <v>1675</v>
      </c>
      <c r="C2595" s="1" t="s">
        <v>1676</v>
      </c>
      <c r="D2595" s="1" t="s">
        <v>1677</v>
      </c>
      <c r="E2595" s="3">
        <v>150</v>
      </c>
      <c r="F2595" s="1" t="s">
        <v>31</v>
      </c>
      <c r="G2595" s="3">
        <v>1.21</v>
      </c>
      <c r="H2595" s="3">
        <v>181.5</v>
      </c>
      <c r="I2595" s="1" t="s">
        <v>58</v>
      </c>
      <c r="K2595" s="1" t="s">
        <v>59</v>
      </c>
      <c r="L2595" s="1" t="s">
        <v>1678</v>
      </c>
      <c r="M2595" s="1" t="s">
        <v>35</v>
      </c>
      <c r="N2595" s="1" t="s">
        <v>684</v>
      </c>
      <c r="O2595" s="1" t="s">
        <v>37</v>
      </c>
      <c r="P2595" s="1" t="s">
        <v>38</v>
      </c>
      <c r="Q2595" s="1" t="s">
        <v>39</v>
      </c>
      <c r="T2595" s="1" t="s">
        <v>887</v>
      </c>
      <c r="X2595" s="1" t="s">
        <v>41</v>
      </c>
      <c r="Y2595" s="1" t="s">
        <v>42</v>
      </c>
      <c r="Z2595" s="3">
        <v>0</v>
      </c>
      <c r="AA2595" s="1" t="s">
        <v>774</v>
      </c>
      <c r="AB2595" s="1" t="s">
        <v>774</v>
      </c>
      <c r="AC2595" s="1">
        <f t="shared" si="80"/>
        <v>2019</v>
      </c>
      <c r="AD2595" s="1">
        <f t="shared" si="81"/>
        <v>6</v>
      </c>
    </row>
    <row r="2596" spans="1:30" ht="12.75" customHeight="1" x14ac:dyDescent="0.2">
      <c r="A2596" s="2">
        <v>43640.323738425897</v>
      </c>
      <c r="B2596" s="1" t="s">
        <v>1675</v>
      </c>
      <c r="C2596" s="1" t="s">
        <v>152</v>
      </c>
      <c r="D2596" s="1" t="s">
        <v>153</v>
      </c>
      <c r="E2596" s="3">
        <v>50</v>
      </c>
      <c r="F2596" s="1" t="s">
        <v>31</v>
      </c>
      <c r="G2596" s="3">
        <v>1.51</v>
      </c>
      <c r="H2596" s="3">
        <v>75.5</v>
      </c>
      <c r="I2596" s="1" t="s">
        <v>58</v>
      </c>
      <c r="K2596" s="1" t="s">
        <v>59</v>
      </c>
      <c r="L2596" s="1" t="s">
        <v>154</v>
      </c>
      <c r="M2596" s="1" t="s">
        <v>35</v>
      </c>
      <c r="N2596" s="1" t="s">
        <v>684</v>
      </c>
      <c r="O2596" s="1" t="s">
        <v>37</v>
      </c>
      <c r="P2596" s="1" t="s">
        <v>89</v>
      </c>
      <c r="Q2596" s="1" t="s">
        <v>90</v>
      </c>
      <c r="T2596" s="1" t="s">
        <v>79</v>
      </c>
      <c r="X2596" s="1" t="s">
        <v>155</v>
      </c>
      <c r="Y2596" s="1" t="s">
        <v>74</v>
      </c>
      <c r="Z2596" s="3">
        <v>0</v>
      </c>
      <c r="AC2596" s="1">
        <f t="shared" si="80"/>
        <v>2019</v>
      </c>
      <c r="AD2596" s="1">
        <f t="shared" si="81"/>
        <v>6</v>
      </c>
    </row>
    <row r="2597" spans="1:30" ht="12.75" customHeight="1" x14ac:dyDescent="0.2">
      <c r="A2597" s="2">
        <v>43640.323738425897</v>
      </c>
      <c r="B2597" s="1" t="s">
        <v>1675</v>
      </c>
      <c r="C2597" s="1" t="s">
        <v>165</v>
      </c>
      <c r="D2597" s="1" t="s">
        <v>166</v>
      </c>
      <c r="E2597" s="3">
        <v>50</v>
      </c>
      <c r="F2597" s="1" t="s">
        <v>31</v>
      </c>
      <c r="G2597" s="3">
        <v>1.92</v>
      </c>
      <c r="H2597" s="3">
        <v>96</v>
      </c>
      <c r="I2597" s="1" t="s">
        <v>58</v>
      </c>
      <c r="K2597" s="1" t="s">
        <v>59</v>
      </c>
      <c r="L2597" s="1" t="s">
        <v>167</v>
      </c>
      <c r="M2597" s="1" t="s">
        <v>35</v>
      </c>
      <c r="N2597" s="1" t="s">
        <v>684</v>
      </c>
      <c r="O2597" s="1" t="s">
        <v>37</v>
      </c>
      <c r="P2597" s="1" t="s">
        <v>95</v>
      </c>
      <c r="Q2597" s="1" t="s">
        <v>96</v>
      </c>
      <c r="T2597" s="1" t="s">
        <v>97</v>
      </c>
      <c r="X2597" s="1" t="s">
        <v>41</v>
      </c>
      <c r="Y2597" s="1" t="s">
        <v>42</v>
      </c>
      <c r="Z2597" s="3">
        <v>0</v>
      </c>
      <c r="AC2597" s="1">
        <f t="shared" si="80"/>
        <v>2019</v>
      </c>
      <c r="AD2597" s="1">
        <f t="shared" si="81"/>
        <v>6</v>
      </c>
    </row>
    <row r="2598" spans="1:30" ht="12.75" customHeight="1" x14ac:dyDescent="0.2">
      <c r="A2598" s="2">
        <v>43640.323738425897</v>
      </c>
      <c r="B2598" s="1" t="s">
        <v>1675</v>
      </c>
      <c r="C2598" s="1" t="s">
        <v>173</v>
      </c>
      <c r="D2598" s="1" t="s">
        <v>174</v>
      </c>
      <c r="E2598" s="3">
        <v>25</v>
      </c>
      <c r="F2598" s="1" t="s">
        <v>31</v>
      </c>
      <c r="G2598" s="3">
        <v>2.0699999999999998</v>
      </c>
      <c r="H2598" s="3">
        <v>51.75</v>
      </c>
      <c r="I2598" s="1" t="s">
        <v>58</v>
      </c>
      <c r="K2598" s="1" t="s">
        <v>59</v>
      </c>
      <c r="L2598" s="1" t="s">
        <v>175</v>
      </c>
      <c r="M2598" s="1" t="s">
        <v>35</v>
      </c>
      <c r="N2598" s="1" t="s">
        <v>684</v>
      </c>
      <c r="O2598" s="1" t="s">
        <v>37</v>
      </c>
      <c r="P2598" s="1" t="s">
        <v>89</v>
      </c>
      <c r="Q2598" s="1" t="s">
        <v>90</v>
      </c>
      <c r="T2598" s="1" t="s">
        <v>79</v>
      </c>
      <c r="X2598" s="1" t="s">
        <v>176</v>
      </c>
      <c r="Y2598" s="1" t="s">
        <v>74</v>
      </c>
      <c r="Z2598" s="3">
        <v>0</v>
      </c>
      <c r="AC2598" s="1">
        <f t="shared" si="80"/>
        <v>2019</v>
      </c>
      <c r="AD2598" s="1">
        <f t="shared" si="81"/>
        <v>6</v>
      </c>
    </row>
    <row r="2599" spans="1:30" ht="12.75" customHeight="1" x14ac:dyDescent="0.2">
      <c r="A2599" s="2">
        <v>43640.323738425897</v>
      </c>
      <c r="B2599" s="1" t="s">
        <v>1675</v>
      </c>
      <c r="C2599" s="1" t="s">
        <v>180</v>
      </c>
      <c r="D2599" s="1" t="s">
        <v>181</v>
      </c>
      <c r="E2599" s="3">
        <v>100</v>
      </c>
      <c r="F2599" s="1" t="s">
        <v>31</v>
      </c>
      <c r="G2599" s="3">
        <v>2.37</v>
      </c>
      <c r="H2599" s="3">
        <v>237</v>
      </c>
      <c r="I2599" s="1" t="s">
        <v>58</v>
      </c>
      <c r="K2599" s="1" t="s">
        <v>59</v>
      </c>
      <c r="L2599" s="1" t="s">
        <v>182</v>
      </c>
      <c r="M2599" s="1" t="s">
        <v>35</v>
      </c>
      <c r="N2599" s="1" t="s">
        <v>684</v>
      </c>
      <c r="O2599" s="1" t="s">
        <v>37</v>
      </c>
      <c r="P2599" s="1" t="s">
        <v>95</v>
      </c>
      <c r="Q2599" s="1" t="s">
        <v>96</v>
      </c>
      <c r="T2599" s="1" t="s">
        <v>97</v>
      </c>
      <c r="X2599" s="1" t="s">
        <v>41</v>
      </c>
      <c r="Y2599" s="1" t="s">
        <v>42</v>
      </c>
      <c r="Z2599" s="3">
        <v>0</v>
      </c>
      <c r="AC2599" s="1">
        <f t="shared" si="80"/>
        <v>2019</v>
      </c>
      <c r="AD2599" s="1">
        <f t="shared" si="81"/>
        <v>6</v>
      </c>
    </row>
    <row r="2600" spans="1:30" ht="12.75" customHeight="1" x14ac:dyDescent="0.2">
      <c r="A2600" s="2">
        <v>43640.323738425897</v>
      </c>
      <c r="B2600" s="1" t="s">
        <v>1675</v>
      </c>
      <c r="C2600" s="1" t="s">
        <v>183</v>
      </c>
      <c r="D2600" s="1" t="s">
        <v>184</v>
      </c>
      <c r="E2600" s="3">
        <v>200</v>
      </c>
      <c r="F2600" s="1" t="s">
        <v>31</v>
      </c>
      <c r="G2600" s="3">
        <v>2.46</v>
      </c>
      <c r="H2600" s="3">
        <v>492</v>
      </c>
      <c r="I2600" s="1" t="s">
        <v>58</v>
      </c>
      <c r="K2600" s="1" t="s">
        <v>59</v>
      </c>
      <c r="L2600" s="1" t="s">
        <v>185</v>
      </c>
      <c r="M2600" s="1" t="s">
        <v>35</v>
      </c>
      <c r="N2600" s="1" t="s">
        <v>684</v>
      </c>
      <c r="O2600" s="1" t="s">
        <v>37</v>
      </c>
      <c r="P2600" s="1" t="s">
        <v>95</v>
      </c>
      <c r="Q2600" s="1" t="s">
        <v>96</v>
      </c>
      <c r="T2600" s="1" t="s">
        <v>48</v>
      </c>
      <c r="X2600" s="1" t="s">
        <v>41</v>
      </c>
      <c r="Y2600" s="1" t="s">
        <v>42</v>
      </c>
      <c r="Z2600" s="3">
        <v>0</v>
      </c>
      <c r="AC2600" s="1">
        <f t="shared" si="80"/>
        <v>2019</v>
      </c>
      <c r="AD2600" s="1">
        <f t="shared" si="81"/>
        <v>6</v>
      </c>
    </row>
    <row r="2601" spans="1:30" ht="12.75" customHeight="1" x14ac:dyDescent="0.2">
      <c r="A2601" s="2">
        <v>43640.323738425897</v>
      </c>
      <c r="B2601" s="1" t="s">
        <v>1675</v>
      </c>
      <c r="C2601" s="1" t="s">
        <v>189</v>
      </c>
      <c r="D2601" s="1" t="s">
        <v>190</v>
      </c>
      <c r="E2601" s="3">
        <v>50</v>
      </c>
      <c r="F2601" s="1" t="s">
        <v>31</v>
      </c>
      <c r="G2601" s="3">
        <v>2.7</v>
      </c>
      <c r="H2601" s="3">
        <v>135</v>
      </c>
      <c r="I2601" s="1" t="s">
        <v>58</v>
      </c>
      <c r="K2601" s="1" t="s">
        <v>59</v>
      </c>
      <c r="L2601" s="1" t="s">
        <v>191</v>
      </c>
      <c r="M2601" s="1" t="s">
        <v>35</v>
      </c>
      <c r="N2601" s="1" t="s">
        <v>684</v>
      </c>
      <c r="O2601" s="1" t="s">
        <v>37</v>
      </c>
      <c r="P2601" s="1" t="s">
        <v>95</v>
      </c>
      <c r="Q2601" s="1" t="s">
        <v>96</v>
      </c>
      <c r="T2601" s="1" t="s">
        <v>97</v>
      </c>
      <c r="X2601" s="1" t="s">
        <v>41</v>
      </c>
      <c r="Y2601" s="1" t="s">
        <v>42</v>
      </c>
      <c r="Z2601" s="3">
        <v>0</v>
      </c>
      <c r="AC2601" s="1">
        <f t="shared" si="80"/>
        <v>2019</v>
      </c>
      <c r="AD2601" s="1">
        <f t="shared" si="81"/>
        <v>6</v>
      </c>
    </row>
    <row r="2602" spans="1:30" ht="12.75" customHeight="1" x14ac:dyDescent="0.2">
      <c r="A2602" s="2">
        <v>43640.323738425897</v>
      </c>
      <c r="B2602" s="1" t="s">
        <v>1675</v>
      </c>
      <c r="C2602" s="1" t="s">
        <v>355</v>
      </c>
      <c r="D2602" s="1" t="s">
        <v>356</v>
      </c>
      <c r="E2602" s="3">
        <v>10</v>
      </c>
      <c r="F2602" s="1" t="s">
        <v>31</v>
      </c>
      <c r="G2602" s="3">
        <v>3.14</v>
      </c>
      <c r="H2602" s="3">
        <v>31.4</v>
      </c>
      <c r="I2602" s="1" t="s">
        <v>58</v>
      </c>
      <c r="K2602" s="1" t="s">
        <v>59</v>
      </c>
      <c r="L2602" s="1" t="s">
        <v>357</v>
      </c>
      <c r="M2602" s="1" t="s">
        <v>35</v>
      </c>
      <c r="N2602" s="1" t="s">
        <v>684</v>
      </c>
      <c r="O2602" s="1" t="s">
        <v>37</v>
      </c>
      <c r="P2602" s="1" t="s">
        <v>95</v>
      </c>
      <c r="Q2602" s="1" t="s">
        <v>96</v>
      </c>
      <c r="T2602" s="1" t="s">
        <v>358</v>
      </c>
      <c r="X2602" s="1" t="s">
        <v>41</v>
      </c>
      <c r="Y2602" s="1" t="s">
        <v>42</v>
      </c>
      <c r="Z2602" s="3">
        <v>0</v>
      </c>
      <c r="AC2602" s="1">
        <f t="shared" si="80"/>
        <v>2019</v>
      </c>
      <c r="AD2602" s="1">
        <f t="shared" si="81"/>
        <v>6</v>
      </c>
    </row>
    <row r="2603" spans="1:30" ht="12.75" customHeight="1" x14ac:dyDescent="0.2">
      <c r="A2603" s="2">
        <v>43640.323738425897</v>
      </c>
      <c r="B2603" s="1" t="s">
        <v>1675</v>
      </c>
      <c r="C2603" s="1" t="s">
        <v>352</v>
      </c>
      <c r="D2603" s="1" t="s">
        <v>353</v>
      </c>
      <c r="E2603" s="3">
        <v>50</v>
      </c>
      <c r="F2603" s="1" t="s">
        <v>31</v>
      </c>
      <c r="G2603" s="3">
        <v>3.14</v>
      </c>
      <c r="H2603" s="3">
        <v>157</v>
      </c>
      <c r="I2603" s="1" t="s">
        <v>58</v>
      </c>
      <c r="K2603" s="1" t="s">
        <v>59</v>
      </c>
      <c r="L2603" s="1" t="s">
        <v>354</v>
      </c>
      <c r="M2603" s="1" t="s">
        <v>35</v>
      </c>
      <c r="N2603" s="1" t="s">
        <v>684</v>
      </c>
      <c r="O2603" s="1" t="s">
        <v>37</v>
      </c>
      <c r="P2603" s="1" t="s">
        <v>38</v>
      </c>
      <c r="Q2603" s="1" t="s">
        <v>39</v>
      </c>
      <c r="T2603" s="1" t="s">
        <v>40</v>
      </c>
      <c r="X2603" s="1" t="s">
        <v>41</v>
      </c>
      <c r="Y2603" s="1" t="s">
        <v>42</v>
      </c>
      <c r="Z2603" s="3">
        <v>0</v>
      </c>
      <c r="AC2603" s="1">
        <f t="shared" si="80"/>
        <v>2019</v>
      </c>
      <c r="AD2603" s="1">
        <f t="shared" si="81"/>
        <v>6</v>
      </c>
    </row>
    <row r="2604" spans="1:30" ht="12.75" customHeight="1" x14ac:dyDescent="0.2">
      <c r="A2604" s="2">
        <v>43640.323738425897</v>
      </c>
      <c r="B2604" s="1" t="s">
        <v>1675</v>
      </c>
      <c r="C2604" s="1" t="s">
        <v>207</v>
      </c>
      <c r="D2604" s="1" t="s">
        <v>208</v>
      </c>
      <c r="E2604" s="3">
        <v>40</v>
      </c>
      <c r="F2604" s="1" t="s">
        <v>31</v>
      </c>
      <c r="G2604" s="3">
        <v>3.26</v>
      </c>
      <c r="H2604" s="3">
        <v>130.4</v>
      </c>
      <c r="I2604" s="1" t="s">
        <v>58</v>
      </c>
      <c r="K2604" s="1" t="s">
        <v>59</v>
      </c>
      <c r="L2604" s="1" t="s">
        <v>209</v>
      </c>
      <c r="M2604" s="1" t="s">
        <v>35</v>
      </c>
      <c r="N2604" s="1" t="s">
        <v>684</v>
      </c>
      <c r="O2604" s="1" t="s">
        <v>37</v>
      </c>
      <c r="P2604" s="1" t="s">
        <v>71</v>
      </c>
      <c r="Q2604" s="1" t="s">
        <v>72</v>
      </c>
      <c r="T2604" s="1" t="s">
        <v>73</v>
      </c>
      <c r="X2604" s="1" t="s">
        <v>41</v>
      </c>
      <c r="Y2604" s="1" t="s">
        <v>74</v>
      </c>
      <c r="Z2604" s="3">
        <v>0</v>
      </c>
      <c r="AC2604" s="1">
        <f t="shared" si="80"/>
        <v>2019</v>
      </c>
      <c r="AD2604" s="1">
        <f t="shared" si="81"/>
        <v>6</v>
      </c>
    </row>
    <row r="2605" spans="1:30" ht="12.75" customHeight="1" x14ac:dyDescent="0.2">
      <c r="A2605" s="2">
        <v>43640.323738425897</v>
      </c>
      <c r="B2605" s="1" t="s">
        <v>1675</v>
      </c>
      <c r="C2605" s="1" t="s">
        <v>877</v>
      </c>
      <c r="D2605" s="1" t="s">
        <v>878</v>
      </c>
      <c r="E2605" s="3">
        <v>60</v>
      </c>
      <c r="F2605" s="1" t="s">
        <v>31</v>
      </c>
      <c r="G2605" s="3">
        <v>3.48</v>
      </c>
      <c r="H2605" s="3">
        <v>208.8</v>
      </c>
      <c r="I2605" s="1" t="s">
        <v>58</v>
      </c>
      <c r="K2605" s="1" t="s">
        <v>59</v>
      </c>
      <c r="L2605" s="1" t="s">
        <v>879</v>
      </c>
      <c r="M2605" s="1" t="s">
        <v>35</v>
      </c>
      <c r="N2605" s="1" t="s">
        <v>684</v>
      </c>
      <c r="O2605" s="1" t="s">
        <v>37</v>
      </c>
      <c r="P2605" s="1" t="s">
        <v>213</v>
      </c>
      <c r="Q2605" s="1" t="s">
        <v>214</v>
      </c>
      <c r="T2605" s="1" t="s">
        <v>385</v>
      </c>
      <c r="X2605" s="1" t="s">
        <v>41</v>
      </c>
      <c r="Y2605" s="1" t="s">
        <v>42</v>
      </c>
      <c r="Z2605" s="3">
        <v>0</v>
      </c>
      <c r="AA2605" s="1" t="s">
        <v>880</v>
      </c>
      <c r="AB2605" s="1" t="s">
        <v>880</v>
      </c>
      <c r="AC2605" s="1">
        <f t="shared" si="80"/>
        <v>2019</v>
      </c>
      <c r="AD2605" s="1">
        <f t="shared" si="81"/>
        <v>6</v>
      </c>
    </row>
    <row r="2606" spans="1:30" ht="12.75" customHeight="1" x14ac:dyDescent="0.2">
      <c r="A2606" s="2">
        <v>43640.323738425897</v>
      </c>
      <c r="B2606" s="1" t="s">
        <v>1675</v>
      </c>
      <c r="C2606" s="1" t="s">
        <v>532</v>
      </c>
      <c r="D2606" s="1" t="s">
        <v>533</v>
      </c>
      <c r="E2606" s="3">
        <v>40</v>
      </c>
      <c r="F2606" s="1" t="s">
        <v>31</v>
      </c>
      <c r="G2606" s="3">
        <v>3.97</v>
      </c>
      <c r="H2606" s="3">
        <v>158.80000000000001</v>
      </c>
      <c r="I2606" s="1" t="s">
        <v>58</v>
      </c>
      <c r="K2606" s="1" t="s">
        <v>59</v>
      </c>
      <c r="L2606" s="1" t="s">
        <v>534</v>
      </c>
      <c r="M2606" s="1" t="s">
        <v>35</v>
      </c>
      <c r="N2606" s="1" t="s">
        <v>684</v>
      </c>
      <c r="O2606" s="1" t="s">
        <v>37</v>
      </c>
      <c r="P2606" s="1" t="s">
        <v>71</v>
      </c>
      <c r="Q2606" s="1" t="s">
        <v>72</v>
      </c>
      <c r="T2606" s="1" t="s">
        <v>73</v>
      </c>
      <c r="X2606" s="1" t="s">
        <v>41</v>
      </c>
      <c r="Y2606" s="1" t="s">
        <v>74</v>
      </c>
      <c r="Z2606" s="3">
        <v>0</v>
      </c>
      <c r="AC2606" s="1">
        <f t="shared" si="80"/>
        <v>2019</v>
      </c>
      <c r="AD2606" s="1">
        <f t="shared" si="81"/>
        <v>6</v>
      </c>
    </row>
    <row r="2607" spans="1:30" ht="12.75" customHeight="1" x14ac:dyDescent="0.2">
      <c r="A2607" s="2">
        <v>43640.323738425897</v>
      </c>
      <c r="B2607" s="1" t="s">
        <v>1675</v>
      </c>
      <c r="C2607" s="1" t="s">
        <v>366</v>
      </c>
      <c r="D2607" s="1" t="s">
        <v>367</v>
      </c>
      <c r="E2607" s="3">
        <v>20</v>
      </c>
      <c r="F2607" s="1" t="s">
        <v>31</v>
      </c>
      <c r="G2607" s="3">
        <v>4.8099999999999996</v>
      </c>
      <c r="H2607" s="3">
        <v>96.2</v>
      </c>
      <c r="I2607" s="1" t="s">
        <v>58</v>
      </c>
      <c r="K2607" s="1" t="s">
        <v>59</v>
      </c>
      <c r="L2607" s="1" t="s">
        <v>368</v>
      </c>
      <c r="M2607" s="1" t="s">
        <v>35</v>
      </c>
      <c r="N2607" s="1" t="s">
        <v>684</v>
      </c>
      <c r="O2607" s="1" t="s">
        <v>37</v>
      </c>
      <c r="P2607" s="1" t="s">
        <v>95</v>
      </c>
      <c r="Q2607" s="1" t="s">
        <v>96</v>
      </c>
      <c r="T2607" s="1" t="s">
        <v>97</v>
      </c>
      <c r="X2607" s="1" t="s">
        <v>41</v>
      </c>
      <c r="Y2607" s="1" t="s">
        <v>42</v>
      </c>
      <c r="Z2607" s="3">
        <v>0</v>
      </c>
      <c r="AC2607" s="1">
        <f t="shared" si="80"/>
        <v>2019</v>
      </c>
      <c r="AD2607" s="1">
        <f t="shared" si="81"/>
        <v>6</v>
      </c>
    </row>
    <row r="2608" spans="1:30" ht="12.75" customHeight="1" x14ac:dyDescent="0.2">
      <c r="A2608" s="2">
        <v>43640.323738425897</v>
      </c>
      <c r="B2608" s="1" t="s">
        <v>1675</v>
      </c>
      <c r="C2608" s="1" t="s">
        <v>592</v>
      </c>
      <c r="D2608" s="1" t="s">
        <v>593</v>
      </c>
      <c r="E2608" s="3">
        <v>50</v>
      </c>
      <c r="F2608" s="1" t="s">
        <v>31</v>
      </c>
      <c r="G2608" s="3">
        <v>6.23</v>
      </c>
      <c r="H2608" s="3">
        <v>311.5</v>
      </c>
      <c r="I2608" s="1" t="s">
        <v>58</v>
      </c>
      <c r="K2608" s="1" t="s">
        <v>59</v>
      </c>
      <c r="L2608" s="1" t="s">
        <v>594</v>
      </c>
      <c r="M2608" s="1" t="s">
        <v>35</v>
      </c>
      <c r="N2608" s="1" t="s">
        <v>684</v>
      </c>
      <c r="O2608" s="1" t="s">
        <v>37</v>
      </c>
      <c r="P2608" s="1" t="s">
        <v>120</v>
      </c>
      <c r="Q2608" s="1" t="s">
        <v>121</v>
      </c>
      <c r="T2608" s="1" t="s">
        <v>48</v>
      </c>
      <c r="X2608" s="1" t="s">
        <v>41</v>
      </c>
      <c r="Y2608" s="1" t="s">
        <v>42</v>
      </c>
      <c r="Z2608" s="3">
        <v>0</v>
      </c>
      <c r="AC2608" s="1">
        <f t="shared" si="80"/>
        <v>2019</v>
      </c>
      <c r="AD2608" s="1">
        <f t="shared" si="81"/>
        <v>6</v>
      </c>
    </row>
    <row r="2609" spans="1:30" ht="12.75" customHeight="1" x14ac:dyDescent="0.2">
      <c r="A2609" s="2">
        <v>43640.323738425897</v>
      </c>
      <c r="B2609" s="1" t="s">
        <v>1675</v>
      </c>
      <c r="C2609" s="1" t="s">
        <v>1072</v>
      </c>
      <c r="D2609" s="1" t="s">
        <v>1073</v>
      </c>
      <c r="E2609" s="3">
        <v>30</v>
      </c>
      <c r="F2609" s="1" t="s">
        <v>31</v>
      </c>
      <c r="G2609" s="3">
        <v>7.5</v>
      </c>
      <c r="H2609" s="3">
        <v>225</v>
      </c>
      <c r="I2609" s="1" t="s">
        <v>58</v>
      </c>
      <c r="K2609" s="1" t="s">
        <v>59</v>
      </c>
      <c r="L2609" s="1" t="s">
        <v>1074</v>
      </c>
      <c r="M2609" s="1" t="s">
        <v>35</v>
      </c>
      <c r="N2609" s="1" t="s">
        <v>684</v>
      </c>
      <c r="O2609" s="1" t="s">
        <v>37</v>
      </c>
      <c r="P2609" s="1" t="s">
        <v>38</v>
      </c>
      <c r="Q2609" s="1" t="s">
        <v>39</v>
      </c>
      <c r="T2609" s="1" t="s">
        <v>48</v>
      </c>
      <c r="X2609" s="1" t="s">
        <v>41</v>
      </c>
      <c r="Y2609" s="1" t="s">
        <v>42</v>
      </c>
      <c r="Z2609" s="3">
        <v>0</v>
      </c>
      <c r="AA2609" s="1" t="s">
        <v>222</v>
      </c>
      <c r="AB2609" s="1" t="s">
        <v>222</v>
      </c>
      <c r="AC2609" s="1">
        <f t="shared" si="80"/>
        <v>2019</v>
      </c>
      <c r="AD2609" s="1">
        <f t="shared" si="81"/>
        <v>6</v>
      </c>
    </row>
    <row r="2610" spans="1:30" ht="12.75" customHeight="1" x14ac:dyDescent="0.2">
      <c r="A2610" s="2">
        <v>43640.323738425897</v>
      </c>
      <c r="B2610" s="1" t="s">
        <v>1675</v>
      </c>
      <c r="C2610" s="1" t="s">
        <v>240</v>
      </c>
      <c r="D2610" s="1" t="s">
        <v>241</v>
      </c>
      <c r="E2610" s="3">
        <v>40</v>
      </c>
      <c r="F2610" s="1" t="s">
        <v>31</v>
      </c>
      <c r="G2610" s="3">
        <v>7.86</v>
      </c>
      <c r="H2610" s="3">
        <v>314.39999999999998</v>
      </c>
      <c r="I2610" s="1" t="s">
        <v>58</v>
      </c>
      <c r="K2610" s="1" t="s">
        <v>59</v>
      </c>
      <c r="L2610" s="1" t="s">
        <v>242</v>
      </c>
      <c r="M2610" s="1" t="s">
        <v>35</v>
      </c>
      <c r="N2610" s="1" t="s">
        <v>684</v>
      </c>
      <c r="O2610" s="1" t="s">
        <v>37</v>
      </c>
      <c r="P2610" s="1" t="s">
        <v>243</v>
      </c>
      <c r="Q2610" s="1" t="s">
        <v>244</v>
      </c>
      <c r="T2610" s="1" t="s">
        <v>245</v>
      </c>
      <c r="X2610" s="1" t="s">
        <v>41</v>
      </c>
      <c r="Y2610" s="1" t="s">
        <v>42</v>
      </c>
      <c r="Z2610" s="3">
        <v>0</v>
      </c>
      <c r="AA2610" s="1" t="s">
        <v>246</v>
      </c>
      <c r="AB2610" s="1" t="s">
        <v>246</v>
      </c>
      <c r="AC2610" s="1">
        <f t="shared" si="80"/>
        <v>2019</v>
      </c>
      <c r="AD2610" s="1">
        <f t="shared" si="81"/>
        <v>6</v>
      </c>
    </row>
    <row r="2611" spans="1:30" ht="12.75" customHeight="1" x14ac:dyDescent="0.2">
      <c r="A2611" s="2">
        <v>43640.323738425897</v>
      </c>
      <c r="B2611" s="1" t="s">
        <v>1675</v>
      </c>
      <c r="C2611" s="1" t="s">
        <v>233</v>
      </c>
      <c r="D2611" s="1" t="s">
        <v>234</v>
      </c>
      <c r="E2611" s="3">
        <v>300</v>
      </c>
      <c r="F2611" s="1" t="s">
        <v>31</v>
      </c>
      <c r="G2611" s="3">
        <v>9.1999999999999993</v>
      </c>
      <c r="H2611" s="3">
        <v>2760</v>
      </c>
      <c r="I2611" s="1" t="s">
        <v>58</v>
      </c>
      <c r="K2611" s="1" t="s">
        <v>59</v>
      </c>
      <c r="L2611" s="1" t="s">
        <v>235</v>
      </c>
      <c r="M2611" s="1" t="s">
        <v>35</v>
      </c>
      <c r="N2611" s="1" t="s">
        <v>684</v>
      </c>
      <c r="O2611" s="1" t="s">
        <v>37</v>
      </c>
      <c r="P2611" s="1" t="s">
        <v>236</v>
      </c>
      <c r="Q2611" s="1" t="s">
        <v>237</v>
      </c>
      <c r="T2611" s="1" t="s">
        <v>238</v>
      </c>
      <c r="X2611" s="1" t="s">
        <v>41</v>
      </c>
      <c r="Y2611" s="1" t="s">
        <v>42</v>
      </c>
      <c r="Z2611" s="3">
        <v>0</v>
      </c>
      <c r="AA2611" s="1" t="s">
        <v>239</v>
      </c>
      <c r="AB2611" s="1" t="s">
        <v>239</v>
      </c>
      <c r="AC2611" s="1">
        <f t="shared" si="80"/>
        <v>2019</v>
      </c>
      <c r="AD2611" s="1">
        <f t="shared" si="81"/>
        <v>6</v>
      </c>
    </row>
    <row r="2612" spans="1:30" ht="12.75" customHeight="1" x14ac:dyDescent="0.2">
      <c r="A2612" s="2">
        <v>43640.323738425897</v>
      </c>
      <c r="B2612" s="1" t="s">
        <v>1675</v>
      </c>
      <c r="C2612" s="1" t="s">
        <v>405</v>
      </c>
      <c r="D2612" s="1" t="s">
        <v>406</v>
      </c>
      <c r="E2612" s="3">
        <v>10</v>
      </c>
      <c r="F2612" s="1" t="s">
        <v>31</v>
      </c>
      <c r="G2612" s="3">
        <v>11.14</v>
      </c>
      <c r="H2612" s="3">
        <v>111.4</v>
      </c>
      <c r="I2612" s="1" t="s">
        <v>58</v>
      </c>
      <c r="K2612" s="1" t="s">
        <v>59</v>
      </c>
      <c r="L2612" s="1" t="s">
        <v>407</v>
      </c>
      <c r="M2612" s="1" t="s">
        <v>35</v>
      </c>
      <c r="N2612" s="1" t="s">
        <v>684</v>
      </c>
      <c r="O2612" s="1" t="s">
        <v>37</v>
      </c>
      <c r="P2612" s="1" t="s">
        <v>408</v>
      </c>
      <c r="Q2612" s="1" t="s">
        <v>409</v>
      </c>
      <c r="T2612" s="1" t="s">
        <v>40</v>
      </c>
      <c r="X2612" s="1" t="s">
        <v>41</v>
      </c>
      <c r="Y2612" s="1" t="s">
        <v>42</v>
      </c>
      <c r="Z2612" s="3">
        <v>0</v>
      </c>
      <c r="AC2612" s="1">
        <f t="shared" si="80"/>
        <v>2019</v>
      </c>
      <c r="AD2612" s="1">
        <f t="shared" si="81"/>
        <v>6</v>
      </c>
    </row>
    <row r="2613" spans="1:30" ht="12.75" customHeight="1" x14ac:dyDescent="0.2">
      <c r="A2613" s="2">
        <v>43640.323738425897</v>
      </c>
      <c r="B2613" s="1" t="s">
        <v>1675</v>
      </c>
      <c r="C2613" s="1" t="s">
        <v>584</v>
      </c>
      <c r="D2613" s="1" t="s">
        <v>585</v>
      </c>
      <c r="E2613" s="3">
        <v>1</v>
      </c>
      <c r="F2613" s="1" t="s">
        <v>31</v>
      </c>
      <c r="G2613" s="3">
        <v>13.02</v>
      </c>
      <c r="H2613" s="3">
        <v>13.02</v>
      </c>
      <c r="I2613" s="1" t="s">
        <v>58</v>
      </c>
      <c r="K2613" s="1" t="s">
        <v>59</v>
      </c>
      <c r="L2613" s="1" t="s">
        <v>586</v>
      </c>
      <c r="M2613" s="1" t="s">
        <v>35</v>
      </c>
      <c r="N2613" s="1" t="s">
        <v>684</v>
      </c>
      <c r="O2613" s="1" t="s">
        <v>37</v>
      </c>
      <c r="P2613" s="1" t="s">
        <v>204</v>
      </c>
      <c r="Q2613" s="1" t="s">
        <v>205</v>
      </c>
      <c r="T2613" s="1" t="s">
        <v>85</v>
      </c>
      <c r="X2613" s="1" t="s">
        <v>41</v>
      </c>
      <c r="Y2613" s="1" t="s">
        <v>74</v>
      </c>
      <c r="Z2613" s="3">
        <v>0</v>
      </c>
      <c r="AC2613" s="1">
        <f t="shared" si="80"/>
        <v>2019</v>
      </c>
      <c r="AD2613" s="1">
        <f t="shared" si="81"/>
        <v>6</v>
      </c>
    </row>
    <row r="2614" spans="1:30" ht="12.75" customHeight="1" x14ac:dyDescent="0.2">
      <c r="A2614" s="2">
        <v>43640.323738425897</v>
      </c>
      <c r="B2614" s="1" t="s">
        <v>1675</v>
      </c>
      <c r="C2614" s="1" t="s">
        <v>255</v>
      </c>
      <c r="D2614" s="1" t="s">
        <v>256</v>
      </c>
      <c r="E2614" s="3">
        <v>30</v>
      </c>
      <c r="F2614" s="1" t="s">
        <v>31</v>
      </c>
      <c r="G2614" s="3">
        <v>13.31</v>
      </c>
      <c r="H2614" s="3">
        <v>399.3</v>
      </c>
      <c r="I2614" s="1" t="s">
        <v>58</v>
      </c>
      <c r="K2614" s="1" t="s">
        <v>59</v>
      </c>
      <c r="L2614" s="1" t="s">
        <v>257</v>
      </c>
      <c r="M2614" s="1" t="s">
        <v>35</v>
      </c>
      <c r="N2614" s="1" t="s">
        <v>684</v>
      </c>
      <c r="O2614" s="1" t="s">
        <v>37</v>
      </c>
      <c r="P2614" s="1" t="s">
        <v>258</v>
      </c>
      <c r="Q2614" s="1" t="s">
        <v>259</v>
      </c>
      <c r="T2614" s="1" t="s">
        <v>260</v>
      </c>
      <c r="X2614" s="1" t="s">
        <v>41</v>
      </c>
      <c r="Y2614" s="1" t="s">
        <v>42</v>
      </c>
      <c r="Z2614" s="3">
        <v>0</v>
      </c>
      <c r="AC2614" s="1">
        <f t="shared" si="80"/>
        <v>2019</v>
      </c>
      <c r="AD2614" s="1">
        <f t="shared" si="81"/>
        <v>6</v>
      </c>
    </row>
    <row r="2615" spans="1:30" ht="12.75" customHeight="1" x14ac:dyDescent="0.2">
      <c r="A2615" s="2">
        <v>43640.323738425897</v>
      </c>
      <c r="B2615" s="1" t="s">
        <v>1675</v>
      </c>
      <c r="C2615" s="1" t="s">
        <v>804</v>
      </c>
      <c r="D2615" s="1" t="s">
        <v>805</v>
      </c>
      <c r="E2615" s="3">
        <v>50</v>
      </c>
      <c r="F2615" s="1" t="s">
        <v>31</v>
      </c>
      <c r="G2615" s="3">
        <v>15.04</v>
      </c>
      <c r="H2615" s="3">
        <v>752</v>
      </c>
      <c r="I2615" s="1" t="s">
        <v>58</v>
      </c>
      <c r="K2615" s="1" t="s">
        <v>59</v>
      </c>
      <c r="L2615" s="1" t="s">
        <v>806</v>
      </c>
      <c r="M2615" s="1" t="s">
        <v>35</v>
      </c>
      <c r="N2615" s="1" t="s">
        <v>684</v>
      </c>
      <c r="O2615" s="1" t="s">
        <v>37</v>
      </c>
      <c r="P2615" s="1" t="s">
        <v>120</v>
      </c>
      <c r="Q2615" s="1" t="s">
        <v>121</v>
      </c>
      <c r="T2615" s="1" t="s">
        <v>48</v>
      </c>
      <c r="X2615" s="1" t="s">
        <v>41</v>
      </c>
      <c r="Y2615" s="1" t="s">
        <v>42</v>
      </c>
      <c r="Z2615" s="3">
        <v>0</v>
      </c>
      <c r="AC2615" s="1">
        <f t="shared" si="80"/>
        <v>2019</v>
      </c>
      <c r="AD2615" s="1">
        <f t="shared" si="81"/>
        <v>6</v>
      </c>
    </row>
    <row r="2616" spans="1:30" ht="12.75" customHeight="1" x14ac:dyDescent="0.2">
      <c r="A2616" s="2">
        <v>43640.323738425897</v>
      </c>
      <c r="B2616" s="1" t="s">
        <v>1675</v>
      </c>
      <c r="C2616" s="1" t="s">
        <v>261</v>
      </c>
      <c r="D2616" s="1" t="s">
        <v>262</v>
      </c>
      <c r="E2616" s="3">
        <v>3</v>
      </c>
      <c r="F2616" s="1" t="s">
        <v>31</v>
      </c>
      <c r="G2616" s="3">
        <v>19.96</v>
      </c>
      <c r="H2616" s="3">
        <v>59.88</v>
      </c>
      <c r="I2616" s="1" t="s">
        <v>58</v>
      </c>
      <c r="K2616" s="1" t="s">
        <v>59</v>
      </c>
      <c r="L2616" s="1" t="s">
        <v>263</v>
      </c>
      <c r="M2616" s="1" t="s">
        <v>35</v>
      </c>
      <c r="N2616" s="1" t="s">
        <v>684</v>
      </c>
      <c r="O2616" s="1" t="s">
        <v>37</v>
      </c>
      <c r="P2616" s="1" t="s">
        <v>264</v>
      </c>
      <c r="Q2616" s="1" t="s">
        <v>265</v>
      </c>
      <c r="T2616" s="1" t="s">
        <v>226</v>
      </c>
      <c r="X2616" s="1" t="s">
        <v>41</v>
      </c>
      <c r="Y2616" s="1" t="s">
        <v>266</v>
      </c>
      <c r="Z2616" s="3">
        <v>0</v>
      </c>
      <c r="AC2616" s="1">
        <f t="shared" si="80"/>
        <v>2019</v>
      </c>
      <c r="AD2616" s="1">
        <f t="shared" si="81"/>
        <v>6</v>
      </c>
    </row>
    <row r="2617" spans="1:30" ht="12.75" customHeight="1" x14ac:dyDescent="0.2">
      <c r="A2617" s="2">
        <v>43640.323738425897</v>
      </c>
      <c r="B2617" s="1" t="s">
        <v>1675</v>
      </c>
      <c r="C2617" s="1" t="s">
        <v>267</v>
      </c>
      <c r="D2617" s="1" t="s">
        <v>268</v>
      </c>
      <c r="E2617" s="3">
        <v>30</v>
      </c>
      <c r="F2617" s="1" t="s">
        <v>31</v>
      </c>
      <c r="G2617" s="3">
        <v>21.24</v>
      </c>
      <c r="H2617" s="3">
        <v>637.20000000000005</v>
      </c>
      <c r="I2617" s="1" t="s">
        <v>58</v>
      </c>
      <c r="K2617" s="1" t="s">
        <v>59</v>
      </c>
      <c r="L2617" s="1" t="s">
        <v>269</v>
      </c>
      <c r="M2617" s="1" t="s">
        <v>35</v>
      </c>
      <c r="N2617" s="1" t="s">
        <v>684</v>
      </c>
      <c r="O2617" s="1" t="s">
        <v>37</v>
      </c>
      <c r="P2617" s="1" t="s">
        <v>270</v>
      </c>
      <c r="Q2617" s="1" t="s">
        <v>271</v>
      </c>
      <c r="T2617" s="1" t="s">
        <v>272</v>
      </c>
      <c r="X2617" s="1" t="s">
        <v>41</v>
      </c>
      <c r="Y2617" s="1" t="s">
        <v>42</v>
      </c>
      <c r="Z2617" s="3">
        <v>0</v>
      </c>
      <c r="AC2617" s="1">
        <f t="shared" si="80"/>
        <v>2019</v>
      </c>
      <c r="AD2617" s="1">
        <f t="shared" si="81"/>
        <v>6</v>
      </c>
    </row>
    <row r="2618" spans="1:30" ht="12.75" customHeight="1" x14ac:dyDescent="0.2">
      <c r="A2618" s="2">
        <v>43640.323738425897</v>
      </c>
      <c r="B2618" s="1" t="s">
        <v>1675</v>
      </c>
      <c r="C2618" s="1" t="s">
        <v>273</v>
      </c>
      <c r="D2618" s="1" t="s">
        <v>274</v>
      </c>
      <c r="E2618" s="3">
        <v>10</v>
      </c>
      <c r="F2618" s="1" t="s">
        <v>31</v>
      </c>
      <c r="G2618" s="3">
        <v>21.24</v>
      </c>
      <c r="H2618" s="3">
        <v>212.4</v>
      </c>
      <c r="I2618" s="1" t="s">
        <v>58</v>
      </c>
      <c r="K2618" s="1" t="s">
        <v>59</v>
      </c>
      <c r="L2618" s="1" t="s">
        <v>275</v>
      </c>
      <c r="M2618" s="1" t="s">
        <v>35</v>
      </c>
      <c r="N2618" s="1" t="s">
        <v>684</v>
      </c>
      <c r="O2618" s="1" t="s">
        <v>37</v>
      </c>
      <c r="P2618" s="1" t="s">
        <v>270</v>
      </c>
      <c r="Q2618" s="1" t="s">
        <v>271</v>
      </c>
      <c r="T2618" s="1" t="s">
        <v>272</v>
      </c>
      <c r="X2618" s="1" t="s">
        <v>41</v>
      </c>
      <c r="Y2618" s="1" t="s">
        <v>42</v>
      </c>
      <c r="Z2618" s="3">
        <v>0</v>
      </c>
      <c r="AC2618" s="1">
        <f t="shared" si="80"/>
        <v>2019</v>
      </c>
      <c r="AD2618" s="1">
        <f t="shared" si="81"/>
        <v>6</v>
      </c>
    </row>
    <row r="2619" spans="1:30" ht="12.75" customHeight="1" x14ac:dyDescent="0.2">
      <c r="A2619" s="2">
        <v>43640.323738425897</v>
      </c>
      <c r="B2619" s="1" t="s">
        <v>1675</v>
      </c>
      <c r="C2619" s="1" t="s">
        <v>282</v>
      </c>
      <c r="D2619" s="1" t="s">
        <v>283</v>
      </c>
      <c r="E2619" s="3">
        <v>50</v>
      </c>
      <c r="F2619" s="1" t="s">
        <v>31</v>
      </c>
      <c r="G2619" s="3">
        <v>30.17</v>
      </c>
      <c r="H2619" s="3">
        <v>1508.5</v>
      </c>
      <c r="I2619" s="1" t="s">
        <v>58</v>
      </c>
      <c r="K2619" s="1" t="s">
        <v>59</v>
      </c>
      <c r="L2619" s="1" t="s">
        <v>284</v>
      </c>
      <c r="M2619" s="1" t="s">
        <v>35</v>
      </c>
      <c r="N2619" s="1" t="s">
        <v>684</v>
      </c>
      <c r="O2619" s="1" t="s">
        <v>37</v>
      </c>
      <c r="P2619" s="1" t="s">
        <v>131</v>
      </c>
      <c r="Q2619" s="1" t="s">
        <v>132</v>
      </c>
      <c r="T2619" s="1" t="s">
        <v>48</v>
      </c>
      <c r="X2619" s="1" t="s">
        <v>41</v>
      </c>
      <c r="Y2619" s="1" t="s">
        <v>74</v>
      </c>
      <c r="Z2619" s="3">
        <v>0</v>
      </c>
      <c r="AC2619" s="1">
        <f t="shared" si="80"/>
        <v>2019</v>
      </c>
      <c r="AD2619" s="1">
        <f t="shared" si="81"/>
        <v>6</v>
      </c>
    </row>
    <row r="2620" spans="1:30" ht="12.75" customHeight="1" x14ac:dyDescent="0.2">
      <c r="A2620" s="2">
        <v>43640.323738425897</v>
      </c>
      <c r="B2620" s="1" t="s">
        <v>1675</v>
      </c>
      <c r="C2620" s="1" t="s">
        <v>1226</v>
      </c>
      <c r="D2620" s="1" t="s">
        <v>1227</v>
      </c>
      <c r="E2620" s="3">
        <v>2</v>
      </c>
      <c r="F2620" s="1" t="s">
        <v>31</v>
      </c>
      <c r="G2620" s="3">
        <v>30.5</v>
      </c>
      <c r="H2620" s="3">
        <v>61</v>
      </c>
      <c r="I2620" s="1" t="s">
        <v>58</v>
      </c>
      <c r="K2620" s="1" t="s">
        <v>59</v>
      </c>
      <c r="L2620" s="1" t="s">
        <v>1228</v>
      </c>
      <c r="M2620" s="1" t="s">
        <v>35</v>
      </c>
      <c r="N2620" s="1" t="s">
        <v>684</v>
      </c>
      <c r="O2620" s="1" t="s">
        <v>37</v>
      </c>
      <c r="P2620" s="1" t="s">
        <v>71</v>
      </c>
      <c r="Q2620" s="1" t="s">
        <v>72</v>
      </c>
      <c r="T2620" s="1" t="s">
        <v>73</v>
      </c>
      <c r="X2620" s="1" t="s">
        <v>41</v>
      </c>
      <c r="Y2620" s="1" t="s">
        <v>74</v>
      </c>
      <c r="Z2620" s="3">
        <v>0</v>
      </c>
      <c r="AC2620" s="1">
        <f t="shared" si="80"/>
        <v>2019</v>
      </c>
      <c r="AD2620" s="1">
        <f t="shared" si="81"/>
        <v>6</v>
      </c>
    </row>
    <row r="2621" spans="1:30" ht="12.75" customHeight="1" x14ac:dyDescent="0.2">
      <c r="A2621" s="2">
        <v>43640.323738425897</v>
      </c>
      <c r="B2621" s="1" t="s">
        <v>1675</v>
      </c>
      <c r="C2621" s="1" t="s">
        <v>456</v>
      </c>
      <c r="D2621" s="1" t="s">
        <v>457</v>
      </c>
      <c r="E2621" s="3">
        <v>10</v>
      </c>
      <c r="F2621" s="1" t="s">
        <v>31</v>
      </c>
      <c r="G2621" s="3">
        <v>32.9</v>
      </c>
      <c r="H2621" s="3">
        <v>329</v>
      </c>
      <c r="I2621" s="1" t="s">
        <v>58</v>
      </c>
      <c r="K2621" s="1" t="s">
        <v>59</v>
      </c>
      <c r="L2621" s="1" t="s">
        <v>458</v>
      </c>
      <c r="M2621" s="1" t="s">
        <v>35</v>
      </c>
      <c r="N2621" s="1" t="s">
        <v>684</v>
      </c>
      <c r="O2621" s="1" t="s">
        <v>37</v>
      </c>
      <c r="P2621" s="1" t="s">
        <v>89</v>
      </c>
      <c r="Q2621" s="1" t="s">
        <v>90</v>
      </c>
      <c r="T2621" s="1" t="s">
        <v>85</v>
      </c>
      <c r="X2621" s="1" t="s">
        <v>41</v>
      </c>
      <c r="Y2621" s="1" t="s">
        <v>74</v>
      </c>
      <c r="Z2621" s="3">
        <v>0</v>
      </c>
      <c r="AC2621" s="1">
        <f t="shared" si="80"/>
        <v>2019</v>
      </c>
      <c r="AD2621" s="1">
        <f t="shared" si="81"/>
        <v>6</v>
      </c>
    </row>
    <row r="2622" spans="1:30" ht="12.75" customHeight="1" x14ac:dyDescent="0.2">
      <c r="A2622" s="2">
        <v>43640.323738425897</v>
      </c>
      <c r="B2622" s="1" t="s">
        <v>1675</v>
      </c>
      <c r="C2622" s="1" t="s">
        <v>993</v>
      </c>
      <c r="D2622" s="1" t="s">
        <v>994</v>
      </c>
      <c r="E2622" s="3">
        <v>1</v>
      </c>
      <c r="F2622" s="1" t="s">
        <v>31</v>
      </c>
      <c r="G2622" s="3">
        <v>72.22</v>
      </c>
      <c r="H2622" s="3">
        <v>72.22</v>
      </c>
      <c r="I2622" s="1" t="s">
        <v>58</v>
      </c>
      <c r="K2622" s="1" t="s">
        <v>59</v>
      </c>
      <c r="L2622" s="1" t="s">
        <v>995</v>
      </c>
      <c r="M2622" s="1" t="s">
        <v>35</v>
      </c>
      <c r="N2622" s="1" t="s">
        <v>684</v>
      </c>
      <c r="O2622" s="1" t="s">
        <v>37</v>
      </c>
      <c r="P2622" s="1" t="s">
        <v>71</v>
      </c>
      <c r="Q2622" s="1" t="s">
        <v>72</v>
      </c>
      <c r="T2622" s="1" t="s">
        <v>79</v>
      </c>
      <c r="X2622" s="1" t="s">
        <v>41</v>
      </c>
      <c r="Y2622" s="1" t="s">
        <v>74</v>
      </c>
      <c r="Z2622" s="3">
        <v>0</v>
      </c>
      <c r="AC2622" s="1">
        <f t="shared" si="80"/>
        <v>2019</v>
      </c>
      <c r="AD2622" s="1">
        <f t="shared" si="81"/>
        <v>6</v>
      </c>
    </row>
    <row r="2623" spans="1:30" ht="12.75" customHeight="1" x14ac:dyDescent="0.2">
      <c r="A2623" s="2">
        <v>43640.323738425897</v>
      </c>
      <c r="B2623" s="1" t="s">
        <v>1675</v>
      </c>
      <c r="C2623" s="1" t="s">
        <v>1679</v>
      </c>
      <c r="D2623" s="1" t="s">
        <v>1680</v>
      </c>
      <c r="E2623" s="3">
        <v>1</v>
      </c>
      <c r="F2623" s="1" t="s">
        <v>31</v>
      </c>
      <c r="G2623" s="3">
        <v>105.46</v>
      </c>
      <c r="H2623" s="3">
        <v>105.46</v>
      </c>
      <c r="I2623" s="1" t="s">
        <v>58</v>
      </c>
      <c r="K2623" s="1" t="s">
        <v>59</v>
      </c>
      <c r="L2623" s="1" t="s">
        <v>1681</v>
      </c>
      <c r="M2623" s="1" t="s">
        <v>35</v>
      </c>
      <c r="N2623" s="1" t="s">
        <v>684</v>
      </c>
      <c r="O2623" s="1" t="s">
        <v>37</v>
      </c>
      <c r="P2623" s="1" t="s">
        <v>71</v>
      </c>
      <c r="Q2623" s="1" t="s">
        <v>72</v>
      </c>
      <c r="T2623" s="1" t="s">
        <v>79</v>
      </c>
      <c r="X2623" s="1" t="s">
        <v>41</v>
      </c>
      <c r="Y2623" s="1" t="s">
        <v>74</v>
      </c>
      <c r="Z2623" s="3">
        <v>0</v>
      </c>
      <c r="AC2623" s="1">
        <f t="shared" si="80"/>
        <v>2019</v>
      </c>
      <c r="AD2623" s="1">
        <f t="shared" si="81"/>
        <v>6</v>
      </c>
    </row>
    <row r="2624" spans="1:30" ht="12.75" customHeight="1" x14ac:dyDescent="0.2">
      <c r="A2624" s="2">
        <v>43640.323738425897</v>
      </c>
      <c r="B2624" s="1" t="s">
        <v>1675</v>
      </c>
      <c r="C2624" s="1" t="s">
        <v>285</v>
      </c>
      <c r="D2624" s="1" t="s">
        <v>286</v>
      </c>
      <c r="E2624" s="3">
        <v>1</v>
      </c>
      <c r="F2624" s="1" t="s">
        <v>31</v>
      </c>
      <c r="G2624" s="3">
        <v>172.5</v>
      </c>
      <c r="H2624" s="3">
        <v>172.5</v>
      </c>
      <c r="I2624" s="1" t="s">
        <v>58</v>
      </c>
      <c r="K2624" s="1" t="s">
        <v>59</v>
      </c>
      <c r="L2624" s="1" t="s">
        <v>287</v>
      </c>
      <c r="M2624" s="1" t="s">
        <v>35</v>
      </c>
      <c r="N2624" s="1" t="s">
        <v>684</v>
      </c>
      <c r="O2624" s="1" t="s">
        <v>37</v>
      </c>
      <c r="P2624" s="1" t="s">
        <v>236</v>
      </c>
      <c r="Q2624" s="1" t="s">
        <v>237</v>
      </c>
      <c r="T2624" s="1" t="s">
        <v>238</v>
      </c>
      <c r="X2624" s="1" t="s">
        <v>41</v>
      </c>
      <c r="Y2624" s="1" t="s">
        <v>42</v>
      </c>
      <c r="Z2624" s="3">
        <v>0</v>
      </c>
      <c r="AA2624" s="1" t="s">
        <v>239</v>
      </c>
      <c r="AB2624" s="1" t="s">
        <v>239</v>
      </c>
      <c r="AC2624" s="1">
        <f t="shared" si="80"/>
        <v>2019</v>
      </c>
      <c r="AD2624" s="1">
        <f t="shared" si="81"/>
        <v>6</v>
      </c>
    </row>
    <row r="2625" spans="1:30" ht="12.75" customHeight="1" x14ac:dyDescent="0.2">
      <c r="A2625" s="2">
        <v>43640.323738425897</v>
      </c>
      <c r="B2625" s="1" t="s">
        <v>1675</v>
      </c>
      <c r="C2625" s="1" t="s">
        <v>501</v>
      </c>
      <c r="D2625" s="1" t="s">
        <v>502</v>
      </c>
      <c r="E2625" s="3">
        <v>2</v>
      </c>
      <c r="F2625" s="1" t="s">
        <v>31</v>
      </c>
      <c r="G2625" s="3">
        <v>197.57</v>
      </c>
      <c r="H2625" s="3">
        <v>395.14</v>
      </c>
      <c r="I2625" s="1" t="s">
        <v>58</v>
      </c>
      <c r="K2625" s="1" t="s">
        <v>59</v>
      </c>
      <c r="L2625" s="1" t="s">
        <v>503</v>
      </c>
      <c r="M2625" s="1" t="s">
        <v>35</v>
      </c>
      <c r="N2625" s="1" t="s">
        <v>684</v>
      </c>
      <c r="O2625" s="1" t="s">
        <v>37</v>
      </c>
      <c r="P2625" s="1" t="s">
        <v>38</v>
      </c>
      <c r="Q2625" s="1" t="s">
        <v>39</v>
      </c>
      <c r="T2625" s="1" t="s">
        <v>206</v>
      </c>
      <c r="X2625" s="1" t="s">
        <v>41</v>
      </c>
      <c r="Y2625" s="1" t="s">
        <v>42</v>
      </c>
      <c r="Z2625" s="3">
        <v>0</v>
      </c>
      <c r="AC2625" s="1">
        <f t="shared" si="80"/>
        <v>2019</v>
      </c>
      <c r="AD2625" s="1">
        <f t="shared" si="81"/>
        <v>6</v>
      </c>
    </row>
    <row r="2626" spans="1:30" ht="12.75" customHeight="1" x14ac:dyDescent="0.2">
      <c r="A2626" s="2">
        <v>43640.323738425897</v>
      </c>
      <c r="B2626" s="1" t="s">
        <v>1675</v>
      </c>
      <c r="C2626" s="1" t="s">
        <v>1269</v>
      </c>
      <c r="D2626" s="1" t="s">
        <v>1270</v>
      </c>
      <c r="E2626" s="3">
        <v>1</v>
      </c>
      <c r="F2626" s="1" t="s">
        <v>31</v>
      </c>
      <c r="G2626" s="3">
        <v>573.85</v>
      </c>
      <c r="H2626" s="3">
        <v>573.85</v>
      </c>
      <c r="I2626" s="1" t="s">
        <v>58</v>
      </c>
      <c r="K2626" s="1" t="s">
        <v>59</v>
      </c>
      <c r="L2626" s="1" t="s">
        <v>1271</v>
      </c>
      <c r="M2626" s="1" t="s">
        <v>35</v>
      </c>
      <c r="N2626" s="1" t="s">
        <v>684</v>
      </c>
      <c r="O2626" s="1" t="s">
        <v>37</v>
      </c>
      <c r="P2626" s="1" t="s">
        <v>131</v>
      </c>
      <c r="Q2626" s="1" t="s">
        <v>132</v>
      </c>
      <c r="T2626" s="1" t="s">
        <v>1272</v>
      </c>
      <c r="X2626" s="1" t="s">
        <v>41</v>
      </c>
      <c r="Y2626" s="1" t="s">
        <v>74</v>
      </c>
      <c r="Z2626" s="3">
        <v>0</v>
      </c>
      <c r="AC2626" s="1">
        <f t="shared" si="80"/>
        <v>2019</v>
      </c>
      <c r="AD2626" s="1">
        <f t="shared" si="81"/>
        <v>6</v>
      </c>
    </row>
    <row r="2627" spans="1:30" ht="12.75" customHeight="1" x14ac:dyDescent="0.2">
      <c r="A2627" s="2">
        <v>43640.325104166703</v>
      </c>
      <c r="B2627" s="1" t="s">
        <v>1682</v>
      </c>
      <c r="C2627" s="1" t="s">
        <v>92</v>
      </c>
      <c r="D2627" s="1" t="s">
        <v>93</v>
      </c>
      <c r="E2627" s="3">
        <v>200</v>
      </c>
      <c r="F2627" s="1" t="s">
        <v>31</v>
      </c>
      <c r="G2627" s="3">
        <v>0.01</v>
      </c>
      <c r="H2627" s="3">
        <v>2</v>
      </c>
      <c r="I2627" s="1" t="s">
        <v>32</v>
      </c>
      <c r="K2627" s="1" t="s">
        <v>33</v>
      </c>
      <c r="L2627" s="1" t="s">
        <v>94</v>
      </c>
      <c r="M2627" s="1" t="s">
        <v>35</v>
      </c>
      <c r="N2627" s="1" t="s">
        <v>684</v>
      </c>
      <c r="O2627" s="1" t="s">
        <v>37</v>
      </c>
      <c r="P2627" s="1" t="s">
        <v>95</v>
      </c>
      <c r="Q2627" s="1" t="s">
        <v>96</v>
      </c>
      <c r="T2627" s="1" t="s">
        <v>97</v>
      </c>
      <c r="X2627" s="1" t="s">
        <v>41</v>
      </c>
      <c r="Y2627" s="1" t="s">
        <v>42</v>
      </c>
      <c r="Z2627" s="3">
        <v>0</v>
      </c>
      <c r="AC2627" s="1">
        <f t="shared" ref="AC2627:AC2690" si="82">YEAR(A2627)</f>
        <v>2019</v>
      </c>
      <c r="AD2627" s="1">
        <f t="shared" ref="AD2627:AD2690" si="83">MONTH(A2627)</f>
        <v>6</v>
      </c>
    </row>
    <row r="2628" spans="1:30" ht="12.75" customHeight="1" x14ac:dyDescent="0.2">
      <c r="A2628" s="2">
        <v>43640.325104166703</v>
      </c>
      <c r="B2628" s="1" t="s">
        <v>1682</v>
      </c>
      <c r="C2628" s="1" t="s">
        <v>98</v>
      </c>
      <c r="D2628" s="1" t="s">
        <v>99</v>
      </c>
      <c r="E2628" s="3">
        <v>200</v>
      </c>
      <c r="F2628" s="1" t="s">
        <v>31</v>
      </c>
      <c r="G2628" s="3">
        <v>0.26</v>
      </c>
      <c r="H2628" s="3">
        <v>52</v>
      </c>
      <c r="I2628" s="1" t="s">
        <v>32</v>
      </c>
      <c r="K2628" s="1" t="s">
        <v>33</v>
      </c>
      <c r="L2628" s="1" t="s">
        <v>100</v>
      </c>
      <c r="M2628" s="1" t="s">
        <v>35</v>
      </c>
      <c r="N2628" s="1" t="s">
        <v>684</v>
      </c>
      <c r="O2628" s="1" t="s">
        <v>37</v>
      </c>
      <c r="P2628" s="1" t="s">
        <v>38</v>
      </c>
      <c r="Q2628" s="1" t="s">
        <v>39</v>
      </c>
      <c r="T2628" s="1" t="s">
        <v>73</v>
      </c>
      <c r="X2628" s="1" t="s">
        <v>41</v>
      </c>
      <c r="Y2628" s="1" t="s">
        <v>42</v>
      </c>
      <c r="Z2628" s="3">
        <v>0</v>
      </c>
      <c r="AC2628" s="1">
        <f t="shared" si="82"/>
        <v>2019</v>
      </c>
      <c r="AD2628" s="1">
        <f t="shared" si="83"/>
        <v>6</v>
      </c>
    </row>
    <row r="2629" spans="1:30" ht="12.75" customHeight="1" x14ac:dyDescent="0.2">
      <c r="A2629" s="2">
        <v>43640.325104166703</v>
      </c>
      <c r="B2629" s="1" t="s">
        <v>1682</v>
      </c>
      <c r="C2629" s="1" t="s">
        <v>107</v>
      </c>
      <c r="D2629" s="1" t="s">
        <v>108</v>
      </c>
      <c r="E2629" s="3">
        <v>100</v>
      </c>
      <c r="F2629" s="1" t="s">
        <v>31</v>
      </c>
      <c r="G2629" s="3">
        <v>0.3</v>
      </c>
      <c r="H2629" s="3">
        <v>30</v>
      </c>
      <c r="I2629" s="1" t="s">
        <v>32</v>
      </c>
      <c r="K2629" s="1" t="s">
        <v>33</v>
      </c>
      <c r="L2629" s="1" t="s">
        <v>109</v>
      </c>
      <c r="M2629" s="1" t="s">
        <v>35</v>
      </c>
      <c r="N2629" s="1" t="s">
        <v>684</v>
      </c>
      <c r="O2629" s="1" t="s">
        <v>37</v>
      </c>
      <c r="P2629" s="1" t="s">
        <v>104</v>
      </c>
      <c r="Q2629" s="1" t="s">
        <v>105</v>
      </c>
      <c r="T2629" s="1" t="s">
        <v>40</v>
      </c>
      <c r="X2629" s="1" t="s">
        <v>41</v>
      </c>
      <c r="Y2629" s="1" t="s">
        <v>106</v>
      </c>
      <c r="Z2629" s="3">
        <v>0</v>
      </c>
      <c r="AC2629" s="1">
        <f t="shared" si="82"/>
        <v>2019</v>
      </c>
      <c r="AD2629" s="1">
        <f t="shared" si="83"/>
        <v>6</v>
      </c>
    </row>
    <row r="2630" spans="1:30" ht="12.75" customHeight="1" x14ac:dyDescent="0.2">
      <c r="A2630" s="2">
        <v>43640.325104166703</v>
      </c>
      <c r="B2630" s="1" t="s">
        <v>1682</v>
      </c>
      <c r="C2630" s="1" t="s">
        <v>113</v>
      </c>
      <c r="D2630" s="1" t="s">
        <v>114</v>
      </c>
      <c r="E2630" s="3">
        <v>600</v>
      </c>
      <c r="F2630" s="1" t="s">
        <v>31</v>
      </c>
      <c r="G2630" s="3">
        <v>0.44</v>
      </c>
      <c r="H2630" s="3">
        <v>264</v>
      </c>
      <c r="I2630" s="1" t="s">
        <v>32</v>
      </c>
      <c r="K2630" s="1" t="s">
        <v>33</v>
      </c>
      <c r="L2630" s="1" t="s">
        <v>115</v>
      </c>
      <c r="M2630" s="1" t="s">
        <v>35</v>
      </c>
      <c r="N2630" s="1" t="s">
        <v>684</v>
      </c>
      <c r="O2630" s="1" t="s">
        <v>37</v>
      </c>
      <c r="P2630" s="1" t="s">
        <v>89</v>
      </c>
      <c r="Q2630" s="1" t="s">
        <v>90</v>
      </c>
      <c r="T2630" s="1" t="s">
        <v>116</v>
      </c>
      <c r="X2630" s="1" t="s">
        <v>41</v>
      </c>
      <c r="Y2630" s="1" t="s">
        <v>74</v>
      </c>
      <c r="Z2630" s="3">
        <v>0</v>
      </c>
      <c r="AC2630" s="1">
        <f t="shared" si="82"/>
        <v>2019</v>
      </c>
      <c r="AD2630" s="1">
        <f t="shared" si="83"/>
        <v>6</v>
      </c>
    </row>
    <row r="2631" spans="1:30" ht="12.75" customHeight="1" x14ac:dyDescent="0.2">
      <c r="A2631" s="2">
        <v>43640.325104166703</v>
      </c>
      <c r="B2631" s="1" t="s">
        <v>1682</v>
      </c>
      <c r="C2631" s="1" t="s">
        <v>117</v>
      </c>
      <c r="D2631" s="1" t="s">
        <v>118</v>
      </c>
      <c r="E2631" s="3">
        <v>100</v>
      </c>
      <c r="F2631" s="1" t="s">
        <v>31</v>
      </c>
      <c r="G2631" s="3">
        <v>0.47</v>
      </c>
      <c r="H2631" s="3">
        <v>47</v>
      </c>
      <c r="I2631" s="1" t="s">
        <v>32</v>
      </c>
      <c r="K2631" s="1" t="s">
        <v>33</v>
      </c>
      <c r="L2631" s="1" t="s">
        <v>119</v>
      </c>
      <c r="M2631" s="1" t="s">
        <v>35</v>
      </c>
      <c r="N2631" s="1" t="s">
        <v>684</v>
      </c>
      <c r="O2631" s="1" t="s">
        <v>37</v>
      </c>
      <c r="P2631" s="1" t="s">
        <v>120</v>
      </c>
      <c r="Q2631" s="1" t="s">
        <v>121</v>
      </c>
      <c r="T2631" s="1" t="s">
        <v>40</v>
      </c>
      <c r="X2631" s="1" t="s">
        <v>41</v>
      </c>
      <c r="Y2631" s="1" t="s">
        <v>42</v>
      </c>
      <c r="Z2631" s="3">
        <v>0</v>
      </c>
      <c r="AC2631" s="1">
        <f t="shared" si="82"/>
        <v>2019</v>
      </c>
      <c r="AD2631" s="1">
        <f t="shared" si="83"/>
        <v>6</v>
      </c>
    </row>
    <row r="2632" spans="1:30" ht="12.75" customHeight="1" x14ac:dyDescent="0.2">
      <c r="A2632" s="2">
        <v>43640.325104166703</v>
      </c>
      <c r="B2632" s="1" t="s">
        <v>1682</v>
      </c>
      <c r="C2632" s="1" t="s">
        <v>122</v>
      </c>
      <c r="D2632" s="1" t="s">
        <v>123</v>
      </c>
      <c r="E2632" s="3">
        <v>100</v>
      </c>
      <c r="F2632" s="1" t="s">
        <v>31</v>
      </c>
      <c r="G2632" s="3">
        <v>0.47</v>
      </c>
      <c r="H2632" s="3">
        <v>47</v>
      </c>
      <c r="I2632" s="1" t="s">
        <v>32</v>
      </c>
      <c r="K2632" s="1" t="s">
        <v>33</v>
      </c>
      <c r="L2632" s="1" t="s">
        <v>124</v>
      </c>
      <c r="M2632" s="1" t="s">
        <v>35</v>
      </c>
      <c r="N2632" s="1" t="s">
        <v>684</v>
      </c>
      <c r="O2632" s="1" t="s">
        <v>37</v>
      </c>
      <c r="P2632" s="1" t="s">
        <v>38</v>
      </c>
      <c r="Q2632" s="1" t="s">
        <v>39</v>
      </c>
      <c r="T2632" s="1" t="s">
        <v>40</v>
      </c>
      <c r="X2632" s="1" t="s">
        <v>41</v>
      </c>
      <c r="Y2632" s="1" t="s">
        <v>42</v>
      </c>
      <c r="Z2632" s="3">
        <v>0</v>
      </c>
      <c r="AC2632" s="1">
        <f t="shared" si="82"/>
        <v>2019</v>
      </c>
      <c r="AD2632" s="1">
        <f t="shared" si="83"/>
        <v>6</v>
      </c>
    </row>
    <row r="2633" spans="1:30" ht="12.75" customHeight="1" x14ac:dyDescent="0.2">
      <c r="A2633" s="2">
        <v>43640.325104166703</v>
      </c>
      <c r="B2633" s="1" t="s">
        <v>1682</v>
      </c>
      <c r="C2633" s="1" t="s">
        <v>125</v>
      </c>
      <c r="D2633" s="1" t="s">
        <v>126</v>
      </c>
      <c r="E2633" s="3">
        <v>400</v>
      </c>
      <c r="F2633" s="1" t="s">
        <v>31</v>
      </c>
      <c r="G2633" s="3">
        <v>0.55000000000000004</v>
      </c>
      <c r="H2633" s="3">
        <v>220</v>
      </c>
      <c r="I2633" s="1" t="s">
        <v>32</v>
      </c>
      <c r="K2633" s="1" t="s">
        <v>33</v>
      </c>
      <c r="L2633" s="1" t="s">
        <v>127</v>
      </c>
      <c r="M2633" s="1" t="s">
        <v>35</v>
      </c>
      <c r="N2633" s="1" t="s">
        <v>684</v>
      </c>
      <c r="O2633" s="1" t="s">
        <v>37</v>
      </c>
      <c r="P2633" s="1" t="s">
        <v>104</v>
      </c>
      <c r="Q2633" s="1" t="s">
        <v>105</v>
      </c>
      <c r="T2633" s="1" t="s">
        <v>40</v>
      </c>
      <c r="X2633" s="1" t="s">
        <v>41</v>
      </c>
      <c r="Y2633" s="1" t="s">
        <v>106</v>
      </c>
      <c r="Z2633" s="3">
        <v>0</v>
      </c>
      <c r="AC2633" s="1">
        <f t="shared" si="82"/>
        <v>2019</v>
      </c>
      <c r="AD2633" s="1">
        <f t="shared" si="83"/>
        <v>6</v>
      </c>
    </row>
    <row r="2634" spans="1:30" ht="12.75" customHeight="1" x14ac:dyDescent="0.2">
      <c r="A2634" s="2">
        <v>43640.325104166703</v>
      </c>
      <c r="B2634" s="1" t="s">
        <v>1682</v>
      </c>
      <c r="C2634" s="1" t="s">
        <v>133</v>
      </c>
      <c r="D2634" s="1" t="s">
        <v>134</v>
      </c>
      <c r="E2634" s="3">
        <v>6000</v>
      </c>
      <c r="F2634" s="1" t="s">
        <v>31</v>
      </c>
      <c r="G2634" s="3">
        <v>0.63</v>
      </c>
      <c r="H2634" s="3">
        <v>3780</v>
      </c>
      <c r="I2634" s="1" t="s">
        <v>32</v>
      </c>
      <c r="K2634" s="1" t="s">
        <v>33</v>
      </c>
      <c r="L2634" s="1" t="s">
        <v>135</v>
      </c>
      <c r="M2634" s="1" t="s">
        <v>35</v>
      </c>
      <c r="N2634" s="1" t="s">
        <v>684</v>
      </c>
      <c r="O2634" s="1" t="s">
        <v>37</v>
      </c>
      <c r="P2634" s="1" t="s">
        <v>62</v>
      </c>
      <c r="Q2634" s="1" t="s">
        <v>63</v>
      </c>
      <c r="T2634" s="1" t="s">
        <v>65</v>
      </c>
      <c r="X2634" s="1" t="s">
        <v>41</v>
      </c>
      <c r="Y2634" s="1" t="s">
        <v>66</v>
      </c>
      <c r="Z2634" s="3">
        <v>0</v>
      </c>
      <c r="AA2634" s="1" t="s">
        <v>67</v>
      </c>
      <c r="AB2634" s="1" t="s">
        <v>67</v>
      </c>
      <c r="AC2634" s="1">
        <f t="shared" si="82"/>
        <v>2019</v>
      </c>
      <c r="AD2634" s="1">
        <f t="shared" si="83"/>
        <v>6</v>
      </c>
    </row>
    <row r="2635" spans="1:30" ht="12.75" customHeight="1" x14ac:dyDescent="0.2">
      <c r="A2635" s="2">
        <v>43640.325104166703</v>
      </c>
      <c r="B2635" s="1" t="s">
        <v>1682</v>
      </c>
      <c r="C2635" s="1" t="s">
        <v>136</v>
      </c>
      <c r="D2635" s="1" t="s">
        <v>137</v>
      </c>
      <c r="E2635" s="3">
        <v>4000</v>
      </c>
      <c r="F2635" s="1" t="s">
        <v>31</v>
      </c>
      <c r="G2635" s="3">
        <v>0.63</v>
      </c>
      <c r="H2635" s="3">
        <v>2520</v>
      </c>
      <c r="I2635" s="1" t="s">
        <v>32</v>
      </c>
      <c r="K2635" s="1" t="s">
        <v>33</v>
      </c>
      <c r="L2635" s="1" t="s">
        <v>138</v>
      </c>
      <c r="M2635" s="1" t="s">
        <v>35</v>
      </c>
      <c r="N2635" s="1" t="s">
        <v>684</v>
      </c>
      <c r="O2635" s="1" t="s">
        <v>37</v>
      </c>
      <c r="P2635" s="1" t="s">
        <v>62</v>
      </c>
      <c r="Q2635" s="1" t="s">
        <v>63</v>
      </c>
      <c r="T2635" s="1" t="s">
        <v>65</v>
      </c>
      <c r="X2635" s="1" t="s">
        <v>41</v>
      </c>
      <c r="Y2635" s="1" t="s">
        <v>66</v>
      </c>
      <c r="Z2635" s="3">
        <v>0</v>
      </c>
      <c r="AA2635" s="1" t="s">
        <v>67</v>
      </c>
      <c r="AB2635" s="1" t="s">
        <v>67</v>
      </c>
      <c r="AC2635" s="1">
        <f t="shared" si="82"/>
        <v>2019</v>
      </c>
      <c r="AD2635" s="1">
        <f t="shared" si="83"/>
        <v>6</v>
      </c>
    </row>
    <row r="2636" spans="1:30" ht="12.75" customHeight="1" x14ac:dyDescent="0.2">
      <c r="A2636" s="2">
        <v>43640.325104166703</v>
      </c>
      <c r="B2636" s="1" t="s">
        <v>1682</v>
      </c>
      <c r="C2636" s="1" t="s">
        <v>56</v>
      </c>
      <c r="D2636" s="1" t="s">
        <v>57</v>
      </c>
      <c r="E2636" s="3">
        <v>2000</v>
      </c>
      <c r="F2636" s="1" t="s">
        <v>31</v>
      </c>
      <c r="G2636" s="3">
        <v>0.63</v>
      </c>
      <c r="H2636" s="3">
        <v>1260</v>
      </c>
      <c r="I2636" s="1" t="s">
        <v>32</v>
      </c>
      <c r="K2636" s="1" t="s">
        <v>33</v>
      </c>
      <c r="L2636" s="1" t="s">
        <v>60</v>
      </c>
      <c r="M2636" s="1" t="s">
        <v>35</v>
      </c>
      <c r="N2636" s="1" t="s">
        <v>684</v>
      </c>
      <c r="O2636" s="1" t="s">
        <v>37</v>
      </c>
      <c r="P2636" s="1" t="s">
        <v>62</v>
      </c>
      <c r="Q2636" s="1" t="s">
        <v>63</v>
      </c>
      <c r="T2636" s="1" t="s">
        <v>65</v>
      </c>
      <c r="X2636" s="1" t="s">
        <v>41</v>
      </c>
      <c r="Y2636" s="1" t="s">
        <v>66</v>
      </c>
      <c r="Z2636" s="3">
        <v>0</v>
      </c>
      <c r="AA2636" s="1" t="s">
        <v>67</v>
      </c>
      <c r="AB2636" s="1" t="s">
        <v>67</v>
      </c>
      <c r="AC2636" s="1">
        <f t="shared" si="82"/>
        <v>2019</v>
      </c>
      <c r="AD2636" s="1">
        <f t="shared" si="83"/>
        <v>6</v>
      </c>
    </row>
    <row r="2637" spans="1:30" ht="12.75" customHeight="1" x14ac:dyDescent="0.2">
      <c r="A2637" s="2">
        <v>43640.325104166703</v>
      </c>
      <c r="B2637" s="1" t="s">
        <v>1682</v>
      </c>
      <c r="C2637" s="1" t="s">
        <v>516</v>
      </c>
      <c r="D2637" s="1" t="s">
        <v>517</v>
      </c>
      <c r="E2637" s="3">
        <v>1700</v>
      </c>
      <c r="F2637" s="1" t="s">
        <v>31</v>
      </c>
      <c r="G2637" s="3">
        <v>0.63</v>
      </c>
      <c r="H2637" s="3">
        <v>1071</v>
      </c>
      <c r="I2637" s="1" t="s">
        <v>32</v>
      </c>
      <c r="K2637" s="1" t="s">
        <v>33</v>
      </c>
      <c r="L2637" s="1" t="s">
        <v>518</v>
      </c>
      <c r="M2637" s="1" t="s">
        <v>35</v>
      </c>
      <c r="N2637" s="1" t="s">
        <v>684</v>
      </c>
      <c r="O2637" s="1" t="s">
        <v>37</v>
      </c>
      <c r="P2637" s="1" t="s">
        <v>62</v>
      </c>
      <c r="Q2637" s="1" t="s">
        <v>63</v>
      </c>
      <c r="T2637" s="1" t="s">
        <v>65</v>
      </c>
      <c r="X2637" s="1" t="s">
        <v>41</v>
      </c>
      <c r="Y2637" s="1" t="s">
        <v>66</v>
      </c>
      <c r="Z2637" s="3">
        <v>0</v>
      </c>
      <c r="AA2637" s="1" t="s">
        <v>67</v>
      </c>
      <c r="AB2637" s="1" t="s">
        <v>67</v>
      </c>
      <c r="AC2637" s="1">
        <f t="shared" si="82"/>
        <v>2019</v>
      </c>
      <c r="AD2637" s="1">
        <f t="shared" si="83"/>
        <v>6</v>
      </c>
    </row>
    <row r="2638" spans="1:30" ht="12.75" customHeight="1" x14ac:dyDescent="0.2">
      <c r="A2638" s="2">
        <v>43640.325104166703</v>
      </c>
      <c r="B2638" s="1" t="s">
        <v>1682</v>
      </c>
      <c r="C2638" s="1" t="s">
        <v>139</v>
      </c>
      <c r="D2638" s="1" t="s">
        <v>140</v>
      </c>
      <c r="E2638" s="3">
        <v>100</v>
      </c>
      <c r="F2638" s="1" t="s">
        <v>31</v>
      </c>
      <c r="G2638" s="3">
        <v>0.67</v>
      </c>
      <c r="H2638" s="3">
        <v>67</v>
      </c>
      <c r="I2638" s="1" t="s">
        <v>32</v>
      </c>
      <c r="K2638" s="1" t="s">
        <v>33</v>
      </c>
      <c r="L2638" s="1" t="s">
        <v>141</v>
      </c>
      <c r="M2638" s="1" t="s">
        <v>35</v>
      </c>
      <c r="N2638" s="1" t="s">
        <v>684</v>
      </c>
      <c r="O2638" s="1" t="s">
        <v>37</v>
      </c>
      <c r="P2638" s="1" t="s">
        <v>120</v>
      </c>
      <c r="Q2638" s="1" t="s">
        <v>121</v>
      </c>
      <c r="T2638" s="1" t="s">
        <v>40</v>
      </c>
      <c r="X2638" s="1" t="s">
        <v>41</v>
      </c>
      <c r="Y2638" s="1" t="s">
        <v>42</v>
      </c>
      <c r="Z2638" s="3">
        <v>0</v>
      </c>
      <c r="AC2638" s="1">
        <f t="shared" si="82"/>
        <v>2019</v>
      </c>
      <c r="AD2638" s="1">
        <f t="shared" si="83"/>
        <v>6</v>
      </c>
    </row>
    <row r="2639" spans="1:30" ht="12.75" customHeight="1" x14ac:dyDescent="0.2">
      <c r="A2639" s="2">
        <v>43640.325104166703</v>
      </c>
      <c r="B2639" s="1" t="s">
        <v>1682</v>
      </c>
      <c r="C2639" s="1" t="s">
        <v>149</v>
      </c>
      <c r="D2639" s="1" t="s">
        <v>150</v>
      </c>
      <c r="E2639" s="3">
        <v>400</v>
      </c>
      <c r="F2639" s="1" t="s">
        <v>31</v>
      </c>
      <c r="G2639" s="3">
        <v>1.0900000000000001</v>
      </c>
      <c r="H2639" s="3">
        <v>436</v>
      </c>
      <c r="I2639" s="1" t="s">
        <v>32</v>
      </c>
      <c r="K2639" s="1" t="s">
        <v>33</v>
      </c>
      <c r="L2639" s="1" t="s">
        <v>151</v>
      </c>
      <c r="M2639" s="1" t="s">
        <v>35</v>
      </c>
      <c r="N2639" s="1" t="s">
        <v>684</v>
      </c>
      <c r="O2639" s="1" t="s">
        <v>37</v>
      </c>
      <c r="P2639" s="1" t="s">
        <v>120</v>
      </c>
      <c r="Q2639" s="1" t="s">
        <v>121</v>
      </c>
      <c r="T2639" s="1" t="s">
        <v>40</v>
      </c>
      <c r="X2639" s="1" t="s">
        <v>41</v>
      </c>
      <c r="Y2639" s="1" t="s">
        <v>42</v>
      </c>
      <c r="Z2639" s="3">
        <v>0</v>
      </c>
      <c r="AC2639" s="1">
        <f t="shared" si="82"/>
        <v>2019</v>
      </c>
      <c r="AD2639" s="1">
        <f t="shared" si="83"/>
        <v>6</v>
      </c>
    </row>
    <row r="2640" spans="1:30" ht="12.75" customHeight="1" x14ac:dyDescent="0.2">
      <c r="A2640" s="2">
        <v>43640.325104166703</v>
      </c>
      <c r="B2640" s="1" t="s">
        <v>1682</v>
      </c>
      <c r="C2640" s="1" t="s">
        <v>1676</v>
      </c>
      <c r="D2640" s="1" t="s">
        <v>1677</v>
      </c>
      <c r="E2640" s="3">
        <v>75</v>
      </c>
      <c r="F2640" s="1" t="s">
        <v>31</v>
      </c>
      <c r="G2640" s="3">
        <v>1.21</v>
      </c>
      <c r="H2640" s="3">
        <v>90.75</v>
      </c>
      <c r="I2640" s="1" t="s">
        <v>32</v>
      </c>
      <c r="K2640" s="1" t="s">
        <v>33</v>
      </c>
      <c r="L2640" s="1" t="s">
        <v>1678</v>
      </c>
      <c r="M2640" s="1" t="s">
        <v>35</v>
      </c>
      <c r="N2640" s="1" t="s">
        <v>684</v>
      </c>
      <c r="O2640" s="1" t="s">
        <v>37</v>
      </c>
      <c r="P2640" s="1" t="s">
        <v>38</v>
      </c>
      <c r="Q2640" s="1" t="s">
        <v>39</v>
      </c>
      <c r="T2640" s="1" t="s">
        <v>887</v>
      </c>
      <c r="X2640" s="1" t="s">
        <v>41</v>
      </c>
      <c r="Y2640" s="1" t="s">
        <v>42</v>
      </c>
      <c r="Z2640" s="3">
        <v>0</v>
      </c>
      <c r="AA2640" s="1" t="s">
        <v>774</v>
      </c>
      <c r="AB2640" s="1" t="s">
        <v>774</v>
      </c>
      <c r="AC2640" s="1">
        <f t="shared" si="82"/>
        <v>2019</v>
      </c>
      <c r="AD2640" s="1">
        <f t="shared" si="83"/>
        <v>6</v>
      </c>
    </row>
    <row r="2641" spans="1:30" ht="12.75" customHeight="1" x14ac:dyDescent="0.2">
      <c r="A2641" s="2">
        <v>43640.325104166703</v>
      </c>
      <c r="B2641" s="1" t="s">
        <v>1682</v>
      </c>
      <c r="C2641" s="1" t="s">
        <v>1344</v>
      </c>
      <c r="D2641" s="1" t="s">
        <v>1345</v>
      </c>
      <c r="E2641" s="3">
        <v>100</v>
      </c>
      <c r="F2641" s="1" t="s">
        <v>31</v>
      </c>
      <c r="G2641" s="3">
        <v>1.55</v>
      </c>
      <c r="H2641" s="3">
        <v>155</v>
      </c>
      <c r="I2641" s="1" t="s">
        <v>32</v>
      </c>
      <c r="K2641" s="1" t="s">
        <v>33</v>
      </c>
      <c r="L2641" s="1" t="s">
        <v>1346</v>
      </c>
      <c r="M2641" s="1" t="s">
        <v>35</v>
      </c>
      <c r="N2641" s="1" t="s">
        <v>684</v>
      </c>
      <c r="O2641" s="1" t="s">
        <v>37</v>
      </c>
      <c r="P2641" s="1" t="s">
        <v>120</v>
      </c>
      <c r="Q2641" s="1" t="s">
        <v>121</v>
      </c>
      <c r="T2641" s="1" t="s">
        <v>1347</v>
      </c>
      <c r="X2641" s="1" t="s">
        <v>1348</v>
      </c>
      <c r="Y2641" s="1" t="s">
        <v>42</v>
      </c>
      <c r="Z2641" s="3">
        <v>0</v>
      </c>
      <c r="AA2641" s="1" t="s">
        <v>1349</v>
      </c>
      <c r="AB2641" s="1" t="s">
        <v>1349</v>
      </c>
      <c r="AC2641" s="1">
        <f t="shared" si="82"/>
        <v>2019</v>
      </c>
      <c r="AD2641" s="1">
        <f t="shared" si="83"/>
        <v>6</v>
      </c>
    </row>
    <row r="2642" spans="1:30" ht="12.75" customHeight="1" x14ac:dyDescent="0.2">
      <c r="A2642" s="2">
        <v>43640.325104166703</v>
      </c>
      <c r="B2642" s="1" t="s">
        <v>1682</v>
      </c>
      <c r="C2642" s="1" t="s">
        <v>156</v>
      </c>
      <c r="D2642" s="1" t="s">
        <v>157</v>
      </c>
      <c r="E2642" s="3">
        <v>100</v>
      </c>
      <c r="F2642" s="1" t="s">
        <v>31</v>
      </c>
      <c r="G2642" s="3">
        <v>1.67</v>
      </c>
      <c r="H2642" s="3">
        <v>167</v>
      </c>
      <c r="I2642" s="1" t="s">
        <v>32</v>
      </c>
      <c r="K2642" s="1" t="s">
        <v>33</v>
      </c>
      <c r="L2642" s="1" t="s">
        <v>158</v>
      </c>
      <c r="M2642" s="1" t="s">
        <v>35</v>
      </c>
      <c r="N2642" s="1" t="s">
        <v>684</v>
      </c>
      <c r="O2642" s="1" t="s">
        <v>37</v>
      </c>
      <c r="P2642" s="1" t="s">
        <v>120</v>
      </c>
      <c r="Q2642" s="1" t="s">
        <v>121</v>
      </c>
      <c r="T2642" s="1" t="s">
        <v>40</v>
      </c>
      <c r="X2642" s="1" t="s">
        <v>41</v>
      </c>
      <c r="Y2642" s="1" t="s">
        <v>42</v>
      </c>
      <c r="Z2642" s="3">
        <v>0</v>
      </c>
      <c r="AC2642" s="1">
        <f t="shared" si="82"/>
        <v>2019</v>
      </c>
      <c r="AD2642" s="1">
        <f t="shared" si="83"/>
        <v>6</v>
      </c>
    </row>
    <row r="2643" spans="1:30" ht="12.75" customHeight="1" x14ac:dyDescent="0.2">
      <c r="A2643" s="2">
        <v>43640.325104166703</v>
      </c>
      <c r="B2643" s="1" t="s">
        <v>1682</v>
      </c>
      <c r="C2643" s="1" t="s">
        <v>159</v>
      </c>
      <c r="D2643" s="1" t="s">
        <v>160</v>
      </c>
      <c r="E2643" s="3">
        <v>200</v>
      </c>
      <c r="F2643" s="1" t="s">
        <v>31</v>
      </c>
      <c r="G2643" s="3">
        <v>1.81</v>
      </c>
      <c r="H2643" s="3">
        <v>362</v>
      </c>
      <c r="I2643" s="1" t="s">
        <v>32</v>
      </c>
      <c r="K2643" s="1" t="s">
        <v>33</v>
      </c>
      <c r="L2643" s="1" t="s">
        <v>161</v>
      </c>
      <c r="M2643" s="1" t="s">
        <v>35</v>
      </c>
      <c r="N2643" s="1" t="s">
        <v>684</v>
      </c>
      <c r="O2643" s="1" t="s">
        <v>37</v>
      </c>
      <c r="P2643" s="1" t="s">
        <v>104</v>
      </c>
      <c r="Q2643" s="1" t="s">
        <v>105</v>
      </c>
      <c r="T2643" s="1" t="s">
        <v>97</v>
      </c>
      <c r="X2643" s="1" t="s">
        <v>41</v>
      </c>
      <c r="Y2643" s="1" t="s">
        <v>106</v>
      </c>
      <c r="Z2643" s="3">
        <v>0</v>
      </c>
      <c r="AC2643" s="1">
        <f t="shared" si="82"/>
        <v>2019</v>
      </c>
      <c r="AD2643" s="1">
        <f t="shared" si="83"/>
        <v>6</v>
      </c>
    </row>
    <row r="2644" spans="1:30" ht="12.75" customHeight="1" x14ac:dyDescent="0.2">
      <c r="A2644" s="2">
        <v>43640.325104166703</v>
      </c>
      <c r="B2644" s="1" t="s">
        <v>1682</v>
      </c>
      <c r="C2644" s="1" t="s">
        <v>423</v>
      </c>
      <c r="D2644" s="1" t="s">
        <v>424</v>
      </c>
      <c r="E2644" s="3">
        <v>5</v>
      </c>
      <c r="F2644" s="1" t="s">
        <v>31</v>
      </c>
      <c r="G2644" s="3">
        <v>1.9</v>
      </c>
      <c r="H2644" s="3">
        <v>9.5</v>
      </c>
      <c r="I2644" s="1" t="s">
        <v>32</v>
      </c>
      <c r="K2644" s="1" t="s">
        <v>33</v>
      </c>
      <c r="L2644" s="1" t="s">
        <v>425</v>
      </c>
      <c r="M2644" s="1" t="s">
        <v>35</v>
      </c>
      <c r="N2644" s="1" t="s">
        <v>684</v>
      </c>
      <c r="O2644" s="1" t="s">
        <v>37</v>
      </c>
      <c r="P2644" s="1" t="s">
        <v>95</v>
      </c>
      <c r="Q2644" s="1" t="s">
        <v>96</v>
      </c>
      <c r="T2644" s="1" t="s">
        <v>97</v>
      </c>
      <c r="X2644" s="1" t="s">
        <v>41</v>
      </c>
      <c r="Y2644" s="1" t="s">
        <v>42</v>
      </c>
      <c r="Z2644" s="3">
        <v>0</v>
      </c>
      <c r="AC2644" s="1">
        <f t="shared" si="82"/>
        <v>2019</v>
      </c>
      <c r="AD2644" s="1">
        <f t="shared" si="83"/>
        <v>6</v>
      </c>
    </row>
    <row r="2645" spans="1:30" ht="12.75" customHeight="1" x14ac:dyDescent="0.2">
      <c r="A2645" s="2">
        <v>43640.325104166703</v>
      </c>
      <c r="B2645" s="1" t="s">
        <v>1682</v>
      </c>
      <c r="C2645" s="1" t="s">
        <v>339</v>
      </c>
      <c r="D2645" s="1" t="s">
        <v>340</v>
      </c>
      <c r="E2645" s="3">
        <v>10</v>
      </c>
      <c r="F2645" s="1" t="s">
        <v>31</v>
      </c>
      <c r="G2645" s="3">
        <v>1.99</v>
      </c>
      <c r="H2645" s="3">
        <v>19.899999999999999</v>
      </c>
      <c r="I2645" s="1" t="s">
        <v>32</v>
      </c>
      <c r="K2645" s="1" t="s">
        <v>33</v>
      </c>
      <c r="L2645" s="1" t="s">
        <v>341</v>
      </c>
      <c r="M2645" s="1" t="s">
        <v>35</v>
      </c>
      <c r="N2645" s="1" t="s">
        <v>684</v>
      </c>
      <c r="O2645" s="1" t="s">
        <v>37</v>
      </c>
      <c r="P2645" s="1" t="s">
        <v>95</v>
      </c>
      <c r="Q2645" s="1" t="s">
        <v>96</v>
      </c>
      <c r="T2645" s="1" t="s">
        <v>97</v>
      </c>
      <c r="X2645" s="1" t="s">
        <v>41</v>
      </c>
      <c r="Y2645" s="1" t="s">
        <v>42</v>
      </c>
      <c r="Z2645" s="3">
        <v>0</v>
      </c>
      <c r="AC2645" s="1">
        <f t="shared" si="82"/>
        <v>2019</v>
      </c>
      <c r="AD2645" s="1">
        <f t="shared" si="83"/>
        <v>6</v>
      </c>
    </row>
    <row r="2646" spans="1:30" ht="12.75" customHeight="1" x14ac:dyDescent="0.2">
      <c r="A2646" s="2">
        <v>43640.325104166703</v>
      </c>
      <c r="B2646" s="1" t="s">
        <v>1682</v>
      </c>
      <c r="C2646" s="1" t="s">
        <v>180</v>
      </c>
      <c r="D2646" s="1" t="s">
        <v>181</v>
      </c>
      <c r="E2646" s="3">
        <v>100</v>
      </c>
      <c r="F2646" s="1" t="s">
        <v>31</v>
      </c>
      <c r="G2646" s="3">
        <v>2.38</v>
      </c>
      <c r="H2646" s="3">
        <v>238</v>
      </c>
      <c r="I2646" s="1" t="s">
        <v>32</v>
      </c>
      <c r="K2646" s="1" t="s">
        <v>33</v>
      </c>
      <c r="L2646" s="1" t="s">
        <v>182</v>
      </c>
      <c r="M2646" s="1" t="s">
        <v>35</v>
      </c>
      <c r="N2646" s="1" t="s">
        <v>684</v>
      </c>
      <c r="O2646" s="1" t="s">
        <v>37</v>
      </c>
      <c r="P2646" s="1" t="s">
        <v>95</v>
      </c>
      <c r="Q2646" s="1" t="s">
        <v>96</v>
      </c>
      <c r="T2646" s="1" t="s">
        <v>97</v>
      </c>
      <c r="X2646" s="1" t="s">
        <v>41</v>
      </c>
      <c r="Y2646" s="1" t="s">
        <v>42</v>
      </c>
      <c r="Z2646" s="3">
        <v>0</v>
      </c>
      <c r="AC2646" s="1">
        <f t="shared" si="82"/>
        <v>2019</v>
      </c>
      <c r="AD2646" s="1">
        <f t="shared" si="83"/>
        <v>6</v>
      </c>
    </row>
    <row r="2647" spans="1:30" ht="12.75" customHeight="1" x14ac:dyDescent="0.2">
      <c r="A2647" s="2">
        <v>43640.325104166703</v>
      </c>
      <c r="B2647" s="1" t="s">
        <v>1682</v>
      </c>
      <c r="C2647" s="1" t="s">
        <v>183</v>
      </c>
      <c r="D2647" s="1" t="s">
        <v>184</v>
      </c>
      <c r="E2647" s="3">
        <v>200</v>
      </c>
      <c r="F2647" s="1" t="s">
        <v>31</v>
      </c>
      <c r="G2647" s="3">
        <v>2.46</v>
      </c>
      <c r="H2647" s="3">
        <v>492</v>
      </c>
      <c r="I2647" s="1" t="s">
        <v>32</v>
      </c>
      <c r="K2647" s="1" t="s">
        <v>33</v>
      </c>
      <c r="L2647" s="1" t="s">
        <v>185</v>
      </c>
      <c r="M2647" s="1" t="s">
        <v>35</v>
      </c>
      <c r="N2647" s="1" t="s">
        <v>684</v>
      </c>
      <c r="O2647" s="1" t="s">
        <v>37</v>
      </c>
      <c r="P2647" s="1" t="s">
        <v>95</v>
      </c>
      <c r="Q2647" s="1" t="s">
        <v>96</v>
      </c>
      <c r="T2647" s="1" t="s">
        <v>48</v>
      </c>
      <c r="X2647" s="1" t="s">
        <v>41</v>
      </c>
      <c r="Y2647" s="1" t="s">
        <v>42</v>
      </c>
      <c r="Z2647" s="3">
        <v>0</v>
      </c>
      <c r="AC2647" s="1">
        <f t="shared" si="82"/>
        <v>2019</v>
      </c>
      <c r="AD2647" s="1">
        <f t="shared" si="83"/>
        <v>6</v>
      </c>
    </row>
    <row r="2648" spans="1:30" ht="12.75" customHeight="1" x14ac:dyDescent="0.2">
      <c r="A2648" s="2">
        <v>43640.325104166703</v>
      </c>
      <c r="B2648" s="1" t="s">
        <v>1682</v>
      </c>
      <c r="C2648" s="1" t="s">
        <v>186</v>
      </c>
      <c r="D2648" s="1" t="s">
        <v>187</v>
      </c>
      <c r="E2648" s="3">
        <v>100</v>
      </c>
      <c r="F2648" s="1" t="s">
        <v>31</v>
      </c>
      <c r="G2648" s="3">
        <v>2.5099999999999998</v>
      </c>
      <c r="H2648" s="3">
        <v>251</v>
      </c>
      <c r="I2648" s="1" t="s">
        <v>32</v>
      </c>
      <c r="K2648" s="1" t="s">
        <v>33</v>
      </c>
      <c r="L2648" s="1" t="s">
        <v>188</v>
      </c>
      <c r="M2648" s="1" t="s">
        <v>35</v>
      </c>
      <c r="N2648" s="1" t="s">
        <v>684</v>
      </c>
      <c r="O2648" s="1" t="s">
        <v>37</v>
      </c>
      <c r="P2648" s="1" t="s">
        <v>95</v>
      </c>
      <c r="Q2648" s="1" t="s">
        <v>96</v>
      </c>
      <c r="T2648" s="1" t="s">
        <v>97</v>
      </c>
      <c r="X2648" s="1" t="s">
        <v>41</v>
      </c>
      <c r="Y2648" s="1" t="s">
        <v>42</v>
      </c>
      <c r="Z2648" s="3">
        <v>0</v>
      </c>
      <c r="AC2648" s="1">
        <f t="shared" si="82"/>
        <v>2019</v>
      </c>
      <c r="AD2648" s="1">
        <f t="shared" si="83"/>
        <v>6</v>
      </c>
    </row>
    <row r="2649" spans="1:30" ht="12.75" customHeight="1" x14ac:dyDescent="0.2">
      <c r="A2649" s="2">
        <v>43640.325104166703</v>
      </c>
      <c r="B2649" s="1" t="s">
        <v>1682</v>
      </c>
      <c r="C2649" s="1" t="s">
        <v>723</v>
      </c>
      <c r="D2649" s="1" t="s">
        <v>724</v>
      </c>
      <c r="E2649" s="3">
        <v>6</v>
      </c>
      <c r="F2649" s="1" t="s">
        <v>31</v>
      </c>
      <c r="G2649" s="3">
        <v>2.5299999999999998</v>
      </c>
      <c r="H2649" s="3">
        <v>15.18</v>
      </c>
      <c r="I2649" s="1" t="s">
        <v>32</v>
      </c>
      <c r="K2649" s="1" t="s">
        <v>33</v>
      </c>
      <c r="L2649" s="1" t="s">
        <v>725</v>
      </c>
      <c r="M2649" s="1" t="s">
        <v>35</v>
      </c>
      <c r="N2649" s="1" t="s">
        <v>684</v>
      </c>
      <c r="O2649" s="1" t="s">
        <v>37</v>
      </c>
      <c r="P2649" s="1" t="s">
        <v>95</v>
      </c>
      <c r="Q2649" s="1" t="s">
        <v>96</v>
      </c>
      <c r="T2649" s="1" t="s">
        <v>97</v>
      </c>
      <c r="X2649" s="1" t="s">
        <v>41</v>
      </c>
      <c r="Y2649" s="1" t="s">
        <v>42</v>
      </c>
      <c r="Z2649" s="3">
        <v>0</v>
      </c>
      <c r="AC2649" s="1">
        <f t="shared" si="82"/>
        <v>2019</v>
      </c>
      <c r="AD2649" s="1">
        <f t="shared" si="83"/>
        <v>6</v>
      </c>
    </row>
    <row r="2650" spans="1:30" ht="12.75" customHeight="1" x14ac:dyDescent="0.2">
      <c r="A2650" s="2">
        <v>43640.325104166703</v>
      </c>
      <c r="B2650" s="1" t="s">
        <v>1682</v>
      </c>
      <c r="C2650" s="1" t="s">
        <v>189</v>
      </c>
      <c r="D2650" s="1" t="s">
        <v>190</v>
      </c>
      <c r="E2650" s="3">
        <v>100</v>
      </c>
      <c r="F2650" s="1" t="s">
        <v>31</v>
      </c>
      <c r="G2650" s="3">
        <v>2.7</v>
      </c>
      <c r="H2650" s="3">
        <v>270</v>
      </c>
      <c r="I2650" s="1" t="s">
        <v>32</v>
      </c>
      <c r="K2650" s="1" t="s">
        <v>33</v>
      </c>
      <c r="L2650" s="1" t="s">
        <v>191</v>
      </c>
      <c r="M2650" s="1" t="s">
        <v>35</v>
      </c>
      <c r="N2650" s="1" t="s">
        <v>684</v>
      </c>
      <c r="O2650" s="1" t="s">
        <v>37</v>
      </c>
      <c r="P2650" s="1" t="s">
        <v>95</v>
      </c>
      <c r="Q2650" s="1" t="s">
        <v>96</v>
      </c>
      <c r="T2650" s="1" t="s">
        <v>97</v>
      </c>
      <c r="X2650" s="1" t="s">
        <v>41</v>
      </c>
      <c r="Y2650" s="1" t="s">
        <v>42</v>
      </c>
      <c r="Z2650" s="3">
        <v>0</v>
      </c>
      <c r="AC2650" s="1">
        <f t="shared" si="82"/>
        <v>2019</v>
      </c>
      <c r="AD2650" s="1">
        <f t="shared" si="83"/>
        <v>6</v>
      </c>
    </row>
    <row r="2651" spans="1:30" ht="12.75" customHeight="1" x14ac:dyDescent="0.2">
      <c r="A2651" s="2">
        <v>43640.325104166703</v>
      </c>
      <c r="B2651" s="1" t="s">
        <v>1682</v>
      </c>
      <c r="C2651" s="1" t="s">
        <v>198</v>
      </c>
      <c r="D2651" s="1" t="s">
        <v>199</v>
      </c>
      <c r="E2651" s="3">
        <v>50</v>
      </c>
      <c r="F2651" s="1" t="s">
        <v>31</v>
      </c>
      <c r="G2651" s="3">
        <v>3.09</v>
      </c>
      <c r="H2651" s="3">
        <v>154.5</v>
      </c>
      <c r="I2651" s="1" t="s">
        <v>32</v>
      </c>
      <c r="K2651" s="1" t="s">
        <v>33</v>
      </c>
      <c r="L2651" s="1" t="s">
        <v>200</v>
      </c>
      <c r="M2651" s="1" t="s">
        <v>35</v>
      </c>
      <c r="N2651" s="1" t="s">
        <v>684</v>
      </c>
      <c r="O2651" s="1" t="s">
        <v>37</v>
      </c>
      <c r="P2651" s="1" t="s">
        <v>95</v>
      </c>
      <c r="Q2651" s="1" t="s">
        <v>96</v>
      </c>
      <c r="T2651" s="1" t="s">
        <v>97</v>
      </c>
      <c r="X2651" s="1" t="s">
        <v>41</v>
      </c>
      <c r="Y2651" s="1" t="s">
        <v>42</v>
      </c>
      <c r="Z2651" s="3">
        <v>0</v>
      </c>
      <c r="AC2651" s="1">
        <f t="shared" si="82"/>
        <v>2019</v>
      </c>
      <c r="AD2651" s="1">
        <f t="shared" si="83"/>
        <v>6</v>
      </c>
    </row>
    <row r="2652" spans="1:30" ht="12.75" customHeight="1" x14ac:dyDescent="0.2">
      <c r="A2652" s="2">
        <v>43640.325104166703</v>
      </c>
      <c r="B2652" s="1" t="s">
        <v>1682</v>
      </c>
      <c r="C2652" s="1" t="s">
        <v>352</v>
      </c>
      <c r="D2652" s="1" t="s">
        <v>353</v>
      </c>
      <c r="E2652" s="3">
        <v>50</v>
      </c>
      <c r="F2652" s="1" t="s">
        <v>31</v>
      </c>
      <c r="G2652" s="3">
        <v>3.14</v>
      </c>
      <c r="H2652" s="3">
        <v>157</v>
      </c>
      <c r="I2652" s="1" t="s">
        <v>32</v>
      </c>
      <c r="K2652" s="1" t="s">
        <v>33</v>
      </c>
      <c r="L2652" s="1" t="s">
        <v>354</v>
      </c>
      <c r="M2652" s="1" t="s">
        <v>35</v>
      </c>
      <c r="N2652" s="1" t="s">
        <v>684</v>
      </c>
      <c r="O2652" s="1" t="s">
        <v>37</v>
      </c>
      <c r="P2652" s="1" t="s">
        <v>38</v>
      </c>
      <c r="Q2652" s="1" t="s">
        <v>39</v>
      </c>
      <c r="T2652" s="1" t="s">
        <v>40</v>
      </c>
      <c r="X2652" s="1" t="s">
        <v>41</v>
      </c>
      <c r="Y2652" s="1" t="s">
        <v>42</v>
      </c>
      <c r="Z2652" s="3">
        <v>0</v>
      </c>
      <c r="AC2652" s="1">
        <f t="shared" si="82"/>
        <v>2019</v>
      </c>
      <c r="AD2652" s="1">
        <f t="shared" si="83"/>
        <v>6</v>
      </c>
    </row>
    <row r="2653" spans="1:30" ht="12.75" customHeight="1" x14ac:dyDescent="0.2">
      <c r="A2653" s="2">
        <v>43640.325104166703</v>
      </c>
      <c r="B2653" s="1" t="s">
        <v>1682</v>
      </c>
      <c r="C2653" s="1" t="s">
        <v>207</v>
      </c>
      <c r="D2653" s="1" t="s">
        <v>208</v>
      </c>
      <c r="E2653" s="3">
        <v>40</v>
      </c>
      <c r="F2653" s="1" t="s">
        <v>31</v>
      </c>
      <c r="G2653" s="3">
        <v>3.26</v>
      </c>
      <c r="H2653" s="3">
        <v>130.4</v>
      </c>
      <c r="I2653" s="1" t="s">
        <v>32</v>
      </c>
      <c r="K2653" s="1" t="s">
        <v>33</v>
      </c>
      <c r="L2653" s="1" t="s">
        <v>209</v>
      </c>
      <c r="M2653" s="1" t="s">
        <v>35</v>
      </c>
      <c r="N2653" s="1" t="s">
        <v>684</v>
      </c>
      <c r="O2653" s="1" t="s">
        <v>37</v>
      </c>
      <c r="P2653" s="1" t="s">
        <v>71</v>
      </c>
      <c r="Q2653" s="1" t="s">
        <v>72</v>
      </c>
      <c r="T2653" s="1" t="s">
        <v>73</v>
      </c>
      <c r="X2653" s="1" t="s">
        <v>41</v>
      </c>
      <c r="Y2653" s="1" t="s">
        <v>74</v>
      </c>
      <c r="Z2653" s="3">
        <v>0</v>
      </c>
      <c r="AC2653" s="1">
        <f t="shared" si="82"/>
        <v>2019</v>
      </c>
      <c r="AD2653" s="1">
        <f t="shared" si="83"/>
        <v>6</v>
      </c>
    </row>
    <row r="2654" spans="1:30" ht="12.75" customHeight="1" x14ac:dyDescent="0.2">
      <c r="A2654" s="2">
        <v>43640.325104166703</v>
      </c>
      <c r="B2654" s="1" t="s">
        <v>1682</v>
      </c>
      <c r="C2654" s="1" t="s">
        <v>877</v>
      </c>
      <c r="D2654" s="1" t="s">
        <v>878</v>
      </c>
      <c r="E2654" s="3">
        <v>80</v>
      </c>
      <c r="F2654" s="1" t="s">
        <v>31</v>
      </c>
      <c r="G2654" s="3">
        <v>3.48</v>
      </c>
      <c r="H2654" s="3">
        <v>278.39999999999998</v>
      </c>
      <c r="I2654" s="1" t="s">
        <v>32</v>
      </c>
      <c r="K2654" s="1" t="s">
        <v>33</v>
      </c>
      <c r="L2654" s="1" t="s">
        <v>879</v>
      </c>
      <c r="M2654" s="1" t="s">
        <v>35</v>
      </c>
      <c r="N2654" s="1" t="s">
        <v>684</v>
      </c>
      <c r="O2654" s="1" t="s">
        <v>37</v>
      </c>
      <c r="P2654" s="1" t="s">
        <v>213</v>
      </c>
      <c r="Q2654" s="1" t="s">
        <v>214</v>
      </c>
      <c r="T2654" s="1" t="s">
        <v>385</v>
      </c>
      <c r="X2654" s="1" t="s">
        <v>41</v>
      </c>
      <c r="Y2654" s="1" t="s">
        <v>42</v>
      </c>
      <c r="Z2654" s="3">
        <v>0</v>
      </c>
      <c r="AA2654" s="1" t="s">
        <v>880</v>
      </c>
      <c r="AB2654" s="1" t="s">
        <v>880</v>
      </c>
      <c r="AC2654" s="1">
        <f t="shared" si="82"/>
        <v>2019</v>
      </c>
      <c r="AD2654" s="1">
        <f t="shared" si="83"/>
        <v>6</v>
      </c>
    </row>
    <row r="2655" spans="1:30" ht="12.75" customHeight="1" x14ac:dyDescent="0.2">
      <c r="A2655" s="2">
        <v>43640.325104166703</v>
      </c>
      <c r="B2655" s="1" t="s">
        <v>1682</v>
      </c>
      <c r="C2655" s="1" t="s">
        <v>532</v>
      </c>
      <c r="D2655" s="1" t="s">
        <v>533</v>
      </c>
      <c r="E2655" s="3">
        <v>40</v>
      </c>
      <c r="F2655" s="1" t="s">
        <v>31</v>
      </c>
      <c r="G2655" s="3">
        <v>3.96</v>
      </c>
      <c r="H2655" s="3">
        <v>158.4</v>
      </c>
      <c r="I2655" s="1" t="s">
        <v>32</v>
      </c>
      <c r="K2655" s="1" t="s">
        <v>33</v>
      </c>
      <c r="L2655" s="1" t="s">
        <v>534</v>
      </c>
      <c r="M2655" s="1" t="s">
        <v>35</v>
      </c>
      <c r="N2655" s="1" t="s">
        <v>684</v>
      </c>
      <c r="O2655" s="1" t="s">
        <v>37</v>
      </c>
      <c r="P2655" s="1" t="s">
        <v>71</v>
      </c>
      <c r="Q2655" s="1" t="s">
        <v>72</v>
      </c>
      <c r="T2655" s="1" t="s">
        <v>73</v>
      </c>
      <c r="X2655" s="1" t="s">
        <v>41</v>
      </c>
      <c r="Y2655" s="1" t="s">
        <v>74</v>
      </c>
      <c r="Z2655" s="3">
        <v>0</v>
      </c>
      <c r="AC2655" s="1">
        <f t="shared" si="82"/>
        <v>2019</v>
      </c>
      <c r="AD2655" s="1">
        <f t="shared" si="83"/>
        <v>6</v>
      </c>
    </row>
    <row r="2656" spans="1:30" ht="12.75" customHeight="1" x14ac:dyDescent="0.2">
      <c r="A2656" s="2">
        <v>43640.325104166703</v>
      </c>
      <c r="B2656" s="1" t="s">
        <v>1682</v>
      </c>
      <c r="C2656" s="1" t="s">
        <v>366</v>
      </c>
      <c r="D2656" s="1" t="s">
        <v>367</v>
      </c>
      <c r="E2656" s="3">
        <v>20</v>
      </c>
      <c r="F2656" s="1" t="s">
        <v>31</v>
      </c>
      <c r="G2656" s="3">
        <v>4.8099999999999996</v>
      </c>
      <c r="H2656" s="3">
        <v>96.2</v>
      </c>
      <c r="I2656" s="1" t="s">
        <v>32</v>
      </c>
      <c r="K2656" s="1" t="s">
        <v>33</v>
      </c>
      <c r="L2656" s="1" t="s">
        <v>368</v>
      </c>
      <c r="M2656" s="1" t="s">
        <v>35</v>
      </c>
      <c r="N2656" s="1" t="s">
        <v>684</v>
      </c>
      <c r="O2656" s="1" t="s">
        <v>37</v>
      </c>
      <c r="P2656" s="1" t="s">
        <v>95</v>
      </c>
      <c r="Q2656" s="1" t="s">
        <v>96</v>
      </c>
      <c r="T2656" s="1" t="s">
        <v>97</v>
      </c>
      <c r="X2656" s="1" t="s">
        <v>41</v>
      </c>
      <c r="Y2656" s="1" t="s">
        <v>42</v>
      </c>
      <c r="Z2656" s="3">
        <v>0</v>
      </c>
      <c r="AC2656" s="1">
        <f t="shared" si="82"/>
        <v>2019</v>
      </c>
      <c r="AD2656" s="1">
        <f t="shared" si="83"/>
        <v>6</v>
      </c>
    </row>
    <row r="2657" spans="1:30" ht="12.75" customHeight="1" x14ac:dyDescent="0.2">
      <c r="A2657" s="2">
        <v>43640.325104166703</v>
      </c>
      <c r="B2657" s="1" t="s">
        <v>1682</v>
      </c>
      <c r="C2657" s="1" t="s">
        <v>881</v>
      </c>
      <c r="D2657" s="1" t="s">
        <v>882</v>
      </c>
      <c r="E2657" s="3">
        <v>20</v>
      </c>
      <c r="F2657" s="1" t="s">
        <v>31</v>
      </c>
      <c r="G2657" s="3">
        <v>5.26</v>
      </c>
      <c r="H2657" s="3">
        <v>105.2</v>
      </c>
      <c r="I2657" s="1" t="s">
        <v>32</v>
      </c>
      <c r="K2657" s="1" t="s">
        <v>33</v>
      </c>
      <c r="L2657" s="1" t="s">
        <v>883</v>
      </c>
      <c r="M2657" s="1" t="s">
        <v>35</v>
      </c>
      <c r="N2657" s="1" t="s">
        <v>684</v>
      </c>
      <c r="O2657" s="1" t="s">
        <v>37</v>
      </c>
      <c r="P2657" s="1" t="s">
        <v>213</v>
      </c>
      <c r="Q2657" s="1" t="s">
        <v>214</v>
      </c>
      <c r="T2657" s="1" t="s">
        <v>385</v>
      </c>
      <c r="X2657" s="1" t="s">
        <v>41</v>
      </c>
      <c r="Y2657" s="1" t="s">
        <v>42</v>
      </c>
      <c r="Z2657" s="3">
        <v>0</v>
      </c>
      <c r="AA2657" s="1" t="s">
        <v>880</v>
      </c>
      <c r="AB2657" s="1" t="s">
        <v>880</v>
      </c>
      <c r="AC2657" s="1">
        <f t="shared" si="82"/>
        <v>2019</v>
      </c>
      <c r="AD2657" s="1">
        <f t="shared" si="83"/>
        <v>6</v>
      </c>
    </row>
    <row r="2658" spans="1:30" ht="12.75" customHeight="1" x14ac:dyDescent="0.2">
      <c r="A2658" s="2">
        <v>43640.325104166703</v>
      </c>
      <c r="B2658" s="1" t="s">
        <v>1682</v>
      </c>
      <c r="C2658" s="1" t="s">
        <v>373</v>
      </c>
      <c r="D2658" s="1" t="s">
        <v>374</v>
      </c>
      <c r="E2658" s="3">
        <v>30</v>
      </c>
      <c r="F2658" s="1" t="s">
        <v>31</v>
      </c>
      <c r="G2658" s="3">
        <v>5.27</v>
      </c>
      <c r="H2658" s="3">
        <v>158.1</v>
      </c>
      <c r="I2658" s="1" t="s">
        <v>32</v>
      </c>
      <c r="K2658" s="1" t="s">
        <v>33</v>
      </c>
      <c r="L2658" s="1" t="s">
        <v>375</v>
      </c>
      <c r="M2658" s="1" t="s">
        <v>35</v>
      </c>
      <c r="N2658" s="1" t="s">
        <v>684</v>
      </c>
      <c r="O2658" s="1" t="s">
        <v>37</v>
      </c>
      <c r="P2658" s="1" t="s">
        <v>131</v>
      </c>
      <c r="Q2658" s="1" t="s">
        <v>132</v>
      </c>
      <c r="T2658" s="1" t="s">
        <v>377</v>
      </c>
      <c r="X2658" s="1" t="s">
        <v>378</v>
      </c>
      <c r="Y2658" s="1" t="s">
        <v>74</v>
      </c>
      <c r="Z2658" s="3">
        <v>0</v>
      </c>
      <c r="AC2658" s="1">
        <f t="shared" si="82"/>
        <v>2019</v>
      </c>
      <c r="AD2658" s="1">
        <f t="shared" si="83"/>
        <v>6</v>
      </c>
    </row>
    <row r="2659" spans="1:30" ht="12.75" customHeight="1" x14ac:dyDescent="0.2">
      <c r="A2659" s="2">
        <v>43640.325104166703</v>
      </c>
      <c r="B2659" s="1" t="s">
        <v>1682</v>
      </c>
      <c r="C2659" s="1" t="s">
        <v>1619</v>
      </c>
      <c r="D2659" s="1" t="s">
        <v>1620</v>
      </c>
      <c r="E2659" s="3">
        <v>250</v>
      </c>
      <c r="F2659" s="1" t="s">
        <v>31</v>
      </c>
      <c r="G2659" s="3">
        <v>5.8</v>
      </c>
      <c r="H2659" s="3">
        <v>1450</v>
      </c>
      <c r="I2659" s="1" t="s">
        <v>32</v>
      </c>
      <c r="K2659" s="1" t="s">
        <v>33</v>
      </c>
      <c r="L2659" s="1" t="s">
        <v>1621</v>
      </c>
      <c r="M2659" s="1" t="s">
        <v>35</v>
      </c>
      <c r="N2659" s="1" t="s">
        <v>684</v>
      </c>
      <c r="O2659" s="1" t="s">
        <v>37</v>
      </c>
      <c r="P2659" s="1" t="s">
        <v>120</v>
      </c>
      <c r="Q2659" s="1" t="s">
        <v>121</v>
      </c>
      <c r="T2659" s="1" t="s">
        <v>887</v>
      </c>
      <c r="Y2659" s="1" t="s">
        <v>42</v>
      </c>
      <c r="Z2659" s="3">
        <v>0</v>
      </c>
      <c r="AA2659" s="1" t="s">
        <v>774</v>
      </c>
      <c r="AB2659" s="1" t="s">
        <v>774</v>
      </c>
      <c r="AC2659" s="1">
        <f t="shared" si="82"/>
        <v>2019</v>
      </c>
      <c r="AD2659" s="1">
        <f t="shared" si="83"/>
        <v>6</v>
      </c>
    </row>
    <row r="2660" spans="1:30" ht="12.75" customHeight="1" x14ac:dyDescent="0.2">
      <c r="A2660" s="2">
        <v>43640.325104166703</v>
      </c>
      <c r="B2660" s="1" t="s">
        <v>1682</v>
      </c>
      <c r="C2660" s="1" t="s">
        <v>215</v>
      </c>
      <c r="D2660" s="1" t="s">
        <v>216</v>
      </c>
      <c r="E2660" s="3">
        <v>10</v>
      </c>
      <c r="F2660" s="1" t="s">
        <v>31</v>
      </c>
      <c r="G2660" s="3">
        <v>6.05</v>
      </c>
      <c r="H2660" s="3">
        <v>60.5</v>
      </c>
      <c r="I2660" s="1" t="s">
        <v>32</v>
      </c>
      <c r="K2660" s="1" t="s">
        <v>33</v>
      </c>
      <c r="L2660" s="1" t="s">
        <v>217</v>
      </c>
      <c r="M2660" s="1" t="s">
        <v>35</v>
      </c>
      <c r="N2660" s="1" t="s">
        <v>684</v>
      </c>
      <c r="O2660" s="1" t="s">
        <v>37</v>
      </c>
      <c r="P2660" s="1" t="s">
        <v>38</v>
      </c>
      <c r="Q2660" s="1" t="s">
        <v>39</v>
      </c>
      <c r="T2660" s="1" t="s">
        <v>218</v>
      </c>
      <c r="X2660" s="1" t="s">
        <v>41</v>
      </c>
      <c r="Y2660" s="1" t="s">
        <v>42</v>
      </c>
      <c r="Z2660" s="3">
        <v>0</v>
      </c>
      <c r="AC2660" s="1">
        <f t="shared" si="82"/>
        <v>2019</v>
      </c>
      <c r="AD2660" s="1">
        <f t="shared" si="83"/>
        <v>6</v>
      </c>
    </row>
    <row r="2661" spans="1:30" ht="12.75" customHeight="1" x14ac:dyDescent="0.2">
      <c r="A2661" s="2">
        <v>43640.325104166703</v>
      </c>
      <c r="B2661" s="1" t="s">
        <v>1682</v>
      </c>
      <c r="C2661" s="1" t="s">
        <v>592</v>
      </c>
      <c r="D2661" s="1" t="s">
        <v>593</v>
      </c>
      <c r="E2661" s="3">
        <v>50</v>
      </c>
      <c r="F2661" s="1" t="s">
        <v>31</v>
      </c>
      <c r="G2661" s="3">
        <v>6.23</v>
      </c>
      <c r="H2661" s="3">
        <v>311.5</v>
      </c>
      <c r="I2661" s="1" t="s">
        <v>32</v>
      </c>
      <c r="K2661" s="1" t="s">
        <v>33</v>
      </c>
      <c r="L2661" s="1" t="s">
        <v>594</v>
      </c>
      <c r="M2661" s="1" t="s">
        <v>35</v>
      </c>
      <c r="N2661" s="1" t="s">
        <v>684</v>
      </c>
      <c r="O2661" s="1" t="s">
        <v>37</v>
      </c>
      <c r="P2661" s="1" t="s">
        <v>120</v>
      </c>
      <c r="Q2661" s="1" t="s">
        <v>121</v>
      </c>
      <c r="T2661" s="1" t="s">
        <v>48</v>
      </c>
      <c r="X2661" s="1" t="s">
        <v>41</v>
      </c>
      <c r="Y2661" s="1" t="s">
        <v>42</v>
      </c>
      <c r="Z2661" s="3">
        <v>0</v>
      </c>
      <c r="AC2661" s="1">
        <f t="shared" si="82"/>
        <v>2019</v>
      </c>
      <c r="AD2661" s="1">
        <f t="shared" si="83"/>
        <v>6</v>
      </c>
    </row>
    <row r="2662" spans="1:30" ht="12.75" customHeight="1" x14ac:dyDescent="0.2">
      <c r="A2662" s="2">
        <v>43640.325104166703</v>
      </c>
      <c r="B2662" s="1" t="s">
        <v>1682</v>
      </c>
      <c r="C2662" s="1" t="s">
        <v>223</v>
      </c>
      <c r="D2662" s="1" t="s">
        <v>224</v>
      </c>
      <c r="E2662" s="3">
        <v>10</v>
      </c>
      <c r="F2662" s="1" t="s">
        <v>31</v>
      </c>
      <c r="G2662" s="3">
        <v>6.3</v>
      </c>
      <c r="H2662" s="3">
        <v>63</v>
      </c>
      <c r="I2662" s="1" t="s">
        <v>32</v>
      </c>
      <c r="K2662" s="1" t="s">
        <v>33</v>
      </c>
      <c r="L2662" s="1" t="s">
        <v>225</v>
      </c>
      <c r="M2662" s="1" t="s">
        <v>35</v>
      </c>
      <c r="N2662" s="1" t="s">
        <v>684</v>
      </c>
      <c r="O2662" s="1" t="s">
        <v>37</v>
      </c>
      <c r="P2662" s="1" t="s">
        <v>38</v>
      </c>
      <c r="Q2662" s="1" t="s">
        <v>39</v>
      </c>
      <c r="T2662" s="1" t="s">
        <v>226</v>
      </c>
      <c r="X2662" s="1" t="s">
        <v>41</v>
      </c>
      <c r="Y2662" s="1" t="s">
        <v>42</v>
      </c>
      <c r="Z2662" s="3">
        <v>0</v>
      </c>
      <c r="AC2662" s="1">
        <f t="shared" si="82"/>
        <v>2019</v>
      </c>
      <c r="AD2662" s="1">
        <f t="shared" si="83"/>
        <v>6</v>
      </c>
    </row>
    <row r="2663" spans="1:30" ht="12.75" customHeight="1" x14ac:dyDescent="0.2">
      <c r="A2663" s="2">
        <v>43640.325104166703</v>
      </c>
      <c r="B2663" s="1" t="s">
        <v>1682</v>
      </c>
      <c r="C2663" s="1" t="s">
        <v>395</v>
      </c>
      <c r="D2663" s="1" t="s">
        <v>396</v>
      </c>
      <c r="E2663" s="3">
        <v>50</v>
      </c>
      <c r="F2663" s="1" t="s">
        <v>391</v>
      </c>
      <c r="G2663" s="3">
        <v>7.01</v>
      </c>
      <c r="H2663" s="3">
        <v>350.5</v>
      </c>
      <c r="I2663" s="1" t="s">
        <v>32</v>
      </c>
      <c r="K2663" s="1" t="s">
        <v>33</v>
      </c>
      <c r="L2663" s="1" t="s">
        <v>397</v>
      </c>
      <c r="M2663" s="1" t="s">
        <v>35</v>
      </c>
      <c r="N2663" s="1" t="s">
        <v>684</v>
      </c>
      <c r="O2663" s="1" t="s">
        <v>37</v>
      </c>
      <c r="P2663" s="1" t="s">
        <v>393</v>
      </c>
      <c r="Q2663" s="1" t="s">
        <v>394</v>
      </c>
      <c r="T2663" s="1" t="s">
        <v>40</v>
      </c>
      <c r="X2663" s="1" t="s">
        <v>41</v>
      </c>
      <c r="Y2663" s="1" t="s">
        <v>66</v>
      </c>
      <c r="Z2663" s="3">
        <v>0</v>
      </c>
      <c r="AC2663" s="1">
        <f t="shared" si="82"/>
        <v>2019</v>
      </c>
      <c r="AD2663" s="1">
        <f t="shared" si="83"/>
        <v>6</v>
      </c>
    </row>
    <row r="2664" spans="1:30" ht="12.75" customHeight="1" x14ac:dyDescent="0.2">
      <c r="A2664" s="2">
        <v>43640.325104166703</v>
      </c>
      <c r="B2664" s="1" t="s">
        <v>1682</v>
      </c>
      <c r="C2664" s="1" t="s">
        <v>389</v>
      </c>
      <c r="D2664" s="1" t="s">
        <v>390</v>
      </c>
      <c r="E2664" s="3">
        <v>50</v>
      </c>
      <c r="F2664" s="1" t="s">
        <v>391</v>
      </c>
      <c r="G2664" s="3">
        <v>7.02</v>
      </c>
      <c r="H2664" s="3">
        <v>351</v>
      </c>
      <c r="I2664" s="1" t="s">
        <v>32</v>
      </c>
      <c r="K2664" s="1" t="s">
        <v>33</v>
      </c>
      <c r="L2664" s="1" t="s">
        <v>392</v>
      </c>
      <c r="M2664" s="1" t="s">
        <v>35</v>
      </c>
      <c r="N2664" s="1" t="s">
        <v>684</v>
      </c>
      <c r="O2664" s="1" t="s">
        <v>37</v>
      </c>
      <c r="P2664" s="1" t="s">
        <v>393</v>
      </c>
      <c r="Q2664" s="1" t="s">
        <v>394</v>
      </c>
      <c r="T2664" s="1" t="s">
        <v>40</v>
      </c>
      <c r="X2664" s="1" t="s">
        <v>41</v>
      </c>
      <c r="Y2664" s="1" t="s">
        <v>66</v>
      </c>
      <c r="Z2664" s="3">
        <v>0</v>
      </c>
      <c r="AC2664" s="1">
        <f t="shared" si="82"/>
        <v>2019</v>
      </c>
      <c r="AD2664" s="1">
        <f t="shared" si="83"/>
        <v>6</v>
      </c>
    </row>
    <row r="2665" spans="1:30" ht="12.75" customHeight="1" x14ac:dyDescent="0.2">
      <c r="A2665" s="2">
        <v>43640.325104166703</v>
      </c>
      <c r="B2665" s="1" t="s">
        <v>1682</v>
      </c>
      <c r="C2665" s="1" t="s">
        <v>1072</v>
      </c>
      <c r="D2665" s="1" t="s">
        <v>1073</v>
      </c>
      <c r="E2665" s="3">
        <v>50</v>
      </c>
      <c r="F2665" s="1" t="s">
        <v>31</v>
      </c>
      <c r="G2665" s="3">
        <v>7.5</v>
      </c>
      <c r="H2665" s="3">
        <v>375</v>
      </c>
      <c r="I2665" s="1" t="s">
        <v>32</v>
      </c>
      <c r="K2665" s="1" t="s">
        <v>33</v>
      </c>
      <c r="L2665" s="1" t="s">
        <v>1074</v>
      </c>
      <c r="M2665" s="1" t="s">
        <v>35</v>
      </c>
      <c r="N2665" s="1" t="s">
        <v>684</v>
      </c>
      <c r="O2665" s="1" t="s">
        <v>37</v>
      </c>
      <c r="P2665" s="1" t="s">
        <v>38</v>
      </c>
      <c r="Q2665" s="1" t="s">
        <v>39</v>
      </c>
      <c r="T2665" s="1" t="s">
        <v>48</v>
      </c>
      <c r="X2665" s="1" t="s">
        <v>41</v>
      </c>
      <c r="Y2665" s="1" t="s">
        <v>42</v>
      </c>
      <c r="Z2665" s="3">
        <v>0</v>
      </c>
      <c r="AA2665" s="1" t="s">
        <v>222</v>
      </c>
      <c r="AB2665" s="1" t="s">
        <v>222</v>
      </c>
      <c r="AC2665" s="1">
        <f t="shared" si="82"/>
        <v>2019</v>
      </c>
      <c r="AD2665" s="1">
        <f t="shared" si="83"/>
        <v>6</v>
      </c>
    </row>
    <row r="2666" spans="1:30" ht="12.75" customHeight="1" x14ac:dyDescent="0.2">
      <c r="A2666" s="2">
        <v>43640.325104166703</v>
      </c>
      <c r="B2666" s="1" t="s">
        <v>1682</v>
      </c>
      <c r="C2666" s="1" t="s">
        <v>361</v>
      </c>
      <c r="D2666" s="1" t="s">
        <v>362</v>
      </c>
      <c r="E2666" s="3">
        <v>24</v>
      </c>
      <c r="F2666" s="1" t="s">
        <v>31</v>
      </c>
      <c r="G2666" s="3">
        <v>7.63</v>
      </c>
      <c r="H2666" s="3">
        <v>183.12</v>
      </c>
      <c r="I2666" s="1" t="s">
        <v>32</v>
      </c>
      <c r="K2666" s="1" t="s">
        <v>33</v>
      </c>
      <c r="L2666" s="1" t="s">
        <v>363</v>
      </c>
      <c r="M2666" s="1" t="s">
        <v>35</v>
      </c>
      <c r="N2666" s="1" t="s">
        <v>684</v>
      </c>
      <c r="O2666" s="1" t="s">
        <v>37</v>
      </c>
      <c r="P2666" s="1" t="s">
        <v>89</v>
      </c>
      <c r="Q2666" s="1" t="s">
        <v>90</v>
      </c>
      <c r="T2666" s="1" t="s">
        <v>206</v>
      </c>
      <c r="X2666" s="1" t="s">
        <v>365</v>
      </c>
      <c r="Y2666" s="1" t="s">
        <v>74</v>
      </c>
      <c r="Z2666" s="3">
        <v>0</v>
      </c>
      <c r="AC2666" s="1">
        <f t="shared" si="82"/>
        <v>2019</v>
      </c>
      <c r="AD2666" s="1">
        <f t="shared" si="83"/>
        <v>6</v>
      </c>
    </row>
    <row r="2667" spans="1:30" ht="12.75" customHeight="1" x14ac:dyDescent="0.2">
      <c r="A2667" s="2">
        <v>43640.325104166703</v>
      </c>
      <c r="B2667" s="1" t="s">
        <v>1682</v>
      </c>
      <c r="C2667" s="1" t="s">
        <v>240</v>
      </c>
      <c r="D2667" s="1" t="s">
        <v>241</v>
      </c>
      <c r="E2667" s="3">
        <v>100</v>
      </c>
      <c r="F2667" s="1" t="s">
        <v>31</v>
      </c>
      <c r="G2667" s="3">
        <v>7.87</v>
      </c>
      <c r="H2667" s="3">
        <v>787</v>
      </c>
      <c r="I2667" s="1" t="s">
        <v>32</v>
      </c>
      <c r="K2667" s="1" t="s">
        <v>33</v>
      </c>
      <c r="L2667" s="1" t="s">
        <v>242</v>
      </c>
      <c r="M2667" s="1" t="s">
        <v>35</v>
      </c>
      <c r="N2667" s="1" t="s">
        <v>684</v>
      </c>
      <c r="O2667" s="1" t="s">
        <v>37</v>
      </c>
      <c r="P2667" s="1" t="s">
        <v>243</v>
      </c>
      <c r="Q2667" s="1" t="s">
        <v>244</v>
      </c>
      <c r="T2667" s="1" t="s">
        <v>245</v>
      </c>
      <c r="X2667" s="1" t="s">
        <v>41</v>
      </c>
      <c r="Y2667" s="1" t="s">
        <v>42</v>
      </c>
      <c r="Z2667" s="3">
        <v>0</v>
      </c>
      <c r="AA2667" s="1" t="s">
        <v>246</v>
      </c>
      <c r="AB2667" s="1" t="s">
        <v>246</v>
      </c>
      <c r="AC2667" s="1">
        <f t="shared" si="82"/>
        <v>2019</v>
      </c>
      <c r="AD2667" s="1">
        <f t="shared" si="83"/>
        <v>6</v>
      </c>
    </row>
    <row r="2668" spans="1:30" ht="12.75" customHeight="1" x14ac:dyDescent="0.2">
      <c r="A2668" s="2">
        <v>43640.325104166703</v>
      </c>
      <c r="B2668" s="1" t="s">
        <v>1682</v>
      </c>
      <c r="C2668" s="1" t="s">
        <v>577</v>
      </c>
      <c r="D2668" s="1" t="s">
        <v>578</v>
      </c>
      <c r="E2668" s="3">
        <v>5</v>
      </c>
      <c r="F2668" s="1" t="s">
        <v>31</v>
      </c>
      <c r="G2668" s="3">
        <v>8.83</v>
      </c>
      <c r="H2668" s="3">
        <v>44.15</v>
      </c>
      <c r="I2668" s="1" t="s">
        <v>32</v>
      </c>
      <c r="K2668" s="1" t="s">
        <v>33</v>
      </c>
      <c r="L2668" s="1" t="s">
        <v>579</v>
      </c>
      <c r="M2668" s="1" t="s">
        <v>35</v>
      </c>
      <c r="N2668" s="1" t="s">
        <v>684</v>
      </c>
      <c r="O2668" s="1" t="s">
        <v>37</v>
      </c>
      <c r="P2668" s="1" t="s">
        <v>120</v>
      </c>
      <c r="Q2668" s="1" t="s">
        <v>121</v>
      </c>
      <c r="T2668" s="1" t="s">
        <v>580</v>
      </c>
      <c r="X2668" s="1" t="s">
        <v>41</v>
      </c>
      <c r="Y2668" s="1" t="s">
        <v>42</v>
      </c>
      <c r="Z2668" s="3">
        <v>0</v>
      </c>
      <c r="AA2668" s="1" t="s">
        <v>581</v>
      </c>
      <c r="AB2668" s="1" t="s">
        <v>581</v>
      </c>
      <c r="AC2668" s="1">
        <f t="shared" si="82"/>
        <v>2019</v>
      </c>
      <c r="AD2668" s="1">
        <f t="shared" si="83"/>
        <v>6</v>
      </c>
    </row>
    <row r="2669" spans="1:30" ht="12.75" customHeight="1" x14ac:dyDescent="0.2">
      <c r="A2669" s="2">
        <v>43640.325104166703</v>
      </c>
      <c r="B2669" s="1" t="s">
        <v>1682</v>
      </c>
      <c r="C2669" s="1" t="s">
        <v>233</v>
      </c>
      <c r="D2669" s="1" t="s">
        <v>234</v>
      </c>
      <c r="E2669" s="3">
        <v>200</v>
      </c>
      <c r="F2669" s="1" t="s">
        <v>31</v>
      </c>
      <c r="G2669" s="3">
        <v>9.1999999999999993</v>
      </c>
      <c r="H2669" s="3">
        <v>1840</v>
      </c>
      <c r="I2669" s="1" t="s">
        <v>32</v>
      </c>
      <c r="K2669" s="1" t="s">
        <v>33</v>
      </c>
      <c r="L2669" s="1" t="s">
        <v>235</v>
      </c>
      <c r="M2669" s="1" t="s">
        <v>35</v>
      </c>
      <c r="N2669" s="1" t="s">
        <v>684</v>
      </c>
      <c r="O2669" s="1" t="s">
        <v>37</v>
      </c>
      <c r="P2669" s="1" t="s">
        <v>236</v>
      </c>
      <c r="Q2669" s="1" t="s">
        <v>237</v>
      </c>
      <c r="T2669" s="1" t="s">
        <v>238</v>
      </c>
      <c r="X2669" s="1" t="s">
        <v>41</v>
      </c>
      <c r="Y2669" s="1" t="s">
        <v>42</v>
      </c>
      <c r="Z2669" s="3">
        <v>0</v>
      </c>
      <c r="AA2669" s="1" t="s">
        <v>239</v>
      </c>
      <c r="AB2669" s="1" t="s">
        <v>239</v>
      </c>
      <c r="AC2669" s="1">
        <f t="shared" si="82"/>
        <v>2019</v>
      </c>
      <c r="AD2669" s="1">
        <f t="shared" si="83"/>
        <v>6</v>
      </c>
    </row>
    <row r="2670" spans="1:30" ht="12.75" customHeight="1" x14ac:dyDescent="0.2">
      <c r="A2670" s="2">
        <v>43640.325104166703</v>
      </c>
      <c r="B2670" s="1" t="s">
        <v>1682</v>
      </c>
      <c r="C2670" s="1" t="s">
        <v>405</v>
      </c>
      <c r="D2670" s="1" t="s">
        <v>406</v>
      </c>
      <c r="E2670" s="3">
        <v>10</v>
      </c>
      <c r="F2670" s="1" t="s">
        <v>31</v>
      </c>
      <c r="G2670" s="3">
        <v>11.15</v>
      </c>
      <c r="H2670" s="3">
        <v>111.5</v>
      </c>
      <c r="I2670" s="1" t="s">
        <v>32</v>
      </c>
      <c r="K2670" s="1" t="s">
        <v>33</v>
      </c>
      <c r="L2670" s="1" t="s">
        <v>407</v>
      </c>
      <c r="M2670" s="1" t="s">
        <v>35</v>
      </c>
      <c r="N2670" s="1" t="s">
        <v>684</v>
      </c>
      <c r="O2670" s="1" t="s">
        <v>37</v>
      </c>
      <c r="P2670" s="1" t="s">
        <v>408</v>
      </c>
      <c r="Q2670" s="1" t="s">
        <v>409</v>
      </c>
      <c r="T2670" s="1" t="s">
        <v>40</v>
      </c>
      <c r="X2670" s="1" t="s">
        <v>41</v>
      </c>
      <c r="Y2670" s="1" t="s">
        <v>42</v>
      </c>
      <c r="Z2670" s="3">
        <v>0</v>
      </c>
      <c r="AC2670" s="1">
        <f t="shared" si="82"/>
        <v>2019</v>
      </c>
      <c r="AD2670" s="1">
        <f t="shared" si="83"/>
        <v>6</v>
      </c>
    </row>
    <row r="2671" spans="1:30" ht="12.75" customHeight="1" x14ac:dyDescent="0.2">
      <c r="A2671" s="2">
        <v>43640.325104166703</v>
      </c>
      <c r="B2671" s="1" t="s">
        <v>1682</v>
      </c>
      <c r="C2671" s="1" t="s">
        <v>584</v>
      </c>
      <c r="D2671" s="1" t="s">
        <v>585</v>
      </c>
      <c r="E2671" s="3">
        <v>2</v>
      </c>
      <c r="F2671" s="1" t="s">
        <v>31</v>
      </c>
      <c r="G2671" s="3">
        <v>13.02</v>
      </c>
      <c r="H2671" s="3">
        <v>26.04</v>
      </c>
      <c r="I2671" s="1" t="s">
        <v>32</v>
      </c>
      <c r="K2671" s="1" t="s">
        <v>33</v>
      </c>
      <c r="L2671" s="1" t="s">
        <v>586</v>
      </c>
      <c r="M2671" s="1" t="s">
        <v>35</v>
      </c>
      <c r="N2671" s="1" t="s">
        <v>684</v>
      </c>
      <c r="O2671" s="1" t="s">
        <v>37</v>
      </c>
      <c r="P2671" s="1" t="s">
        <v>204</v>
      </c>
      <c r="Q2671" s="1" t="s">
        <v>205</v>
      </c>
      <c r="T2671" s="1" t="s">
        <v>85</v>
      </c>
      <c r="X2671" s="1" t="s">
        <v>41</v>
      </c>
      <c r="Y2671" s="1" t="s">
        <v>74</v>
      </c>
      <c r="Z2671" s="3">
        <v>0</v>
      </c>
      <c r="AC2671" s="1">
        <f t="shared" si="82"/>
        <v>2019</v>
      </c>
      <c r="AD2671" s="1">
        <f t="shared" si="83"/>
        <v>6</v>
      </c>
    </row>
    <row r="2672" spans="1:30" ht="12.75" customHeight="1" x14ac:dyDescent="0.2">
      <c r="A2672" s="2">
        <v>43640.325104166703</v>
      </c>
      <c r="B2672" s="1" t="s">
        <v>1682</v>
      </c>
      <c r="C2672" s="1" t="s">
        <v>255</v>
      </c>
      <c r="D2672" s="1" t="s">
        <v>256</v>
      </c>
      <c r="E2672" s="3">
        <v>30</v>
      </c>
      <c r="F2672" s="1" t="s">
        <v>31</v>
      </c>
      <c r="G2672" s="3">
        <v>13.31</v>
      </c>
      <c r="H2672" s="3">
        <v>399.3</v>
      </c>
      <c r="I2672" s="1" t="s">
        <v>32</v>
      </c>
      <c r="K2672" s="1" t="s">
        <v>33</v>
      </c>
      <c r="L2672" s="1" t="s">
        <v>257</v>
      </c>
      <c r="M2672" s="1" t="s">
        <v>35</v>
      </c>
      <c r="N2672" s="1" t="s">
        <v>684</v>
      </c>
      <c r="O2672" s="1" t="s">
        <v>37</v>
      </c>
      <c r="P2672" s="1" t="s">
        <v>258</v>
      </c>
      <c r="Q2672" s="1" t="s">
        <v>259</v>
      </c>
      <c r="T2672" s="1" t="s">
        <v>260</v>
      </c>
      <c r="X2672" s="1" t="s">
        <v>41</v>
      </c>
      <c r="Y2672" s="1" t="s">
        <v>42</v>
      </c>
      <c r="Z2672" s="3">
        <v>0</v>
      </c>
      <c r="AC2672" s="1">
        <f t="shared" si="82"/>
        <v>2019</v>
      </c>
      <c r="AD2672" s="1">
        <f t="shared" si="83"/>
        <v>6</v>
      </c>
    </row>
    <row r="2673" spans="1:30" ht="12.75" customHeight="1" x14ac:dyDescent="0.2">
      <c r="A2673" s="2">
        <v>43640.325104166703</v>
      </c>
      <c r="B2673" s="1" t="s">
        <v>1682</v>
      </c>
      <c r="C2673" s="1" t="s">
        <v>804</v>
      </c>
      <c r="D2673" s="1" t="s">
        <v>805</v>
      </c>
      <c r="E2673" s="3">
        <v>10</v>
      </c>
      <c r="F2673" s="1" t="s">
        <v>31</v>
      </c>
      <c r="G2673" s="3">
        <v>15.04</v>
      </c>
      <c r="H2673" s="3">
        <v>150.4</v>
      </c>
      <c r="I2673" s="1" t="s">
        <v>32</v>
      </c>
      <c r="K2673" s="1" t="s">
        <v>33</v>
      </c>
      <c r="L2673" s="1" t="s">
        <v>806</v>
      </c>
      <c r="M2673" s="1" t="s">
        <v>35</v>
      </c>
      <c r="N2673" s="1" t="s">
        <v>684</v>
      </c>
      <c r="O2673" s="1" t="s">
        <v>37</v>
      </c>
      <c r="P2673" s="1" t="s">
        <v>120</v>
      </c>
      <c r="Q2673" s="1" t="s">
        <v>121</v>
      </c>
      <c r="T2673" s="1" t="s">
        <v>48</v>
      </c>
      <c r="X2673" s="1" t="s">
        <v>41</v>
      </c>
      <c r="Y2673" s="1" t="s">
        <v>42</v>
      </c>
      <c r="Z2673" s="3">
        <v>0</v>
      </c>
      <c r="AC2673" s="1">
        <f t="shared" si="82"/>
        <v>2019</v>
      </c>
      <c r="AD2673" s="1">
        <f t="shared" si="83"/>
        <v>6</v>
      </c>
    </row>
    <row r="2674" spans="1:30" ht="12.75" customHeight="1" x14ac:dyDescent="0.2">
      <c r="A2674" s="2">
        <v>43640.325104166703</v>
      </c>
      <c r="B2674" s="1" t="s">
        <v>1682</v>
      </c>
      <c r="C2674" s="1" t="s">
        <v>1683</v>
      </c>
      <c r="D2674" s="1" t="s">
        <v>1684</v>
      </c>
      <c r="E2674" s="3">
        <v>2</v>
      </c>
      <c r="F2674" s="1" t="s">
        <v>31</v>
      </c>
      <c r="G2674" s="3">
        <v>17.899999999999999</v>
      </c>
      <c r="H2674" s="3">
        <v>35.799999999999997</v>
      </c>
      <c r="I2674" s="1" t="s">
        <v>32</v>
      </c>
      <c r="K2674" s="1" t="s">
        <v>33</v>
      </c>
      <c r="L2674" s="1" t="s">
        <v>1685</v>
      </c>
      <c r="M2674" s="1" t="s">
        <v>35</v>
      </c>
      <c r="N2674" s="1" t="s">
        <v>684</v>
      </c>
      <c r="O2674" s="1" t="s">
        <v>37</v>
      </c>
      <c r="P2674" s="1" t="s">
        <v>53</v>
      </c>
      <c r="Q2674" s="1" t="s">
        <v>54</v>
      </c>
      <c r="T2674" s="1" t="s">
        <v>1476</v>
      </c>
      <c r="X2674" s="1" t="s">
        <v>41</v>
      </c>
      <c r="Y2674" s="1" t="s">
        <v>42</v>
      </c>
      <c r="Z2674" s="3">
        <v>0</v>
      </c>
      <c r="AC2674" s="1">
        <f t="shared" si="82"/>
        <v>2019</v>
      </c>
      <c r="AD2674" s="1">
        <f t="shared" si="83"/>
        <v>6</v>
      </c>
    </row>
    <row r="2675" spans="1:30" ht="12.75" customHeight="1" x14ac:dyDescent="0.2">
      <c r="A2675" s="2">
        <v>43640.325104166703</v>
      </c>
      <c r="B2675" s="1" t="s">
        <v>1682</v>
      </c>
      <c r="C2675" s="1" t="s">
        <v>1473</v>
      </c>
      <c r="D2675" s="1" t="s">
        <v>1474</v>
      </c>
      <c r="E2675" s="3">
        <v>2</v>
      </c>
      <c r="F2675" s="1" t="s">
        <v>31</v>
      </c>
      <c r="G2675" s="3">
        <v>17.91</v>
      </c>
      <c r="H2675" s="3">
        <v>35.82</v>
      </c>
      <c r="I2675" s="1" t="s">
        <v>32</v>
      </c>
      <c r="K2675" s="1" t="s">
        <v>33</v>
      </c>
      <c r="L2675" s="1" t="s">
        <v>1475</v>
      </c>
      <c r="M2675" s="1" t="s">
        <v>35</v>
      </c>
      <c r="N2675" s="1" t="s">
        <v>684</v>
      </c>
      <c r="O2675" s="1" t="s">
        <v>37</v>
      </c>
      <c r="P2675" s="1" t="s">
        <v>53</v>
      </c>
      <c r="Q2675" s="1" t="s">
        <v>54</v>
      </c>
      <c r="T2675" s="1" t="s">
        <v>1476</v>
      </c>
      <c r="X2675" s="1" t="s">
        <v>41</v>
      </c>
      <c r="Y2675" s="1" t="s">
        <v>42</v>
      </c>
      <c r="Z2675" s="3">
        <v>0</v>
      </c>
      <c r="AC2675" s="1">
        <f t="shared" si="82"/>
        <v>2019</v>
      </c>
      <c r="AD2675" s="1">
        <f t="shared" si="83"/>
        <v>6</v>
      </c>
    </row>
    <row r="2676" spans="1:30" ht="12.75" customHeight="1" x14ac:dyDescent="0.2">
      <c r="A2676" s="2">
        <v>43640.325104166703</v>
      </c>
      <c r="B2676" s="1" t="s">
        <v>1682</v>
      </c>
      <c r="C2676" s="1" t="s">
        <v>1686</v>
      </c>
      <c r="D2676" s="1" t="s">
        <v>1687</v>
      </c>
      <c r="E2676" s="3">
        <v>2</v>
      </c>
      <c r="F2676" s="1" t="s">
        <v>31</v>
      </c>
      <c r="G2676" s="3">
        <v>17.91</v>
      </c>
      <c r="H2676" s="3">
        <v>35.82</v>
      </c>
      <c r="I2676" s="1" t="s">
        <v>32</v>
      </c>
      <c r="K2676" s="1" t="s">
        <v>33</v>
      </c>
      <c r="L2676" s="1" t="s">
        <v>1688</v>
      </c>
      <c r="M2676" s="1" t="s">
        <v>35</v>
      </c>
      <c r="N2676" s="1" t="s">
        <v>684</v>
      </c>
      <c r="O2676" s="1" t="s">
        <v>37</v>
      </c>
      <c r="P2676" s="1" t="s">
        <v>53</v>
      </c>
      <c r="Q2676" s="1" t="s">
        <v>54</v>
      </c>
      <c r="T2676" s="1" t="s">
        <v>1476</v>
      </c>
      <c r="X2676" s="1" t="s">
        <v>41</v>
      </c>
      <c r="Y2676" s="1" t="s">
        <v>42</v>
      </c>
      <c r="Z2676" s="3">
        <v>0</v>
      </c>
      <c r="AC2676" s="1">
        <f t="shared" si="82"/>
        <v>2019</v>
      </c>
      <c r="AD2676" s="1">
        <f t="shared" si="83"/>
        <v>6</v>
      </c>
    </row>
    <row r="2677" spans="1:30" ht="12.75" customHeight="1" x14ac:dyDescent="0.2">
      <c r="A2677" s="2">
        <v>43640.325104166703</v>
      </c>
      <c r="B2677" s="1" t="s">
        <v>1682</v>
      </c>
      <c r="C2677" s="1" t="s">
        <v>1133</v>
      </c>
      <c r="D2677" s="1" t="s">
        <v>1134</v>
      </c>
      <c r="E2677" s="3">
        <v>50</v>
      </c>
      <c r="F2677" s="1" t="s">
        <v>31</v>
      </c>
      <c r="G2677" s="3">
        <v>17.98</v>
      </c>
      <c r="H2677" s="3">
        <v>899</v>
      </c>
      <c r="I2677" s="1" t="s">
        <v>32</v>
      </c>
      <c r="K2677" s="1" t="s">
        <v>33</v>
      </c>
      <c r="L2677" s="1" t="s">
        <v>1135</v>
      </c>
      <c r="M2677" s="1" t="s">
        <v>35</v>
      </c>
      <c r="N2677" s="1" t="s">
        <v>684</v>
      </c>
      <c r="O2677" s="1" t="s">
        <v>37</v>
      </c>
      <c r="P2677" s="1" t="s">
        <v>53</v>
      </c>
      <c r="Q2677" s="1" t="s">
        <v>54</v>
      </c>
      <c r="T2677" s="1" t="s">
        <v>40</v>
      </c>
      <c r="X2677" s="1" t="s">
        <v>41</v>
      </c>
      <c r="Y2677" s="1" t="s">
        <v>42</v>
      </c>
      <c r="Z2677" s="3">
        <v>0</v>
      </c>
      <c r="AC2677" s="1">
        <f t="shared" si="82"/>
        <v>2019</v>
      </c>
      <c r="AD2677" s="1">
        <f t="shared" si="83"/>
        <v>6</v>
      </c>
    </row>
    <row r="2678" spans="1:30" ht="12.75" customHeight="1" x14ac:dyDescent="0.2">
      <c r="A2678" s="2">
        <v>43640.325104166703</v>
      </c>
      <c r="B2678" s="1" t="s">
        <v>1682</v>
      </c>
      <c r="C2678" s="1" t="s">
        <v>50</v>
      </c>
      <c r="D2678" s="1" t="s">
        <v>51</v>
      </c>
      <c r="E2678" s="3">
        <v>50</v>
      </c>
      <c r="F2678" s="1" t="s">
        <v>31</v>
      </c>
      <c r="G2678" s="3">
        <v>17.98</v>
      </c>
      <c r="H2678" s="3">
        <v>899</v>
      </c>
      <c r="I2678" s="1" t="s">
        <v>32</v>
      </c>
      <c r="K2678" s="1" t="s">
        <v>33</v>
      </c>
      <c r="L2678" s="1" t="s">
        <v>52</v>
      </c>
      <c r="M2678" s="1" t="s">
        <v>35</v>
      </c>
      <c r="N2678" s="1" t="s">
        <v>684</v>
      </c>
      <c r="O2678" s="1" t="s">
        <v>37</v>
      </c>
      <c r="P2678" s="1" t="s">
        <v>53</v>
      </c>
      <c r="Q2678" s="1" t="s">
        <v>54</v>
      </c>
      <c r="T2678" s="1" t="s">
        <v>40</v>
      </c>
      <c r="X2678" s="1" t="s">
        <v>41</v>
      </c>
      <c r="Y2678" s="1" t="s">
        <v>42</v>
      </c>
      <c r="Z2678" s="3">
        <v>0</v>
      </c>
      <c r="AC2678" s="1">
        <f t="shared" si="82"/>
        <v>2019</v>
      </c>
      <c r="AD2678" s="1">
        <f t="shared" si="83"/>
        <v>6</v>
      </c>
    </row>
    <row r="2679" spans="1:30" ht="12.75" customHeight="1" x14ac:dyDescent="0.2">
      <c r="A2679" s="2">
        <v>43640.325104166703</v>
      </c>
      <c r="B2679" s="1" t="s">
        <v>1682</v>
      </c>
      <c r="C2679" s="1" t="s">
        <v>261</v>
      </c>
      <c r="D2679" s="1" t="s">
        <v>262</v>
      </c>
      <c r="E2679" s="3">
        <v>10</v>
      </c>
      <c r="F2679" s="1" t="s">
        <v>31</v>
      </c>
      <c r="G2679" s="3">
        <v>19.96</v>
      </c>
      <c r="H2679" s="3">
        <v>199.6</v>
      </c>
      <c r="I2679" s="1" t="s">
        <v>32</v>
      </c>
      <c r="K2679" s="1" t="s">
        <v>33</v>
      </c>
      <c r="L2679" s="1" t="s">
        <v>263</v>
      </c>
      <c r="M2679" s="1" t="s">
        <v>35</v>
      </c>
      <c r="N2679" s="1" t="s">
        <v>684</v>
      </c>
      <c r="O2679" s="1" t="s">
        <v>37</v>
      </c>
      <c r="P2679" s="1" t="s">
        <v>264</v>
      </c>
      <c r="Q2679" s="1" t="s">
        <v>265</v>
      </c>
      <c r="T2679" s="1" t="s">
        <v>226</v>
      </c>
      <c r="X2679" s="1" t="s">
        <v>41</v>
      </c>
      <c r="Y2679" s="1" t="s">
        <v>266</v>
      </c>
      <c r="Z2679" s="3">
        <v>0</v>
      </c>
      <c r="AC2679" s="1">
        <f t="shared" si="82"/>
        <v>2019</v>
      </c>
      <c r="AD2679" s="1">
        <f t="shared" si="83"/>
        <v>6</v>
      </c>
    </row>
    <row r="2680" spans="1:30" ht="12.75" customHeight="1" x14ac:dyDescent="0.2">
      <c r="A2680" s="2">
        <v>43640.325104166703</v>
      </c>
      <c r="B2680" s="1" t="s">
        <v>1682</v>
      </c>
      <c r="C2680" s="1" t="s">
        <v>267</v>
      </c>
      <c r="D2680" s="1" t="s">
        <v>268</v>
      </c>
      <c r="E2680" s="3">
        <v>20</v>
      </c>
      <c r="F2680" s="1" t="s">
        <v>31</v>
      </c>
      <c r="G2680" s="3">
        <v>21.24</v>
      </c>
      <c r="H2680" s="3">
        <v>424.8</v>
      </c>
      <c r="I2680" s="1" t="s">
        <v>32</v>
      </c>
      <c r="K2680" s="1" t="s">
        <v>33</v>
      </c>
      <c r="L2680" s="1" t="s">
        <v>269</v>
      </c>
      <c r="M2680" s="1" t="s">
        <v>35</v>
      </c>
      <c r="N2680" s="1" t="s">
        <v>684</v>
      </c>
      <c r="O2680" s="1" t="s">
        <v>37</v>
      </c>
      <c r="P2680" s="1" t="s">
        <v>270</v>
      </c>
      <c r="Q2680" s="1" t="s">
        <v>271</v>
      </c>
      <c r="T2680" s="1" t="s">
        <v>272</v>
      </c>
      <c r="X2680" s="1" t="s">
        <v>41</v>
      </c>
      <c r="Y2680" s="1" t="s">
        <v>42</v>
      </c>
      <c r="Z2680" s="3">
        <v>0</v>
      </c>
      <c r="AC2680" s="1">
        <f t="shared" si="82"/>
        <v>2019</v>
      </c>
      <c r="AD2680" s="1">
        <f t="shared" si="83"/>
        <v>6</v>
      </c>
    </row>
    <row r="2681" spans="1:30" ht="12.75" customHeight="1" x14ac:dyDescent="0.2">
      <c r="A2681" s="2">
        <v>43640.325104166703</v>
      </c>
      <c r="B2681" s="1" t="s">
        <v>1682</v>
      </c>
      <c r="C2681" s="1" t="s">
        <v>273</v>
      </c>
      <c r="D2681" s="1" t="s">
        <v>274</v>
      </c>
      <c r="E2681" s="3">
        <v>10</v>
      </c>
      <c r="F2681" s="1" t="s">
        <v>31</v>
      </c>
      <c r="G2681" s="3">
        <v>21.24</v>
      </c>
      <c r="H2681" s="3">
        <v>212.4</v>
      </c>
      <c r="I2681" s="1" t="s">
        <v>32</v>
      </c>
      <c r="K2681" s="1" t="s">
        <v>33</v>
      </c>
      <c r="L2681" s="1" t="s">
        <v>275</v>
      </c>
      <c r="M2681" s="1" t="s">
        <v>35</v>
      </c>
      <c r="N2681" s="1" t="s">
        <v>684</v>
      </c>
      <c r="O2681" s="1" t="s">
        <v>37</v>
      </c>
      <c r="P2681" s="1" t="s">
        <v>270</v>
      </c>
      <c r="Q2681" s="1" t="s">
        <v>271</v>
      </c>
      <c r="T2681" s="1" t="s">
        <v>272</v>
      </c>
      <c r="X2681" s="1" t="s">
        <v>41</v>
      </c>
      <c r="Y2681" s="1" t="s">
        <v>42</v>
      </c>
      <c r="Z2681" s="3">
        <v>0</v>
      </c>
      <c r="AC2681" s="1">
        <f t="shared" si="82"/>
        <v>2019</v>
      </c>
      <c r="AD2681" s="1">
        <f t="shared" si="83"/>
        <v>6</v>
      </c>
    </row>
    <row r="2682" spans="1:30" ht="12.75" customHeight="1" x14ac:dyDescent="0.2">
      <c r="A2682" s="2">
        <v>43640.325104166703</v>
      </c>
      <c r="B2682" s="1" t="s">
        <v>1682</v>
      </c>
      <c r="C2682" s="1" t="s">
        <v>279</v>
      </c>
      <c r="D2682" s="1" t="s">
        <v>280</v>
      </c>
      <c r="E2682" s="3">
        <v>4</v>
      </c>
      <c r="F2682" s="1" t="s">
        <v>31</v>
      </c>
      <c r="G2682" s="3">
        <v>29.88</v>
      </c>
      <c r="H2682" s="3">
        <v>119.52</v>
      </c>
      <c r="I2682" s="1" t="s">
        <v>32</v>
      </c>
      <c r="K2682" s="1" t="s">
        <v>33</v>
      </c>
      <c r="L2682" s="1" t="s">
        <v>281</v>
      </c>
      <c r="M2682" s="1" t="s">
        <v>35</v>
      </c>
      <c r="N2682" s="1" t="s">
        <v>684</v>
      </c>
      <c r="O2682" s="1" t="s">
        <v>37</v>
      </c>
      <c r="P2682" s="1" t="s">
        <v>71</v>
      </c>
      <c r="Q2682" s="1" t="s">
        <v>72</v>
      </c>
      <c r="T2682" s="1" t="s">
        <v>73</v>
      </c>
      <c r="X2682" s="1" t="s">
        <v>41</v>
      </c>
      <c r="Y2682" s="1" t="s">
        <v>74</v>
      </c>
      <c r="Z2682" s="3">
        <v>0</v>
      </c>
      <c r="AC2682" s="1">
        <f t="shared" si="82"/>
        <v>2019</v>
      </c>
      <c r="AD2682" s="1">
        <f t="shared" si="83"/>
        <v>6</v>
      </c>
    </row>
    <row r="2683" spans="1:30" ht="12.75" customHeight="1" x14ac:dyDescent="0.2">
      <c r="A2683" s="2">
        <v>43640.325104166703</v>
      </c>
      <c r="B2683" s="1" t="s">
        <v>1682</v>
      </c>
      <c r="C2683" s="1" t="s">
        <v>282</v>
      </c>
      <c r="D2683" s="1" t="s">
        <v>283</v>
      </c>
      <c r="E2683" s="3">
        <v>25</v>
      </c>
      <c r="F2683" s="1" t="s">
        <v>31</v>
      </c>
      <c r="G2683" s="3">
        <v>30.17</v>
      </c>
      <c r="H2683" s="3">
        <v>754.25</v>
      </c>
      <c r="I2683" s="1" t="s">
        <v>32</v>
      </c>
      <c r="K2683" s="1" t="s">
        <v>33</v>
      </c>
      <c r="L2683" s="1" t="s">
        <v>284</v>
      </c>
      <c r="M2683" s="1" t="s">
        <v>35</v>
      </c>
      <c r="N2683" s="1" t="s">
        <v>684</v>
      </c>
      <c r="O2683" s="1" t="s">
        <v>37</v>
      </c>
      <c r="P2683" s="1" t="s">
        <v>131</v>
      </c>
      <c r="Q2683" s="1" t="s">
        <v>132</v>
      </c>
      <c r="T2683" s="1" t="s">
        <v>48</v>
      </c>
      <c r="X2683" s="1" t="s">
        <v>41</v>
      </c>
      <c r="Y2683" s="1" t="s">
        <v>74</v>
      </c>
      <c r="Z2683" s="3">
        <v>0</v>
      </c>
      <c r="AC2683" s="1">
        <f t="shared" si="82"/>
        <v>2019</v>
      </c>
      <c r="AD2683" s="1">
        <f t="shared" si="83"/>
        <v>6</v>
      </c>
    </row>
    <row r="2684" spans="1:30" ht="12.75" customHeight="1" x14ac:dyDescent="0.2">
      <c r="A2684" s="2">
        <v>43640.325104166703</v>
      </c>
      <c r="B2684" s="1" t="s">
        <v>1682</v>
      </c>
      <c r="C2684" s="1" t="s">
        <v>1226</v>
      </c>
      <c r="D2684" s="1" t="s">
        <v>1227</v>
      </c>
      <c r="E2684" s="3">
        <v>2</v>
      </c>
      <c r="F2684" s="1" t="s">
        <v>31</v>
      </c>
      <c r="G2684" s="3">
        <v>30.51</v>
      </c>
      <c r="H2684" s="3">
        <v>61.02</v>
      </c>
      <c r="I2684" s="1" t="s">
        <v>32</v>
      </c>
      <c r="K2684" s="1" t="s">
        <v>33</v>
      </c>
      <c r="L2684" s="1" t="s">
        <v>1228</v>
      </c>
      <c r="M2684" s="1" t="s">
        <v>35</v>
      </c>
      <c r="N2684" s="1" t="s">
        <v>684</v>
      </c>
      <c r="O2684" s="1" t="s">
        <v>37</v>
      </c>
      <c r="P2684" s="1" t="s">
        <v>71</v>
      </c>
      <c r="Q2684" s="1" t="s">
        <v>72</v>
      </c>
      <c r="T2684" s="1" t="s">
        <v>73</v>
      </c>
      <c r="X2684" s="1" t="s">
        <v>41</v>
      </c>
      <c r="Y2684" s="1" t="s">
        <v>74</v>
      </c>
      <c r="Z2684" s="3">
        <v>0</v>
      </c>
      <c r="AC2684" s="1">
        <f t="shared" si="82"/>
        <v>2019</v>
      </c>
      <c r="AD2684" s="1">
        <f t="shared" si="83"/>
        <v>6</v>
      </c>
    </row>
    <row r="2685" spans="1:30" ht="12.75" customHeight="1" x14ac:dyDescent="0.2">
      <c r="A2685" s="2">
        <v>43640.325104166703</v>
      </c>
      <c r="B2685" s="1" t="s">
        <v>1682</v>
      </c>
      <c r="C2685" s="1" t="s">
        <v>456</v>
      </c>
      <c r="D2685" s="1" t="s">
        <v>457</v>
      </c>
      <c r="E2685" s="3">
        <v>10</v>
      </c>
      <c r="F2685" s="1" t="s">
        <v>31</v>
      </c>
      <c r="G2685" s="3">
        <v>32.9</v>
      </c>
      <c r="H2685" s="3">
        <v>329</v>
      </c>
      <c r="I2685" s="1" t="s">
        <v>32</v>
      </c>
      <c r="K2685" s="1" t="s">
        <v>33</v>
      </c>
      <c r="L2685" s="1" t="s">
        <v>458</v>
      </c>
      <c r="M2685" s="1" t="s">
        <v>35</v>
      </c>
      <c r="N2685" s="1" t="s">
        <v>684</v>
      </c>
      <c r="O2685" s="1" t="s">
        <v>37</v>
      </c>
      <c r="P2685" s="1" t="s">
        <v>89</v>
      </c>
      <c r="Q2685" s="1" t="s">
        <v>90</v>
      </c>
      <c r="T2685" s="1" t="s">
        <v>85</v>
      </c>
      <c r="X2685" s="1" t="s">
        <v>41</v>
      </c>
      <c r="Y2685" s="1" t="s">
        <v>74</v>
      </c>
      <c r="Z2685" s="3">
        <v>0</v>
      </c>
      <c r="AC2685" s="1">
        <f t="shared" si="82"/>
        <v>2019</v>
      </c>
      <c r="AD2685" s="1">
        <f t="shared" si="83"/>
        <v>6</v>
      </c>
    </row>
    <row r="2686" spans="1:30" ht="12.75" customHeight="1" x14ac:dyDescent="0.2">
      <c r="A2686" s="2">
        <v>43640.325104166703</v>
      </c>
      <c r="B2686" s="1" t="s">
        <v>1682</v>
      </c>
      <c r="C2686" s="1" t="s">
        <v>611</v>
      </c>
      <c r="D2686" s="1" t="s">
        <v>612</v>
      </c>
      <c r="E2686" s="3">
        <v>1</v>
      </c>
      <c r="F2686" s="1" t="s">
        <v>31</v>
      </c>
      <c r="G2686" s="3">
        <v>46</v>
      </c>
      <c r="H2686" s="3">
        <v>46</v>
      </c>
      <c r="I2686" s="1" t="s">
        <v>32</v>
      </c>
      <c r="K2686" s="1" t="s">
        <v>33</v>
      </c>
      <c r="L2686" s="1" t="s">
        <v>613</v>
      </c>
      <c r="M2686" s="1" t="s">
        <v>35</v>
      </c>
      <c r="N2686" s="1" t="s">
        <v>684</v>
      </c>
      <c r="O2686" s="1" t="s">
        <v>37</v>
      </c>
      <c r="P2686" s="1" t="s">
        <v>204</v>
      </c>
      <c r="Q2686" s="1" t="s">
        <v>205</v>
      </c>
      <c r="T2686" s="1" t="s">
        <v>85</v>
      </c>
      <c r="X2686" s="1" t="s">
        <v>41</v>
      </c>
      <c r="Y2686" s="1" t="s">
        <v>74</v>
      </c>
      <c r="Z2686" s="3">
        <v>0</v>
      </c>
      <c r="AC2686" s="1">
        <f t="shared" si="82"/>
        <v>2019</v>
      </c>
      <c r="AD2686" s="1">
        <f t="shared" si="83"/>
        <v>6</v>
      </c>
    </row>
    <row r="2687" spans="1:30" ht="12.75" customHeight="1" x14ac:dyDescent="0.2">
      <c r="A2687" s="2">
        <v>43640.325104166703</v>
      </c>
      <c r="B2687" s="1" t="s">
        <v>1682</v>
      </c>
      <c r="C2687" s="1" t="s">
        <v>501</v>
      </c>
      <c r="D2687" s="1" t="s">
        <v>502</v>
      </c>
      <c r="E2687" s="3">
        <v>3</v>
      </c>
      <c r="F2687" s="1" t="s">
        <v>31</v>
      </c>
      <c r="G2687" s="3">
        <v>197.57</v>
      </c>
      <c r="H2687" s="3">
        <v>592.71</v>
      </c>
      <c r="I2687" s="1" t="s">
        <v>32</v>
      </c>
      <c r="K2687" s="1" t="s">
        <v>33</v>
      </c>
      <c r="L2687" s="1" t="s">
        <v>503</v>
      </c>
      <c r="M2687" s="1" t="s">
        <v>35</v>
      </c>
      <c r="N2687" s="1" t="s">
        <v>684</v>
      </c>
      <c r="O2687" s="1" t="s">
        <v>37</v>
      </c>
      <c r="P2687" s="1" t="s">
        <v>38</v>
      </c>
      <c r="Q2687" s="1" t="s">
        <v>39</v>
      </c>
      <c r="T2687" s="1" t="s">
        <v>206</v>
      </c>
      <c r="X2687" s="1" t="s">
        <v>41</v>
      </c>
      <c r="Y2687" s="1" t="s">
        <v>42</v>
      </c>
      <c r="Z2687" s="3">
        <v>0</v>
      </c>
      <c r="AC2687" s="1">
        <f t="shared" si="82"/>
        <v>2019</v>
      </c>
      <c r="AD2687" s="1">
        <f t="shared" si="83"/>
        <v>6</v>
      </c>
    </row>
    <row r="2688" spans="1:30" ht="12.75" customHeight="1" x14ac:dyDescent="0.2">
      <c r="A2688" s="2">
        <v>43640.325104166703</v>
      </c>
      <c r="B2688" s="1" t="s">
        <v>1682</v>
      </c>
      <c r="C2688" s="1" t="s">
        <v>1689</v>
      </c>
      <c r="D2688" s="1" t="s">
        <v>1690</v>
      </c>
      <c r="E2688" s="3">
        <v>5</v>
      </c>
      <c r="F2688" s="1" t="s">
        <v>31</v>
      </c>
      <c r="G2688" s="3">
        <v>267.79000000000002</v>
      </c>
      <c r="H2688" s="3">
        <v>1338.95</v>
      </c>
      <c r="I2688" s="1" t="s">
        <v>32</v>
      </c>
      <c r="K2688" s="1" t="s">
        <v>33</v>
      </c>
      <c r="L2688" s="1" t="s">
        <v>1691</v>
      </c>
      <c r="M2688" s="1" t="s">
        <v>35</v>
      </c>
      <c r="N2688" s="1" t="s">
        <v>684</v>
      </c>
      <c r="O2688" s="1" t="s">
        <v>37</v>
      </c>
      <c r="P2688" s="1" t="s">
        <v>1692</v>
      </c>
      <c r="Q2688" s="1" t="s">
        <v>673</v>
      </c>
      <c r="T2688" s="1" t="s">
        <v>40</v>
      </c>
      <c r="X2688" s="1" t="s">
        <v>1693</v>
      </c>
      <c r="Y2688" s="1" t="s">
        <v>675</v>
      </c>
      <c r="Z2688" s="3">
        <v>0</v>
      </c>
      <c r="AC2688" s="1">
        <f t="shared" si="82"/>
        <v>2019</v>
      </c>
      <c r="AD2688" s="1">
        <f t="shared" si="83"/>
        <v>6</v>
      </c>
    </row>
    <row r="2689" spans="1:30" ht="12.75" customHeight="1" x14ac:dyDescent="0.2">
      <c r="A2689" s="2">
        <v>43640.325104166703</v>
      </c>
      <c r="B2689" s="1" t="s">
        <v>1682</v>
      </c>
      <c r="C2689" s="1" t="s">
        <v>288</v>
      </c>
      <c r="D2689" s="1" t="s">
        <v>289</v>
      </c>
      <c r="E2689" s="3">
        <v>1</v>
      </c>
      <c r="F2689" s="1" t="s">
        <v>31</v>
      </c>
      <c r="G2689" s="3">
        <v>790.88</v>
      </c>
      <c r="H2689" s="3">
        <v>790.88</v>
      </c>
      <c r="I2689" s="1" t="s">
        <v>32</v>
      </c>
      <c r="K2689" s="1" t="s">
        <v>33</v>
      </c>
      <c r="L2689" s="1" t="s">
        <v>290</v>
      </c>
      <c r="M2689" s="1" t="s">
        <v>35</v>
      </c>
      <c r="N2689" s="1" t="s">
        <v>684</v>
      </c>
      <c r="O2689" s="1" t="s">
        <v>37</v>
      </c>
      <c r="P2689" s="1" t="s">
        <v>89</v>
      </c>
      <c r="Q2689" s="1" t="s">
        <v>90</v>
      </c>
      <c r="T2689" s="1" t="s">
        <v>291</v>
      </c>
      <c r="X2689" s="1" t="s">
        <v>41</v>
      </c>
      <c r="Y2689" s="1" t="s">
        <v>74</v>
      </c>
      <c r="Z2689" s="3">
        <v>0</v>
      </c>
      <c r="AC2689" s="1">
        <f t="shared" si="82"/>
        <v>2019</v>
      </c>
      <c r="AD2689" s="1">
        <f t="shared" si="83"/>
        <v>6</v>
      </c>
    </row>
    <row r="2690" spans="1:30" ht="12.75" customHeight="1" x14ac:dyDescent="0.2">
      <c r="A2690" s="2">
        <v>43640.342602812503</v>
      </c>
      <c r="B2690" s="1" t="s">
        <v>1694</v>
      </c>
      <c r="C2690" s="1" t="s">
        <v>1153</v>
      </c>
      <c r="D2690" s="1" t="s">
        <v>1154</v>
      </c>
      <c r="E2690" s="3">
        <v>1</v>
      </c>
      <c r="F2690" s="1" t="s">
        <v>31</v>
      </c>
      <c r="G2690" s="3">
        <v>272.3</v>
      </c>
      <c r="H2690" s="3">
        <v>272.3</v>
      </c>
      <c r="I2690" s="1" t="s">
        <v>32</v>
      </c>
      <c r="K2690" s="1" t="s">
        <v>33</v>
      </c>
      <c r="L2690" s="1" t="s">
        <v>1155</v>
      </c>
      <c r="M2690" s="1" t="s">
        <v>35</v>
      </c>
      <c r="N2690" s="1" t="s">
        <v>433</v>
      </c>
      <c r="O2690" s="1" t="s">
        <v>37</v>
      </c>
      <c r="P2690" s="1" t="s">
        <v>38</v>
      </c>
      <c r="Q2690" s="1" t="s">
        <v>39</v>
      </c>
      <c r="T2690" s="1" t="s">
        <v>514</v>
      </c>
      <c r="X2690" s="1" t="s">
        <v>41</v>
      </c>
      <c r="Y2690" s="1" t="s">
        <v>42</v>
      </c>
      <c r="Z2690" s="3">
        <v>0</v>
      </c>
      <c r="AC2690" s="1">
        <f t="shared" si="82"/>
        <v>2019</v>
      </c>
      <c r="AD2690" s="1">
        <f t="shared" si="83"/>
        <v>6</v>
      </c>
    </row>
    <row r="2691" spans="1:30" ht="12.75" customHeight="1" x14ac:dyDescent="0.2">
      <c r="A2691" s="2">
        <v>43640.387345798597</v>
      </c>
      <c r="B2691" s="1" t="s">
        <v>1695</v>
      </c>
      <c r="C2691" s="1" t="s">
        <v>1696</v>
      </c>
      <c r="D2691" s="1" t="s">
        <v>1697</v>
      </c>
      <c r="E2691" s="3">
        <v>30</v>
      </c>
      <c r="F2691" s="1" t="s">
        <v>31</v>
      </c>
      <c r="G2691" s="3">
        <v>85.4</v>
      </c>
      <c r="H2691" s="3">
        <v>2562.1</v>
      </c>
      <c r="I2691" s="1" t="s">
        <v>32</v>
      </c>
      <c r="K2691" s="1" t="s">
        <v>33</v>
      </c>
      <c r="L2691" s="1" t="s">
        <v>1698</v>
      </c>
      <c r="M2691" s="1" t="s">
        <v>35</v>
      </c>
      <c r="N2691" s="1" t="s">
        <v>84</v>
      </c>
      <c r="O2691" s="1" t="s">
        <v>37</v>
      </c>
      <c r="P2691" s="1" t="s">
        <v>131</v>
      </c>
      <c r="Q2691" s="1" t="s">
        <v>132</v>
      </c>
      <c r="R2691" s="1" t="s">
        <v>1636</v>
      </c>
      <c r="T2691" s="1" t="s">
        <v>297</v>
      </c>
      <c r="X2691" s="1" t="s">
        <v>41</v>
      </c>
      <c r="Y2691" s="1" t="s">
        <v>74</v>
      </c>
      <c r="Z2691" s="3">
        <v>0</v>
      </c>
      <c r="AC2691" s="1">
        <f t="shared" ref="AC2691:AC2754" si="84">YEAR(A2691)</f>
        <v>2019</v>
      </c>
      <c r="AD2691" s="1">
        <f t="shared" ref="AD2691:AD2754" si="85">MONTH(A2691)</f>
        <v>6</v>
      </c>
    </row>
    <row r="2692" spans="1:30" ht="12.75" customHeight="1" x14ac:dyDescent="0.2">
      <c r="A2692" s="2">
        <v>43640.387345798597</v>
      </c>
      <c r="B2692" s="1" t="s">
        <v>1695</v>
      </c>
      <c r="C2692" s="1" t="s">
        <v>293</v>
      </c>
      <c r="D2692" s="1" t="s">
        <v>294</v>
      </c>
      <c r="E2692" s="3">
        <v>10</v>
      </c>
      <c r="F2692" s="1" t="s">
        <v>31</v>
      </c>
      <c r="G2692" s="3">
        <v>123.19</v>
      </c>
      <c r="H2692" s="3">
        <v>1231.8800000000001</v>
      </c>
      <c r="I2692" s="1" t="s">
        <v>32</v>
      </c>
      <c r="K2692" s="1" t="s">
        <v>33</v>
      </c>
      <c r="L2692" s="1" t="s">
        <v>295</v>
      </c>
      <c r="M2692" s="1" t="s">
        <v>35</v>
      </c>
      <c r="N2692" s="1" t="s">
        <v>84</v>
      </c>
      <c r="O2692" s="1" t="s">
        <v>37</v>
      </c>
      <c r="P2692" s="1" t="s">
        <v>131</v>
      </c>
      <c r="Q2692" s="1" t="s">
        <v>132</v>
      </c>
      <c r="T2692" s="1" t="s">
        <v>297</v>
      </c>
      <c r="X2692" s="1" t="s">
        <v>298</v>
      </c>
      <c r="Y2692" s="1" t="s">
        <v>74</v>
      </c>
      <c r="Z2692" s="3">
        <v>0</v>
      </c>
      <c r="AC2692" s="1">
        <f t="shared" si="84"/>
        <v>2019</v>
      </c>
      <c r="AD2692" s="1">
        <f t="shared" si="85"/>
        <v>6</v>
      </c>
    </row>
    <row r="2693" spans="1:30" ht="12.75" customHeight="1" x14ac:dyDescent="0.2">
      <c r="A2693" s="2">
        <v>43640.387345798597</v>
      </c>
      <c r="B2693" s="1" t="s">
        <v>1695</v>
      </c>
      <c r="C2693" s="1" t="s">
        <v>299</v>
      </c>
      <c r="D2693" s="1" t="s">
        <v>300</v>
      </c>
      <c r="E2693" s="3">
        <v>5</v>
      </c>
      <c r="F2693" s="1" t="s">
        <v>31</v>
      </c>
      <c r="G2693" s="3">
        <v>124.41</v>
      </c>
      <c r="H2693" s="3">
        <v>622.04</v>
      </c>
      <c r="I2693" s="1" t="s">
        <v>32</v>
      </c>
      <c r="K2693" s="1" t="s">
        <v>33</v>
      </c>
      <c r="L2693" s="1" t="s">
        <v>301</v>
      </c>
      <c r="M2693" s="1" t="s">
        <v>35</v>
      </c>
      <c r="N2693" s="1" t="s">
        <v>84</v>
      </c>
      <c r="O2693" s="1" t="s">
        <v>37</v>
      </c>
      <c r="P2693" s="1" t="s">
        <v>131</v>
      </c>
      <c r="Q2693" s="1" t="s">
        <v>132</v>
      </c>
      <c r="T2693" s="1" t="s">
        <v>297</v>
      </c>
      <c r="X2693" s="1" t="s">
        <v>302</v>
      </c>
      <c r="Y2693" s="1" t="s">
        <v>74</v>
      </c>
      <c r="Z2693" s="3">
        <v>0</v>
      </c>
      <c r="AC2693" s="1">
        <f t="shared" si="84"/>
        <v>2019</v>
      </c>
      <c r="AD2693" s="1">
        <f t="shared" si="85"/>
        <v>6</v>
      </c>
    </row>
    <row r="2694" spans="1:30" ht="12.75" customHeight="1" x14ac:dyDescent="0.2">
      <c r="A2694" s="2">
        <v>43640.387345798597</v>
      </c>
      <c r="B2694" s="1" t="s">
        <v>1695</v>
      </c>
      <c r="C2694" s="1" t="s">
        <v>307</v>
      </c>
      <c r="D2694" s="1" t="s">
        <v>308</v>
      </c>
      <c r="E2694" s="3">
        <v>10</v>
      </c>
      <c r="F2694" s="1" t="s">
        <v>31</v>
      </c>
      <c r="G2694" s="3">
        <v>159.55000000000001</v>
      </c>
      <c r="H2694" s="3">
        <v>1595.5</v>
      </c>
      <c r="I2694" s="1" t="s">
        <v>32</v>
      </c>
      <c r="K2694" s="1" t="s">
        <v>33</v>
      </c>
      <c r="L2694" s="1" t="s">
        <v>309</v>
      </c>
      <c r="M2694" s="1" t="s">
        <v>35</v>
      </c>
      <c r="N2694" s="1" t="s">
        <v>84</v>
      </c>
      <c r="O2694" s="1" t="s">
        <v>37</v>
      </c>
      <c r="P2694" s="1" t="s">
        <v>131</v>
      </c>
      <c r="Q2694" s="1" t="s">
        <v>132</v>
      </c>
      <c r="T2694" s="1" t="s">
        <v>297</v>
      </c>
      <c r="X2694" s="1" t="s">
        <v>310</v>
      </c>
      <c r="Y2694" s="1" t="s">
        <v>74</v>
      </c>
      <c r="Z2694" s="3">
        <v>0</v>
      </c>
      <c r="AC2694" s="1">
        <f t="shared" si="84"/>
        <v>2019</v>
      </c>
      <c r="AD2694" s="1">
        <f t="shared" si="85"/>
        <v>6</v>
      </c>
    </row>
    <row r="2695" spans="1:30" ht="12.75" customHeight="1" x14ac:dyDescent="0.2">
      <c r="A2695" s="2">
        <v>43640.387345798597</v>
      </c>
      <c r="B2695" s="1" t="s">
        <v>1695</v>
      </c>
      <c r="C2695" s="1" t="s">
        <v>311</v>
      </c>
      <c r="D2695" s="1" t="s">
        <v>312</v>
      </c>
      <c r="E2695" s="3">
        <v>5</v>
      </c>
      <c r="F2695" s="1" t="s">
        <v>31</v>
      </c>
      <c r="G2695" s="3">
        <v>233.81</v>
      </c>
      <c r="H2695" s="3">
        <v>1169.03</v>
      </c>
      <c r="I2695" s="1" t="s">
        <v>32</v>
      </c>
      <c r="K2695" s="1" t="s">
        <v>33</v>
      </c>
      <c r="L2695" s="1" t="s">
        <v>313</v>
      </c>
      <c r="M2695" s="1" t="s">
        <v>35</v>
      </c>
      <c r="N2695" s="1" t="s">
        <v>84</v>
      </c>
      <c r="O2695" s="1" t="s">
        <v>37</v>
      </c>
      <c r="P2695" s="1" t="s">
        <v>131</v>
      </c>
      <c r="Q2695" s="1" t="s">
        <v>132</v>
      </c>
      <c r="T2695" s="1" t="s">
        <v>297</v>
      </c>
      <c r="X2695" s="1" t="s">
        <v>41</v>
      </c>
      <c r="Y2695" s="1" t="s">
        <v>74</v>
      </c>
      <c r="Z2695" s="3">
        <v>0</v>
      </c>
      <c r="AC2695" s="1">
        <f t="shared" si="84"/>
        <v>2019</v>
      </c>
      <c r="AD2695" s="1">
        <f t="shared" si="85"/>
        <v>6</v>
      </c>
    </row>
    <row r="2696" spans="1:30" ht="12.75" customHeight="1" x14ac:dyDescent="0.2">
      <c r="A2696" s="2">
        <v>43640.390803588001</v>
      </c>
      <c r="B2696" s="1" t="s">
        <v>1699</v>
      </c>
      <c r="C2696" s="1" t="s">
        <v>307</v>
      </c>
      <c r="D2696" s="1" t="s">
        <v>308</v>
      </c>
      <c r="E2696" s="3">
        <v>15</v>
      </c>
      <c r="F2696" s="1" t="s">
        <v>31</v>
      </c>
      <c r="G2696" s="3">
        <v>159.55000000000001</v>
      </c>
      <c r="H2696" s="3">
        <v>2393.2800000000002</v>
      </c>
      <c r="I2696" s="1" t="s">
        <v>58</v>
      </c>
      <c r="K2696" s="1" t="s">
        <v>59</v>
      </c>
      <c r="L2696" s="1" t="s">
        <v>309</v>
      </c>
      <c r="M2696" s="1" t="s">
        <v>35</v>
      </c>
      <c r="N2696" s="1" t="s">
        <v>84</v>
      </c>
      <c r="O2696" s="1" t="s">
        <v>37</v>
      </c>
      <c r="P2696" s="1" t="s">
        <v>131</v>
      </c>
      <c r="Q2696" s="1" t="s">
        <v>132</v>
      </c>
      <c r="T2696" s="1" t="s">
        <v>297</v>
      </c>
      <c r="X2696" s="1" t="s">
        <v>310</v>
      </c>
      <c r="Y2696" s="1" t="s">
        <v>74</v>
      </c>
      <c r="Z2696" s="3">
        <v>0</v>
      </c>
      <c r="AC2696" s="1">
        <f t="shared" si="84"/>
        <v>2019</v>
      </c>
      <c r="AD2696" s="1">
        <f t="shared" si="85"/>
        <v>6</v>
      </c>
    </row>
    <row r="2697" spans="1:30" ht="12.75" customHeight="1" x14ac:dyDescent="0.2">
      <c r="A2697" s="2">
        <v>43640.390803588001</v>
      </c>
      <c r="B2697" s="1" t="s">
        <v>1699</v>
      </c>
      <c r="C2697" s="1" t="s">
        <v>314</v>
      </c>
      <c r="D2697" s="1" t="s">
        <v>315</v>
      </c>
      <c r="E2697" s="3">
        <v>15</v>
      </c>
      <c r="F2697" s="1" t="s">
        <v>31</v>
      </c>
      <c r="G2697" s="3">
        <v>188.74</v>
      </c>
      <c r="H2697" s="3">
        <v>2831.1</v>
      </c>
      <c r="I2697" s="1" t="s">
        <v>58</v>
      </c>
      <c r="K2697" s="1" t="s">
        <v>59</v>
      </c>
      <c r="L2697" s="1" t="s">
        <v>316</v>
      </c>
      <c r="M2697" s="1" t="s">
        <v>35</v>
      </c>
      <c r="N2697" s="1" t="s">
        <v>84</v>
      </c>
      <c r="O2697" s="1" t="s">
        <v>37</v>
      </c>
      <c r="P2697" s="1" t="s">
        <v>131</v>
      </c>
      <c r="Q2697" s="1" t="s">
        <v>132</v>
      </c>
      <c r="R2697" s="1" t="s">
        <v>1636</v>
      </c>
      <c r="T2697" s="1" t="s">
        <v>297</v>
      </c>
      <c r="X2697" s="1" t="s">
        <v>41</v>
      </c>
      <c r="Y2697" s="1" t="s">
        <v>74</v>
      </c>
      <c r="Z2697" s="3">
        <v>0</v>
      </c>
      <c r="AC2697" s="1">
        <f t="shared" si="84"/>
        <v>2019</v>
      </c>
      <c r="AD2697" s="1">
        <f t="shared" si="85"/>
        <v>6</v>
      </c>
    </row>
    <row r="2698" spans="1:30" ht="12.75" customHeight="1" x14ac:dyDescent="0.2">
      <c r="A2698" s="2">
        <v>43640.5610701736</v>
      </c>
      <c r="B2698" s="1" t="s">
        <v>1700</v>
      </c>
      <c r="C2698" s="1" t="s">
        <v>1701</v>
      </c>
      <c r="D2698" s="1" t="s">
        <v>1702</v>
      </c>
      <c r="E2698" s="3">
        <v>4</v>
      </c>
      <c r="F2698" s="1" t="s">
        <v>31</v>
      </c>
      <c r="G2698" s="3">
        <v>248.05</v>
      </c>
      <c r="H2698" s="3">
        <v>992.2</v>
      </c>
      <c r="I2698" s="1" t="s">
        <v>32</v>
      </c>
      <c r="K2698" s="1" t="s">
        <v>33</v>
      </c>
      <c r="L2698" s="1" t="s">
        <v>1703</v>
      </c>
      <c r="M2698" s="1" t="s">
        <v>1069</v>
      </c>
      <c r="N2698" s="1" t="s">
        <v>296</v>
      </c>
      <c r="O2698" s="1" t="s">
        <v>37</v>
      </c>
      <c r="P2698" s="1" t="s">
        <v>38</v>
      </c>
      <c r="Q2698" s="1" t="s">
        <v>39</v>
      </c>
      <c r="T2698" s="1" t="s">
        <v>1704</v>
      </c>
      <c r="X2698" s="1" t="s">
        <v>41</v>
      </c>
      <c r="Y2698" s="1" t="s">
        <v>42</v>
      </c>
      <c r="Z2698" s="3">
        <v>0</v>
      </c>
      <c r="AA2698" s="1" t="s">
        <v>1557</v>
      </c>
      <c r="AB2698" s="1" t="s">
        <v>1557</v>
      </c>
      <c r="AC2698" s="1">
        <f t="shared" si="84"/>
        <v>2019</v>
      </c>
      <c r="AD2698" s="1">
        <f t="shared" si="85"/>
        <v>6</v>
      </c>
    </row>
    <row r="2699" spans="1:30" ht="12.75" customHeight="1" x14ac:dyDescent="0.2">
      <c r="A2699" s="2">
        <v>43640.5610701736</v>
      </c>
      <c r="B2699" s="1" t="s">
        <v>1700</v>
      </c>
      <c r="C2699" s="1" t="s">
        <v>1705</v>
      </c>
      <c r="D2699" s="1" t="s">
        <v>1706</v>
      </c>
      <c r="E2699" s="3">
        <v>2</v>
      </c>
      <c r="F2699" s="1" t="s">
        <v>31</v>
      </c>
      <c r="G2699" s="3">
        <v>1003.09</v>
      </c>
      <c r="H2699" s="3">
        <v>2006.18</v>
      </c>
      <c r="I2699" s="1" t="s">
        <v>32</v>
      </c>
      <c r="K2699" s="1" t="s">
        <v>33</v>
      </c>
      <c r="L2699" s="1" t="s">
        <v>1707</v>
      </c>
      <c r="M2699" s="1" t="s">
        <v>1069</v>
      </c>
      <c r="N2699" s="1" t="s">
        <v>296</v>
      </c>
      <c r="O2699" s="1" t="s">
        <v>37</v>
      </c>
      <c r="P2699" s="1" t="s">
        <v>38</v>
      </c>
      <c r="Q2699" s="1" t="s">
        <v>39</v>
      </c>
      <c r="T2699" s="1" t="s">
        <v>1704</v>
      </c>
      <c r="X2699" s="1" t="s">
        <v>41</v>
      </c>
      <c r="Y2699" s="1" t="s">
        <v>42</v>
      </c>
      <c r="Z2699" s="3">
        <v>0</v>
      </c>
      <c r="AA2699" s="1" t="s">
        <v>1557</v>
      </c>
      <c r="AB2699" s="1" t="s">
        <v>1557</v>
      </c>
      <c r="AC2699" s="1">
        <f t="shared" si="84"/>
        <v>2019</v>
      </c>
      <c r="AD2699" s="1">
        <f t="shared" si="85"/>
        <v>6</v>
      </c>
    </row>
    <row r="2700" spans="1:30" ht="12.75" customHeight="1" x14ac:dyDescent="0.2">
      <c r="A2700" s="2">
        <v>43640.5610701736</v>
      </c>
      <c r="B2700" s="1" t="s">
        <v>1700</v>
      </c>
      <c r="C2700" s="1" t="s">
        <v>1708</v>
      </c>
      <c r="D2700" s="1" t="s">
        <v>1709</v>
      </c>
      <c r="E2700" s="3">
        <v>5</v>
      </c>
      <c r="F2700" s="1" t="s">
        <v>31</v>
      </c>
      <c r="G2700" s="3">
        <v>1491.93</v>
      </c>
      <c r="H2700" s="3">
        <v>7459.65</v>
      </c>
      <c r="I2700" s="1" t="s">
        <v>32</v>
      </c>
      <c r="K2700" s="1" t="s">
        <v>33</v>
      </c>
      <c r="L2700" s="1" t="s">
        <v>1710</v>
      </c>
      <c r="M2700" s="1" t="s">
        <v>1069</v>
      </c>
      <c r="N2700" s="1" t="s">
        <v>296</v>
      </c>
      <c r="O2700" s="1" t="s">
        <v>37</v>
      </c>
      <c r="P2700" s="1" t="s">
        <v>38</v>
      </c>
      <c r="Q2700" s="1" t="s">
        <v>39</v>
      </c>
      <c r="T2700" s="1" t="s">
        <v>1704</v>
      </c>
      <c r="X2700" s="1" t="s">
        <v>41</v>
      </c>
      <c r="Y2700" s="1" t="s">
        <v>42</v>
      </c>
      <c r="Z2700" s="3">
        <v>0</v>
      </c>
      <c r="AA2700" s="1" t="s">
        <v>1557</v>
      </c>
      <c r="AB2700" s="1" t="s">
        <v>1557</v>
      </c>
      <c r="AC2700" s="1">
        <f t="shared" si="84"/>
        <v>2019</v>
      </c>
      <c r="AD2700" s="1">
        <f t="shared" si="85"/>
        <v>6</v>
      </c>
    </row>
    <row r="2701" spans="1:30" ht="12.75" customHeight="1" x14ac:dyDescent="0.2">
      <c r="A2701" s="2">
        <v>43640.5610701736</v>
      </c>
      <c r="B2701" s="1" t="s">
        <v>1700</v>
      </c>
      <c r="C2701" s="1" t="s">
        <v>1711</v>
      </c>
      <c r="D2701" s="1" t="s">
        <v>1712</v>
      </c>
      <c r="E2701" s="3">
        <v>2</v>
      </c>
      <c r="F2701" s="1" t="s">
        <v>31</v>
      </c>
      <c r="G2701" s="3">
        <v>1712.15</v>
      </c>
      <c r="H2701" s="3">
        <v>3424.3</v>
      </c>
      <c r="I2701" s="1" t="s">
        <v>32</v>
      </c>
      <c r="K2701" s="1" t="s">
        <v>33</v>
      </c>
      <c r="L2701" s="1" t="s">
        <v>1713</v>
      </c>
      <c r="M2701" s="1" t="s">
        <v>1069</v>
      </c>
      <c r="N2701" s="1" t="s">
        <v>296</v>
      </c>
      <c r="O2701" s="1" t="s">
        <v>37</v>
      </c>
      <c r="P2701" s="1" t="s">
        <v>38</v>
      </c>
      <c r="Q2701" s="1" t="s">
        <v>39</v>
      </c>
      <c r="T2701" s="1" t="s">
        <v>1704</v>
      </c>
      <c r="X2701" s="1" t="s">
        <v>41</v>
      </c>
      <c r="Y2701" s="1" t="s">
        <v>42</v>
      </c>
      <c r="Z2701" s="3">
        <v>0</v>
      </c>
      <c r="AA2701" s="1" t="s">
        <v>1557</v>
      </c>
      <c r="AB2701" s="1" t="s">
        <v>1557</v>
      </c>
      <c r="AC2701" s="1">
        <f t="shared" si="84"/>
        <v>2019</v>
      </c>
      <c r="AD2701" s="1">
        <f t="shared" si="85"/>
        <v>6</v>
      </c>
    </row>
    <row r="2702" spans="1:30" ht="12.75" customHeight="1" x14ac:dyDescent="0.2">
      <c r="A2702" s="2">
        <v>43640.5610701736</v>
      </c>
      <c r="B2702" s="1" t="s">
        <v>1700</v>
      </c>
      <c r="C2702" s="1" t="s">
        <v>1714</v>
      </c>
      <c r="D2702" s="1" t="s">
        <v>1715</v>
      </c>
      <c r="E2702" s="3">
        <v>2</v>
      </c>
      <c r="F2702" s="1" t="s">
        <v>31</v>
      </c>
      <c r="G2702" s="3">
        <v>2573.67</v>
      </c>
      <c r="H2702" s="3">
        <v>5147.34</v>
      </c>
      <c r="I2702" s="1" t="s">
        <v>32</v>
      </c>
      <c r="K2702" s="1" t="s">
        <v>33</v>
      </c>
      <c r="L2702" s="1" t="s">
        <v>1716</v>
      </c>
      <c r="M2702" s="1" t="s">
        <v>1069</v>
      </c>
      <c r="N2702" s="1" t="s">
        <v>296</v>
      </c>
      <c r="O2702" s="1" t="s">
        <v>37</v>
      </c>
      <c r="P2702" s="1" t="s">
        <v>38</v>
      </c>
      <c r="Q2702" s="1" t="s">
        <v>39</v>
      </c>
      <c r="T2702" s="1" t="s">
        <v>1704</v>
      </c>
      <c r="X2702" s="1" t="s">
        <v>41</v>
      </c>
      <c r="Y2702" s="1" t="s">
        <v>42</v>
      </c>
      <c r="Z2702" s="3">
        <v>0</v>
      </c>
      <c r="AA2702" s="1" t="s">
        <v>1557</v>
      </c>
      <c r="AB2702" s="1" t="s">
        <v>1557</v>
      </c>
      <c r="AC2702" s="1">
        <f t="shared" si="84"/>
        <v>2019</v>
      </c>
      <c r="AD2702" s="1">
        <f t="shared" si="85"/>
        <v>6</v>
      </c>
    </row>
    <row r="2703" spans="1:30" ht="12.75" customHeight="1" x14ac:dyDescent="0.2">
      <c r="A2703" s="2">
        <v>43640.563602777802</v>
      </c>
      <c r="B2703" s="1" t="s">
        <v>1717</v>
      </c>
      <c r="C2703" s="1" t="s">
        <v>1701</v>
      </c>
      <c r="D2703" s="1" t="s">
        <v>1702</v>
      </c>
      <c r="E2703" s="3">
        <v>8</v>
      </c>
      <c r="F2703" s="1" t="s">
        <v>31</v>
      </c>
      <c r="G2703" s="3">
        <v>248.05</v>
      </c>
      <c r="H2703" s="3">
        <v>1984.4</v>
      </c>
      <c r="I2703" s="1" t="s">
        <v>58</v>
      </c>
      <c r="K2703" s="1" t="s">
        <v>59</v>
      </c>
      <c r="L2703" s="1" t="s">
        <v>1703</v>
      </c>
      <c r="M2703" s="1" t="s">
        <v>1069</v>
      </c>
      <c r="N2703" s="1" t="s">
        <v>296</v>
      </c>
      <c r="O2703" s="1" t="s">
        <v>37</v>
      </c>
      <c r="P2703" s="1" t="s">
        <v>38</v>
      </c>
      <c r="Q2703" s="1" t="s">
        <v>39</v>
      </c>
      <c r="T2703" s="1" t="s">
        <v>1704</v>
      </c>
      <c r="X2703" s="1" t="s">
        <v>41</v>
      </c>
      <c r="Y2703" s="1" t="s">
        <v>42</v>
      </c>
      <c r="Z2703" s="3">
        <v>0</v>
      </c>
      <c r="AA2703" s="1" t="s">
        <v>1557</v>
      </c>
      <c r="AB2703" s="1" t="s">
        <v>1557</v>
      </c>
      <c r="AC2703" s="1">
        <f t="shared" si="84"/>
        <v>2019</v>
      </c>
      <c r="AD2703" s="1">
        <f t="shared" si="85"/>
        <v>6</v>
      </c>
    </row>
    <row r="2704" spans="1:30" ht="12.75" customHeight="1" x14ac:dyDescent="0.2">
      <c r="A2704" s="2">
        <v>43640.563602777802</v>
      </c>
      <c r="B2704" s="1" t="s">
        <v>1717</v>
      </c>
      <c r="C2704" s="1" t="s">
        <v>1705</v>
      </c>
      <c r="D2704" s="1" t="s">
        <v>1706</v>
      </c>
      <c r="E2704" s="3">
        <v>4</v>
      </c>
      <c r="F2704" s="1" t="s">
        <v>31</v>
      </c>
      <c r="G2704" s="3">
        <v>1003.09</v>
      </c>
      <c r="H2704" s="3">
        <v>4012.36</v>
      </c>
      <c r="I2704" s="1" t="s">
        <v>58</v>
      </c>
      <c r="K2704" s="1" t="s">
        <v>59</v>
      </c>
      <c r="L2704" s="1" t="s">
        <v>1707</v>
      </c>
      <c r="M2704" s="1" t="s">
        <v>1069</v>
      </c>
      <c r="N2704" s="1" t="s">
        <v>296</v>
      </c>
      <c r="O2704" s="1" t="s">
        <v>37</v>
      </c>
      <c r="P2704" s="1" t="s">
        <v>38</v>
      </c>
      <c r="Q2704" s="1" t="s">
        <v>39</v>
      </c>
      <c r="T2704" s="1" t="s">
        <v>1704</v>
      </c>
      <c r="X2704" s="1" t="s">
        <v>41</v>
      </c>
      <c r="Y2704" s="1" t="s">
        <v>42</v>
      </c>
      <c r="Z2704" s="3">
        <v>0</v>
      </c>
      <c r="AA2704" s="1" t="s">
        <v>1557</v>
      </c>
      <c r="AB2704" s="1" t="s">
        <v>1557</v>
      </c>
      <c r="AC2704" s="1">
        <f t="shared" si="84"/>
        <v>2019</v>
      </c>
      <c r="AD2704" s="1">
        <f t="shared" si="85"/>
        <v>6</v>
      </c>
    </row>
    <row r="2705" spans="1:30" ht="12.75" customHeight="1" x14ac:dyDescent="0.2">
      <c r="A2705" s="2">
        <v>43640.563602777802</v>
      </c>
      <c r="B2705" s="1" t="s">
        <v>1717</v>
      </c>
      <c r="C2705" s="1" t="s">
        <v>1708</v>
      </c>
      <c r="D2705" s="1" t="s">
        <v>1709</v>
      </c>
      <c r="E2705" s="3">
        <v>5</v>
      </c>
      <c r="F2705" s="1" t="s">
        <v>31</v>
      </c>
      <c r="G2705" s="3">
        <v>1491.93</v>
      </c>
      <c r="H2705" s="3">
        <v>7459.65</v>
      </c>
      <c r="I2705" s="1" t="s">
        <v>58</v>
      </c>
      <c r="K2705" s="1" t="s">
        <v>59</v>
      </c>
      <c r="L2705" s="1" t="s">
        <v>1710</v>
      </c>
      <c r="M2705" s="1" t="s">
        <v>1069</v>
      </c>
      <c r="N2705" s="1" t="s">
        <v>296</v>
      </c>
      <c r="O2705" s="1" t="s">
        <v>37</v>
      </c>
      <c r="P2705" s="1" t="s">
        <v>38</v>
      </c>
      <c r="Q2705" s="1" t="s">
        <v>39</v>
      </c>
      <c r="T2705" s="1" t="s">
        <v>1704</v>
      </c>
      <c r="X2705" s="1" t="s">
        <v>41</v>
      </c>
      <c r="Y2705" s="1" t="s">
        <v>42</v>
      </c>
      <c r="Z2705" s="3">
        <v>0</v>
      </c>
      <c r="AA2705" s="1" t="s">
        <v>1557</v>
      </c>
      <c r="AB2705" s="1" t="s">
        <v>1557</v>
      </c>
      <c r="AC2705" s="1">
        <f t="shared" si="84"/>
        <v>2019</v>
      </c>
      <c r="AD2705" s="1">
        <f t="shared" si="85"/>
        <v>6</v>
      </c>
    </row>
    <row r="2706" spans="1:30" ht="12.75" customHeight="1" x14ac:dyDescent="0.2">
      <c r="A2706" s="2">
        <v>43640.563602777802</v>
      </c>
      <c r="B2706" s="1" t="s">
        <v>1717</v>
      </c>
      <c r="C2706" s="1" t="s">
        <v>1711</v>
      </c>
      <c r="D2706" s="1" t="s">
        <v>1712</v>
      </c>
      <c r="E2706" s="3">
        <v>4</v>
      </c>
      <c r="F2706" s="1" t="s">
        <v>31</v>
      </c>
      <c r="G2706" s="3">
        <v>1712.15</v>
      </c>
      <c r="H2706" s="3">
        <v>6848.6</v>
      </c>
      <c r="I2706" s="1" t="s">
        <v>58</v>
      </c>
      <c r="K2706" s="1" t="s">
        <v>59</v>
      </c>
      <c r="L2706" s="1" t="s">
        <v>1713</v>
      </c>
      <c r="M2706" s="1" t="s">
        <v>1069</v>
      </c>
      <c r="N2706" s="1" t="s">
        <v>296</v>
      </c>
      <c r="O2706" s="1" t="s">
        <v>37</v>
      </c>
      <c r="P2706" s="1" t="s">
        <v>38</v>
      </c>
      <c r="Q2706" s="1" t="s">
        <v>39</v>
      </c>
      <c r="T2706" s="1" t="s">
        <v>1704</v>
      </c>
      <c r="X2706" s="1" t="s">
        <v>41</v>
      </c>
      <c r="Y2706" s="1" t="s">
        <v>42</v>
      </c>
      <c r="Z2706" s="3">
        <v>0</v>
      </c>
      <c r="AA2706" s="1" t="s">
        <v>1557</v>
      </c>
      <c r="AB2706" s="1" t="s">
        <v>1557</v>
      </c>
      <c r="AC2706" s="1">
        <f t="shared" si="84"/>
        <v>2019</v>
      </c>
      <c r="AD2706" s="1">
        <f t="shared" si="85"/>
        <v>6</v>
      </c>
    </row>
    <row r="2707" spans="1:30" ht="12.75" customHeight="1" x14ac:dyDescent="0.2">
      <c r="A2707" s="2">
        <v>43640.563602777802</v>
      </c>
      <c r="B2707" s="1" t="s">
        <v>1717</v>
      </c>
      <c r="C2707" s="1" t="s">
        <v>1714</v>
      </c>
      <c r="D2707" s="1" t="s">
        <v>1715</v>
      </c>
      <c r="E2707" s="3">
        <v>4</v>
      </c>
      <c r="F2707" s="1" t="s">
        <v>31</v>
      </c>
      <c r="G2707" s="3">
        <v>2573.67</v>
      </c>
      <c r="H2707" s="3">
        <v>10294.68</v>
      </c>
      <c r="I2707" s="1" t="s">
        <v>58</v>
      </c>
      <c r="K2707" s="1" t="s">
        <v>59</v>
      </c>
      <c r="L2707" s="1" t="s">
        <v>1716</v>
      </c>
      <c r="M2707" s="1" t="s">
        <v>1069</v>
      </c>
      <c r="N2707" s="1" t="s">
        <v>296</v>
      </c>
      <c r="O2707" s="1" t="s">
        <v>37</v>
      </c>
      <c r="P2707" s="1" t="s">
        <v>38</v>
      </c>
      <c r="Q2707" s="1" t="s">
        <v>39</v>
      </c>
      <c r="T2707" s="1" t="s">
        <v>1704</v>
      </c>
      <c r="X2707" s="1" t="s">
        <v>41</v>
      </c>
      <c r="Y2707" s="1" t="s">
        <v>42</v>
      </c>
      <c r="Z2707" s="3">
        <v>0</v>
      </c>
      <c r="AA2707" s="1" t="s">
        <v>1557</v>
      </c>
      <c r="AB2707" s="1" t="s">
        <v>1557</v>
      </c>
      <c r="AC2707" s="1">
        <f t="shared" si="84"/>
        <v>2019</v>
      </c>
      <c r="AD2707" s="1">
        <f t="shared" si="85"/>
        <v>6</v>
      </c>
    </row>
    <row r="2708" spans="1:30" ht="12.75" customHeight="1" x14ac:dyDescent="0.2">
      <c r="A2708" s="2">
        <v>43640.567228587999</v>
      </c>
      <c r="B2708" s="1" t="s">
        <v>1718</v>
      </c>
      <c r="C2708" s="1" t="s">
        <v>1705</v>
      </c>
      <c r="D2708" s="1" t="s">
        <v>1706</v>
      </c>
      <c r="E2708" s="3">
        <v>2</v>
      </c>
      <c r="F2708" s="1" t="s">
        <v>31</v>
      </c>
      <c r="G2708" s="3">
        <v>1003.09</v>
      </c>
      <c r="H2708" s="3">
        <v>2006.18</v>
      </c>
      <c r="I2708" s="1" t="s">
        <v>421</v>
      </c>
      <c r="K2708" s="1" t="s">
        <v>422</v>
      </c>
      <c r="L2708" s="1" t="s">
        <v>1707</v>
      </c>
      <c r="M2708" s="1" t="s">
        <v>1069</v>
      </c>
      <c r="N2708" s="1" t="s">
        <v>296</v>
      </c>
      <c r="O2708" s="1" t="s">
        <v>37</v>
      </c>
      <c r="P2708" s="1" t="s">
        <v>38</v>
      </c>
      <c r="Q2708" s="1" t="s">
        <v>39</v>
      </c>
      <c r="T2708" s="1" t="s">
        <v>1704</v>
      </c>
      <c r="X2708" s="1" t="s">
        <v>41</v>
      </c>
      <c r="Y2708" s="1" t="s">
        <v>42</v>
      </c>
      <c r="Z2708" s="3">
        <v>0</v>
      </c>
      <c r="AA2708" s="1" t="s">
        <v>1557</v>
      </c>
      <c r="AB2708" s="1" t="s">
        <v>1557</v>
      </c>
      <c r="AC2708" s="1">
        <f t="shared" si="84"/>
        <v>2019</v>
      </c>
      <c r="AD2708" s="1">
        <f t="shared" si="85"/>
        <v>6</v>
      </c>
    </row>
    <row r="2709" spans="1:30" ht="12.75" customHeight="1" x14ac:dyDescent="0.2">
      <c r="A2709" s="2">
        <v>43640.568472222199</v>
      </c>
      <c r="B2709" s="1" t="s">
        <v>1719</v>
      </c>
      <c r="C2709" s="1" t="s">
        <v>92</v>
      </c>
      <c r="D2709" s="1" t="s">
        <v>93</v>
      </c>
      <c r="E2709" s="3">
        <v>200</v>
      </c>
      <c r="F2709" s="1" t="s">
        <v>31</v>
      </c>
      <c r="G2709" s="3">
        <v>0.02</v>
      </c>
      <c r="H2709" s="3">
        <v>4</v>
      </c>
      <c r="I2709" s="1" t="s">
        <v>421</v>
      </c>
      <c r="K2709" s="1" t="s">
        <v>422</v>
      </c>
      <c r="L2709" s="1" t="s">
        <v>94</v>
      </c>
      <c r="M2709" s="1" t="s">
        <v>35</v>
      </c>
      <c r="N2709" s="1" t="s">
        <v>684</v>
      </c>
      <c r="O2709" s="1" t="s">
        <v>37</v>
      </c>
      <c r="P2709" s="1" t="s">
        <v>95</v>
      </c>
      <c r="Q2709" s="1" t="s">
        <v>96</v>
      </c>
      <c r="T2709" s="1" t="s">
        <v>97</v>
      </c>
      <c r="X2709" s="1" t="s">
        <v>41</v>
      </c>
      <c r="Y2709" s="1" t="s">
        <v>42</v>
      </c>
      <c r="Z2709" s="3">
        <v>0</v>
      </c>
      <c r="AC2709" s="1">
        <f t="shared" si="84"/>
        <v>2019</v>
      </c>
      <c r="AD2709" s="1">
        <f t="shared" si="85"/>
        <v>6</v>
      </c>
    </row>
    <row r="2710" spans="1:30" ht="12.75" customHeight="1" x14ac:dyDescent="0.2">
      <c r="A2710" s="2">
        <v>43640.568472222199</v>
      </c>
      <c r="B2710" s="1" t="s">
        <v>1719</v>
      </c>
      <c r="C2710" s="1" t="s">
        <v>136</v>
      </c>
      <c r="D2710" s="1" t="s">
        <v>137</v>
      </c>
      <c r="E2710" s="3">
        <v>200</v>
      </c>
      <c r="F2710" s="1" t="s">
        <v>31</v>
      </c>
      <c r="G2710" s="3">
        <v>0.63</v>
      </c>
      <c r="H2710" s="3">
        <v>126</v>
      </c>
      <c r="I2710" s="1" t="s">
        <v>421</v>
      </c>
      <c r="K2710" s="1" t="s">
        <v>422</v>
      </c>
      <c r="L2710" s="1" t="s">
        <v>138</v>
      </c>
      <c r="M2710" s="1" t="s">
        <v>35</v>
      </c>
      <c r="N2710" s="1" t="s">
        <v>684</v>
      </c>
      <c r="O2710" s="1" t="s">
        <v>37</v>
      </c>
      <c r="P2710" s="1" t="s">
        <v>62</v>
      </c>
      <c r="Q2710" s="1" t="s">
        <v>63</v>
      </c>
      <c r="T2710" s="1" t="s">
        <v>65</v>
      </c>
      <c r="X2710" s="1" t="s">
        <v>41</v>
      </c>
      <c r="Y2710" s="1" t="s">
        <v>66</v>
      </c>
      <c r="Z2710" s="3">
        <v>0</v>
      </c>
      <c r="AA2710" s="1" t="s">
        <v>67</v>
      </c>
      <c r="AB2710" s="1" t="s">
        <v>67</v>
      </c>
      <c r="AC2710" s="1">
        <f t="shared" si="84"/>
        <v>2019</v>
      </c>
      <c r="AD2710" s="1">
        <f t="shared" si="85"/>
        <v>6</v>
      </c>
    </row>
    <row r="2711" spans="1:30" ht="12.75" customHeight="1" x14ac:dyDescent="0.2">
      <c r="A2711" s="2">
        <v>43640.568472222199</v>
      </c>
      <c r="B2711" s="1" t="s">
        <v>1719</v>
      </c>
      <c r="C2711" s="1" t="s">
        <v>56</v>
      </c>
      <c r="D2711" s="1" t="s">
        <v>57</v>
      </c>
      <c r="E2711" s="3">
        <v>200</v>
      </c>
      <c r="F2711" s="1" t="s">
        <v>31</v>
      </c>
      <c r="G2711" s="3">
        <v>0.63</v>
      </c>
      <c r="H2711" s="3">
        <v>126</v>
      </c>
      <c r="I2711" s="1" t="s">
        <v>421</v>
      </c>
      <c r="K2711" s="1" t="s">
        <v>422</v>
      </c>
      <c r="L2711" s="1" t="s">
        <v>60</v>
      </c>
      <c r="M2711" s="1" t="s">
        <v>35</v>
      </c>
      <c r="N2711" s="1" t="s">
        <v>684</v>
      </c>
      <c r="O2711" s="1" t="s">
        <v>37</v>
      </c>
      <c r="P2711" s="1" t="s">
        <v>62</v>
      </c>
      <c r="Q2711" s="1" t="s">
        <v>63</v>
      </c>
      <c r="T2711" s="1" t="s">
        <v>65</v>
      </c>
      <c r="X2711" s="1" t="s">
        <v>41</v>
      </c>
      <c r="Y2711" s="1" t="s">
        <v>66</v>
      </c>
      <c r="Z2711" s="3">
        <v>0</v>
      </c>
      <c r="AA2711" s="1" t="s">
        <v>67</v>
      </c>
      <c r="AB2711" s="1" t="s">
        <v>67</v>
      </c>
      <c r="AC2711" s="1">
        <f t="shared" si="84"/>
        <v>2019</v>
      </c>
      <c r="AD2711" s="1">
        <f t="shared" si="85"/>
        <v>6</v>
      </c>
    </row>
    <row r="2712" spans="1:30" ht="12.75" customHeight="1" x14ac:dyDescent="0.2">
      <c r="A2712" s="2">
        <v>43640.568472222199</v>
      </c>
      <c r="B2712" s="1" t="s">
        <v>1719</v>
      </c>
      <c r="C2712" s="1" t="s">
        <v>142</v>
      </c>
      <c r="D2712" s="1" t="s">
        <v>143</v>
      </c>
      <c r="E2712" s="3">
        <v>100</v>
      </c>
      <c r="F2712" s="1" t="s">
        <v>31</v>
      </c>
      <c r="G2712" s="3">
        <v>0.66</v>
      </c>
      <c r="H2712" s="3">
        <v>66</v>
      </c>
      <c r="I2712" s="1" t="s">
        <v>421</v>
      </c>
      <c r="K2712" s="1" t="s">
        <v>422</v>
      </c>
      <c r="L2712" s="1" t="s">
        <v>144</v>
      </c>
      <c r="M2712" s="1" t="s">
        <v>35</v>
      </c>
      <c r="N2712" s="1" t="s">
        <v>684</v>
      </c>
      <c r="O2712" s="1" t="s">
        <v>37</v>
      </c>
      <c r="P2712" s="1" t="s">
        <v>89</v>
      </c>
      <c r="Q2712" s="1" t="s">
        <v>90</v>
      </c>
      <c r="T2712" s="1" t="s">
        <v>116</v>
      </c>
      <c r="X2712" s="1" t="s">
        <v>41</v>
      </c>
      <c r="Y2712" s="1" t="s">
        <v>74</v>
      </c>
      <c r="Z2712" s="3">
        <v>0</v>
      </c>
      <c r="AC2712" s="1">
        <f t="shared" si="84"/>
        <v>2019</v>
      </c>
      <c r="AD2712" s="1">
        <f t="shared" si="85"/>
        <v>6</v>
      </c>
    </row>
    <row r="2713" spans="1:30" ht="12.75" customHeight="1" x14ac:dyDescent="0.2">
      <c r="A2713" s="2">
        <v>43640.568472222199</v>
      </c>
      <c r="B2713" s="1" t="s">
        <v>1719</v>
      </c>
      <c r="C2713" s="1" t="s">
        <v>149</v>
      </c>
      <c r="D2713" s="1" t="s">
        <v>150</v>
      </c>
      <c r="E2713" s="3">
        <v>100</v>
      </c>
      <c r="F2713" s="1" t="s">
        <v>31</v>
      </c>
      <c r="G2713" s="3">
        <v>1.0900000000000001</v>
      </c>
      <c r="H2713" s="3">
        <v>109</v>
      </c>
      <c r="I2713" s="1" t="s">
        <v>421</v>
      </c>
      <c r="K2713" s="1" t="s">
        <v>422</v>
      </c>
      <c r="L2713" s="1" t="s">
        <v>151</v>
      </c>
      <c r="M2713" s="1" t="s">
        <v>35</v>
      </c>
      <c r="N2713" s="1" t="s">
        <v>684</v>
      </c>
      <c r="O2713" s="1" t="s">
        <v>37</v>
      </c>
      <c r="P2713" s="1" t="s">
        <v>120</v>
      </c>
      <c r="Q2713" s="1" t="s">
        <v>121</v>
      </c>
      <c r="T2713" s="1" t="s">
        <v>40</v>
      </c>
      <c r="X2713" s="1" t="s">
        <v>41</v>
      </c>
      <c r="Y2713" s="1" t="s">
        <v>42</v>
      </c>
      <c r="Z2713" s="3">
        <v>0</v>
      </c>
      <c r="AC2713" s="1">
        <f t="shared" si="84"/>
        <v>2019</v>
      </c>
      <c r="AD2713" s="1">
        <f t="shared" si="85"/>
        <v>6</v>
      </c>
    </row>
    <row r="2714" spans="1:30" ht="12.75" customHeight="1" x14ac:dyDescent="0.2">
      <c r="A2714" s="2">
        <v>43640.568472222199</v>
      </c>
      <c r="B2714" s="1" t="s">
        <v>1719</v>
      </c>
      <c r="C2714" s="1" t="s">
        <v>159</v>
      </c>
      <c r="D2714" s="1" t="s">
        <v>160</v>
      </c>
      <c r="E2714" s="3">
        <v>100</v>
      </c>
      <c r="F2714" s="1" t="s">
        <v>31</v>
      </c>
      <c r="G2714" s="3">
        <v>1.8</v>
      </c>
      <c r="H2714" s="3">
        <v>180</v>
      </c>
      <c r="I2714" s="1" t="s">
        <v>421</v>
      </c>
      <c r="K2714" s="1" t="s">
        <v>422</v>
      </c>
      <c r="L2714" s="1" t="s">
        <v>161</v>
      </c>
      <c r="M2714" s="1" t="s">
        <v>35</v>
      </c>
      <c r="N2714" s="1" t="s">
        <v>684</v>
      </c>
      <c r="O2714" s="1" t="s">
        <v>37</v>
      </c>
      <c r="P2714" s="1" t="s">
        <v>104</v>
      </c>
      <c r="Q2714" s="1" t="s">
        <v>105</v>
      </c>
      <c r="T2714" s="1" t="s">
        <v>97</v>
      </c>
      <c r="X2714" s="1" t="s">
        <v>41</v>
      </c>
      <c r="Y2714" s="1" t="s">
        <v>106</v>
      </c>
      <c r="Z2714" s="3">
        <v>0</v>
      </c>
      <c r="AC2714" s="1">
        <f t="shared" si="84"/>
        <v>2019</v>
      </c>
      <c r="AD2714" s="1">
        <f t="shared" si="85"/>
        <v>6</v>
      </c>
    </row>
    <row r="2715" spans="1:30" ht="12.75" customHeight="1" x14ac:dyDescent="0.2">
      <c r="A2715" s="2">
        <v>43640.568472222199</v>
      </c>
      <c r="B2715" s="1" t="s">
        <v>1719</v>
      </c>
      <c r="C2715" s="1" t="s">
        <v>423</v>
      </c>
      <c r="D2715" s="1" t="s">
        <v>424</v>
      </c>
      <c r="E2715" s="3">
        <v>10</v>
      </c>
      <c r="F2715" s="1" t="s">
        <v>31</v>
      </c>
      <c r="G2715" s="3">
        <v>1.9</v>
      </c>
      <c r="H2715" s="3">
        <v>19</v>
      </c>
      <c r="I2715" s="1" t="s">
        <v>421</v>
      </c>
      <c r="K2715" s="1" t="s">
        <v>422</v>
      </c>
      <c r="L2715" s="1" t="s">
        <v>425</v>
      </c>
      <c r="M2715" s="1" t="s">
        <v>35</v>
      </c>
      <c r="N2715" s="1" t="s">
        <v>684</v>
      </c>
      <c r="O2715" s="1" t="s">
        <v>37</v>
      </c>
      <c r="P2715" s="1" t="s">
        <v>95</v>
      </c>
      <c r="Q2715" s="1" t="s">
        <v>96</v>
      </c>
      <c r="T2715" s="1" t="s">
        <v>97</v>
      </c>
      <c r="X2715" s="1" t="s">
        <v>41</v>
      </c>
      <c r="Y2715" s="1" t="s">
        <v>42</v>
      </c>
      <c r="Z2715" s="3">
        <v>0</v>
      </c>
      <c r="AC2715" s="1">
        <f t="shared" si="84"/>
        <v>2019</v>
      </c>
      <c r="AD2715" s="1">
        <f t="shared" si="85"/>
        <v>6</v>
      </c>
    </row>
    <row r="2716" spans="1:30" ht="12.75" customHeight="1" x14ac:dyDescent="0.2">
      <c r="A2716" s="2">
        <v>43640.568472222199</v>
      </c>
      <c r="B2716" s="1" t="s">
        <v>1719</v>
      </c>
      <c r="C2716" s="1" t="s">
        <v>165</v>
      </c>
      <c r="D2716" s="1" t="s">
        <v>166</v>
      </c>
      <c r="E2716" s="3">
        <v>50</v>
      </c>
      <c r="F2716" s="1" t="s">
        <v>31</v>
      </c>
      <c r="G2716" s="3">
        <v>1.93</v>
      </c>
      <c r="H2716" s="3">
        <v>96.5</v>
      </c>
      <c r="I2716" s="1" t="s">
        <v>421</v>
      </c>
      <c r="K2716" s="1" t="s">
        <v>422</v>
      </c>
      <c r="L2716" s="1" t="s">
        <v>167</v>
      </c>
      <c r="M2716" s="1" t="s">
        <v>35</v>
      </c>
      <c r="N2716" s="1" t="s">
        <v>684</v>
      </c>
      <c r="O2716" s="1" t="s">
        <v>37</v>
      </c>
      <c r="P2716" s="1" t="s">
        <v>95</v>
      </c>
      <c r="Q2716" s="1" t="s">
        <v>96</v>
      </c>
      <c r="T2716" s="1" t="s">
        <v>97</v>
      </c>
      <c r="X2716" s="1" t="s">
        <v>41</v>
      </c>
      <c r="Y2716" s="1" t="s">
        <v>42</v>
      </c>
      <c r="Z2716" s="3">
        <v>0</v>
      </c>
      <c r="AC2716" s="1">
        <f t="shared" si="84"/>
        <v>2019</v>
      </c>
      <c r="AD2716" s="1">
        <f t="shared" si="85"/>
        <v>6</v>
      </c>
    </row>
    <row r="2717" spans="1:30" ht="12.75" customHeight="1" x14ac:dyDescent="0.2">
      <c r="A2717" s="2">
        <v>43640.568472222199</v>
      </c>
      <c r="B2717" s="1" t="s">
        <v>1719</v>
      </c>
      <c r="C2717" s="1" t="s">
        <v>339</v>
      </c>
      <c r="D2717" s="1" t="s">
        <v>340</v>
      </c>
      <c r="E2717" s="3">
        <v>50</v>
      </c>
      <c r="F2717" s="1" t="s">
        <v>31</v>
      </c>
      <c r="G2717" s="3">
        <v>1.99</v>
      </c>
      <c r="H2717" s="3">
        <v>99.5</v>
      </c>
      <c r="I2717" s="1" t="s">
        <v>421</v>
      </c>
      <c r="K2717" s="1" t="s">
        <v>422</v>
      </c>
      <c r="L2717" s="1" t="s">
        <v>341</v>
      </c>
      <c r="M2717" s="1" t="s">
        <v>35</v>
      </c>
      <c r="N2717" s="1" t="s">
        <v>684</v>
      </c>
      <c r="O2717" s="1" t="s">
        <v>37</v>
      </c>
      <c r="P2717" s="1" t="s">
        <v>95</v>
      </c>
      <c r="Q2717" s="1" t="s">
        <v>96</v>
      </c>
      <c r="T2717" s="1" t="s">
        <v>97</v>
      </c>
      <c r="X2717" s="1" t="s">
        <v>41</v>
      </c>
      <c r="Y2717" s="1" t="s">
        <v>42</v>
      </c>
      <c r="Z2717" s="3">
        <v>0</v>
      </c>
      <c r="AC2717" s="1">
        <f t="shared" si="84"/>
        <v>2019</v>
      </c>
      <c r="AD2717" s="1">
        <f t="shared" si="85"/>
        <v>6</v>
      </c>
    </row>
    <row r="2718" spans="1:30" ht="12.75" customHeight="1" x14ac:dyDescent="0.2">
      <c r="A2718" s="2">
        <v>43640.568472222199</v>
      </c>
      <c r="B2718" s="1" t="s">
        <v>1719</v>
      </c>
      <c r="C2718" s="1" t="s">
        <v>177</v>
      </c>
      <c r="D2718" s="1" t="s">
        <v>178</v>
      </c>
      <c r="E2718" s="3">
        <v>20</v>
      </c>
      <c r="F2718" s="1" t="s">
        <v>31</v>
      </c>
      <c r="G2718" s="3">
        <v>2.16</v>
      </c>
      <c r="H2718" s="3">
        <v>43.2</v>
      </c>
      <c r="I2718" s="1" t="s">
        <v>421</v>
      </c>
      <c r="K2718" s="1" t="s">
        <v>422</v>
      </c>
      <c r="L2718" s="1" t="s">
        <v>179</v>
      </c>
      <c r="M2718" s="1" t="s">
        <v>35</v>
      </c>
      <c r="N2718" s="1" t="s">
        <v>684</v>
      </c>
      <c r="O2718" s="1" t="s">
        <v>37</v>
      </c>
      <c r="P2718" s="1" t="s">
        <v>95</v>
      </c>
      <c r="Q2718" s="1" t="s">
        <v>96</v>
      </c>
      <c r="T2718" s="1" t="s">
        <v>97</v>
      </c>
      <c r="X2718" s="1" t="s">
        <v>41</v>
      </c>
      <c r="Y2718" s="1" t="s">
        <v>42</v>
      </c>
      <c r="Z2718" s="3">
        <v>0</v>
      </c>
      <c r="AC2718" s="1">
        <f t="shared" si="84"/>
        <v>2019</v>
      </c>
      <c r="AD2718" s="1">
        <f t="shared" si="85"/>
        <v>6</v>
      </c>
    </row>
    <row r="2719" spans="1:30" ht="12.75" customHeight="1" x14ac:dyDescent="0.2">
      <c r="A2719" s="2">
        <v>43640.568472222199</v>
      </c>
      <c r="B2719" s="1" t="s">
        <v>1719</v>
      </c>
      <c r="C2719" s="1" t="s">
        <v>186</v>
      </c>
      <c r="D2719" s="1" t="s">
        <v>187</v>
      </c>
      <c r="E2719" s="3">
        <v>50</v>
      </c>
      <c r="F2719" s="1" t="s">
        <v>31</v>
      </c>
      <c r="G2719" s="3">
        <v>2.52</v>
      </c>
      <c r="H2719" s="3">
        <v>126</v>
      </c>
      <c r="I2719" s="1" t="s">
        <v>421</v>
      </c>
      <c r="K2719" s="1" t="s">
        <v>422</v>
      </c>
      <c r="L2719" s="1" t="s">
        <v>188</v>
      </c>
      <c r="M2719" s="1" t="s">
        <v>35</v>
      </c>
      <c r="N2719" s="1" t="s">
        <v>684</v>
      </c>
      <c r="O2719" s="1" t="s">
        <v>37</v>
      </c>
      <c r="P2719" s="1" t="s">
        <v>95</v>
      </c>
      <c r="Q2719" s="1" t="s">
        <v>96</v>
      </c>
      <c r="T2719" s="1" t="s">
        <v>97</v>
      </c>
      <c r="X2719" s="1" t="s">
        <v>41</v>
      </c>
      <c r="Y2719" s="1" t="s">
        <v>42</v>
      </c>
      <c r="Z2719" s="3">
        <v>0</v>
      </c>
      <c r="AC2719" s="1">
        <f t="shared" si="84"/>
        <v>2019</v>
      </c>
      <c r="AD2719" s="1">
        <f t="shared" si="85"/>
        <v>6</v>
      </c>
    </row>
    <row r="2720" spans="1:30" ht="12.75" customHeight="1" x14ac:dyDescent="0.2">
      <c r="A2720" s="2">
        <v>43640.568472222199</v>
      </c>
      <c r="B2720" s="1" t="s">
        <v>1719</v>
      </c>
      <c r="C2720" s="1" t="s">
        <v>189</v>
      </c>
      <c r="D2720" s="1" t="s">
        <v>190</v>
      </c>
      <c r="E2720" s="3">
        <v>50</v>
      </c>
      <c r="F2720" s="1" t="s">
        <v>31</v>
      </c>
      <c r="G2720" s="3">
        <v>2.7</v>
      </c>
      <c r="H2720" s="3">
        <v>135</v>
      </c>
      <c r="I2720" s="1" t="s">
        <v>421</v>
      </c>
      <c r="K2720" s="1" t="s">
        <v>422</v>
      </c>
      <c r="L2720" s="1" t="s">
        <v>191</v>
      </c>
      <c r="M2720" s="1" t="s">
        <v>35</v>
      </c>
      <c r="N2720" s="1" t="s">
        <v>684</v>
      </c>
      <c r="O2720" s="1" t="s">
        <v>37</v>
      </c>
      <c r="P2720" s="1" t="s">
        <v>95</v>
      </c>
      <c r="Q2720" s="1" t="s">
        <v>96</v>
      </c>
      <c r="T2720" s="1" t="s">
        <v>97</v>
      </c>
      <c r="X2720" s="1" t="s">
        <v>41</v>
      </c>
      <c r="Y2720" s="1" t="s">
        <v>42</v>
      </c>
      <c r="Z2720" s="3">
        <v>0</v>
      </c>
      <c r="AC2720" s="1">
        <f t="shared" si="84"/>
        <v>2019</v>
      </c>
      <c r="AD2720" s="1">
        <f t="shared" si="85"/>
        <v>6</v>
      </c>
    </row>
    <row r="2721" spans="1:30" ht="12.75" customHeight="1" x14ac:dyDescent="0.2">
      <c r="A2721" s="2">
        <v>43640.568472222199</v>
      </c>
      <c r="B2721" s="1" t="s">
        <v>1719</v>
      </c>
      <c r="C2721" s="1" t="s">
        <v>198</v>
      </c>
      <c r="D2721" s="1" t="s">
        <v>199</v>
      </c>
      <c r="E2721" s="3">
        <v>50</v>
      </c>
      <c r="F2721" s="1" t="s">
        <v>31</v>
      </c>
      <c r="G2721" s="3">
        <v>3.1</v>
      </c>
      <c r="H2721" s="3">
        <v>155</v>
      </c>
      <c r="I2721" s="1" t="s">
        <v>421</v>
      </c>
      <c r="K2721" s="1" t="s">
        <v>422</v>
      </c>
      <c r="L2721" s="1" t="s">
        <v>200</v>
      </c>
      <c r="M2721" s="1" t="s">
        <v>35</v>
      </c>
      <c r="N2721" s="1" t="s">
        <v>684</v>
      </c>
      <c r="O2721" s="1" t="s">
        <v>37</v>
      </c>
      <c r="P2721" s="1" t="s">
        <v>95</v>
      </c>
      <c r="Q2721" s="1" t="s">
        <v>96</v>
      </c>
      <c r="T2721" s="1" t="s">
        <v>97</v>
      </c>
      <c r="X2721" s="1" t="s">
        <v>41</v>
      </c>
      <c r="Y2721" s="1" t="s">
        <v>42</v>
      </c>
      <c r="Z2721" s="3">
        <v>0</v>
      </c>
      <c r="AC2721" s="1">
        <f t="shared" si="84"/>
        <v>2019</v>
      </c>
      <c r="AD2721" s="1">
        <f t="shared" si="85"/>
        <v>6</v>
      </c>
    </row>
    <row r="2722" spans="1:30" ht="12.75" customHeight="1" x14ac:dyDescent="0.2">
      <c r="A2722" s="2">
        <v>43640.568472222199</v>
      </c>
      <c r="B2722" s="1" t="s">
        <v>1719</v>
      </c>
      <c r="C2722" s="1" t="s">
        <v>573</v>
      </c>
      <c r="D2722" s="1" t="s">
        <v>574</v>
      </c>
      <c r="E2722" s="3">
        <v>5</v>
      </c>
      <c r="F2722" s="1" t="s">
        <v>31</v>
      </c>
      <c r="G2722" s="3">
        <v>8.1199999999999992</v>
      </c>
      <c r="H2722" s="3">
        <v>40.6</v>
      </c>
      <c r="I2722" s="1" t="s">
        <v>421</v>
      </c>
      <c r="K2722" s="1" t="s">
        <v>422</v>
      </c>
      <c r="L2722" s="1" t="s">
        <v>575</v>
      </c>
      <c r="M2722" s="1" t="s">
        <v>35</v>
      </c>
      <c r="N2722" s="1" t="s">
        <v>684</v>
      </c>
      <c r="O2722" s="1" t="s">
        <v>37</v>
      </c>
      <c r="P2722" s="1" t="s">
        <v>204</v>
      </c>
      <c r="Q2722" s="1" t="s">
        <v>205</v>
      </c>
      <c r="T2722" s="1" t="s">
        <v>206</v>
      </c>
      <c r="X2722" s="1" t="s">
        <v>41</v>
      </c>
      <c r="Y2722" s="1" t="s">
        <v>74</v>
      </c>
      <c r="Z2722" s="3">
        <v>0</v>
      </c>
      <c r="AC2722" s="1">
        <f t="shared" si="84"/>
        <v>2019</v>
      </c>
      <c r="AD2722" s="1">
        <f t="shared" si="85"/>
        <v>6</v>
      </c>
    </row>
    <row r="2723" spans="1:30" ht="12.75" customHeight="1" x14ac:dyDescent="0.2">
      <c r="A2723" s="2">
        <v>43640.568472222199</v>
      </c>
      <c r="B2723" s="1" t="s">
        <v>1719</v>
      </c>
      <c r="C2723" s="1" t="s">
        <v>1720</v>
      </c>
      <c r="D2723" s="1" t="s">
        <v>1721</v>
      </c>
      <c r="E2723" s="3">
        <v>20</v>
      </c>
      <c r="F2723" s="1" t="s">
        <v>31</v>
      </c>
      <c r="G2723" s="3">
        <v>11.74</v>
      </c>
      <c r="H2723" s="3">
        <v>234.8</v>
      </c>
      <c r="I2723" s="1" t="s">
        <v>421</v>
      </c>
      <c r="K2723" s="1" t="s">
        <v>422</v>
      </c>
      <c r="L2723" s="1" t="s">
        <v>1722</v>
      </c>
      <c r="M2723" s="1" t="s">
        <v>35</v>
      </c>
      <c r="N2723" s="1" t="s">
        <v>684</v>
      </c>
      <c r="O2723" s="1" t="s">
        <v>37</v>
      </c>
      <c r="P2723" s="1" t="s">
        <v>258</v>
      </c>
      <c r="Q2723" s="1" t="s">
        <v>259</v>
      </c>
      <c r="T2723" s="1" t="s">
        <v>260</v>
      </c>
      <c r="X2723" s="1" t="s">
        <v>41</v>
      </c>
      <c r="Y2723" s="1" t="s">
        <v>42</v>
      </c>
      <c r="Z2723" s="3">
        <v>0</v>
      </c>
      <c r="AC2723" s="1">
        <f t="shared" si="84"/>
        <v>2019</v>
      </c>
      <c r="AD2723" s="1">
        <f t="shared" si="85"/>
        <v>6</v>
      </c>
    </row>
    <row r="2724" spans="1:30" ht="12.75" customHeight="1" x14ac:dyDescent="0.2">
      <c r="A2724" s="2">
        <v>43640.568472222199</v>
      </c>
      <c r="B2724" s="1" t="s">
        <v>1719</v>
      </c>
      <c r="C2724" s="1" t="s">
        <v>1129</v>
      </c>
      <c r="D2724" s="1" t="s">
        <v>1130</v>
      </c>
      <c r="E2724" s="3">
        <v>12</v>
      </c>
      <c r="F2724" s="1" t="s">
        <v>31</v>
      </c>
      <c r="G2724" s="3">
        <v>13.08</v>
      </c>
      <c r="H2724" s="3">
        <v>156.96</v>
      </c>
      <c r="I2724" s="1" t="s">
        <v>421</v>
      </c>
      <c r="K2724" s="1" t="s">
        <v>422</v>
      </c>
      <c r="L2724" s="1" t="s">
        <v>1131</v>
      </c>
      <c r="M2724" s="1" t="s">
        <v>35</v>
      </c>
      <c r="N2724" s="1" t="s">
        <v>684</v>
      </c>
      <c r="O2724" s="1" t="s">
        <v>37</v>
      </c>
      <c r="P2724" s="1" t="s">
        <v>89</v>
      </c>
      <c r="Q2724" s="1" t="s">
        <v>90</v>
      </c>
      <c r="T2724" s="1" t="s">
        <v>206</v>
      </c>
      <c r="X2724" s="1" t="s">
        <v>1132</v>
      </c>
      <c r="Y2724" s="1" t="s">
        <v>74</v>
      </c>
      <c r="Z2724" s="3">
        <v>0</v>
      </c>
      <c r="AC2724" s="1">
        <f t="shared" si="84"/>
        <v>2019</v>
      </c>
      <c r="AD2724" s="1">
        <f t="shared" si="85"/>
        <v>6</v>
      </c>
    </row>
    <row r="2725" spans="1:30" ht="12.75" customHeight="1" x14ac:dyDescent="0.2">
      <c r="A2725" s="2">
        <v>43640.568472222199</v>
      </c>
      <c r="B2725" s="1" t="s">
        <v>1719</v>
      </c>
      <c r="C2725" s="1" t="s">
        <v>50</v>
      </c>
      <c r="D2725" s="1" t="s">
        <v>51</v>
      </c>
      <c r="E2725" s="3">
        <v>50</v>
      </c>
      <c r="F2725" s="1" t="s">
        <v>31</v>
      </c>
      <c r="G2725" s="3">
        <v>17.98</v>
      </c>
      <c r="H2725" s="3">
        <v>899</v>
      </c>
      <c r="I2725" s="1" t="s">
        <v>421</v>
      </c>
      <c r="K2725" s="1" t="s">
        <v>422</v>
      </c>
      <c r="L2725" s="1" t="s">
        <v>52</v>
      </c>
      <c r="M2725" s="1" t="s">
        <v>35</v>
      </c>
      <c r="N2725" s="1" t="s">
        <v>684</v>
      </c>
      <c r="O2725" s="1" t="s">
        <v>37</v>
      </c>
      <c r="P2725" s="1" t="s">
        <v>53</v>
      </c>
      <c r="Q2725" s="1" t="s">
        <v>54</v>
      </c>
      <c r="T2725" s="1" t="s">
        <v>40</v>
      </c>
      <c r="X2725" s="1" t="s">
        <v>41</v>
      </c>
      <c r="Y2725" s="1" t="s">
        <v>42</v>
      </c>
      <c r="Z2725" s="3">
        <v>0</v>
      </c>
      <c r="AC2725" s="1">
        <f t="shared" si="84"/>
        <v>2019</v>
      </c>
      <c r="AD2725" s="1">
        <f t="shared" si="85"/>
        <v>6</v>
      </c>
    </row>
    <row r="2726" spans="1:30" ht="12.75" customHeight="1" x14ac:dyDescent="0.2">
      <c r="A2726" s="2">
        <v>43640.568472222199</v>
      </c>
      <c r="B2726" s="1" t="s">
        <v>1719</v>
      </c>
      <c r="C2726" s="1" t="s">
        <v>273</v>
      </c>
      <c r="D2726" s="1" t="s">
        <v>274</v>
      </c>
      <c r="E2726" s="3">
        <v>6</v>
      </c>
      <c r="F2726" s="1" t="s">
        <v>31</v>
      </c>
      <c r="G2726" s="3">
        <v>21.24</v>
      </c>
      <c r="H2726" s="3">
        <v>127.44</v>
      </c>
      <c r="I2726" s="1" t="s">
        <v>421</v>
      </c>
      <c r="K2726" s="1" t="s">
        <v>422</v>
      </c>
      <c r="L2726" s="1" t="s">
        <v>275</v>
      </c>
      <c r="M2726" s="1" t="s">
        <v>35</v>
      </c>
      <c r="N2726" s="1" t="s">
        <v>684</v>
      </c>
      <c r="O2726" s="1" t="s">
        <v>37</v>
      </c>
      <c r="P2726" s="1" t="s">
        <v>270</v>
      </c>
      <c r="Q2726" s="1" t="s">
        <v>271</v>
      </c>
      <c r="T2726" s="1" t="s">
        <v>272</v>
      </c>
      <c r="X2726" s="1" t="s">
        <v>41</v>
      </c>
      <c r="Y2726" s="1" t="s">
        <v>42</v>
      </c>
      <c r="Z2726" s="3">
        <v>0</v>
      </c>
      <c r="AC2726" s="1">
        <f t="shared" si="84"/>
        <v>2019</v>
      </c>
      <c r="AD2726" s="1">
        <f t="shared" si="85"/>
        <v>6</v>
      </c>
    </row>
    <row r="2727" spans="1:30" ht="12.75" customHeight="1" x14ac:dyDescent="0.2">
      <c r="A2727" s="2">
        <v>43641.268854166701</v>
      </c>
      <c r="B2727" s="1" t="s">
        <v>1723</v>
      </c>
      <c r="C2727" s="1" t="s">
        <v>478</v>
      </c>
      <c r="D2727" s="1" t="s">
        <v>479</v>
      </c>
      <c r="E2727" s="3">
        <v>10</v>
      </c>
      <c r="F2727" s="1" t="s">
        <v>31</v>
      </c>
      <c r="G2727" s="3">
        <v>22.99</v>
      </c>
      <c r="H2727" s="3">
        <v>229.9</v>
      </c>
      <c r="I2727" s="1" t="s">
        <v>32</v>
      </c>
      <c r="K2727" s="1" t="s">
        <v>33</v>
      </c>
      <c r="L2727" s="1" t="s">
        <v>480</v>
      </c>
      <c r="M2727" s="1" t="s">
        <v>35</v>
      </c>
      <c r="N2727" s="1" t="s">
        <v>433</v>
      </c>
      <c r="O2727" s="1" t="s">
        <v>37</v>
      </c>
      <c r="P2727" s="1" t="s">
        <v>38</v>
      </c>
      <c r="Q2727" s="1" t="s">
        <v>39</v>
      </c>
      <c r="T2727" s="1" t="s">
        <v>476</v>
      </c>
      <c r="X2727" s="1" t="s">
        <v>41</v>
      </c>
      <c r="Y2727" s="1" t="s">
        <v>42</v>
      </c>
      <c r="Z2727" s="3">
        <v>0</v>
      </c>
      <c r="AC2727" s="1">
        <f t="shared" si="84"/>
        <v>2019</v>
      </c>
      <c r="AD2727" s="1">
        <f t="shared" si="85"/>
        <v>6</v>
      </c>
    </row>
    <row r="2728" spans="1:30" ht="12.75" customHeight="1" x14ac:dyDescent="0.2">
      <c r="A2728" s="2">
        <v>43641.270746840302</v>
      </c>
      <c r="B2728" s="1" t="s">
        <v>1724</v>
      </c>
      <c r="C2728" s="1" t="s">
        <v>481</v>
      </c>
      <c r="D2728" s="1" t="s">
        <v>482</v>
      </c>
      <c r="E2728" s="3">
        <v>10</v>
      </c>
      <c r="F2728" s="1" t="s">
        <v>31</v>
      </c>
      <c r="G2728" s="3">
        <v>22.99</v>
      </c>
      <c r="H2728" s="3">
        <v>229.9</v>
      </c>
      <c r="I2728" s="1" t="s">
        <v>58</v>
      </c>
      <c r="K2728" s="1" t="s">
        <v>59</v>
      </c>
      <c r="L2728" s="1" t="s">
        <v>483</v>
      </c>
      <c r="M2728" s="1" t="s">
        <v>35</v>
      </c>
      <c r="N2728" s="1" t="s">
        <v>433</v>
      </c>
      <c r="O2728" s="1" t="s">
        <v>37</v>
      </c>
      <c r="P2728" s="1" t="s">
        <v>38</v>
      </c>
      <c r="Q2728" s="1" t="s">
        <v>39</v>
      </c>
      <c r="T2728" s="1" t="s">
        <v>476</v>
      </c>
      <c r="X2728" s="1" t="s">
        <v>41</v>
      </c>
      <c r="Y2728" s="1" t="s">
        <v>42</v>
      </c>
      <c r="Z2728" s="3">
        <v>0</v>
      </c>
      <c r="AC2728" s="1">
        <f t="shared" si="84"/>
        <v>2019</v>
      </c>
      <c r="AD2728" s="1">
        <f t="shared" si="85"/>
        <v>6</v>
      </c>
    </row>
    <row r="2729" spans="1:30" ht="12.75" customHeight="1" x14ac:dyDescent="0.2">
      <c r="A2729" s="2">
        <v>43641.561737928198</v>
      </c>
      <c r="B2729" s="1" t="s">
        <v>1725</v>
      </c>
      <c r="C2729" s="1" t="s">
        <v>168</v>
      </c>
      <c r="D2729" s="1" t="s">
        <v>169</v>
      </c>
      <c r="E2729" s="3">
        <v>10</v>
      </c>
      <c r="F2729" s="1" t="s">
        <v>31</v>
      </c>
      <c r="G2729" s="3">
        <v>2.06</v>
      </c>
      <c r="H2729" s="3">
        <v>20.6</v>
      </c>
      <c r="I2729" s="1" t="s">
        <v>32</v>
      </c>
      <c r="K2729" s="1" t="s">
        <v>33</v>
      </c>
      <c r="L2729" s="1" t="s">
        <v>170</v>
      </c>
      <c r="M2729" s="1" t="s">
        <v>35</v>
      </c>
      <c r="N2729" s="1" t="s">
        <v>536</v>
      </c>
      <c r="O2729" s="1" t="s">
        <v>37</v>
      </c>
      <c r="P2729" s="1" t="s">
        <v>95</v>
      </c>
      <c r="Q2729" s="1" t="s">
        <v>96</v>
      </c>
      <c r="T2729" s="1" t="s">
        <v>171</v>
      </c>
      <c r="X2729" s="1" t="s">
        <v>41</v>
      </c>
      <c r="Y2729" s="1" t="s">
        <v>42</v>
      </c>
      <c r="Z2729" s="3">
        <v>0</v>
      </c>
      <c r="AA2729" s="1" t="s">
        <v>172</v>
      </c>
      <c r="AB2729" s="1" t="s">
        <v>172</v>
      </c>
      <c r="AC2729" s="1">
        <f t="shared" si="84"/>
        <v>2019</v>
      </c>
      <c r="AD2729" s="1">
        <f t="shared" si="85"/>
        <v>6</v>
      </c>
    </row>
    <row r="2730" spans="1:30" ht="12.75" customHeight="1" x14ac:dyDescent="0.2">
      <c r="A2730" s="2">
        <v>43642.542993518502</v>
      </c>
      <c r="B2730" s="1" t="s">
        <v>1726</v>
      </c>
      <c r="C2730" s="1" t="s">
        <v>1727</v>
      </c>
      <c r="D2730" s="1" t="s">
        <v>1728</v>
      </c>
      <c r="E2730" s="3">
        <v>1</v>
      </c>
      <c r="F2730" s="1" t="s">
        <v>31</v>
      </c>
      <c r="G2730" s="3">
        <v>1246.3</v>
      </c>
      <c r="H2730" s="3">
        <v>1246.3</v>
      </c>
      <c r="I2730" s="1" t="s">
        <v>32</v>
      </c>
      <c r="K2730" s="1" t="s">
        <v>33</v>
      </c>
      <c r="L2730" s="1" t="s">
        <v>1729</v>
      </c>
      <c r="M2730" s="1" t="s">
        <v>35</v>
      </c>
      <c r="N2730" s="1" t="s">
        <v>84</v>
      </c>
      <c r="O2730" s="1" t="s">
        <v>37</v>
      </c>
      <c r="P2730" s="1" t="s">
        <v>1730</v>
      </c>
      <c r="Q2730" s="1" t="s">
        <v>1731</v>
      </c>
      <c r="T2730" s="1" t="s">
        <v>40</v>
      </c>
      <c r="X2730" s="1" t="s">
        <v>41</v>
      </c>
      <c r="Y2730" s="1" t="s">
        <v>42</v>
      </c>
      <c r="Z2730" s="3">
        <v>0</v>
      </c>
      <c r="AA2730" s="1" t="s">
        <v>1732</v>
      </c>
      <c r="AB2730" s="1" t="s">
        <v>1732</v>
      </c>
      <c r="AC2730" s="1">
        <f t="shared" si="84"/>
        <v>2019</v>
      </c>
      <c r="AD2730" s="1">
        <f t="shared" si="85"/>
        <v>6</v>
      </c>
    </row>
    <row r="2731" spans="1:30" ht="12.75" customHeight="1" x14ac:dyDescent="0.2">
      <c r="A2731" s="2">
        <v>43643.449884259302</v>
      </c>
      <c r="B2731" s="1" t="s">
        <v>1733</v>
      </c>
      <c r="C2731" s="1" t="s">
        <v>1676</v>
      </c>
      <c r="D2731" s="1" t="s">
        <v>1677</v>
      </c>
      <c r="E2731" s="3">
        <v>75</v>
      </c>
      <c r="F2731" s="1" t="s">
        <v>31</v>
      </c>
      <c r="G2731" s="3">
        <v>1.21</v>
      </c>
      <c r="H2731" s="3">
        <v>90.75</v>
      </c>
      <c r="I2731" s="1" t="s">
        <v>32</v>
      </c>
      <c r="K2731" s="1" t="s">
        <v>33</v>
      </c>
      <c r="L2731" s="1" t="s">
        <v>1678</v>
      </c>
      <c r="M2731" s="1" t="s">
        <v>35</v>
      </c>
      <c r="N2731" s="1" t="s">
        <v>61</v>
      </c>
      <c r="O2731" s="1" t="s">
        <v>37</v>
      </c>
      <c r="P2731" s="1" t="s">
        <v>38</v>
      </c>
      <c r="Q2731" s="1" t="s">
        <v>39</v>
      </c>
      <c r="T2731" s="1" t="s">
        <v>887</v>
      </c>
      <c r="X2731" s="1" t="s">
        <v>41</v>
      </c>
      <c r="Y2731" s="1" t="s">
        <v>42</v>
      </c>
      <c r="Z2731" s="3">
        <v>0</v>
      </c>
      <c r="AA2731" s="1" t="s">
        <v>774</v>
      </c>
      <c r="AB2731" s="1" t="s">
        <v>774</v>
      </c>
      <c r="AC2731" s="1">
        <f t="shared" si="84"/>
        <v>2019</v>
      </c>
      <c r="AD2731" s="1">
        <f t="shared" si="85"/>
        <v>6</v>
      </c>
    </row>
    <row r="2732" spans="1:30" ht="12.75" customHeight="1" x14ac:dyDescent="0.2">
      <c r="A2732" s="2">
        <v>43643.497873692097</v>
      </c>
      <c r="B2732" s="1" t="s">
        <v>1734</v>
      </c>
      <c r="C2732" s="1" t="s">
        <v>763</v>
      </c>
      <c r="D2732" s="1" t="s">
        <v>764</v>
      </c>
      <c r="E2732" s="3">
        <v>50</v>
      </c>
      <c r="F2732" s="1" t="s">
        <v>31</v>
      </c>
      <c r="G2732" s="3">
        <v>13.75</v>
      </c>
      <c r="H2732" s="3">
        <v>687.5</v>
      </c>
      <c r="I2732" s="1" t="s">
        <v>32</v>
      </c>
      <c r="K2732" s="1" t="s">
        <v>33</v>
      </c>
      <c r="L2732" s="1" t="s">
        <v>765</v>
      </c>
      <c r="M2732" s="1" t="s">
        <v>35</v>
      </c>
      <c r="N2732" s="1" t="s">
        <v>433</v>
      </c>
      <c r="O2732" s="1" t="s">
        <v>37</v>
      </c>
      <c r="P2732" s="1" t="s">
        <v>89</v>
      </c>
      <c r="Q2732" s="1" t="s">
        <v>90</v>
      </c>
      <c r="T2732" s="1" t="s">
        <v>206</v>
      </c>
      <c r="X2732" s="1" t="s">
        <v>41</v>
      </c>
      <c r="Y2732" s="1" t="s">
        <v>74</v>
      </c>
      <c r="Z2732" s="3">
        <v>0</v>
      </c>
      <c r="AC2732" s="1">
        <f t="shared" si="84"/>
        <v>2019</v>
      </c>
      <c r="AD2732" s="1">
        <f t="shared" si="85"/>
        <v>6</v>
      </c>
    </row>
    <row r="2733" spans="1:30" ht="12.75" customHeight="1" x14ac:dyDescent="0.2">
      <c r="A2733" s="2">
        <v>43643.548480011603</v>
      </c>
      <c r="B2733" s="1" t="s">
        <v>1735</v>
      </c>
      <c r="C2733" s="1" t="s">
        <v>647</v>
      </c>
      <c r="D2733" s="1" t="s">
        <v>648</v>
      </c>
      <c r="E2733" s="3">
        <v>1</v>
      </c>
      <c r="F2733" s="1" t="s">
        <v>31</v>
      </c>
      <c r="G2733" s="3">
        <v>790.28</v>
      </c>
      <c r="H2733" s="3">
        <v>790.28</v>
      </c>
      <c r="I2733" s="1" t="s">
        <v>58</v>
      </c>
      <c r="K2733" s="1" t="s">
        <v>59</v>
      </c>
      <c r="L2733" s="1" t="s">
        <v>649</v>
      </c>
      <c r="M2733" s="1" t="s">
        <v>35</v>
      </c>
      <c r="N2733" s="1" t="s">
        <v>433</v>
      </c>
      <c r="O2733" s="1" t="s">
        <v>37</v>
      </c>
      <c r="P2733" s="1" t="s">
        <v>131</v>
      </c>
      <c r="Q2733" s="1" t="s">
        <v>132</v>
      </c>
      <c r="T2733" s="1" t="s">
        <v>206</v>
      </c>
      <c r="X2733" s="1" t="s">
        <v>41</v>
      </c>
      <c r="Y2733" s="1" t="s">
        <v>74</v>
      </c>
      <c r="Z2733" s="3">
        <v>0</v>
      </c>
      <c r="AC2733" s="1">
        <f t="shared" si="84"/>
        <v>2019</v>
      </c>
      <c r="AD2733" s="1">
        <f t="shared" si="85"/>
        <v>6</v>
      </c>
    </row>
    <row r="2734" spans="1:30" ht="12.75" customHeight="1" x14ac:dyDescent="0.2">
      <c r="A2734" s="2">
        <v>43644.306644988399</v>
      </c>
      <c r="B2734" s="1" t="s">
        <v>1736</v>
      </c>
      <c r="C2734" s="1" t="s">
        <v>473</v>
      </c>
      <c r="D2734" s="1" t="s">
        <v>474</v>
      </c>
      <c r="E2734" s="3">
        <v>20</v>
      </c>
      <c r="F2734" s="1" t="s">
        <v>31</v>
      </c>
      <c r="G2734" s="3">
        <v>22.99</v>
      </c>
      <c r="H2734" s="3">
        <v>459.8</v>
      </c>
      <c r="I2734" s="1" t="s">
        <v>32</v>
      </c>
      <c r="K2734" s="1" t="s">
        <v>33</v>
      </c>
      <c r="L2734" s="1" t="s">
        <v>475</v>
      </c>
      <c r="M2734" s="1" t="s">
        <v>35</v>
      </c>
      <c r="N2734" s="1" t="s">
        <v>84</v>
      </c>
      <c r="O2734" s="1" t="s">
        <v>37</v>
      </c>
      <c r="P2734" s="1" t="s">
        <v>38</v>
      </c>
      <c r="Q2734" s="1" t="s">
        <v>39</v>
      </c>
      <c r="T2734" s="1" t="s">
        <v>476</v>
      </c>
      <c r="X2734" s="1" t="s">
        <v>41</v>
      </c>
      <c r="Y2734" s="1" t="s">
        <v>42</v>
      </c>
      <c r="Z2734" s="3">
        <v>0</v>
      </c>
      <c r="AC2734" s="1">
        <f t="shared" si="84"/>
        <v>2019</v>
      </c>
      <c r="AD2734" s="1">
        <f t="shared" si="85"/>
        <v>6</v>
      </c>
    </row>
    <row r="2735" spans="1:30" ht="12.75" customHeight="1" x14ac:dyDescent="0.2">
      <c r="A2735" s="2">
        <v>43644.307466747698</v>
      </c>
      <c r="B2735" s="1" t="s">
        <v>1737</v>
      </c>
      <c r="C2735" s="1" t="s">
        <v>473</v>
      </c>
      <c r="D2735" s="1" t="s">
        <v>474</v>
      </c>
      <c r="E2735" s="3">
        <v>10</v>
      </c>
      <c r="F2735" s="1" t="s">
        <v>31</v>
      </c>
      <c r="G2735" s="3">
        <v>22.99</v>
      </c>
      <c r="H2735" s="3">
        <v>229.9</v>
      </c>
      <c r="I2735" s="1" t="s">
        <v>58</v>
      </c>
      <c r="K2735" s="1" t="s">
        <v>59</v>
      </c>
      <c r="L2735" s="1" t="s">
        <v>475</v>
      </c>
      <c r="M2735" s="1" t="s">
        <v>35</v>
      </c>
      <c r="N2735" s="1" t="s">
        <v>84</v>
      </c>
      <c r="O2735" s="1" t="s">
        <v>37</v>
      </c>
      <c r="P2735" s="1" t="s">
        <v>38</v>
      </c>
      <c r="Q2735" s="1" t="s">
        <v>39</v>
      </c>
      <c r="T2735" s="1" t="s">
        <v>476</v>
      </c>
      <c r="X2735" s="1" t="s">
        <v>41</v>
      </c>
      <c r="Y2735" s="1" t="s">
        <v>42</v>
      </c>
      <c r="Z2735" s="3">
        <v>0</v>
      </c>
      <c r="AC2735" s="1">
        <f t="shared" si="84"/>
        <v>2019</v>
      </c>
      <c r="AD2735" s="1">
        <f t="shared" si="85"/>
        <v>6</v>
      </c>
    </row>
    <row r="2736" spans="1:30" ht="12.75" customHeight="1" x14ac:dyDescent="0.2">
      <c r="A2736" s="2">
        <v>43644.418697604196</v>
      </c>
      <c r="B2736" s="1" t="s">
        <v>1738</v>
      </c>
      <c r="C2736" s="1" t="s">
        <v>521</v>
      </c>
      <c r="D2736" s="1" t="s">
        <v>522</v>
      </c>
      <c r="E2736" s="3">
        <v>1</v>
      </c>
      <c r="F2736" s="1" t="s">
        <v>31</v>
      </c>
      <c r="G2736" s="3">
        <v>0.27</v>
      </c>
      <c r="H2736" s="3">
        <v>0.27</v>
      </c>
      <c r="I2736" s="1" t="s">
        <v>58</v>
      </c>
      <c r="K2736" s="1" t="s">
        <v>59</v>
      </c>
      <c r="M2736" s="1" t="s">
        <v>35</v>
      </c>
      <c r="N2736" s="1" t="s">
        <v>84</v>
      </c>
      <c r="O2736" s="1" t="s">
        <v>37</v>
      </c>
      <c r="P2736" s="1" t="s">
        <v>523</v>
      </c>
      <c r="Q2736" s="1" t="s">
        <v>524</v>
      </c>
      <c r="X2736" s="1" t="s">
        <v>41</v>
      </c>
      <c r="Y2736" s="1" t="s">
        <v>525</v>
      </c>
      <c r="Z2736" s="3">
        <v>0</v>
      </c>
      <c r="AC2736" s="1">
        <f t="shared" si="84"/>
        <v>2019</v>
      </c>
      <c r="AD2736" s="1">
        <f t="shared" si="85"/>
        <v>6</v>
      </c>
    </row>
    <row r="2737" spans="1:30" ht="12.75" customHeight="1" x14ac:dyDescent="0.2">
      <c r="A2737" s="2">
        <v>43644.418697604196</v>
      </c>
      <c r="B2737" s="1" t="s">
        <v>1738</v>
      </c>
      <c r="C2737" s="1" t="s">
        <v>1023</v>
      </c>
      <c r="D2737" s="1" t="s">
        <v>1024</v>
      </c>
      <c r="E2737" s="3">
        <v>24</v>
      </c>
      <c r="F2737" s="1" t="s">
        <v>31</v>
      </c>
      <c r="G2737" s="3">
        <v>68.28</v>
      </c>
      <c r="H2737" s="3">
        <v>1638.73</v>
      </c>
      <c r="I2737" s="1" t="s">
        <v>58</v>
      </c>
      <c r="K2737" s="1" t="s">
        <v>59</v>
      </c>
      <c r="L2737" s="1" t="s">
        <v>1025</v>
      </c>
      <c r="M2737" s="1" t="s">
        <v>35</v>
      </c>
      <c r="N2737" s="1" t="s">
        <v>84</v>
      </c>
      <c r="O2737" s="1" t="s">
        <v>37</v>
      </c>
      <c r="P2737" s="1" t="s">
        <v>38</v>
      </c>
      <c r="Q2737" s="1" t="s">
        <v>39</v>
      </c>
      <c r="R2737" s="1" t="s">
        <v>1739</v>
      </c>
      <c r="T2737" s="1" t="s">
        <v>1027</v>
      </c>
      <c r="X2737" s="1" t="s">
        <v>41</v>
      </c>
      <c r="Y2737" s="1" t="s">
        <v>42</v>
      </c>
      <c r="Z2737" s="3">
        <v>0</v>
      </c>
      <c r="AC2737" s="1">
        <f t="shared" si="84"/>
        <v>2019</v>
      </c>
      <c r="AD2737" s="1">
        <f t="shared" si="85"/>
        <v>6</v>
      </c>
    </row>
    <row r="2738" spans="1:30" ht="12.75" customHeight="1" x14ac:dyDescent="0.2">
      <c r="A2738" s="2">
        <v>43648.328326539398</v>
      </c>
      <c r="B2738" s="1" t="s">
        <v>1740</v>
      </c>
      <c r="C2738" s="1" t="s">
        <v>247</v>
      </c>
      <c r="D2738" s="1" t="s">
        <v>248</v>
      </c>
      <c r="E2738" s="3">
        <v>100</v>
      </c>
      <c r="F2738" s="1" t="s">
        <v>31</v>
      </c>
      <c r="G2738" s="3">
        <v>10.16</v>
      </c>
      <c r="H2738" s="3">
        <v>1016</v>
      </c>
      <c r="I2738" s="1" t="s">
        <v>421</v>
      </c>
      <c r="K2738" s="1" t="s">
        <v>422</v>
      </c>
      <c r="L2738" s="1" t="s">
        <v>249</v>
      </c>
      <c r="M2738" s="1" t="s">
        <v>35</v>
      </c>
      <c r="N2738" s="1" t="s">
        <v>61</v>
      </c>
      <c r="O2738" s="1" t="s">
        <v>37</v>
      </c>
      <c r="P2738" s="1" t="s">
        <v>46</v>
      </c>
      <c r="Q2738" s="1" t="s">
        <v>47</v>
      </c>
      <c r="T2738" s="1" t="s">
        <v>250</v>
      </c>
      <c r="X2738" s="1" t="s">
        <v>41</v>
      </c>
      <c r="Y2738" s="1" t="s">
        <v>49</v>
      </c>
      <c r="Z2738" s="3">
        <v>0</v>
      </c>
      <c r="AA2738" s="1" t="s">
        <v>251</v>
      </c>
      <c r="AB2738" s="1" t="s">
        <v>251</v>
      </c>
      <c r="AC2738" s="1">
        <f t="shared" si="84"/>
        <v>2019</v>
      </c>
      <c r="AD2738" s="1">
        <f t="shared" si="85"/>
        <v>7</v>
      </c>
    </row>
    <row r="2739" spans="1:30" ht="12.75" customHeight="1" x14ac:dyDescent="0.2">
      <c r="A2739" s="2">
        <v>43648.329287233799</v>
      </c>
      <c r="B2739" s="1" t="s">
        <v>1741</v>
      </c>
      <c r="C2739" s="1" t="s">
        <v>247</v>
      </c>
      <c r="D2739" s="1" t="s">
        <v>248</v>
      </c>
      <c r="E2739" s="3">
        <v>300</v>
      </c>
      <c r="F2739" s="1" t="s">
        <v>31</v>
      </c>
      <c r="G2739" s="3">
        <v>10.17</v>
      </c>
      <c r="H2739" s="3">
        <v>3051</v>
      </c>
      <c r="I2739" s="1" t="s">
        <v>32</v>
      </c>
      <c r="K2739" s="1" t="s">
        <v>33</v>
      </c>
      <c r="L2739" s="1" t="s">
        <v>249</v>
      </c>
      <c r="M2739" s="1" t="s">
        <v>35</v>
      </c>
      <c r="N2739" s="1" t="s">
        <v>61</v>
      </c>
      <c r="O2739" s="1" t="s">
        <v>37</v>
      </c>
      <c r="P2739" s="1" t="s">
        <v>46</v>
      </c>
      <c r="Q2739" s="1" t="s">
        <v>47</v>
      </c>
      <c r="T2739" s="1" t="s">
        <v>250</v>
      </c>
      <c r="X2739" s="1" t="s">
        <v>41</v>
      </c>
      <c r="Y2739" s="1" t="s">
        <v>49</v>
      </c>
      <c r="Z2739" s="3">
        <v>0</v>
      </c>
      <c r="AA2739" s="1" t="s">
        <v>251</v>
      </c>
      <c r="AB2739" s="1" t="s">
        <v>251</v>
      </c>
      <c r="AC2739" s="1">
        <f t="shared" si="84"/>
        <v>2019</v>
      </c>
      <c r="AD2739" s="1">
        <f t="shared" si="85"/>
        <v>7</v>
      </c>
    </row>
    <row r="2740" spans="1:30" ht="12.75" customHeight="1" x14ac:dyDescent="0.2">
      <c r="A2740" s="2">
        <v>43648.329713460596</v>
      </c>
      <c r="B2740" s="1" t="s">
        <v>1742</v>
      </c>
      <c r="C2740" s="1" t="s">
        <v>247</v>
      </c>
      <c r="D2740" s="1" t="s">
        <v>248</v>
      </c>
      <c r="E2740" s="3">
        <v>300</v>
      </c>
      <c r="F2740" s="1" t="s">
        <v>31</v>
      </c>
      <c r="G2740" s="3">
        <v>10.17</v>
      </c>
      <c r="H2740" s="3">
        <v>3051</v>
      </c>
      <c r="I2740" s="1" t="s">
        <v>58</v>
      </c>
      <c r="K2740" s="1" t="s">
        <v>59</v>
      </c>
      <c r="L2740" s="1" t="s">
        <v>249</v>
      </c>
      <c r="M2740" s="1" t="s">
        <v>35</v>
      </c>
      <c r="N2740" s="1" t="s">
        <v>61</v>
      </c>
      <c r="O2740" s="1" t="s">
        <v>37</v>
      </c>
      <c r="P2740" s="1" t="s">
        <v>46</v>
      </c>
      <c r="Q2740" s="1" t="s">
        <v>47</v>
      </c>
      <c r="T2740" s="1" t="s">
        <v>250</v>
      </c>
      <c r="X2740" s="1" t="s">
        <v>41</v>
      </c>
      <c r="Y2740" s="1" t="s">
        <v>49</v>
      </c>
      <c r="Z2740" s="3">
        <v>0</v>
      </c>
      <c r="AA2740" s="1" t="s">
        <v>251</v>
      </c>
      <c r="AB2740" s="1" t="s">
        <v>251</v>
      </c>
      <c r="AC2740" s="1">
        <f t="shared" si="84"/>
        <v>2019</v>
      </c>
      <c r="AD2740" s="1">
        <f t="shared" si="85"/>
        <v>7</v>
      </c>
    </row>
    <row r="2741" spans="1:30" ht="12.75" customHeight="1" x14ac:dyDescent="0.2">
      <c r="A2741" s="2">
        <v>43650.302776851902</v>
      </c>
      <c r="B2741" s="1" t="s">
        <v>1743</v>
      </c>
      <c r="C2741" s="1" t="s">
        <v>43</v>
      </c>
      <c r="D2741" s="1" t="s">
        <v>44</v>
      </c>
      <c r="E2741" s="3">
        <v>10</v>
      </c>
      <c r="F2741" s="1" t="s">
        <v>31</v>
      </c>
      <c r="G2741" s="3">
        <v>7</v>
      </c>
      <c r="H2741" s="3">
        <v>70</v>
      </c>
      <c r="I2741" s="1" t="s">
        <v>32</v>
      </c>
      <c r="K2741" s="1" t="s">
        <v>33</v>
      </c>
      <c r="L2741" s="1" t="s">
        <v>45</v>
      </c>
      <c r="M2741" s="1" t="s">
        <v>35</v>
      </c>
      <c r="N2741" s="1" t="s">
        <v>36</v>
      </c>
      <c r="O2741" s="1" t="s">
        <v>37</v>
      </c>
      <c r="P2741" s="1" t="s">
        <v>46</v>
      </c>
      <c r="Q2741" s="1" t="s">
        <v>47</v>
      </c>
      <c r="T2741" s="1" t="s">
        <v>48</v>
      </c>
      <c r="X2741" s="1" t="s">
        <v>41</v>
      </c>
      <c r="Y2741" s="1" t="s">
        <v>49</v>
      </c>
      <c r="Z2741" s="3">
        <v>0</v>
      </c>
      <c r="AC2741" s="1">
        <f t="shared" si="84"/>
        <v>2019</v>
      </c>
      <c r="AD2741" s="1">
        <f t="shared" si="85"/>
        <v>7</v>
      </c>
    </row>
    <row r="2742" spans="1:30" ht="12.75" customHeight="1" x14ac:dyDescent="0.2">
      <c r="A2742" s="2">
        <v>43655.504900729196</v>
      </c>
      <c r="B2742" s="1" t="s">
        <v>1744</v>
      </c>
      <c r="C2742" s="1" t="s">
        <v>122</v>
      </c>
      <c r="D2742" s="1" t="s">
        <v>123</v>
      </c>
      <c r="E2742" s="3">
        <v>200</v>
      </c>
      <c r="F2742" s="1" t="s">
        <v>31</v>
      </c>
      <c r="G2742" s="3">
        <v>0.47</v>
      </c>
      <c r="H2742" s="3">
        <v>94</v>
      </c>
      <c r="I2742" s="1" t="s">
        <v>32</v>
      </c>
      <c r="K2742" s="1" t="s">
        <v>33</v>
      </c>
      <c r="L2742" s="1" t="s">
        <v>124</v>
      </c>
      <c r="M2742" s="1" t="s">
        <v>35</v>
      </c>
      <c r="N2742" s="1" t="s">
        <v>36</v>
      </c>
      <c r="O2742" s="1" t="s">
        <v>37</v>
      </c>
      <c r="P2742" s="1" t="s">
        <v>38</v>
      </c>
      <c r="Q2742" s="1" t="s">
        <v>39</v>
      </c>
      <c r="T2742" s="1" t="s">
        <v>40</v>
      </c>
      <c r="X2742" s="1" t="s">
        <v>41</v>
      </c>
      <c r="Y2742" s="1" t="s">
        <v>42</v>
      </c>
      <c r="Z2742" s="3">
        <v>0</v>
      </c>
      <c r="AC2742" s="1">
        <f t="shared" si="84"/>
        <v>2019</v>
      </c>
      <c r="AD2742" s="1">
        <f t="shared" si="85"/>
        <v>7</v>
      </c>
    </row>
    <row r="2743" spans="1:30" ht="12.75" customHeight="1" x14ac:dyDescent="0.2">
      <c r="A2743" s="2">
        <v>43655.505127349497</v>
      </c>
      <c r="B2743" s="1" t="s">
        <v>1745</v>
      </c>
      <c r="C2743" s="1" t="s">
        <v>122</v>
      </c>
      <c r="D2743" s="1" t="s">
        <v>123</v>
      </c>
      <c r="E2743" s="3">
        <v>200</v>
      </c>
      <c r="F2743" s="1" t="s">
        <v>31</v>
      </c>
      <c r="G2743" s="3">
        <v>0.47</v>
      </c>
      <c r="H2743" s="3">
        <v>94</v>
      </c>
      <c r="I2743" s="1" t="s">
        <v>58</v>
      </c>
      <c r="K2743" s="1" t="s">
        <v>59</v>
      </c>
      <c r="L2743" s="1" t="s">
        <v>124</v>
      </c>
      <c r="M2743" s="1" t="s">
        <v>35</v>
      </c>
      <c r="N2743" s="1" t="s">
        <v>36</v>
      </c>
      <c r="O2743" s="1" t="s">
        <v>37</v>
      </c>
      <c r="P2743" s="1" t="s">
        <v>38</v>
      </c>
      <c r="Q2743" s="1" t="s">
        <v>39</v>
      </c>
      <c r="T2743" s="1" t="s">
        <v>40</v>
      </c>
      <c r="X2743" s="1" t="s">
        <v>41</v>
      </c>
      <c r="Y2743" s="1" t="s">
        <v>42</v>
      </c>
      <c r="Z2743" s="3">
        <v>0</v>
      </c>
      <c r="AC2743" s="1">
        <f t="shared" si="84"/>
        <v>2019</v>
      </c>
      <c r="AD2743" s="1">
        <f t="shared" si="85"/>
        <v>7</v>
      </c>
    </row>
    <row r="2744" spans="1:30" ht="12.75" customHeight="1" x14ac:dyDescent="0.2">
      <c r="A2744" s="2">
        <v>43657.3795304745</v>
      </c>
      <c r="B2744" s="1" t="s">
        <v>1746</v>
      </c>
      <c r="C2744" s="1" t="s">
        <v>1747</v>
      </c>
      <c r="D2744" s="1" t="s">
        <v>1748</v>
      </c>
      <c r="E2744" s="3">
        <v>100</v>
      </c>
      <c r="F2744" s="1" t="s">
        <v>31</v>
      </c>
      <c r="G2744" s="3">
        <v>4.1100000000000003</v>
      </c>
      <c r="H2744" s="3">
        <v>410.67</v>
      </c>
      <c r="I2744" s="1" t="s">
        <v>32</v>
      </c>
      <c r="K2744" s="1" t="s">
        <v>33</v>
      </c>
      <c r="L2744" s="1" t="s">
        <v>1749</v>
      </c>
      <c r="M2744" s="1" t="s">
        <v>35</v>
      </c>
      <c r="N2744" s="1" t="s">
        <v>681</v>
      </c>
      <c r="O2744" s="1" t="s">
        <v>37</v>
      </c>
      <c r="P2744" s="1" t="s">
        <v>629</v>
      </c>
      <c r="Q2744" s="1" t="s">
        <v>630</v>
      </c>
      <c r="T2744" s="1" t="s">
        <v>1750</v>
      </c>
      <c r="Y2744" s="1" t="s">
        <v>632</v>
      </c>
      <c r="Z2744" s="3">
        <v>0</v>
      </c>
      <c r="AC2744" s="1">
        <f t="shared" si="84"/>
        <v>2019</v>
      </c>
      <c r="AD2744" s="1">
        <f t="shared" si="85"/>
        <v>7</v>
      </c>
    </row>
    <row r="2745" spans="1:30" ht="12.75" customHeight="1" x14ac:dyDescent="0.2">
      <c r="A2745" s="2">
        <v>43662.287731331002</v>
      </c>
      <c r="B2745" s="1" t="s">
        <v>1751</v>
      </c>
      <c r="C2745" s="1" t="s">
        <v>122</v>
      </c>
      <c r="D2745" s="1" t="s">
        <v>123</v>
      </c>
      <c r="E2745" s="3">
        <v>200</v>
      </c>
      <c r="F2745" s="1" t="s">
        <v>31</v>
      </c>
      <c r="G2745" s="3">
        <v>0.47</v>
      </c>
      <c r="H2745" s="3">
        <v>94</v>
      </c>
      <c r="I2745" s="1" t="s">
        <v>58</v>
      </c>
      <c r="K2745" s="1" t="s">
        <v>59</v>
      </c>
      <c r="L2745" s="1" t="s">
        <v>124</v>
      </c>
      <c r="M2745" s="1" t="s">
        <v>35</v>
      </c>
      <c r="N2745" s="1" t="s">
        <v>61</v>
      </c>
      <c r="O2745" s="1" t="s">
        <v>37</v>
      </c>
      <c r="P2745" s="1" t="s">
        <v>38</v>
      </c>
      <c r="Q2745" s="1" t="s">
        <v>39</v>
      </c>
      <c r="T2745" s="1" t="s">
        <v>40</v>
      </c>
      <c r="X2745" s="1" t="s">
        <v>41</v>
      </c>
      <c r="Y2745" s="1" t="s">
        <v>42</v>
      </c>
      <c r="Z2745" s="3">
        <v>0</v>
      </c>
      <c r="AC2745" s="1">
        <f t="shared" si="84"/>
        <v>2019</v>
      </c>
      <c r="AD2745" s="1">
        <f t="shared" si="85"/>
        <v>7</v>
      </c>
    </row>
    <row r="2746" spans="1:30" ht="12.75" customHeight="1" x14ac:dyDescent="0.2">
      <c r="A2746" s="2">
        <v>43662.288282719899</v>
      </c>
      <c r="B2746" s="1" t="s">
        <v>1752</v>
      </c>
      <c r="C2746" s="1" t="s">
        <v>43</v>
      </c>
      <c r="D2746" s="1" t="s">
        <v>44</v>
      </c>
      <c r="E2746" s="3">
        <v>10</v>
      </c>
      <c r="F2746" s="1" t="s">
        <v>31</v>
      </c>
      <c r="G2746" s="3">
        <v>7</v>
      </c>
      <c r="H2746" s="3">
        <v>70</v>
      </c>
      <c r="I2746" s="1" t="s">
        <v>32</v>
      </c>
      <c r="K2746" s="1" t="s">
        <v>33</v>
      </c>
      <c r="L2746" s="1" t="s">
        <v>45</v>
      </c>
      <c r="M2746" s="1" t="s">
        <v>35</v>
      </c>
      <c r="N2746" s="1" t="s">
        <v>61</v>
      </c>
      <c r="O2746" s="1" t="s">
        <v>37</v>
      </c>
      <c r="P2746" s="1" t="s">
        <v>46</v>
      </c>
      <c r="Q2746" s="1" t="s">
        <v>47</v>
      </c>
      <c r="T2746" s="1" t="s">
        <v>48</v>
      </c>
      <c r="X2746" s="1" t="s">
        <v>41</v>
      </c>
      <c r="Y2746" s="1" t="s">
        <v>49</v>
      </c>
      <c r="Z2746" s="3">
        <v>0</v>
      </c>
      <c r="AC2746" s="1">
        <f t="shared" si="84"/>
        <v>2019</v>
      </c>
      <c r="AD2746" s="1">
        <f t="shared" si="85"/>
        <v>7</v>
      </c>
    </row>
    <row r="2747" spans="1:30" ht="12.75" customHeight="1" x14ac:dyDescent="0.2">
      <c r="A2747" s="2">
        <v>43663.499985532399</v>
      </c>
      <c r="B2747" s="1" t="s">
        <v>1753</v>
      </c>
      <c r="C2747" s="1" t="s">
        <v>273</v>
      </c>
      <c r="D2747" s="1" t="s">
        <v>274</v>
      </c>
      <c r="E2747" s="3">
        <v>10</v>
      </c>
      <c r="F2747" s="1" t="s">
        <v>31</v>
      </c>
      <c r="G2747" s="3">
        <v>21.23</v>
      </c>
      <c r="H2747" s="3">
        <v>212.3</v>
      </c>
      <c r="I2747" s="1" t="s">
        <v>32</v>
      </c>
      <c r="K2747" s="1" t="s">
        <v>33</v>
      </c>
      <c r="L2747" s="1" t="s">
        <v>275</v>
      </c>
      <c r="M2747" s="1" t="s">
        <v>35</v>
      </c>
      <c r="N2747" s="1" t="s">
        <v>36</v>
      </c>
      <c r="O2747" s="1" t="s">
        <v>37</v>
      </c>
      <c r="P2747" s="1" t="s">
        <v>270</v>
      </c>
      <c r="Q2747" s="1" t="s">
        <v>271</v>
      </c>
      <c r="T2747" s="1" t="s">
        <v>272</v>
      </c>
      <c r="X2747" s="1" t="s">
        <v>41</v>
      </c>
      <c r="Y2747" s="1" t="s">
        <v>42</v>
      </c>
      <c r="Z2747" s="3">
        <v>0</v>
      </c>
      <c r="AC2747" s="1">
        <f t="shared" si="84"/>
        <v>2019</v>
      </c>
      <c r="AD2747" s="1">
        <f t="shared" si="85"/>
        <v>7</v>
      </c>
    </row>
    <row r="2748" spans="1:30" ht="12.75" customHeight="1" x14ac:dyDescent="0.2">
      <c r="A2748" s="2">
        <v>43664.413809722202</v>
      </c>
      <c r="B2748" s="1" t="s">
        <v>1754</v>
      </c>
      <c r="C2748" s="1" t="s">
        <v>539</v>
      </c>
      <c r="D2748" s="1" t="s">
        <v>540</v>
      </c>
      <c r="E2748" s="3">
        <v>100</v>
      </c>
      <c r="F2748" s="1" t="s">
        <v>31</v>
      </c>
      <c r="G2748" s="3">
        <v>0.31</v>
      </c>
      <c r="H2748" s="3">
        <v>31</v>
      </c>
      <c r="I2748" s="1" t="s">
        <v>32</v>
      </c>
      <c r="K2748" s="1" t="s">
        <v>33</v>
      </c>
      <c r="L2748" s="1" t="s">
        <v>541</v>
      </c>
      <c r="M2748" s="1" t="s">
        <v>35</v>
      </c>
      <c r="N2748" s="1" t="s">
        <v>36</v>
      </c>
      <c r="O2748" s="1" t="s">
        <v>37</v>
      </c>
      <c r="P2748" s="1" t="s">
        <v>104</v>
      </c>
      <c r="Q2748" s="1" t="s">
        <v>105</v>
      </c>
      <c r="T2748" s="1" t="s">
        <v>40</v>
      </c>
      <c r="X2748" s="1" t="s">
        <v>41</v>
      </c>
      <c r="Y2748" s="1" t="s">
        <v>106</v>
      </c>
      <c r="Z2748" s="3">
        <v>0</v>
      </c>
      <c r="AC2748" s="1">
        <f t="shared" si="84"/>
        <v>2019</v>
      </c>
      <c r="AD2748" s="1">
        <f t="shared" si="85"/>
        <v>7</v>
      </c>
    </row>
    <row r="2749" spans="1:30" ht="12.75" customHeight="1" x14ac:dyDescent="0.2">
      <c r="A2749" s="2">
        <v>43664.413809722202</v>
      </c>
      <c r="B2749" s="1" t="s">
        <v>1754</v>
      </c>
      <c r="C2749" s="1" t="s">
        <v>142</v>
      </c>
      <c r="D2749" s="1" t="s">
        <v>143</v>
      </c>
      <c r="E2749" s="3">
        <v>500</v>
      </c>
      <c r="F2749" s="1" t="s">
        <v>31</v>
      </c>
      <c r="G2749" s="3">
        <v>0.66</v>
      </c>
      <c r="H2749" s="3">
        <v>330</v>
      </c>
      <c r="I2749" s="1" t="s">
        <v>32</v>
      </c>
      <c r="K2749" s="1" t="s">
        <v>33</v>
      </c>
      <c r="L2749" s="1" t="s">
        <v>144</v>
      </c>
      <c r="M2749" s="1" t="s">
        <v>35</v>
      </c>
      <c r="N2749" s="1" t="s">
        <v>36</v>
      </c>
      <c r="O2749" s="1" t="s">
        <v>37</v>
      </c>
      <c r="P2749" s="1" t="s">
        <v>89</v>
      </c>
      <c r="Q2749" s="1" t="s">
        <v>90</v>
      </c>
      <c r="T2749" s="1" t="s">
        <v>116</v>
      </c>
      <c r="X2749" s="1" t="s">
        <v>41</v>
      </c>
      <c r="Y2749" s="1" t="s">
        <v>74</v>
      </c>
      <c r="Z2749" s="3">
        <v>0</v>
      </c>
      <c r="AC2749" s="1">
        <f t="shared" si="84"/>
        <v>2019</v>
      </c>
      <c r="AD2749" s="1">
        <f t="shared" si="85"/>
        <v>7</v>
      </c>
    </row>
    <row r="2750" spans="1:30" ht="12.75" customHeight="1" x14ac:dyDescent="0.2">
      <c r="A2750" s="2">
        <v>43668.274860219899</v>
      </c>
      <c r="B2750" s="1" t="s">
        <v>1755</v>
      </c>
      <c r="C2750" s="1" t="s">
        <v>993</v>
      </c>
      <c r="D2750" s="1" t="s">
        <v>994</v>
      </c>
      <c r="E2750" s="3">
        <v>1</v>
      </c>
      <c r="F2750" s="1" t="s">
        <v>31</v>
      </c>
      <c r="G2750" s="3">
        <v>72.22</v>
      </c>
      <c r="H2750" s="3">
        <v>72.22</v>
      </c>
      <c r="I2750" s="1" t="s">
        <v>32</v>
      </c>
      <c r="K2750" s="1" t="s">
        <v>33</v>
      </c>
      <c r="L2750" s="1" t="s">
        <v>995</v>
      </c>
      <c r="M2750" s="1" t="s">
        <v>35</v>
      </c>
      <c r="N2750" s="1" t="s">
        <v>61</v>
      </c>
      <c r="O2750" s="1" t="s">
        <v>37</v>
      </c>
      <c r="P2750" s="1" t="s">
        <v>71</v>
      </c>
      <c r="Q2750" s="1" t="s">
        <v>72</v>
      </c>
      <c r="T2750" s="1" t="s">
        <v>79</v>
      </c>
      <c r="X2750" s="1" t="s">
        <v>41</v>
      </c>
      <c r="Y2750" s="1" t="s">
        <v>74</v>
      </c>
      <c r="Z2750" s="3">
        <v>0</v>
      </c>
      <c r="AC2750" s="1">
        <f t="shared" si="84"/>
        <v>2019</v>
      </c>
      <c r="AD2750" s="1">
        <f t="shared" si="85"/>
        <v>7</v>
      </c>
    </row>
    <row r="2751" spans="1:30" ht="12.75" customHeight="1" x14ac:dyDescent="0.2">
      <c r="A2751" s="2">
        <v>43669.444081365698</v>
      </c>
      <c r="B2751" s="1" t="s">
        <v>1756</v>
      </c>
      <c r="C2751" s="1" t="s">
        <v>473</v>
      </c>
      <c r="D2751" s="1" t="s">
        <v>474</v>
      </c>
      <c r="E2751" s="3">
        <v>20</v>
      </c>
      <c r="F2751" s="1" t="s">
        <v>31</v>
      </c>
      <c r="G2751" s="3">
        <v>22.99</v>
      </c>
      <c r="H2751" s="3">
        <v>459.8</v>
      </c>
      <c r="I2751" s="1" t="s">
        <v>32</v>
      </c>
      <c r="K2751" s="1" t="s">
        <v>33</v>
      </c>
      <c r="L2751" s="1" t="s">
        <v>475</v>
      </c>
      <c r="M2751" s="1" t="s">
        <v>35</v>
      </c>
      <c r="N2751" s="1" t="s">
        <v>84</v>
      </c>
      <c r="O2751" s="1" t="s">
        <v>37</v>
      </c>
      <c r="P2751" s="1" t="s">
        <v>38</v>
      </c>
      <c r="Q2751" s="1" t="s">
        <v>39</v>
      </c>
      <c r="T2751" s="1" t="s">
        <v>476</v>
      </c>
      <c r="X2751" s="1" t="s">
        <v>41</v>
      </c>
      <c r="Y2751" s="1" t="s">
        <v>42</v>
      </c>
      <c r="Z2751" s="3">
        <v>0</v>
      </c>
      <c r="AC2751" s="1">
        <f t="shared" si="84"/>
        <v>2019</v>
      </c>
      <c r="AD2751" s="1">
        <f t="shared" si="85"/>
        <v>7</v>
      </c>
    </row>
    <row r="2752" spans="1:30" ht="12.75" customHeight="1" x14ac:dyDescent="0.2">
      <c r="A2752" s="2">
        <v>43669.525074618097</v>
      </c>
      <c r="B2752" s="1" t="s">
        <v>1757</v>
      </c>
      <c r="C2752" s="1" t="s">
        <v>435</v>
      </c>
      <c r="D2752" s="1" t="s">
        <v>436</v>
      </c>
      <c r="E2752" s="3">
        <v>100</v>
      </c>
      <c r="F2752" s="1" t="s">
        <v>31</v>
      </c>
      <c r="G2752" s="3">
        <v>7.74</v>
      </c>
      <c r="H2752" s="3">
        <v>774.4</v>
      </c>
      <c r="I2752" s="1" t="s">
        <v>32</v>
      </c>
      <c r="K2752" s="1" t="s">
        <v>33</v>
      </c>
      <c r="L2752" s="1" t="s">
        <v>437</v>
      </c>
      <c r="M2752" s="1" t="s">
        <v>35</v>
      </c>
      <c r="N2752" s="1" t="s">
        <v>296</v>
      </c>
      <c r="O2752" s="1" t="s">
        <v>37</v>
      </c>
      <c r="P2752" s="1" t="s">
        <v>38</v>
      </c>
      <c r="Q2752" s="1" t="s">
        <v>39</v>
      </c>
      <c r="R2752" s="1" t="s">
        <v>348</v>
      </c>
      <c r="T2752" s="1" t="s">
        <v>385</v>
      </c>
      <c r="X2752" s="1" t="s">
        <v>41</v>
      </c>
      <c r="Y2752" s="1" t="s">
        <v>42</v>
      </c>
      <c r="Z2752" s="3">
        <v>0</v>
      </c>
      <c r="AC2752" s="1">
        <f t="shared" si="84"/>
        <v>2019</v>
      </c>
      <c r="AD2752" s="1">
        <f t="shared" si="85"/>
        <v>7</v>
      </c>
    </row>
    <row r="2753" spans="1:30" ht="12.75" customHeight="1" x14ac:dyDescent="0.2">
      <c r="A2753" s="2">
        <v>43670.409360844897</v>
      </c>
      <c r="B2753" s="1" t="s">
        <v>1758</v>
      </c>
      <c r="C2753" s="1" t="s">
        <v>459</v>
      </c>
      <c r="D2753" s="1" t="s">
        <v>460</v>
      </c>
      <c r="E2753" s="3">
        <v>9</v>
      </c>
      <c r="F2753" s="1" t="s">
        <v>31</v>
      </c>
      <c r="G2753" s="3">
        <v>47.53</v>
      </c>
      <c r="H2753" s="3">
        <v>427.8</v>
      </c>
      <c r="I2753" s="1" t="s">
        <v>32</v>
      </c>
      <c r="K2753" s="1" t="s">
        <v>33</v>
      </c>
      <c r="L2753" s="1" t="s">
        <v>461</v>
      </c>
      <c r="M2753" s="1" t="s">
        <v>35</v>
      </c>
      <c r="N2753" s="1" t="s">
        <v>296</v>
      </c>
      <c r="O2753" s="1" t="s">
        <v>37</v>
      </c>
      <c r="P2753" s="1" t="s">
        <v>131</v>
      </c>
      <c r="Q2753" s="1" t="s">
        <v>132</v>
      </c>
      <c r="T2753" s="1" t="s">
        <v>85</v>
      </c>
      <c r="X2753" s="1" t="s">
        <v>462</v>
      </c>
      <c r="Y2753" s="1" t="s">
        <v>74</v>
      </c>
      <c r="Z2753" s="3">
        <v>0</v>
      </c>
      <c r="AC2753" s="1">
        <f t="shared" si="84"/>
        <v>2019</v>
      </c>
      <c r="AD2753" s="1">
        <f t="shared" si="85"/>
        <v>7</v>
      </c>
    </row>
    <row r="2754" spans="1:30" ht="12.75" customHeight="1" x14ac:dyDescent="0.2">
      <c r="A2754" s="2">
        <v>43670.409360844897</v>
      </c>
      <c r="B2754" s="1" t="s">
        <v>1758</v>
      </c>
      <c r="C2754" s="1" t="s">
        <v>1665</v>
      </c>
      <c r="D2754" s="1" t="s">
        <v>1666</v>
      </c>
      <c r="E2754" s="3">
        <v>20</v>
      </c>
      <c r="F2754" s="1" t="s">
        <v>31</v>
      </c>
      <c r="G2754" s="3">
        <v>69.7</v>
      </c>
      <c r="H2754" s="3">
        <v>1393.92</v>
      </c>
      <c r="I2754" s="1" t="s">
        <v>32</v>
      </c>
      <c r="K2754" s="1" t="s">
        <v>33</v>
      </c>
      <c r="L2754" s="1" t="s">
        <v>1667</v>
      </c>
      <c r="M2754" s="1" t="s">
        <v>35</v>
      </c>
      <c r="N2754" s="1" t="s">
        <v>296</v>
      </c>
      <c r="O2754" s="1" t="s">
        <v>37</v>
      </c>
      <c r="P2754" s="1" t="s">
        <v>131</v>
      </c>
      <c r="Q2754" s="1" t="s">
        <v>132</v>
      </c>
      <c r="T2754" s="1" t="s">
        <v>85</v>
      </c>
      <c r="X2754" s="1" t="s">
        <v>1668</v>
      </c>
      <c r="Y2754" s="1" t="s">
        <v>74</v>
      </c>
      <c r="Z2754" s="3">
        <v>0</v>
      </c>
      <c r="AC2754" s="1">
        <f t="shared" si="84"/>
        <v>2019</v>
      </c>
      <c r="AD2754" s="1">
        <f t="shared" si="85"/>
        <v>7</v>
      </c>
    </row>
    <row r="2755" spans="1:30" ht="12.75" customHeight="1" x14ac:dyDescent="0.2">
      <c r="A2755" s="2">
        <v>43670.409360844897</v>
      </c>
      <c r="B2755" s="1" t="s">
        <v>1758</v>
      </c>
      <c r="C2755" s="1" t="s">
        <v>463</v>
      </c>
      <c r="D2755" s="1" t="s">
        <v>464</v>
      </c>
      <c r="E2755" s="3">
        <v>10</v>
      </c>
      <c r="F2755" s="1" t="s">
        <v>31</v>
      </c>
      <c r="G2755" s="3">
        <v>73.209999999999994</v>
      </c>
      <c r="H2755" s="3">
        <v>732.1</v>
      </c>
      <c r="I2755" s="1" t="s">
        <v>32</v>
      </c>
      <c r="K2755" s="1" t="s">
        <v>33</v>
      </c>
      <c r="L2755" s="1" t="s">
        <v>465</v>
      </c>
      <c r="M2755" s="1" t="s">
        <v>35</v>
      </c>
      <c r="N2755" s="1" t="s">
        <v>296</v>
      </c>
      <c r="O2755" s="1" t="s">
        <v>37</v>
      </c>
      <c r="P2755" s="1" t="s">
        <v>131</v>
      </c>
      <c r="Q2755" s="1" t="s">
        <v>132</v>
      </c>
      <c r="T2755" s="1" t="s">
        <v>85</v>
      </c>
      <c r="X2755" s="1" t="s">
        <v>466</v>
      </c>
      <c r="Y2755" s="1" t="s">
        <v>74</v>
      </c>
      <c r="Z2755" s="3">
        <v>0</v>
      </c>
      <c r="AC2755" s="1">
        <f t="shared" ref="AC2755:AC2818" si="86">YEAR(A2755)</f>
        <v>2019</v>
      </c>
      <c r="AD2755" s="1">
        <f t="shared" ref="AD2755:AD2818" si="87">MONTH(A2755)</f>
        <v>7</v>
      </c>
    </row>
    <row r="2756" spans="1:30" ht="12.75" customHeight="1" x14ac:dyDescent="0.2">
      <c r="A2756" s="2">
        <v>43670.409360844897</v>
      </c>
      <c r="B2756" s="1" t="s">
        <v>1758</v>
      </c>
      <c r="C2756" s="1" t="s">
        <v>1669</v>
      </c>
      <c r="D2756" s="1" t="s">
        <v>1670</v>
      </c>
      <c r="E2756" s="3">
        <v>20</v>
      </c>
      <c r="F2756" s="1" t="s">
        <v>31</v>
      </c>
      <c r="G2756" s="3">
        <v>93.45</v>
      </c>
      <c r="H2756" s="3">
        <v>1869</v>
      </c>
      <c r="I2756" s="1" t="s">
        <v>32</v>
      </c>
      <c r="K2756" s="1" t="s">
        <v>33</v>
      </c>
      <c r="L2756" s="1" t="s">
        <v>1671</v>
      </c>
      <c r="M2756" s="1" t="s">
        <v>35</v>
      </c>
      <c r="N2756" s="1" t="s">
        <v>296</v>
      </c>
      <c r="O2756" s="1" t="s">
        <v>37</v>
      </c>
      <c r="P2756" s="1" t="s">
        <v>89</v>
      </c>
      <c r="Q2756" s="1" t="s">
        <v>90</v>
      </c>
      <c r="T2756" s="1" t="s">
        <v>85</v>
      </c>
      <c r="X2756" s="1" t="s">
        <v>1668</v>
      </c>
      <c r="Y2756" s="1" t="s">
        <v>74</v>
      </c>
      <c r="Z2756" s="3">
        <v>0</v>
      </c>
      <c r="AC2756" s="1">
        <f t="shared" si="86"/>
        <v>2019</v>
      </c>
      <c r="AD2756" s="1">
        <f t="shared" si="87"/>
        <v>7</v>
      </c>
    </row>
    <row r="2757" spans="1:30" ht="12.75" customHeight="1" x14ac:dyDescent="0.2">
      <c r="A2757" s="2">
        <v>43670.409360844897</v>
      </c>
      <c r="B2757" s="1" t="s">
        <v>1758</v>
      </c>
      <c r="C2757" s="1" t="s">
        <v>467</v>
      </c>
      <c r="D2757" s="1" t="s">
        <v>468</v>
      </c>
      <c r="E2757" s="3">
        <v>20</v>
      </c>
      <c r="F2757" s="1" t="s">
        <v>31</v>
      </c>
      <c r="G2757" s="3">
        <v>101.25</v>
      </c>
      <c r="H2757" s="3">
        <v>2024.99</v>
      </c>
      <c r="I2757" s="1" t="s">
        <v>32</v>
      </c>
      <c r="K2757" s="1" t="s">
        <v>33</v>
      </c>
      <c r="L2757" s="1" t="s">
        <v>469</v>
      </c>
      <c r="M2757" s="1" t="s">
        <v>35</v>
      </c>
      <c r="N2757" s="1" t="s">
        <v>296</v>
      </c>
      <c r="O2757" s="1" t="s">
        <v>37</v>
      </c>
      <c r="P2757" s="1" t="s">
        <v>131</v>
      </c>
      <c r="Q2757" s="1" t="s">
        <v>132</v>
      </c>
      <c r="T2757" s="1" t="s">
        <v>85</v>
      </c>
      <c r="X2757" s="1" t="s">
        <v>470</v>
      </c>
      <c r="Y2757" s="1" t="s">
        <v>74</v>
      </c>
      <c r="Z2757" s="3">
        <v>0</v>
      </c>
      <c r="AC2757" s="1">
        <f t="shared" si="86"/>
        <v>2019</v>
      </c>
      <c r="AD2757" s="1">
        <f t="shared" si="87"/>
        <v>7</v>
      </c>
    </row>
    <row r="2758" spans="1:30" ht="12.75" customHeight="1" x14ac:dyDescent="0.2">
      <c r="A2758" s="2">
        <v>43670.409360844897</v>
      </c>
      <c r="B2758" s="1" t="s">
        <v>1758</v>
      </c>
      <c r="C2758" s="1" t="s">
        <v>922</v>
      </c>
      <c r="D2758" s="1" t="s">
        <v>923</v>
      </c>
      <c r="E2758" s="3">
        <v>1</v>
      </c>
      <c r="F2758" s="1" t="s">
        <v>31</v>
      </c>
      <c r="G2758" s="3">
        <v>154.97</v>
      </c>
      <c r="H2758" s="3">
        <v>154.97</v>
      </c>
      <c r="I2758" s="1" t="s">
        <v>32</v>
      </c>
      <c r="K2758" s="1" t="s">
        <v>33</v>
      </c>
      <c r="L2758" s="1" t="s">
        <v>924</v>
      </c>
      <c r="M2758" s="1" t="s">
        <v>35</v>
      </c>
      <c r="N2758" s="1" t="s">
        <v>296</v>
      </c>
      <c r="O2758" s="1" t="s">
        <v>37</v>
      </c>
      <c r="P2758" s="1" t="s">
        <v>131</v>
      </c>
      <c r="Q2758" s="1" t="s">
        <v>132</v>
      </c>
      <c r="T2758" s="1" t="s">
        <v>85</v>
      </c>
      <c r="X2758" s="1" t="s">
        <v>925</v>
      </c>
      <c r="Y2758" s="1" t="s">
        <v>74</v>
      </c>
      <c r="Z2758" s="3">
        <v>0</v>
      </c>
      <c r="AC2758" s="1">
        <f t="shared" si="86"/>
        <v>2019</v>
      </c>
      <c r="AD2758" s="1">
        <f t="shared" si="87"/>
        <v>7</v>
      </c>
    </row>
    <row r="2759" spans="1:30" ht="12.75" customHeight="1" x14ac:dyDescent="0.2">
      <c r="A2759" s="2">
        <v>43670.410761655097</v>
      </c>
      <c r="B2759" s="1" t="s">
        <v>1759</v>
      </c>
      <c r="C2759" s="1" t="s">
        <v>81</v>
      </c>
      <c r="D2759" s="1" t="s">
        <v>82</v>
      </c>
      <c r="E2759" s="3">
        <v>50</v>
      </c>
      <c r="F2759" s="1" t="s">
        <v>31</v>
      </c>
      <c r="G2759" s="3">
        <v>12.16</v>
      </c>
      <c r="H2759" s="3">
        <v>608.21</v>
      </c>
      <c r="I2759" s="1" t="s">
        <v>58</v>
      </c>
      <c r="K2759" s="1" t="s">
        <v>59</v>
      </c>
      <c r="L2759" s="1" t="s">
        <v>83</v>
      </c>
      <c r="M2759" s="1" t="s">
        <v>35</v>
      </c>
      <c r="N2759" s="1" t="s">
        <v>296</v>
      </c>
      <c r="O2759" s="1" t="s">
        <v>37</v>
      </c>
      <c r="P2759" s="1" t="s">
        <v>71</v>
      </c>
      <c r="Q2759" s="1" t="s">
        <v>72</v>
      </c>
      <c r="T2759" s="1" t="s">
        <v>85</v>
      </c>
      <c r="X2759" s="1" t="s">
        <v>41</v>
      </c>
      <c r="Y2759" s="1" t="s">
        <v>74</v>
      </c>
      <c r="Z2759" s="3">
        <v>0</v>
      </c>
      <c r="AC2759" s="1">
        <f t="shared" si="86"/>
        <v>2019</v>
      </c>
      <c r="AD2759" s="1">
        <f t="shared" si="87"/>
        <v>7</v>
      </c>
    </row>
    <row r="2760" spans="1:30" ht="12.75" customHeight="1" x14ac:dyDescent="0.2">
      <c r="A2760" s="2">
        <v>43670.410761655097</v>
      </c>
      <c r="B2760" s="1" t="s">
        <v>1759</v>
      </c>
      <c r="C2760" s="1" t="s">
        <v>463</v>
      </c>
      <c r="D2760" s="1" t="s">
        <v>464</v>
      </c>
      <c r="E2760" s="3">
        <v>10</v>
      </c>
      <c r="F2760" s="1" t="s">
        <v>31</v>
      </c>
      <c r="G2760" s="3">
        <v>73.22</v>
      </c>
      <c r="H2760" s="3">
        <v>732.17</v>
      </c>
      <c r="I2760" s="1" t="s">
        <v>58</v>
      </c>
      <c r="K2760" s="1" t="s">
        <v>59</v>
      </c>
      <c r="L2760" s="1" t="s">
        <v>465</v>
      </c>
      <c r="M2760" s="1" t="s">
        <v>35</v>
      </c>
      <c r="N2760" s="1" t="s">
        <v>296</v>
      </c>
      <c r="O2760" s="1" t="s">
        <v>37</v>
      </c>
      <c r="P2760" s="1" t="s">
        <v>131</v>
      </c>
      <c r="Q2760" s="1" t="s">
        <v>132</v>
      </c>
      <c r="T2760" s="1" t="s">
        <v>85</v>
      </c>
      <c r="X2760" s="1" t="s">
        <v>466</v>
      </c>
      <c r="Y2760" s="1" t="s">
        <v>74</v>
      </c>
      <c r="Z2760" s="3">
        <v>0</v>
      </c>
      <c r="AC2760" s="1">
        <f t="shared" si="86"/>
        <v>2019</v>
      </c>
      <c r="AD2760" s="1">
        <f t="shared" si="87"/>
        <v>7</v>
      </c>
    </row>
    <row r="2761" spans="1:30" ht="12.75" customHeight="1" x14ac:dyDescent="0.2">
      <c r="A2761" s="2">
        <v>43670.410761655097</v>
      </c>
      <c r="B2761" s="1" t="s">
        <v>1759</v>
      </c>
      <c r="C2761" s="1" t="s">
        <v>1669</v>
      </c>
      <c r="D2761" s="1" t="s">
        <v>1670</v>
      </c>
      <c r="E2761" s="3">
        <v>10</v>
      </c>
      <c r="F2761" s="1" t="s">
        <v>31</v>
      </c>
      <c r="G2761" s="3">
        <v>93.44</v>
      </c>
      <c r="H2761" s="3">
        <v>934.36</v>
      </c>
      <c r="I2761" s="1" t="s">
        <v>58</v>
      </c>
      <c r="K2761" s="1" t="s">
        <v>59</v>
      </c>
      <c r="L2761" s="1" t="s">
        <v>1671</v>
      </c>
      <c r="M2761" s="1" t="s">
        <v>35</v>
      </c>
      <c r="N2761" s="1" t="s">
        <v>296</v>
      </c>
      <c r="O2761" s="1" t="s">
        <v>37</v>
      </c>
      <c r="P2761" s="1" t="s">
        <v>89</v>
      </c>
      <c r="Q2761" s="1" t="s">
        <v>90</v>
      </c>
      <c r="T2761" s="1" t="s">
        <v>85</v>
      </c>
      <c r="X2761" s="1" t="s">
        <v>1668</v>
      </c>
      <c r="Y2761" s="1" t="s">
        <v>74</v>
      </c>
      <c r="Z2761" s="3">
        <v>0</v>
      </c>
      <c r="AC2761" s="1">
        <f t="shared" si="86"/>
        <v>2019</v>
      </c>
      <c r="AD2761" s="1">
        <f t="shared" si="87"/>
        <v>7</v>
      </c>
    </row>
    <row r="2762" spans="1:30" ht="12.75" customHeight="1" x14ac:dyDescent="0.2">
      <c r="A2762" s="2">
        <v>43670.410761655097</v>
      </c>
      <c r="B2762" s="1" t="s">
        <v>1759</v>
      </c>
      <c r="C2762" s="1" t="s">
        <v>922</v>
      </c>
      <c r="D2762" s="1" t="s">
        <v>923</v>
      </c>
      <c r="E2762" s="3">
        <v>2</v>
      </c>
      <c r="F2762" s="1" t="s">
        <v>31</v>
      </c>
      <c r="G2762" s="3">
        <v>154.97999999999999</v>
      </c>
      <c r="H2762" s="3">
        <v>309.95</v>
      </c>
      <c r="I2762" s="1" t="s">
        <v>58</v>
      </c>
      <c r="K2762" s="1" t="s">
        <v>59</v>
      </c>
      <c r="L2762" s="1" t="s">
        <v>924</v>
      </c>
      <c r="M2762" s="1" t="s">
        <v>35</v>
      </c>
      <c r="N2762" s="1" t="s">
        <v>296</v>
      </c>
      <c r="O2762" s="1" t="s">
        <v>37</v>
      </c>
      <c r="P2762" s="1" t="s">
        <v>131</v>
      </c>
      <c r="Q2762" s="1" t="s">
        <v>132</v>
      </c>
      <c r="T2762" s="1" t="s">
        <v>85</v>
      </c>
      <c r="X2762" s="1" t="s">
        <v>925</v>
      </c>
      <c r="Y2762" s="1" t="s">
        <v>74</v>
      </c>
      <c r="Z2762" s="3">
        <v>0</v>
      </c>
      <c r="AC2762" s="1">
        <f t="shared" si="86"/>
        <v>2019</v>
      </c>
      <c r="AD2762" s="1">
        <f t="shared" si="87"/>
        <v>7</v>
      </c>
    </row>
    <row r="2763" spans="1:30" ht="12.75" customHeight="1" x14ac:dyDescent="0.2">
      <c r="A2763" s="2">
        <v>43670.4526519676</v>
      </c>
      <c r="B2763" s="1" t="s">
        <v>1760</v>
      </c>
      <c r="C2763" s="1" t="s">
        <v>1761</v>
      </c>
      <c r="D2763" s="1" t="s">
        <v>1762</v>
      </c>
      <c r="E2763" s="3">
        <v>12</v>
      </c>
      <c r="F2763" s="1" t="s">
        <v>31</v>
      </c>
      <c r="G2763" s="3">
        <v>15</v>
      </c>
      <c r="H2763" s="3">
        <v>180</v>
      </c>
      <c r="I2763" s="1" t="s">
        <v>32</v>
      </c>
      <c r="K2763" s="1" t="s">
        <v>33</v>
      </c>
      <c r="L2763" s="1" t="s">
        <v>1763</v>
      </c>
      <c r="M2763" s="1" t="s">
        <v>35</v>
      </c>
      <c r="N2763" s="1" t="s">
        <v>296</v>
      </c>
      <c r="O2763" s="1" t="s">
        <v>37</v>
      </c>
      <c r="P2763" s="1" t="s">
        <v>38</v>
      </c>
      <c r="Q2763" s="1" t="s">
        <v>39</v>
      </c>
      <c r="R2763" s="1" t="s">
        <v>1347</v>
      </c>
      <c r="T2763" s="1" t="s">
        <v>1347</v>
      </c>
      <c r="Y2763" s="1" t="s">
        <v>42</v>
      </c>
      <c r="Z2763" s="3">
        <v>0</v>
      </c>
      <c r="AA2763" s="1" t="s">
        <v>1764</v>
      </c>
      <c r="AB2763" s="1" t="s">
        <v>1764</v>
      </c>
      <c r="AC2763" s="1">
        <f t="shared" si="86"/>
        <v>2019</v>
      </c>
      <c r="AD2763" s="1">
        <f t="shared" si="87"/>
        <v>7</v>
      </c>
    </row>
    <row r="2764" spans="1:30" ht="12.75" customHeight="1" x14ac:dyDescent="0.2">
      <c r="A2764" s="2">
        <v>43670.456992858803</v>
      </c>
      <c r="B2764" s="1" t="s">
        <v>1765</v>
      </c>
      <c r="C2764" s="1" t="s">
        <v>1761</v>
      </c>
      <c r="D2764" s="1" t="s">
        <v>1762</v>
      </c>
      <c r="E2764" s="3">
        <v>12</v>
      </c>
      <c r="F2764" s="1" t="s">
        <v>31</v>
      </c>
      <c r="G2764" s="3">
        <v>15</v>
      </c>
      <c r="H2764" s="3">
        <v>180</v>
      </c>
      <c r="I2764" s="1" t="s">
        <v>32</v>
      </c>
      <c r="K2764" s="1" t="s">
        <v>33</v>
      </c>
      <c r="L2764" s="1" t="s">
        <v>1763</v>
      </c>
      <c r="M2764" s="1" t="s">
        <v>35</v>
      </c>
      <c r="N2764" s="1" t="s">
        <v>296</v>
      </c>
      <c r="O2764" s="1" t="s">
        <v>37</v>
      </c>
      <c r="P2764" s="1" t="s">
        <v>38</v>
      </c>
      <c r="Q2764" s="1" t="s">
        <v>39</v>
      </c>
      <c r="R2764" s="1" t="s">
        <v>1347</v>
      </c>
      <c r="T2764" s="1" t="s">
        <v>1347</v>
      </c>
      <c r="Y2764" s="1" t="s">
        <v>42</v>
      </c>
      <c r="Z2764" s="3">
        <v>0</v>
      </c>
      <c r="AA2764" s="1" t="s">
        <v>1764</v>
      </c>
      <c r="AB2764" s="1" t="s">
        <v>1764</v>
      </c>
      <c r="AC2764" s="1">
        <f t="shared" si="86"/>
        <v>2019</v>
      </c>
      <c r="AD2764" s="1">
        <f t="shared" si="87"/>
        <v>7</v>
      </c>
    </row>
    <row r="2765" spans="1:30" ht="12.75" customHeight="1" x14ac:dyDescent="0.2">
      <c r="A2765" s="2">
        <v>43670.5066683681</v>
      </c>
      <c r="B2765" s="1" t="s">
        <v>1766</v>
      </c>
      <c r="C2765" s="1" t="s">
        <v>1479</v>
      </c>
      <c r="D2765" s="1" t="s">
        <v>1480</v>
      </c>
      <c r="E2765" s="3">
        <v>30</v>
      </c>
      <c r="F2765" s="1" t="s">
        <v>31</v>
      </c>
      <c r="G2765" s="3">
        <v>10.08</v>
      </c>
      <c r="H2765" s="3">
        <v>302.26</v>
      </c>
      <c r="I2765" s="1" t="s">
        <v>32</v>
      </c>
      <c r="K2765" s="1" t="s">
        <v>33</v>
      </c>
      <c r="L2765" s="1" t="s">
        <v>1481</v>
      </c>
      <c r="M2765" s="1" t="s">
        <v>35</v>
      </c>
      <c r="N2765" s="1" t="s">
        <v>84</v>
      </c>
      <c r="O2765" s="1" t="s">
        <v>37</v>
      </c>
      <c r="P2765" s="1" t="s">
        <v>38</v>
      </c>
      <c r="Q2765" s="1" t="s">
        <v>39</v>
      </c>
      <c r="T2765" s="1" t="s">
        <v>291</v>
      </c>
      <c r="X2765" s="1" t="s">
        <v>41</v>
      </c>
      <c r="Y2765" s="1" t="s">
        <v>42</v>
      </c>
      <c r="Z2765" s="3">
        <v>0</v>
      </c>
      <c r="AC2765" s="1">
        <f t="shared" si="86"/>
        <v>2019</v>
      </c>
      <c r="AD2765" s="1">
        <f t="shared" si="87"/>
        <v>7</v>
      </c>
    </row>
    <row r="2766" spans="1:30" ht="12.75" customHeight="1" x14ac:dyDescent="0.2">
      <c r="A2766" s="2">
        <v>43670.5066683681</v>
      </c>
      <c r="B2766" s="1" t="s">
        <v>1766</v>
      </c>
      <c r="C2766" s="1" t="s">
        <v>451</v>
      </c>
      <c r="D2766" s="1" t="s">
        <v>452</v>
      </c>
      <c r="E2766" s="3">
        <v>2</v>
      </c>
      <c r="F2766" s="1" t="s">
        <v>31</v>
      </c>
      <c r="G2766" s="3">
        <v>164.22</v>
      </c>
      <c r="H2766" s="3">
        <v>328.44</v>
      </c>
      <c r="I2766" s="1" t="s">
        <v>32</v>
      </c>
      <c r="K2766" s="1" t="s">
        <v>33</v>
      </c>
      <c r="L2766" s="1" t="s">
        <v>453</v>
      </c>
      <c r="M2766" s="1" t="s">
        <v>35</v>
      </c>
      <c r="N2766" s="1" t="s">
        <v>84</v>
      </c>
      <c r="O2766" s="1" t="s">
        <v>37</v>
      </c>
      <c r="P2766" s="1" t="s">
        <v>131</v>
      </c>
      <c r="Q2766" s="1" t="s">
        <v>132</v>
      </c>
      <c r="T2766" s="1" t="s">
        <v>291</v>
      </c>
      <c r="X2766" s="1" t="s">
        <v>41</v>
      </c>
      <c r="Y2766" s="1" t="s">
        <v>74</v>
      </c>
      <c r="Z2766" s="3">
        <v>0</v>
      </c>
      <c r="AC2766" s="1">
        <f t="shared" si="86"/>
        <v>2019</v>
      </c>
      <c r="AD2766" s="1">
        <f t="shared" si="87"/>
        <v>7</v>
      </c>
    </row>
    <row r="2767" spans="1:30" ht="12.75" customHeight="1" x14ac:dyDescent="0.2">
      <c r="A2767" s="2">
        <v>43670.521284224502</v>
      </c>
      <c r="B2767" s="1" t="s">
        <v>1767</v>
      </c>
      <c r="C2767" s="1" t="s">
        <v>451</v>
      </c>
      <c r="D2767" s="1" t="s">
        <v>452</v>
      </c>
      <c r="E2767" s="3">
        <v>2</v>
      </c>
      <c r="F2767" s="1" t="s">
        <v>31</v>
      </c>
      <c r="G2767" s="3">
        <v>164.22</v>
      </c>
      <c r="H2767" s="3">
        <v>328.44</v>
      </c>
      <c r="I2767" s="1" t="s">
        <v>58</v>
      </c>
      <c r="K2767" s="1" t="s">
        <v>59</v>
      </c>
      <c r="L2767" s="1" t="s">
        <v>453</v>
      </c>
      <c r="M2767" s="1" t="s">
        <v>35</v>
      </c>
      <c r="N2767" s="1" t="s">
        <v>84</v>
      </c>
      <c r="O2767" s="1" t="s">
        <v>37</v>
      </c>
      <c r="P2767" s="1" t="s">
        <v>131</v>
      </c>
      <c r="Q2767" s="1" t="s">
        <v>132</v>
      </c>
      <c r="T2767" s="1" t="s">
        <v>291</v>
      </c>
      <c r="X2767" s="1" t="s">
        <v>41</v>
      </c>
      <c r="Y2767" s="1" t="s">
        <v>74</v>
      </c>
      <c r="Z2767" s="3">
        <v>0</v>
      </c>
      <c r="AC2767" s="1">
        <f t="shared" si="86"/>
        <v>2019</v>
      </c>
      <c r="AD2767" s="1">
        <f t="shared" si="87"/>
        <v>7</v>
      </c>
    </row>
    <row r="2768" spans="1:30" ht="12.75" customHeight="1" x14ac:dyDescent="0.2">
      <c r="A2768" s="2">
        <v>43670.523103900501</v>
      </c>
      <c r="B2768" s="1" t="s">
        <v>1768</v>
      </c>
      <c r="C2768" s="1" t="s">
        <v>303</v>
      </c>
      <c r="D2768" s="1" t="s">
        <v>304</v>
      </c>
      <c r="E2768" s="3">
        <v>10</v>
      </c>
      <c r="F2768" s="1" t="s">
        <v>31</v>
      </c>
      <c r="G2768" s="3">
        <v>129.26</v>
      </c>
      <c r="H2768" s="3">
        <v>1292.5999999999999</v>
      </c>
      <c r="I2768" s="1" t="s">
        <v>32</v>
      </c>
      <c r="K2768" s="1" t="s">
        <v>33</v>
      </c>
      <c r="L2768" s="1" t="s">
        <v>305</v>
      </c>
      <c r="M2768" s="1" t="s">
        <v>35</v>
      </c>
      <c r="N2768" s="1" t="s">
        <v>296</v>
      </c>
      <c r="O2768" s="1" t="s">
        <v>37</v>
      </c>
      <c r="P2768" s="1" t="s">
        <v>131</v>
      </c>
      <c r="Q2768" s="1" t="s">
        <v>132</v>
      </c>
      <c r="T2768" s="1" t="s">
        <v>297</v>
      </c>
      <c r="X2768" s="1" t="s">
        <v>306</v>
      </c>
      <c r="Y2768" s="1" t="s">
        <v>74</v>
      </c>
      <c r="Z2768" s="3">
        <v>0</v>
      </c>
      <c r="AC2768" s="1">
        <f t="shared" si="86"/>
        <v>2019</v>
      </c>
      <c r="AD2768" s="1">
        <f t="shared" si="87"/>
        <v>7</v>
      </c>
    </row>
    <row r="2769" spans="1:30" ht="12.75" customHeight="1" x14ac:dyDescent="0.2">
      <c r="A2769" s="2">
        <v>43670.523103900501</v>
      </c>
      <c r="B2769" s="1" t="s">
        <v>1768</v>
      </c>
      <c r="C2769" s="1" t="s">
        <v>307</v>
      </c>
      <c r="D2769" s="1" t="s">
        <v>308</v>
      </c>
      <c r="E2769" s="3">
        <v>5</v>
      </c>
      <c r="F2769" s="1" t="s">
        <v>31</v>
      </c>
      <c r="G2769" s="3">
        <v>159.55000000000001</v>
      </c>
      <c r="H2769" s="3">
        <v>797.75</v>
      </c>
      <c r="I2769" s="1" t="s">
        <v>32</v>
      </c>
      <c r="K2769" s="1" t="s">
        <v>33</v>
      </c>
      <c r="L2769" s="1" t="s">
        <v>309</v>
      </c>
      <c r="M2769" s="1" t="s">
        <v>35</v>
      </c>
      <c r="N2769" s="1" t="s">
        <v>296</v>
      </c>
      <c r="O2769" s="1" t="s">
        <v>37</v>
      </c>
      <c r="P2769" s="1" t="s">
        <v>131</v>
      </c>
      <c r="Q2769" s="1" t="s">
        <v>132</v>
      </c>
      <c r="T2769" s="1" t="s">
        <v>297</v>
      </c>
      <c r="X2769" s="1" t="s">
        <v>310</v>
      </c>
      <c r="Y2769" s="1" t="s">
        <v>74</v>
      </c>
      <c r="Z2769" s="3">
        <v>0</v>
      </c>
      <c r="AC2769" s="1">
        <f t="shared" si="86"/>
        <v>2019</v>
      </c>
      <c r="AD2769" s="1">
        <f t="shared" si="87"/>
        <v>7</v>
      </c>
    </row>
    <row r="2770" spans="1:30" ht="12.75" customHeight="1" x14ac:dyDescent="0.2">
      <c r="A2770" s="2">
        <v>43670.523103900501</v>
      </c>
      <c r="B2770" s="1" t="s">
        <v>1768</v>
      </c>
      <c r="C2770" s="1" t="s">
        <v>311</v>
      </c>
      <c r="D2770" s="1" t="s">
        <v>312</v>
      </c>
      <c r="E2770" s="3">
        <v>5</v>
      </c>
      <c r="F2770" s="1" t="s">
        <v>31</v>
      </c>
      <c r="G2770" s="3">
        <v>233.8</v>
      </c>
      <c r="H2770" s="3">
        <v>1169</v>
      </c>
      <c r="I2770" s="1" t="s">
        <v>32</v>
      </c>
      <c r="K2770" s="1" t="s">
        <v>33</v>
      </c>
      <c r="L2770" s="1" t="s">
        <v>313</v>
      </c>
      <c r="M2770" s="1" t="s">
        <v>35</v>
      </c>
      <c r="N2770" s="1" t="s">
        <v>296</v>
      </c>
      <c r="O2770" s="1" t="s">
        <v>37</v>
      </c>
      <c r="P2770" s="1" t="s">
        <v>131</v>
      </c>
      <c r="Q2770" s="1" t="s">
        <v>132</v>
      </c>
      <c r="T2770" s="1" t="s">
        <v>297</v>
      </c>
      <c r="X2770" s="1" t="s">
        <v>41</v>
      </c>
      <c r="Y2770" s="1" t="s">
        <v>74</v>
      </c>
      <c r="Z2770" s="3">
        <v>0</v>
      </c>
      <c r="AC2770" s="1">
        <f t="shared" si="86"/>
        <v>2019</v>
      </c>
      <c r="AD2770" s="1">
        <f t="shared" si="87"/>
        <v>7</v>
      </c>
    </row>
    <row r="2771" spans="1:30" ht="12.75" customHeight="1" x14ac:dyDescent="0.2">
      <c r="A2771" s="2">
        <v>43670.523103900501</v>
      </c>
      <c r="B2771" s="1" t="s">
        <v>1768</v>
      </c>
      <c r="C2771" s="1" t="s">
        <v>844</v>
      </c>
      <c r="D2771" s="1" t="s">
        <v>845</v>
      </c>
      <c r="E2771" s="3">
        <v>1</v>
      </c>
      <c r="F2771" s="1" t="s">
        <v>31</v>
      </c>
      <c r="G2771" s="3">
        <v>259.89999999999998</v>
      </c>
      <c r="H2771" s="3">
        <v>259.89999999999998</v>
      </c>
      <c r="I2771" s="1" t="s">
        <v>32</v>
      </c>
      <c r="K2771" s="1" t="s">
        <v>33</v>
      </c>
      <c r="L2771" s="1" t="s">
        <v>846</v>
      </c>
      <c r="M2771" s="1" t="s">
        <v>35</v>
      </c>
      <c r="N2771" s="1" t="s">
        <v>296</v>
      </c>
      <c r="O2771" s="1" t="s">
        <v>37</v>
      </c>
      <c r="P2771" s="1" t="s">
        <v>131</v>
      </c>
      <c r="Q2771" s="1" t="s">
        <v>132</v>
      </c>
      <c r="T2771" s="1" t="s">
        <v>297</v>
      </c>
      <c r="X2771" s="1" t="s">
        <v>847</v>
      </c>
      <c r="Y2771" s="1" t="s">
        <v>74</v>
      </c>
      <c r="Z2771" s="3">
        <v>0</v>
      </c>
      <c r="AC2771" s="1">
        <f t="shared" si="86"/>
        <v>2019</v>
      </c>
      <c r="AD2771" s="1">
        <f t="shared" si="87"/>
        <v>7</v>
      </c>
    </row>
    <row r="2772" spans="1:30" ht="12.75" customHeight="1" x14ac:dyDescent="0.2">
      <c r="A2772" s="2">
        <v>43670.524838391197</v>
      </c>
      <c r="B2772" s="1" t="s">
        <v>1769</v>
      </c>
      <c r="C2772" s="1" t="s">
        <v>293</v>
      </c>
      <c r="D2772" s="1" t="s">
        <v>294</v>
      </c>
      <c r="E2772" s="3">
        <v>20</v>
      </c>
      <c r="F2772" s="1" t="s">
        <v>31</v>
      </c>
      <c r="G2772" s="3">
        <v>123.19</v>
      </c>
      <c r="H2772" s="3">
        <v>2463.7199999999998</v>
      </c>
      <c r="I2772" s="1" t="s">
        <v>58</v>
      </c>
      <c r="K2772" s="1" t="s">
        <v>59</v>
      </c>
      <c r="L2772" s="1" t="s">
        <v>295</v>
      </c>
      <c r="M2772" s="1" t="s">
        <v>35</v>
      </c>
      <c r="N2772" s="1" t="s">
        <v>296</v>
      </c>
      <c r="O2772" s="1" t="s">
        <v>37</v>
      </c>
      <c r="P2772" s="1" t="s">
        <v>131</v>
      </c>
      <c r="Q2772" s="1" t="s">
        <v>132</v>
      </c>
      <c r="T2772" s="1" t="s">
        <v>297</v>
      </c>
      <c r="X2772" s="1" t="s">
        <v>298</v>
      </c>
      <c r="Y2772" s="1" t="s">
        <v>74</v>
      </c>
      <c r="Z2772" s="3">
        <v>0</v>
      </c>
      <c r="AC2772" s="1">
        <f t="shared" si="86"/>
        <v>2019</v>
      </c>
      <c r="AD2772" s="1">
        <f t="shared" si="87"/>
        <v>7</v>
      </c>
    </row>
    <row r="2773" spans="1:30" ht="12.75" customHeight="1" x14ac:dyDescent="0.2">
      <c r="A2773" s="2">
        <v>43670.524838391197</v>
      </c>
      <c r="B2773" s="1" t="s">
        <v>1769</v>
      </c>
      <c r="C2773" s="1" t="s">
        <v>303</v>
      </c>
      <c r="D2773" s="1" t="s">
        <v>304</v>
      </c>
      <c r="E2773" s="3">
        <v>5</v>
      </c>
      <c r="F2773" s="1" t="s">
        <v>31</v>
      </c>
      <c r="G2773" s="3">
        <v>129.26</v>
      </c>
      <c r="H2773" s="3">
        <v>646.29999999999995</v>
      </c>
      <c r="I2773" s="1" t="s">
        <v>58</v>
      </c>
      <c r="K2773" s="1" t="s">
        <v>59</v>
      </c>
      <c r="L2773" s="1" t="s">
        <v>305</v>
      </c>
      <c r="M2773" s="1" t="s">
        <v>35</v>
      </c>
      <c r="N2773" s="1" t="s">
        <v>296</v>
      </c>
      <c r="O2773" s="1" t="s">
        <v>37</v>
      </c>
      <c r="P2773" s="1" t="s">
        <v>131</v>
      </c>
      <c r="Q2773" s="1" t="s">
        <v>132</v>
      </c>
      <c r="T2773" s="1" t="s">
        <v>297</v>
      </c>
      <c r="X2773" s="1" t="s">
        <v>306</v>
      </c>
      <c r="Y2773" s="1" t="s">
        <v>74</v>
      </c>
      <c r="Z2773" s="3">
        <v>0</v>
      </c>
      <c r="AC2773" s="1">
        <f t="shared" si="86"/>
        <v>2019</v>
      </c>
      <c r="AD2773" s="1">
        <f t="shared" si="87"/>
        <v>7</v>
      </c>
    </row>
    <row r="2774" spans="1:30" ht="12.75" customHeight="1" x14ac:dyDescent="0.2">
      <c r="A2774" s="2">
        <v>43670.524838391197</v>
      </c>
      <c r="B2774" s="1" t="s">
        <v>1769</v>
      </c>
      <c r="C2774" s="1" t="s">
        <v>307</v>
      </c>
      <c r="D2774" s="1" t="s">
        <v>308</v>
      </c>
      <c r="E2774" s="3">
        <v>15</v>
      </c>
      <c r="F2774" s="1" t="s">
        <v>31</v>
      </c>
      <c r="G2774" s="3">
        <v>159.55000000000001</v>
      </c>
      <c r="H2774" s="3">
        <v>2393.25</v>
      </c>
      <c r="I2774" s="1" t="s">
        <v>58</v>
      </c>
      <c r="K2774" s="1" t="s">
        <v>59</v>
      </c>
      <c r="L2774" s="1" t="s">
        <v>309</v>
      </c>
      <c r="M2774" s="1" t="s">
        <v>35</v>
      </c>
      <c r="N2774" s="1" t="s">
        <v>296</v>
      </c>
      <c r="O2774" s="1" t="s">
        <v>37</v>
      </c>
      <c r="P2774" s="1" t="s">
        <v>131</v>
      </c>
      <c r="Q2774" s="1" t="s">
        <v>132</v>
      </c>
      <c r="T2774" s="1" t="s">
        <v>297</v>
      </c>
      <c r="X2774" s="1" t="s">
        <v>310</v>
      </c>
      <c r="Y2774" s="1" t="s">
        <v>74</v>
      </c>
      <c r="Z2774" s="3">
        <v>0</v>
      </c>
      <c r="AC2774" s="1">
        <f t="shared" si="86"/>
        <v>2019</v>
      </c>
      <c r="AD2774" s="1">
        <f t="shared" si="87"/>
        <v>7</v>
      </c>
    </row>
    <row r="2775" spans="1:30" ht="12.75" customHeight="1" x14ac:dyDescent="0.2">
      <c r="A2775" s="2">
        <v>43671.270449224503</v>
      </c>
      <c r="B2775" s="1" t="s">
        <v>1770</v>
      </c>
      <c r="C2775" s="1" t="s">
        <v>478</v>
      </c>
      <c r="D2775" s="1" t="s">
        <v>479</v>
      </c>
      <c r="E2775" s="3">
        <v>10</v>
      </c>
      <c r="F2775" s="1" t="s">
        <v>31</v>
      </c>
      <c r="G2775" s="3">
        <v>22.99</v>
      </c>
      <c r="H2775" s="3">
        <v>229.9</v>
      </c>
      <c r="I2775" s="1" t="s">
        <v>58</v>
      </c>
      <c r="K2775" s="1" t="s">
        <v>59</v>
      </c>
      <c r="L2775" s="1" t="s">
        <v>480</v>
      </c>
      <c r="M2775" s="1" t="s">
        <v>35</v>
      </c>
      <c r="N2775" s="1" t="s">
        <v>296</v>
      </c>
      <c r="O2775" s="1" t="s">
        <v>37</v>
      </c>
      <c r="P2775" s="1" t="s">
        <v>38</v>
      </c>
      <c r="Q2775" s="1" t="s">
        <v>39</v>
      </c>
      <c r="T2775" s="1" t="s">
        <v>476</v>
      </c>
      <c r="X2775" s="1" t="s">
        <v>41</v>
      </c>
      <c r="Y2775" s="1" t="s">
        <v>42</v>
      </c>
      <c r="Z2775" s="3">
        <v>0</v>
      </c>
      <c r="AC2775" s="1">
        <f t="shared" si="86"/>
        <v>2019</v>
      </c>
      <c r="AD2775" s="1">
        <f t="shared" si="87"/>
        <v>7</v>
      </c>
    </row>
    <row r="2776" spans="1:30" ht="12.75" customHeight="1" x14ac:dyDescent="0.2">
      <c r="A2776" s="2">
        <v>43671.270449224503</v>
      </c>
      <c r="B2776" s="1" t="s">
        <v>1770</v>
      </c>
      <c r="C2776" s="1" t="s">
        <v>473</v>
      </c>
      <c r="D2776" s="1" t="s">
        <v>474</v>
      </c>
      <c r="E2776" s="3">
        <v>20</v>
      </c>
      <c r="F2776" s="1" t="s">
        <v>31</v>
      </c>
      <c r="G2776" s="3">
        <v>22.99</v>
      </c>
      <c r="H2776" s="3">
        <v>459.8</v>
      </c>
      <c r="I2776" s="1" t="s">
        <v>58</v>
      </c>
      <c r="K2776" s="1" t="s">
        <v>59</v>
      </c>
      <c r="L2776" s="1" t="s">
        <v>475</v>
      </c>
      <c r="M2776" s="1" t="s">
        <v>35</v>
      </c>
      <c r="N2776" s="1" t="s">
        <v>296</v>
      </c>
      <c r="O2776" s="1" t="s">
        <v>37</v>
      </c>
      <c r="P2776" s="1" t="s">
        <v>38</v>
      </c>
      <c r="Q2776" s="1" t="s">
        <v>39</v>
      </c>
      <c r="T2776" s="1" t="s">
        <v>476</v>
      </c>
      <c r="X2776" s="1" t="s">
        <v>41</v>
      </c>
      <c r="Y2776" s="1" t="s">
        <v>42</v>
      </c>
      <c r="Z2776" s="3">
        <v>0</v>
      </c>
      <c r="AC2776" s="1">
        <f t="shared" si="86"/>
        <v>2019</v>
      </c>
      <c r="AD2776" s="1">
        <f t="shared" si="87"/>
        <v>7</v>
      </c>
    </row>
    <row r="2777" spans="1:30" ht="12.75" customHeight="1" x14ac:dyDescent="0.2">
      <c r="A2777" s="2">
        <v>43671.271232488398</v>
      </c>
      <c r="B2777" s="1" t="s">
        <v>1771</v>
      </c>
      <c r="C2777" s="1" t="s">
        <v>481</v>
      </c>
      <c r="D2777" s="1" t="s">
        <v>482</v>
      </c>
      <c r="E2777" s="3">
        <v>10</v>
      </c>
      <c r="F2777" s="1" t="s">
        <v>31</v>
      </c>
      <c r="G2777" s="3">
        <v>22.99</v>
      </c>
      <c r="H2777" s="3">
        <v>229.9</v>
      </c>
      <c r="I2777" s="1" t="s">
        <v>32</v>
      </c>
      <c r="K2777" s="1" t="s">
        <v>33</v>
      </c>
      <c r="L2777" s="1" t="s">
        <v>483</v>
      </c>
      <c r="M2777" s="1" t="s">
        <v>35</v>
      </c>
      <c r="N2777" s="1" t="s">
        <v>296</v>
      </c>
      <c r="O2777" s="1" t="s">
        <v>37</v>
      </c>
      <c r="P2777" s="1" t="s">
        <v>38</v>
      </c>
      <c r="Q2777" s="1" t="s">
        <v>39</v>
      </c>
      <c r="T2777" s="1" t="s">
        <v>476</v>
      </c>
      <c r="X2777" s="1" t="s">
        <v>41</v>
      </c>
      <c r="Y2777" s="1" t="s">
        <v>42</v>
      </c>
      <c r="Z2777" s="3">
        <v>0</v>
      </c>
      <c r="AC2777" s="1">
        <f t="shared" si="86"/>
        <v>2019</v>
      </c>
      <c r="AD2777" s="1">
        <f t="shared" si="87"/>
        <v>7</v>
      </c>
    </row>
    <row r="2778" spans="1:30" ht="12.75" customHeight="1" x14ac:dyDescent="0.2">
      <c r="A2778" s="2">
        <v>43671.284548611096</v>
      </c>
      <c r="B2778" s="1" t="s">
        <v>1772</v>
      </c>
      <c r="C2778" s="1" t="s">
        <v>92</v>
      </c>
      <c r="D2778" s="1" t="s">
        <v>93</v>
      </c>
      <c r="E2778" s="3">
        <v>10</v>
      </c>
      <c r="F2778" s="1" t="s">
        <v>31</v>
      </c>
      <c r="G2778" s="3">
        <v>0.01</v>
      </c>
      <c r="H2778" s="3">
        <v>0.1</v>
      </c>
      <c r="I2778" s="1" t="s">
        <v>58</v>
      </c>
      <c r="K2778" s="1" t="s">
        <v>59</v>
      </c>
      <c r="L2778" s="1" t="s">
        <v>94</v>
      </c>
      <c r="M2778" s="1" t="s">
        <v>35</v>
      </c>
      <c r="N2778" s="1" t="s">
        <v>36</v>
      </c>
      <c r="O2778" s="1" t="s">
        <v>37</v>
      </c>
      <c r="P2778" s="1" t="s">
        <v>95</v>
      </c>
      <c r="Q2778" s="1" t="s">
        <v>96</v>
      </c>
      <c r="T2778" s="1" t="s">
        <v>97</v>
      </c>
      <c r="X2778" s="1" t="s">
        <v>41</v>
      </c>
      <c r="Y2778" s="1" t="s">
        <v>42</v>
      </c>
      <c r="Z2778" s="3">
        <v>0</v>
      </c>
      <c r="AC2778" s="1">
        <f t="shared" si="86"/>
        <v>2019</v>
      </c>
      <c r="AD2778" s="1">
        <f t="shared" si="87"/>
        <v>7</v>
      </c>
    </row>
    <row r="2779" spans="1:30" ht="12.75" customHeight="1" x14ac:dyDescent="0.2">
      <c r="A2779" s="2">
        <v>43671.284548611096</v>
      </c>
      <c r="B2779" s="1" t="s">
        <v>1772</v>
      </c>
      <c r="C2779" s="1" t="s">
        <v>980</v>
      </c>
      <c r="D2779" s="1" t="s">
        <v>981</v>
      </c>
      <c r="E2779" s="3">
        <v>25</v>
      </c>
      <c r="F2779" s="1" t="s">
        <v>31</v>
      </c>
      <c r="G2779" s="3">
        <v>0.38</v>
      </c>
      <c r="H2779" s="3">
        <v>9.5</v>
      </c>
      <c r="I2779" s="1" t="s">
        <v>58</v>
      </c>
      <c r="K2779" s="1" t="s">
        <v>59</v>
      </c>
      <c r="L2779" s="1" t="s">
        <v>982</v>
      </c>
      <c r="M2779" s="1" t="s">
        <v>35</v>
      </c>
      <c r="N2779" s="1" t="s">
        <v>36</v>
      </c>
      <c r="O2779" s="1" t="s">
        <v>37</v>
      </c>
      <c r="P2779" s="1" t="s">
        <v>204</v>
      </c>
      <c r="Q2779" s="1" t="s">
        <v>205</v>
      </c>
      <c r="T2779" s="1" t="s">
        <v>795</v>
      </c>
      <c r="X2779" s="1" t="s">
        <v>41</v>
      </c>
      <c r="Y2779" s="1" t="s">
        <v>74</v>
      </c>
      <c r="Z2779" s="3">
        <v>0</v>
      </c>
      <c r="AC2779" s="1">
        <f t="shared" si="86"/>
        <v>2019</v>
      </c>
      <c r="AD2779" s="1">
        <f t="shared" si="87"/>
        <v>7</v>
      </c>
    </row>
    <row r="2780" spans="1:30" ht="12.75" customHeight="1" x14ac:dyDescent="0.2">
      <c r="A2780" s="2">
        <v>43671.284548611096</v>
      </c>
      <c r="B2780" s="1" t="s">
        <v>1772</v>
      </c>
      <c r="C2780" s="1" t="s">
        <v>113</v>
      </c>
      <c r="D2780" s="1" t="s">
        <v>114</v>
      </c>
      <c r="E2780" s="3">
        <v>800</v>
      </c>
      <c r="F2780" s="1" t="s">
        <v>31</v>
      </c>
      <c r="G2780" s="3">
        <v>0.43</v>
      </c>
      <c r="H2780" s="3">
        <v>344</v>
      </c>
      <c r="I2780" s="1" t="s">
        <v>58</v>
      </c>
      <c r="K2780" s="1" t="s">
        <v>59</v>
      </c>
      <c r="L2780" s="1" t="s">
        <v>115</v>
      </c>
      <c r="M2780" s="1" t="s">
        <v>35</v>
      </c>
      <c r="N2780" s="1" t="s">
        <v>36</v>
      </c>
      <c r="O2780" s="1" t="s">
        <v>37</v>
      </c>
      <c r="P2780" s="1" t="s">
        <v>89</v>
      </c>
      <c r="Q2780" s="1" t="s">
        <v>90</v>
      </c>
      <c r="T2780" s="1" t="s">
        <v>116</v>
      </c>
      <c r="X2780" s="1" t="s">
        <v>41</v>
      </c>
      <c r="Y2780" s="1" t="s">
        <v>74</v>
      </c>
      <c r="Z2780" s="3">
        <v>0</v>
      </c>
      <c r="AC2780" s="1">
        <f t="shared" si="86"/>
        <v>2019</v>
      </c>
      <c r="AD2780" s="1">
        <f t="shared" si="87"/>
        <v>7</v>
      </c>
    </row>
    <row r="2781" spans="1:30" ht="12.75" customHeight="1" x14ac:dyDescent="0.2">
      <c r="A2781" s="2">
        <v>43671.284548611096</v>
      </c>
      <c r="B2781" s="1" t="s">
        <v>1772</v>
      </c>
      <c r="C2781" s="1" t="s">
        <v>133</v>
      </c>
      <c r="D2781" s="1" t="s">
        <v>134</v>
      </c>
      <c r="E2781" s="3">
        <v>6000</v>
      </c>
      <c r="F2781" s="1" t="s">
        <v>31</v>
      </c>
      <c r="G2781" s="3">
        <v>0.63</v>
      </c>
      <c r="H2781" s="3">
        <v>3780</v>
      </c>
      <c r="I2781" s="1" t="s">
        <v>58</v>
      </c>
      <c r="K2781" s="1" t="s">
        <v>59</v>
      </c>
      <c r="L2781" s="1" t="s">
        <v>135</v>
      </c>
      <c r="M2781" s="1" t="s">
        <v>35</v>
      </c>
      <c r="N2781" s="1" t="s">
        <v>36</v>
      </c>
      <c r="O2781" s="1" t="s">
        <v>37</v>
      </c>
      <c r="P2781" s="1" t="s">
        <v>62</v>
      </c>
      <c r="Q2781" s="1" t="s">
        <v>63</v>
      </c>
      <c r="T2781" s="1" t="s">
        <v>65</v>
      </c>
      <c r="X2781" s="1" t="s">
        <v>41</v>
      </c>
      <c r="Y2781" s="1" t="s">
        <v>66</v>
      </c>
      <c r="Z2781" s="3">
        <v>0</v>
      </c>
      <c r="AA2781" s="1" t="s">
        <v>67</v>
      </c>
      <c r="AB2781" s="1" t="s">
        <v>67</v>
      </c>
      <c r="AC2781" s="1">
        <f t="shared" si="86"/>
        <v>2019</v>
      </c>
      <c r="AD2781" s="1">
        <f t="shared" si="87"/>
        <v>7</v>
      </c>
    </row>
    <row r="2782" spans="1:30" ht="12.75" customHeight="1" x14ac:dyDescent="0.2">
      <c r="A2782" s="2">
        <v>43671.284548611096</v>
      </c>
      <c r="B2782" s="1" t="s">
        <v>1772</v>
      </c>
      <c r="C2782" s="1" t="s">
        <v>136</v>
      </c>
      <c r="D2782" s="1" t="s">
        <v>137</v>
      </c>
      <c r="E2782" s="3">
        <v>6000</v>
      </c>
      <c r="F2782" s="1" t="s">
        <v>31</v>
      </c>
      <c r="G2782" s="3">
        <v>0.63</v>
      </c>
      <c r="H2782" s="3">
        <v>3780</v>
      </c>
      <c r="I2782" s="1" t="s">
        <v>58</v>
      </c>
      <c r="K2782" s="1" t="s">
        <v>59</v>
      </c>
      <c r="L2782" s="1" t="s">
        <v>138</v>
      </c>
      <c r="M2782" s="1" t="s">
        <v>35</v>
      </c>
      <c r="N2782" s="1" t="s">
        <v>36</v>
      </c>
      <c r="O2782" s="1" t="s">
        <v>37</v>
      </c>
      <c r="P2782" s="1" t="s">
        <v>62</v>
      </c>
      <c r="Q2782" s="1" t="s">
        <v>63</v>
      </c>
      <c r="T2782" s="1" t="s">
        <v>65</v>
      </c>
      <c r="X2782" s="1" t="s">
        <v>41</v>
      </c>
      <c r="Y2782" s="1" t="s">
        <v>66</v>
      </c>
      <c r="Z2782" s="3">
        <v>0</v>
      </c>
      <c r="AA2782" s="1" t="s">
        <v>67</v>
      </c>
      <c r="AB2782" s="1" t="s">
        <v>67</v>
      </c>
      <c r="AC2782" s="1">
        <f t="shared" si="86"/>
        <v>2019</v>
      </c>
      <c r="AD2782" s="1">
        <f t="shared" si="87"/>
        <v>7</v>
      </c>
    </row>
    <row r="2783" spans="1:30" ht="12.75" customHeight="1" x14ac:dyDescent="0.2">
      <c r="A2783" s="2">
        <v>43671.284548611096</v>
      </c>
      <c r="B2783" s="1" t="s">
        <v>1772</v>
      </c>
      <c r="C2783" s="1" t="s">
        <v>56</v>
      </c>
      <c r="D2783" s="1" t="s">
        <v>57</v>
      </c>
      <c r="E2783" s="3">
        <v>2000</v>
      </c>
      <c r="F2783" s="1" t="s">
        <v>31</v>
      </c>
      <c r="G2783" s="3">
        <v>0.63</v>
      </c>
      <c r="H2783" s="3">
        <v>1260</v>
      </c>
      <c r="I2783" s="1" t="s">
        <v>58</v>
      </c>
      <c r="K2783" s="1" t="s">
        <v>59</v>
      </c>
      <c r="L2783" s="1" t="s">
        <v>60</v>
      </c>
      <c r="M2783" s="1" t="s">
        <v>35</v>
      </c>
      <c r="N2783" s="1" t="s">
        <v>36</v>
      </c>
      <c r="O2783" s="1" t="s">
        <v>37</v>
      </c>
      <c r="P2783" s="1" t="s">
        <v>62</v>
      </c>
      <c r="Q2783" s="1" t="s">
        <v>63</v>
      </c>
      <c r="T2783" s="1" t="s">
        <v>65</v>
      </c>
      <c r="X2783" s="1" t="s">
        <v>41</v>
      </c>
      <c r="Y2783" s="1" t="s">
        <v>66</v>
      </c>
      <c r="Z2783" s="3">
        <v>0</v>
      </c>
      <c r="AA2783" s="1" t="s">
        <v>67</v>
      </c>
      <c r="AB2783" s="1" t="s">
        <v>67</v>
      </c>
      <c r="AC2783" s="1">
        <f t="shared" si="86"/>
        <v>2019</v>
      </c>
      <c r="AD2783" s="1">
        <f t="shared" si="87"/>
        <v>7</v>
      </c>
    </row>
    <row r="2784" spans="1:30" ht="12.75" customHeight="1" x14ac:dyDescent="0.2">
      <c r="A2784" s="2">
        <v>43671.284548611096</v>
      </c>
      <c r="B2784" s="1" t="s">
        <v>1772</v>
      </c>
      <c r="C2784" s="1" t="s">
        <v>142</v>
      </c>
      <c r="D2784" s="1" t="s">
        <v>143</v>
      </c>
      <c r="E2784" s="3">
        <v>500</v>
      </c>
      <c r="F2784" s="1" t="s">
        <v>31</v>
      </c>
      <c r="G2784" s="3">
        <v>0.66</v>
      </c>
      <c r="H2784" s="3">
        <v>330</v>
      </c>
      <c r="I2784" s="1" t="s">
        <v>58</v>
      </c>
      <c r="K2784" s="1" t="s">
        <v>59</v>
      </c>
      <c r="L2784" s="1" t="s">
        <v>144</v>
      </c>
      <c r="M2784" s="1" t="s">
        <v>35</v>
      </c>
      <c r="N2784" s="1" t="s">
        <v>36</v>
      </c>
      <c r="O2784" s="1" t="s">
        <v>37</v>
      </c>
      <c r="P2784" s="1" t="s">
        <v>89</v>
      </c>
      <c r="Q2784" s="1" t="s">
        <v>90</v>
      </c>
      <c r="T2784" s="1" t="s">
        <v>116</v>
      </c>
      <c r="X2784" s="1" t="s">
        <v>41</v>
      </c>
      <c r="Y2784" s="1" t="s">
        <v>74</v>
      </c>
      <c r="Z2784" s="3">
        <v>0</v>
      </c>
      <c r="AC2784" s="1">
        <f t="shared" si="86"/>
        <v>2019</v>
      </c>
      <c r="AD2784" s="1">
        <f t="shared" si="87"/>
        <v>7</v>
      </c>
    </row>
    <row r="2785" spans="1:30" ht="12.75" customHeight="1" x14ac:dyDescent="0.2">
      <c r="A2785" s="2">
        <v>43671.284548611096</v>
      </c>
      <c r="B2785" s="1" t="s">
        <v>1772</v>
      </c>
      <c r="C2785" s="1" t="s">
        <v>139</v>
      </c>
      <c r="D2785" s="1" t="s">
        <v>140</v>
      </c>
      <c r="E2785" s="3">
        <v>100</v>
      </c>
      <c r="F2785" s="1" t="s">
        <v>31</v>
      </c>
      <c r="G2785" s="3">
        <v>0.67</v>
      </c>
      <c r="H2785" s="3">
        <v>67</v>
      </c>
      <c r="I2785" s="1" t="s">
        <v>58</v>
      </c>
      <c r="K2785" s="1" t="s">
        <v>59</v>
      </c>
      <c r="L2785" s="1" t="s">
        <v>141</v>
      </c>
      <c r="M2785" s="1" t="s">
        <v>35</v>
      </c>
      <c r="N2785" s="1" t="s">
        <v>36</v>
      </c>
      <c r="O2785" s="1" t="s">
        <v>37</v>
      </c>
      <c r="P2785" s="1" t="s">
        <v>120</v>
      </c>
      <c r="Q2785" s="1" t="s">
        <v>121</v>
      </c>
      <c r="T2785" s="1" t="s">
        <v>40</v>
      </c>
      <c r="X2785" s="1" t="s">
        <v>41</v>
      </c>
      <c r="Y2785" s="1" t="s">
        <v>42</v>
      </c>
      <c r="Z2785" s="3">
        <v>0</v>
      </c>
      <c r="AC2785" s="1">
        <f t="shared" si="86"/>
        <v>2019</v>
      </c>
      <c r="AD2785" s="1">
        <f t="shared" si="87"/>
        <v>7</v>
      </c>
    </row>
    <row r="2786" spans="1:30" ht="12.75" customHeight="1" x14ac:dyDescent="0.2">
      <c r="A2786" s="2">
        <v>43671.284548611096</v>
      </c>
      <c r="B2786" s="1" t="s">
        <v>1772</v>
      </c>
      <c r="C2786" s="1" t="s">
        <v>149</v>
      </c>
      <c r="D2786" s="1" t="s">
        <v>150</v>
      </c>
      <c r="E2786" s="3">
        <v>200</v>
      </c>
      <c r="F2786" s="1" t="s">
        <v>31</v>
      </c>
      <c r="G2786" s="3">
        <v>1.0900000000000001</v>
      </c>
      <c r="H2786" s="3">
        <v>218</v>
      </c>
      <c r="I2786" s="1" t="s">
        <v>58</v>
      </c>
      <c r="K2786" s="1" t="s">
        <v>59</v>
      </c>
      <c r="L2786" s="1" t="s">
        <v>151</v>
      </c>
      <c r="M2786" s="1" t="s">
        <v>35</v>
      </c>
      <c r="N2786" s="1" t="s">
        <v>36</v>
      </c>
      <c r="O2786" s="1" t="s">
        <v>37</v>
      </c>
      <c r="P2786" s="1" t="s">
        <v>120</v>
      </c>
      <c r="Q2786" s="1" t="s">
        <v>121</v>
      </c>
      <c r="T2786" s="1" t="s">
        <v>40</v>
      </c>
      <c r="X2786" s="1" t="s">
        <v>41</v>
      </c>
      <c r="Y2786" s="1" t="s">
        <v>42</v>
      </c>
      <c r="Z2786" s="3">
        <v>0</v>
      </c>
      <c r="AC2786" s="1">
        <f t="shared" si="86"/>
        <v>2019</v>
      </c>
      <c r="AD2786" s="1">
        <f t="shared" si="87"/>
        <v>7</v>
      </c>
    </row>
    <row r="2787" spans="1:30" ht="12.75" customHeight="1" x14ac:dyDescent="0.2">
      <c r="A2787" s="2">
        <v>43671.284548611096</v>
      </c>
      <c r="B2787" s="1" t="s">
        <v>1772</v>
      </c>
      <c r="C2787" s="1" t="s">
        <v>1676</v>
      </c>
      <c r="D2787" s="1" t="s">
        <v>1677</v>
      </c>
      <c r="E2787" s="3">
        <v>150</v>
      </c>
      <c r="F2787" s="1" t="s">
        <v>31</v>
      </c>
      <c r="G2787" s="3">
        <v>1.21</v>
      </c>
      <c r="H2787" s="3">
        <v>181.5</v>
      </c>
      <c r="I2787" s="1" t="s">
        <v>58</v>
      </c>
      <c r="K2787" s="1" t="s">
        <v>59</v>
      </c>
      <c r="L2787" s="1" t="s">
        <v>1678</v>
      </c>
      <c r="M2787" s="1" t="s">
        <v>35</v>
      </c>
      <c r="N2787" s="1" t="s">
        <v>36</v>
      </c>
      <c r="O2787" s="1" t="s">
        <v>37</v>
      </c>
      <c r="P2787" s="1" t="s">
        <v>38</v>
      </c>
      <c r="Q2787" s="1" t="s">
        <v>39</v>
      </c>
      <c r="T2787" s="1" t="s">
        <v>887</v>
      </c>
      <c r="X2787" s="1" t="s">
        <v>41</v>
      </c>
      <c r="Y2787" s="1" t="s">
        <v>42</v>
      </c>
      <c r="Z2787" s="3">
        <v>0</v>
      </c>
      <c r="AA2787" s="1" t="s">
        <v>774</v>
      </c>
      <c r="AB2787" s="1" t="s">
        <v>774</v>
      </c>
      <c r="AC2787" s="1">
        <f t="shared" si="86"/>
        <v>2019</v>
      </c>
      <c r="AD2787" s="1">
        <f t="shared" si="87"/>
        <v>7</v>
      </c>
    </row>
    <row r="2788" spans="1:30" ht="12.75" customHeight="1" x14ac:dyDescent="0.2">
      <c r="A2788" s="2">
        <v>43671.284548611096</v>
      </c>
      <c r="B2788" s="1" t="s">
        <v>1772</v>
      </c>
      <c r="C2788" s="1" t="s">
        <v>334</v>
      </c>
      <c r="D2788" s="1" t="s">
        <v>335</v>
      </c>
      <c r="E2788" s="3">
        <v>500</v>
      </c>
      <c r="F2788" s="1" t="s">
        <v>31</v>
      </c>
      <c r="G2788" s="3">
        <v>1.29</v>
      </c>
      <c r="H2788" s="3">
        <v>645</v>
      </c>
      <c r="I2788" s="1" t="s">
        <v>58</v>
      </c>
      <c r="K2788" s="1" t="s">
        <v>59</v>
      </c>
      <c r="L2788" s="1" t="s">
        <v>336</v>
      </c>
      <c r="M2788" s="1" t="s">
        <v>35</v>
      </c>
      <c r="N2788" s="1" t="s">
        <v>36</v>
      </c>
      <c r="O2788" s="1" t="s">
        <v>37</v>
      </c>
      <c r="P2788" s="1" t="s">
        <v>89</v>
      </c>
      <c r="Q2788" s="1" t="s">
        <v>90</v>
      </c>
      <c r="T2788" s="1" t="s">
        <v>116</v>
      </c>
      <c r="X2788" s="1" t="s">
        <v>41</v>
      </c>
      <c r="Y2788" s="1" t="s">
        <v>74</v>
      </c>
      <c r="Z2788" s="3">
        <v>0</v>
      </c>
      <c r="AC2788" s="1">
        <f t="shared" si="86"/>
        <v>2019</v>
      </c>
      <c r="AD2788" s="1">
        <f t="shared" si="87"/>
        <v>7</v>
      </c>
    </row>
    <row r="2789" spans="1:30" ht="12.75" customHeight="1" x14ac:dyDescent="0.2">
      <c r="A2789" s="2">
        <v>43671.284548611096</v>
      </c>
      <c r="B2789" s="1" t="s">
        <v>1772</v>
      </c>
      <c r="C2789" s="1" t="s">
        <v>152</v>
      </c>
      <c r="D2789" s="1" t="s">
        <v>153</v>
      </c>
      <c r="E2789" s="3">
        <v>50</v>
      </c>
      <c r="F2789" s="1" t="s">
        <v>31</v>
      </c>
      <c r="G2789" s="3">
        <v>1.52</v>
      </c>
      <c r="H2789" s="3">
        <v>76</v>
      </c>
      <c r="I2789" s="1" t="s">
        <v>58</v>
      </c>
      <c r="K2789" s="1" t="s">
        <v>59</v>
      </c>
      <c r="L2789" s="1" t="s">
        <v>154</v>
      </c>
      <c r="M2789" s="1" t="s">
        <v>35</v>
      </c>
      <c r="N2789" s="1" t="s">
        <v>36</v>
      </c>
      <c r="O2789" s="1" t="s">
        <v>37</v>
      </c>
      <c r="P2789" s="1" t="s">
        <v>89</v>
      </c>
      <c r="Q2789" s="1" t="s">
        <v>90</v>
      </c>
      <c r="T2789" s="1" t="s">
        <v>79</v>
      </c>
      <c r="X2789" s="1" t="s">
        <v>155</v>
      </c>
      <c r="Y2789" s="1" t="s">
        <v>74</v>
      </c>
      <c r="Z2789" s="3">
        <v>0</v>
      </c>
      <c r="AC2789" s="1">
        <f t="shared" si="86"/>
        <v>2019</v>
      </c>
      <c r="AD2789" s="1">
        <f t="shared" si="87"/>
        <v>7</v>
      </c>
    </row>
    <row r="2790" spans="1:30" ht="12.75" customHeight="1" x14ac:dyDescent="0.2">
      <c r="A2790" s="2">
        <v>43671.284548611096</v>
      </c>
      <c r="B2790" s="1" t="s">
        <v>1772</v>
      </c>
      <c r="C2790" s="1" t="s">
        <v>156</v>
      </c>
      <c r="D2790" s="1" t="s">
        <v>157</v>
      </c>
      <c r="E2790" s="3">
        <v>100</v>
      </c>
      <c r="F2790" s="1" t="s">
        <v>31</v>
      </c>
      <c r="G2790" s="3">
        <v>1.68</v>
      </c>
      <c r="H2790" s="3">
        <v>168</v>
      </c>
      <c r="I2790" s="1" t="s">
        <v>58</v>
      </c>
      <c r="K2790" s="1" t="s">
        <v>59</v>
      </c>
      <c r="L2790" s="1" t="s">
        <v>158</v>
      </c>
      <c r="M2790" s="1" t="s">
        <v>35</v>
      </c>
      <c r="N2790" s="1" t="s">
        <v>36</v>
      </c>
      <c r="O2790" s="1" t="s">
        <v>37</v>
      </c>
      <c r="P2790" s="1" t="s">
        <v>120</v>
      </c>
      <c r="Q2790" s="1" t="s">
        <v>121</v>
      </c>
      <c r="T2790" s="1" t="s">
        <v>40</v>
      </c>
      <c r="X2790" s="1" t="s">
        <v>41</v>
      </c>
      <c r="Y2790" s="1" t="s">
        <v>42</v>
      </c>
      <c r="Z2790" s="3">
        <v>0</v>
      </c>
      <c r="AC2790" s="1">
        <f t="shared" si="86"/>
        <v>2019</v>
      </c>
      <c r="AD2790" s="1">
        <f t="shared" si="87"/>
        <v>7</v>
      </c>
    </row>
    <row r="2791" spans="1:30" ht="12.75" customHeight="1" x14ac:dyDescent="0.2">
      <c r="A2791" s="2">
        <v>43671.284548611096</v>
      </c>
      <c r="B2791" s="1" t="s">
        <v>1772</v>
      </c>
      <c r="C2791" s="1" t="s">
        <v>162</v>
      </c>
      <c r="D2791" s="1" t="s">
        <v>163</v>
      </c>
      <c r="E2791" s="3">
        <v>50</v>
      </c>
      <c r="F2791" s="1" t="s">
        <v>31</v>
      </c>
      <c r="G2791" s="3">
        <v>1.93</v>
      </c>
      <c r="H2791" s="3">
        <v>96.5</v>
      </c>
      <c r="I2791" s="1" t="s">
        <v>58</v>
      </c>
      <c r="K2791" s="1" t="s">
        <v>59</v>
      </c>
      <c r="L2791" s="1" t="s">
        <v>164</v>
      </c>
      <c r="M2791" s="1" t="s">
        <v>35</v>
      </c>
      <c r="N2791" s="1" t="s">
        <v>36</v>
      </c>
      <c r="O2791" s="1" t="s">
        <v>37</v>
      </c>
      <c r="P2791" s="1" t="s">
        <v>95</v>
      </c>
      <c r="Q2791" s="1" t="s">
        <v>96</v>
      </c>
      <c r="T2791" s="1" t="s">
        <v>97</v>
      </c>
      <c r="X2791" s="1" t="s">
        <v>41</v>
      </c>
      <c r="Y2791" s="1" t="s">
        <v>42</v>
      </c>
      <c r="Z2791" s="3">
        <v>0</v>
      </c>
      <c r="AC2791" s="1">
        <f t="shared" si="86"/>
        <v>2019</v>
      </c>
      <c r="AD2791" s="1">
        <f t="shared" si="87"/>
        <v>7</v>
      </c>
    </row>
    <row r="2792" spans="1:30" ht="12.75" customHeight="1" x14ac:dyDescent="0.2">
      <c r="A2792" s="2">
        <v>43671.284548611096</v>
      </c>
      <c r="B2792" s="1" t="s">
        <v>1772</v>
      </c>
      <c r="C2792" s="1" t="s">
        <v>343</v>
      </c>
      <c r="D2792" s="1" t="s">
        <v>344</v>
      </c>
      <c r="E2792" s="3">
        <v>20</v>
      </c>
      <c r="F2792" s="1" t="s">
        <v>31</v>
      </c>
      <c r="G2792" s="3">
        <v>2.0299999999999998</v>
      </c>
      <c r="H2792" s="3">
        <v>40.6</v>
      </c>
      <c r="I2792" s="1" t="s">
        <v>58</v>
      </c>
      <c r="K2792" s="1" t="s">
        <v>59</v>
      </c>
      <c r="L2792" s="1" t="s">
        <v>345</v>
      </c>
      <c r="M2792" s="1" t="s">
        <v>35</v>
      </c>
      <c r="N2792" s="1" t="s">
        <v>36</v>
      </c>
      <c r="O2792" s="1" t="s">
        <v>37</v>
      </c>
      <c r="P2792" s="1" t="s">
        <v>95</v>
      </c>
      <c r="Q2792" s="1" t="s">
        <v>96</v>
      </c>
      <c r="T2792" s="1" t="s">
        <v>97</v>
      </c>
      <c r="X2792" s="1" t="s">
        <v>41</v>
      </c>
      <c r="Y2792" s="1" t="s">
        <v>42</v>
      </c>
      <c r="Z2792" s="3">
        <v>0</v>
      </c>
      <c r="AC2792" s="1">
        <f t="shared" si="86"/>
        <v>2019</v>
      </c>
      <c r="AD2792" s="1">
        <f t="shared" si="87"/>
        <v>7</v>
      </c>
    </row>
    <row r="2793" spans="1:30" ht="12.75" customHeight="1" x14ac:dyDescent="0.2">
      <c r="A2793" s="2">
        <v>43671.284548611096</v>
      </c>
      <c r="B2793" s="1" t="s">
        <v>1772</v>
      </c>
      <c r="C2793" s="1" t="s">
        <v>173</v>
      </c>
      <c r="D2793" s="1" t="s">
        <v>174</v>
      </c>
      <c r="E2793" s="3">
        <v>25</v>
      </c>
      <c r="F2793" s="1" t="s">
        <v>31</v>
      </c>
      <c r="G2793" s="3">
        <v>2.06</v>
      </c>
      <c r="H2793" s="3">
        <v>51.5</v>
      </c>
      <c r="I2793" s="1" t="s">
        <v>58</v>
      </c>
      <c r="K2793" s="1" t="s">
        <v>59</v>
      </c>
      <c r="L2793" s="1" t="s">
        <v>175</v>
      </c>
      <c r="M2793" s="1" t="s">
        <v>35</v>
      </c>
      <c r="N2793" s="1" t="s">
        <v>36</v>
      </c>
      <c r="O2793" s="1" t="s">
        <v>37</v>
      </c>
      <c r="P2793" s="1" t="s">
        <v>89</v>
      </c>
      <c r="Q2793" s="1" t="s">
        <v>90</v>
      </c>
      <c r="T2793" s="1" t="s">
        <v>79</v>
      </c>
      <c r="X2793" s="1" t="s">
        <v>176</v>
      </c>
      <c r="Y2793" s="1" t="s">
        <v>74</v>
      </c>
      <c r="Z2793" s="3">
        <v>0</v>
      </c>
      <c r="AC2793" s="1">
        <f t="shared" si="86"/>
        <v>2019</v>
      </c>
      <c r="AD2793" s="1">
        <f t="shared" si="87"/>
        <v>7</v>
      </c>
    </row>
    <row r="2794" spans="1:30" ht="12.75" customHeight="1" x14ac:dyDescent="0.2">
      <c r="A2794" s="2">
        <v>43671.284548611096</v>
      </c>
      <c r="B2794" s="1" t="s">
        <v>1772</v>
      </c>
      <c r="C2794" s="1" t="s">
        <v>177</v>
      </c>
      <c r="D2794" s="1" t="s">
        <v>178</v>
      </c>
      <c r="E2794" s="3">
        <v>50</v>
      </c>
      <c r="F2794" s="1" t="s">
        <v>31</v>
      </c>
      <c r="G2794" s="3">
        <v>2.16</v>
      </c>
      <c r="H2794" s="3">
        <v>108</v>
      </c>
      <c r="I2794" s="1" t="s">
        <v>58</v>
      </c>
      <c r="K2794" s="1" t="s">
        <v>59</v>
      </c>
      <c r="L2794" s="1" t="s">
        <v>179</v>
      </c>
      <c r="M2794" s="1" t="s">
        <v>35</v>
      </c>
      <c r="N2794" s="1" t="s">
        <v>36</v>
      </c>
      <c r="O2794" s="1" t="s">
        <v>37</v>
      </c>
      <c r="P2794" s="1" t="s">
        <v>95</v>
      </c>
      <c r="Q2794" s="1" t="s">
        <v>96</v>
      </c>
      <c r="T2794" s="1" t="s">
        <v>97</v>
      </c>
      <c r="X2794" s="1" t="s">
        <v>41</v>
      </c>
      <c r="Y2794" s="1" t="s">
        <v>42</v>
      </c>
      <c r="Z2794" s="3">
        <v>0</v>
      </c>
      <c r="AC2794" s="1">
        <f t="shared" si="86"/>
        <v>2019</v>
      </c>
      <c r="AD2794" s="1">
        <f t="shared" si="87"/>
        <v>7</v>
      </c>
    </row>
    <row r="2795" spans="1:30" ht="12.75" customHeight="1" x14ac:dyDescent="0.2">
      <c r="A2795" s="2">
        <v>43671.284548611096</v>
      </c>
      <c r="B2795" s="1" t="s">
        <v>1772</v>
      </c>
      <c r="C2795" s="1" t="s">
        <v>192</v>
      </c>
      <c r="D2795" s="1" t="s">
        <v>193</v>
      </c>
      <c r="E2795" s="3">
        <v>20</v>
      </c>
      <c r="F2795" s="1" t="s">
        <v>31</v>
      </c>
      <c r="G2795" s="3">
        <v>2.36</v>
      </c>
      <c r="H2795" s="3">
        <v>47.2</v>
      </c>
      <c r="I2795" s="1" t="s">
        <v>58</v>
      </c>
      <c r="K2795" s="1" t="s">
        <v>59</v>
      </c>
      <c r="L2795" s="1" t="s">
        <v>194</v>
      </c>
      <c r="M2795" s="1" t="s">
        <v>35</v>
      </c>
      <c r="N2795" s="1" t="s">
        <v>36</v>
      </c>
      <c r="O2795" s="1" t="s">
        <v>37</v>
      </c>
      <c r="P2795" s="1" t="s">
        <v>195</v>
      </c>
      <c r="Q2795" s="1" t="s">
        <v>196</v>
      </c>
      <c r="T2795" s="1" t="s">
        <v>197</v>
      </c>
      <c r="X2795" s="1" t="s">
        <v>41</v>
      </c>
      <c r="Y2795" s="1" t="s">
        <v>42</v>
      </c>
      <c r="Z2795" s="3">
        <v>0</v>
      </c>
      <c r="AC2795" s="1">
        <f t="shared" si="86"/>
        <v>2019</v>
      </c>
      <c r="AD2795" s="1">
        <f t="shared" si="87"/>
        <v>7</v>
      </c>
    </row>
    <row r="2796" spans="1:30" ht="12.75" customHeight="1" x14ac:dyDescent="0.2">
      <c r="A2796" s="2">
        <v>43671.284548611096</v>
      </c>
      <c r="B2796" s="1" t="s">
        <v>1772</v>
      </c>
      <c r="C2796" s="1" t="s">
        <v>180</v>
      </c>
      <c r="D2796" s="1" t="s">
        <v>181</v>
      </c>
      <c r="E2796" s="3">
        <v>50</v>
      </c>
      <c r="F2796" s="1" t="s">
        <v>31</v>
      </c>
      <c r="G2796" s="3">
        <v>2.38</v>
      </c>
      <c r="H2796" s="3">
        <v>119</v>
      </c>
      <c r="I2796" s="1" t="s">
        <v>58</v>
      </c>
      <c r="K2796" s="1" t="s">
        <v>59</v>
      </c>
      <c r="L2796" s="1" t="s">
        <v>182</v>
      </c>
      <c r="M2796" s="1" t="s">
        <v>35</v>
      </c>
      <c r="N2796" s="1" t="s">
        <v>36</v>
      </c>
      <c r="O2796" s="1" t="s">
        <v>37</v>
      </c>
      <c r="P2796" s="1" t="s">
        <v>95</v>
      </c>
      <c r="Q2796" s="1" t="s">
        <v>96</v>
      </c>
      <c r="T2796" s="1" t="s">
        <v>97</v>
      </c>
      <c r="X2796" s="1" t="s">
        <v>41</v>
      </c>
      <c r="Y2796" s="1" t="s">
        <v>42</v>
      </c>
      <c r="Z2796" s="3">
        <v>0</v>
      </c>
      <c r="AC2796" s="1">
        <f t="shared" si="86"/>
        <v>2019</v>
      </c>
      <c r="AD2796" s="1">
        <f t="shared" si="87"/>
        <v>7</v>
      </c>
    </row>
    <row r="2797" spans="1:30" ht="12.75" customHeight="1" x14ac:dyDescent="0.2">
      <c r="A2797" s="2">
        <v>43671.284548611096</v>
      </c>
      <c r="B2797" s="1" t="s">
        <v>1772</v>
      </c>
      <c r="C2797" s="1" t="s">
        <v>189</v>
      </c>
      <c r="D2797" s="1" t="s">
        <v>190</v>
      </c>
      <c r="E2797" s="3">
        <v>50</v>
      </c>
      <c r="F2797" s="1" t="s">
        <v>31</v>
      </c>
      <c r="G2797" s="3">
        <v>2.7</v>
      </c>
      <c r="H2797" s="3">
        <v>135</v>
      </c>
      <c r="I2797" s="1" t="s">
        <v>58</v>
      </c>
      <c r="K2797" s="1" t="s">
        <v>59</v>
      </c>
      <c r="L2797" s="1" t="s">
        <v>191</v>
      </c>
      <c r="M2797" s="1" t="s">
        <v>35</v>
      </c>
      <c r="N2797" s="1" t="s">
        <v>36</v>
      </c>
      <c r="O2797" s="1" t="s">
        <v>37</v>
      </c>
      <c r="P2797" s="1" t="s">
        <v>95</v>
      </c>
      <c r="Q2797" s="1" t="s">
        <v>96</v>
      </c>
      <c r="T2797" s="1" t="s">
        <v>97</v>
      </c>
      <c r="X2797" s="1" t="s">
        <v>41</v>
      </c>
      <c r="Y2797" s="1" t="s">
        <v>42</v>
      </c>
      <c r="Z2797" s="3">
        <v>0</v>
      </c>
      <c r="AC2797" s="1">
        <f t="shared" si="86"/>
        <v>2019</v>
      </c>
      <c r="AD2797" s="1">
        <f t="shared" si="87"/>
        <v>7</v>
      </c>
    </row>
    <row r="2798" spans="1:30" ht="12.75" customHeight="1" x14ac:dyDescent="0.2">
      <c r="A2798" s="2">
        <v>43671.284548611096</v>
      </c>
      <c r="B2798" s="1" t="s">
        <v>1772</v>
      </c>
      <c r="C2798" s="1" t="s">
        <v>985</v>
      </c>
      <c r="D2798" s="1" t="s">
        <v>986</v>
      </c>
      <c r="E2798" s="3">
        <v>27</v>
      </c>
      <c r="F2798" s="1" t="s">
        <v>31</v>
      </c>
      <c r="G2798" s="3">
        <v>2.73</v>
      </c>
      <c r="H2798" s="3">
        <v>73.709999999999994</v>
      </c>
      <c r="I2798" s="1" t="s">
        <v>58</v>
      </c>
      <c r="K2798" s="1" t="s">
        <v>59</v>
      </c>
      <c r="L2798" s="1" t="s">
        <v>987</v>
      </c>
      <c r="M2798" s="1" t="s">
        <v>35</v>
      </c>
      <c r="N2798" s="1" t="s">
        <v>36</v>
      </c>
      <c r="O2798" s="1" t="s">
        <v>37</v>
      </c>
      <c r="P2798" s="1" t="s">
        <v>204</v>
      </c>
      <c r="Q2798" s="1" t="s">
        <v>205</v>
      </c>
      <c r="T2798" s="1" t="s">
        <v>291</v>
      </c>
      <c r="X2798" s="1" t="s">
        <v>41</v>
      </c>
      <c r="Y2798" s="1" t="s">
        <v>74</v>
      </c>
      <c r="Z2798" s="3">
        <v>0</v>
      </c>
      <c r="AC2798" s="1">
        <f t="shared" si="86"/>
        <v>2019</v>
      </c>
      <c r="AD2798" s="1">
        <f t="shared" si="87"/>
        <v>7</v>
      </c>
    </row>
    <row r="2799" spans="1:30" ht="12.75" customHeight="1" x14ac:dyDescent="0.2">
      <c r="A2799" s="2">
        <v>43671.284548611096</v>
      </c>
      <c r="B2799" s="1" t="s">
        <v>1772</v>
      </c>
      <c r="C2799" s="1" t="s">
        <v>198</v>
      </c>
      <c r="D2799" s="1" t="s">
        <v>199</v>
      </c>
      <c r="E2799" s="3">
        <v>50</v>
      </c>
      <c r="F2799" s="1" t="s">
        <v>31</v>
      </c>
      <c r="G2799" s="3">
        <v>3.1</v>
      </c>
      <c r="H2799" s="3">
        <v>155</v>
      </c>
      <c r="I2799" s="1" t="s">
        <v>58</v>
      </c>
      <c r="K2799" s="1" t="s">
        <v>59</v>
      </c>
      <c r="L2799" s="1" t="s">
        <v>200</v>
      </c>
      <c r="M2799" s="1" t="s">
        <v>35</v>
      </c>
      <c r="N2799" s="1" t="s">
        <v>36</v>
      </c>
      <c r="O2799" s="1" t="s">
        <v>37</v>
      </c>
      <c r="P2799" s="1" t="s">
        <v>95</v>
      </c>
      <c r="Q2799" s="1" t="s">
        <v>96</v>
      </c>
      <c r="T2799" s="1" t="s">
        <v>97</v>
      </c>
      <c r="X2799" s="1" t="s">
        <v>41</v>
      </c>
      <c r="Y2799" s="1" t="s">
        <v>42</v>
      </c>
      <c r="Z2799" s="3">
        <v>0</v>
      </c>
      <c r="AC2799" s="1">
        <f t="shared" si="86"/>
        <v>2019</v>
      </c>
      <c r="AD2799" s="1">
        <f t="shared" si="87"/>
        <v>7</v>
      </c>
    </row>
    <row r="2800" spans="1:30" ht="12.75" customHeight="1" x14ac:dyDescent="0.2">
      <c r="A2800" s="2">
        <v>43671.284548611096</v>
      </c>
      <c r="B2800" s="1" t="s">
        <v>1772</v>
      </c>
      <c r="C2800" s="1" t="s">
        <v>352</v>
      </c>
      <c r="D2800" s="1" t="s">
        <v>353</v>
      </c>
      <c r="E2800" s="3">
        <v>50</v>
      </c>
      <c r="F2800" s="1" t="s">
        <v>31</v>
      </c>
      <c r="G2800" s="3">
        <v>3.13</v>
      </c>
      <c r="H2800" s="3">
        <v>156.5</v>
      </c>
      <c r="I2800" s="1" t="s">
        <v>58</v>
      </c>
      <c r="K2800" s="1" t="s">
        <v>59</v>
      </c>
      <c r="L2800" s="1" t="s">
        <v>354</v>
      </c>
      <c r="M2800" s="1" t="s">
        <v>35</v>
      </c>
      <c r="N2800" s="1" t="s">
        <v>36</v>
      </c>
      <c r="O2800" s="1" t="s">
        <v>37</v>
      </c>
      <c r="P2800" s="1" t="s">
        <v>38</v>
      </c>
      <c r="Q2800" s="1" t="s">
        <v>39</v>
      </c>
      <c r="T2800" s="1" t="s">
        <v>40</v>
      </c>
      <c r="X2800" s="1" t="s">
        <v>41</v>
      </c>
      <c r="Y2800" s="1" t="s">
        <v>42</v>
      </c>
      <c r="Z2800" s="3">
        <v>0</v>
      </c>
      <c r="AC2800" s="1">
        <f t="shared" si="86"/>
        <v>2019</v>
      </c>
      <c r="AD2800" s="1">
        <f t="shared" si="87"/>
        <v>7</v>
      </c>
    </row>
    <row r="2801" spans="1:30" ht="12.75" customHeight="1" x14ac:dyDescent="0.2">
      <c r="A2801" s="2">
        <v>43671.284548611096</v>
      </c>
      <c r="B2801" s="1" t="s">
        <v>1772</v>
      </c>
      <c r="C2801" s="1" t="s">
        <v>207</v>
      </c>
      <c r="D2801" s="1" t="s">
        <v>208</v>
      </c>
      <c r="E2801" s="3">
        <v>60</v>
      </c>
      <c r="F2801" s="1" t="s">
        <v>31</v>
      </c>
      <c r="G2801" s="3">
        <v>3.27</v>
      </c>
      <c r="H2801" s="3">
        <v>196.2</v>
      </c>
      <c r="I2801" s="1" t="s">
        <v>58</v>
      </c>
      <c r="K2801" s="1" t="s">
        <v>59</v>
      </c>
      <c r="L2801" s="1" t="s">
        <v>209</v>
      </c>
      <c r="M2801" s="1" t="s">
        <v>35</v>
      </c>
      <c r="N2801" s="1" t="s">
        <v>36</v>
      </c>
      <c r="O2801" s="1" t="s">
        <v>37</v>
      </c>
      <c r="P2801" s="1" t="s">
        <v>71</v>
      </c>
      <c r="Q2801" s="1" t="s">
        <v>72</v>
      </c>
      <c r="T2801" s="1" t="s">
        <v>73</v>
      </c>
      <c r="X2801" s="1" t="s">
        <v>41</v>
      </c>
      <c r="Y2801" s="1" t="s">
        <v>74</v>
      </c>
      <c r="Z2801" s="3">
        <v>0</v>
      </c>
      <c r="AC2801" s="1">
        <f t="shared" si="86"/>
        <v>2019</v>
      </c>
      <c r="AD2801" s="1">
        <f t="shared" si="87"/>
        <v>7</v>
      </c>
    </row>
    <row r="2802" spans="1:30" ht="12.75" customHeight="1" x14ac:dyDescent="0.2">
      <c r="A2802" s="2">
        <v>43671.284548611096</v>
      </c>
      <c r="B2802" s="1" t="s">
        <v>1772</v>
      </c>
      <c r="C2802" s="1" t="s">
        <v>877</v>
      </c>
      <c r="D2802" s="1" t="s">
        <v>878</v>
      </c>
      <c r="E2802" s="3">
        <v>40</v>
      </c>
      <c r="F2802" s="1" t="s">
        <v>31</v>
      </c>
      <c r="G2802" s="3">
        <v>3.49</v>
      </c>
      <c r="H2802" s="3">
        <v>139.6</v>
      </c>
      <c r="I2802" s="1" t="s">
        <v>58</v>
      </c>
      <c r="K2802" s="1" t="s">
        <v>59</v>
      </c>
      <c r="L2802" s="1" t="s">
        <v>879</v>
      </c>
      <c r="M2802" s="1" t="s">
        <v>35</v>
      </c>
      <c r="N2802" s="1" t="s">
        <v>36</v>
      </c>
      <c r="O2802" s="1" t="s">
        <v>37</v>
      </c>
      <c r="P2802" s="1" t="s">
        <v>213</v>
      </c>
      <c r="Q2802" s="1" t="s">
        <v>214</v>
      </c>
      <c r="T2802" s="1" t="s">
        <v>385</v>
      </c>
      <c r="X2802" s="1" t="s">
        <v>41</v>
      </c>
      <c r="Y2802" s="1" t="s">
        <v>42</v>
      </c>
      <c r="Z2802" s="3">
        <v>0</v>
      </c>
      <c r="AA2802" s="1" t="s">
        <v>880</v>
      </c>
      <c r="AB2802" s="1" t="s">
        <v>880</v>
      </c>
      <c r="AC2802" s="1">
        <f t="shared" si="86"/>
        <v>2019</v>
      </c>
      <c r="AD2802" s="1">
        <f t="shared" si="87"/>
        <v>7</v>
      </c>
    </row>
    <row r="2803" spans="1:30" ht="12.75" customHeight="1" x14ac:dyDescent="0.2">
      <c r="A2803" s="2">
        <v>43671.284548611096</v>
      </c>
      <c r="B2803" s="1" t="s">
        <v>1772</v>
      </c>
      <c r="C2803" s="1" t="s">
        <v>532</v>
      </c>
      <c r="D2803" s="1" t="s">
        <v>533</v>
      </c>
      <c r="E2803" s="3">
        <v>60</v>
      </c>
      <c r="F2803" s="1" t="s">
        <v>31</v>
      </c>
      <c r="G2803" s="3">
        <v>3.97</v>
      </c>
      <c r="H2803" s="3">
        <v>238.2</v>
      </c>
      <c r="I2803" s="1" t="s">
        <v>58</v>
      </c>
      <c r="K2803" s="1" t="s">
        <v>59</v>
      </c>
      <c r="L2803" s="1" t="s">
        <v>534</v>
      </c>
      <c r="M2803" s="1" t="s">
        <v>35</v>
      </c>
      <c r="N2803" s="1" t="s">
        <v>36</v>
      </c>
      <c r="O2803" s="1" t="s">
        <v>37</v>
      </c>
      <c r="P2803" s="1" t="s">
        <v>71</v>
      </c>
      <c r="Q2803" s="1" t="s">
        <v>72</v>
      </c>
      <c r="T2803" s="1" t="s">
        <v>73</v>
      </c>
      <c r="X2803" s="1" t="s">
        <v>41</v>
      </c>
      <c r="Y2803" s="1" t="s">
        <v>74</v>
      </c>
      <c r="Z2803" s="3">
        <v>0</v>
      </c>
      <c r="AC2803" s="1">
        <f t="shared" si="86"/>
        <v>2019</v>
      </c>
      <c r="AD2803" s="1">
        <f t="shared" si="87"/>
        <v>7</v>
      </c>
    </row>
    <row r="2804" spans="1:30" ht="12.75" customHeight="1" x14ac:dyDescent="0.2">
      <c r="A2804" s="2">
        <v>43671.284548611096</v>
      </c>
      <c r="B2804" s="1" t="s">
        <v>1772</v>
      </c>
      <c r="C2804" s="1" t="s">
        <v>29</v>
      </c>
      <c r="D2804" s="1" t="s">
        <v>30</v>
      </c>
      <c r="E2804" s="3">
        <v>20</v>
      </c>
      <c r="F2804" s="1" t="s">
        <v>31</v>
      </c>
      <c r="G2804" s="3">
        <v>4.03</v>
      </c>
      <c r="H2804" s="3">
        <v>80.599999999999994</v>
      </c>
      <c r="I2804" s="1" t="s">
        <v>58</v>
      </c>
      <c r="K2804" s="1" t="s">
        <v>59</v>
      </c>
      <c r="L2804" s="1" t="s">
        <v>34</v>
      </c>
      <c r="M2804" s="1" t="s">
        <v>35</v>
      </c>
      <c r="N2804" s="1" t="s">
        <v>36</v>
      </c>
      <c r="O2804" s="1" t="s">
        <v>37</v>
      </c>
      <c r="P2804" s="1" t="s">
        <v>38</v>
      </c>
      <c r="Q2804" s="1" t="s">
        <v>39</v>
      </c>
      <c r="T2804" s="1" t="s">
        <v>40</v>
      </c>
      <c r="X2804" s="1" t="s">
        <v>41</v>
      </c>
      <c r="Y2804" s="1" t="s">
        <v>42</v>
      </c>
      <c r="Z2804" s="3">
        <v>0</v>
      </c>
      <c r="AC2804" s="1">
        <f t="shared" si="86"/>
        <v>2019</v>
      </c>
      <c r="AD2804" s="1">
        <f t="shared" si="87"/>
        <v>7</v>
      </c>
    </row>
    <row r="2805" spans="1:30" ht="12.75" customHeight="1" x14ac:dyDescent="0.2">
      <c r="A2805" s="2">
        <v>43671.284548611096</v>
      </c>
      <c r="B2805" s="1" t="s">
        <v>1772</v>
      </c>
      <c r="C2805" s="1" t="s">
        <v>366</v>
      </c>
      <c r="D2805" s="1" t="s">
        <v>367</v>
      </c>
      <c r="E2805" s="3">
        <v>40</v>
      </c>
      <c r="F2805" s="1" t="s">
        <v>31</v>
      </c>
      <c r="G2805" s="3">
        <v>4.82</v>
      </c>
      <c r="H2805" s="3">
        <v>192.8</v>
      </c>
      <c r="I2805" s="1" t="s">
        <v>58</v>
      </c>
      <c r="K2805" s="1" t="s">
        <v>59</v>
      </c>
      <c r="L2805" s="1" t="s">
        <v>368</v>
      </c>
      <c r="M2805" s="1" t="s">
        <v>35</v>
      </c>
      <c r="N2805" s="1" t="s">
        <v>36</v>
      </c>
      <c r="O2805" s="1" t="s">
        <v>37</v>
      </c>
      <c r="P2805" s="1" t="s">
        <v>95</v>
      </c>
      <c r="Q2805" s="1" t="s">
        <v>96</v>
      </c>
      <c r="T2805" s="1" t="s">
        <v>97</v>
      </c>
      <c r="X2805" s="1" t="s">
        <v>41</v>
      </c>
      <c r="Y2805" s="1" t="s">
        <v>42</v>
      </c>
      <c r="Z2805" s="3">
        <v>0</v>
      </c>
      <c r="AC2805" s="1">
        <f t="shared" si="86"/>
        <v>2019</v>
      </c>
      <c r="AD2805" s="1">
        <f t="shared" si="87"/>
        <v>7</v>
      </c>
    </row>
    <row r="2806" spans="1:30" ht="12.75" customHeight="1" x14ac:dyDescent="0.2">
      <c r="A2806" s="2">
        <v>43671.284548611096</v>
      </c>
      <c r="B2806" s="1" t="s">
        <v>1772</v>
      </c>
      <c r="C2806" s="1" t="s">
        <v>373</v>
      </c>
      <c r="D2806" s="1" t="s">
        <v>374</v>
      </c>
      <c r="E2806" s="3">
        <v>40</v>
      </c>
      <c r="F2806" s="1" t="s">
        <v>31</v>
      </c>
      <c r="G2806" s="3">
        <v>5.28</v>
      </c>
      <c r="H2806" s="3">
        <v>211.2</v>
      </c>
      <c r="I2806" s="1" t="s">
        <v>58</v>
      </c>
      <c r="K2806" s="1" t="s">
        <v>59</v>
      </c>
      <c r="L2806" s="1" t="s">
        <v>375</v>
      </c>
      <c r="M2806" s="1" t="s">
        <v>35</v>
      </c>
      <c r="N2806" s="1" t="s">
        <v>36</v>
      </c>
      <c r="O2806" s="1" t="s">
        <v>37</v>
      </c>
      <c r="P2806" s="1" t="s">
        <v>131</v>
      </c>
      <c r="Q2806" s="1" t="s">
        <v>132</v>
      </c>
      <c r="T2806" s="1" t="s">
        <v>377</v>
      </c>
      <c r="X2806" s="1" t="s">
        <v>378</v>
      </c>
      <c r="Y2806" s="1" t="s">
        <v>74</v>
      </c>
      <c r="Z2806" s="3">
        <v>0</v>
      </c>
      <c r="AC2806" s="1">
        <f t="shared" si="86"/>
        <v>2019</v>
      </c>
      <c r="AD2806" s="1">
        <f t="shared" si="87"/>
        <v>7</v>
      </c>
    </row>
    <row r="2807" spans="1:30" ht="12.75" customHeight="1" x14ac:dyDescent="0.2">
      <c r="A2807" s="2">
        <v>43671.284548611096</v>
      </c>
      <c r="B2807" s="1" t="s">
        <v>1772</v>
      </c>
      <c r="C2807" s="1" t="s">
        <v>369</v>
      </c>
      <c r="D2807" s="1" t="s">
        <v>370</v>
      </c>
      <c r="E2807" s="3">
        <v>50</v>
      </c>
      <c r="F2807" s="1" t="s">
        <v>31</v>
      </c>
      <c r="G2807" s="3">
        <v>5.38</v>
      </c>
      <c r="H2807" s="3">
        <v>269</v>
      </c>
      <c r="I2807" s="1" t="s">
        <v>58</v>
      </c>
      <c r="K2807" s="1" t="s">
        <v>59</v>
      </c>
      <c r="L2807" s="1" t="s">
        <v>371</v>
      </c>
      <c r="M2807" s="1" t="s">
        <v>35</v>
      </c>
      <c r="N2807" s="1" t="s">
        <v>36</v>
      </c>
      <c r="O2807" s="1" t="s">
        <v>37</v>
      </c>
      <c r="P2807" s="1" t="s">
        <v>95</v>
      </c>
      <c r="Q2807" s="1" t="s">
        <v>96</v>
      </c>
      <c r="T2807" s="1" t="s">
        <v>372</v>
      </c>
      <c r="X2807" s="1" t="s">
        <v>41</v>
      </c>
      <c r="Y2807" s="1" t="s">
        <v>42</v>
      </c>
      <c r="Z2807" s="3">
        <v>0</v>
      </c>
      <c r="AC2807" s="1">
        <f t="shared" si="86"/>
        <v>2019</v>
      </c>
      <c r="AD2807" s="1">
        <f t="shared" si="87"/>
        <v>7</v>
      </c>
    </row>
    <row r="2808" spans="1:30" ht="12.75" customHeight="1" x14ac:dyDescent="0.2">
      <c r="A2808" s="2">
        <v>43671.284548611096</v>
      </c>
      <c r="B2808" s="1" t="s">
        <v>1772</v>
      </c>
      <c r="C2808" s="1" t="s">
        <v>1619</v>
      </c>
      <c r="D2808" s="1" t="s">
        <v>1620</v>
      </c>
      <c r="E2808" s="3">
        <v>250</v>
      </c>
      <c r="F2808" s="1" t="s">
        <v>31</v>
      </c>
      <c r="G2808" s="3">
        <v>5.81</v>
      </c>
      <c r="H2808" s="3">
        <v>1452.5</v>
      </c>
      <c r="I2808" s="1" t="s">
        <v>58</v>
      </c>
      <c r="K2808" s="1" t="s">
        <v>59</v>
      </c>
      <c r="L2808" s="1" t="s">
        <v>1621</v>
      </c>
      <c r="M2808" s="1" t="s">
        <v>35</v>
      </c>
      <c r="N2808" s="1" t="s">
        <v>36</v>
      </c>
      <c r="O2808" s="1" t="s">
        <v>37</v>
      </c>
      <c r="P2808" s="1" t="s">
        <v>120</v>
      </c>
      <c r="Q2808" s="1" t="s">
        <v>121</v>
      </c>
      <c r="T2808" s="1" t="s">
        <v>887</v>
      </c>
      <c r="Y2808" s="1" t="s">
        <v>42</v>
      </c>
      <c r="Z2808" s="3">
        <v>0</v>
      </c>
      <c r="AA2808" s="1" t="s">
        <v>774</v>
      </c>
      <c r="AB2808" s="1" t="s">
        <v>774</v>
      </c>
      <c r="AC2808" s="1">
        <f t="shared" si="86"/>
        <v>2019</v>
      </c>
      <c r="AD2808" s="1">
        <f t="shared" si="87"/>
        <v>7</v>
      </c>
    </row>
    <row r="2809" spans="1:30" ht="12.75" customHeight="1" x14ac:dyDescent="0.2">
      <c r="A2809" s="2">
        <v>43671.284548611096</v>
      </c>
      <c r="B2809" s="1" t="s">
        <v>1772</v>
      </c>
      <c r="C2809" s="1" t="s">
        <v>43</v>
      </c>
      <c r="D2809" s="1" t="s">
        <v>44</v>
      </c>
      <c r="E2809" s="3">
        <v>10</v>
      </c>
      <c r="F2809" s="1" t="s">
        <v>31</v>
      </c>
      <c r="G2809" s="3">
        <v>7.01</v>
      </c>
      <c r="H2809" s="3">
        <v>70.099999999999994</v>
      </c>
      <c r="I2809" s="1" t="s">
        <v>58</v>
      </c>
      <c r="K2809" s="1" t="s">
        <v>59</v>
      </c>
      <c r="L2809" s="1" t="s">
        <v>45</v>
      </c>
      <c r="M2809" s="1" t="s">
        <v>35</v>
      </c>
      <c r="N2809" s="1" t="s">
        <v>36</v>
      </c>
      <c r="O2809" s="1" t="s">
        <v>37</v>
      </c>
      <c r="P2809" s="1" t="s">
        <v>46</v>
      </c>
      <c r="Q2809" s="1" t="s">
        <v>47</v>
      </c>
      <c r="T2809" s="1" t="s">
        <v>48</v>
      </c>
      <c r="X2809" s="1" t="s">
        <v>41</v>
      </c>
      <c r="Y2809" s="1" t="s">
        <v>49</v>
      </c>
      <c r="Z2809" s="3">
        <v>0</v>
      </c>
      <c r="AC2809" s="1">
        <f t="shared" si="86"/>
        <v>2019</v>
      </c>
      <c r="AD2809" s="1">
        <f t="shared" si="87"/>
        <v>7</v>
      </c>
    </row>
    <row r="2810" spans="1:30" ht="12.75" customHeight="1" x14ac:dyDescent="0.2">
      <c r="A2810" s="2">
        <v>43671.284548611096</v>
      </c>
      <c r="B2810" s="1" t="s">
        <v>1772</v>
      </c>
      <c r="C2810" s="1" t="s">
        <v>1072</v>
      </c>
      <c r="D2810" s="1" t="s">
        <v>1073</v>
      </c>
      <c r="E2810" s="3">
        <v>40</v>
      </c>
      <c r="F2810" s="1" t="s">
        <v>31</v>
      </c>
      <c r="G2810" s="3">
        <v>7.5</v>
      </c>
      <c r="H2810" s="3">
        <v>300</v>
      </c>
      <c r="I2810" s="1" t="s">
        <v>58</v>
      </c>
      <c r="K2810" s="1" t="s">
        <v>59</v>
      </c>
      <c r="L2810" s="1" t="s">
        <v>1074</v>
      </c>
      <c r="M2810" s="1" t="s">
        <v>35</v>
      </c>
      <c r="N2810" s="1" t="s">
        <v>36</v>
      </c>
      <c r="O2810" s="1" t="s">
        <v>37</v>
      </c>
      <c r="P2810" s="1" t="s">
        <v>38</v>
      </c>
      <c r="Q2810" s="1" t="s">
        <v>39</v>
      </c>
      <c r="T2810" s="1" t="s">
        <v>48</v>
      </c>
      <c r="X2810" s="1" t="s">
        <v>41</v>
      </c>
      <c r="Y2810" s="1" t="s">
        <v>42</v>
      </c>
      <c r="Z2810" s="3">
        <v>0</v>
      </c>
      <c r="AA2810" s="1" t="s">
        <v>222</v>
      </c>
      <c r="AB2810" s="1" t="s">
        <v>222</v>
      </c>
      <c r="AC2810" s="1">
        <f t="shared" si="86"/>
        <v>2019</v>
      </c>
      <c r="AD2810" s="1">
        <f t="shared" si="87"/>
        <v>7</v>
      </c>
    </row>
    <row r="2811" spans="1:30" ht="12.75" customHeight="1" x14ac:dyDescent="0.2">
      <c r="A2811" s="2">
        <v>43671.284548611096</v>
      </c>
      <c r="B2811" s="1" t="s">
        <v>1772</v>
      </c>
      <c r="C2811" s="1" t="s">
        <v>240</v>
      </c>
      <c r="D2811" s="1" t="s">
        <v>241</v>
      </c>
      <c r="E2811" s="3">
        <v>50</v>
      </c>
      <c r="F2811" s="1" t="s">
        <v>31</v>
      </c>
      <c r="G2811" s="3">
        <v>7.86</v>
      </c>
      <c r="H2811" s="3">
        <v>393</v>
      </c>
      <c r="I2811" s="1" t="s">
        <v>58</v>
      </c>
      <c r="K2811" s="1" t="s">
        <v>59</v>
      </c>
      <c r="L2811" s="1" t="s">
        <v>242</v>
      </c>
      <c r="M2811" s="1" t="s">
        <v>35</v>
      </c>
      <c r="N2811" s="1" t="s">
        <v>36</v>
      </c>
      <c r="O2811" s="1" t="s">
        <v>37</v>
      </c>
      <c r="P2811" s="1" t="s">
        <v>243</v>
      </c>
      <c r="Q2811" s="1" t="s">
        <v>244</v>
      </c>
      <c r="T2811" s="1" t="s">
        <v>245</v>
      </c>
      <c r="X2811" s="1" t="s">
        <v>41</v>
      </c>
      <c r="Y2811" s="1" t="s">
        <v>42</v>
      </c>
      <c r="Z2811" s="3">
        <v>0</v>
      </c>
      <c r="AA2811" s="1" t="s">
        <v>246</v>
      </c>
      <c r="AB2811" s="1" t="s">
        <v>246</v>
      </c>
      <c r="AC2811" s="1">
        <f t="shared" si="86"/>
        <v>2019</v>
      </c>
      <c r="AD2811" s="1">
        <f t="shared" si="87"/>
        <v>7</v>
      </c>
    </row>
    <row r="2812" spans="1:30" ht="12.75" customHeight="1" x14ac:dyDescent="0.2">
      <c r="A2812" s="2">
        <v>43671.284548611096</v>
      </c>
      <c r="B2812" s="1" t="s">
        <v>1772</v>
      </c>
      <c r="C2812" s="1" t="s">
        <v>227</v>
      </c>
      <c r="D2812" s="1" t="s">
        <v>228</v>
      </c>
      <c r="E2812" s="3">
        <v>990</v>
      </c>
      <c r="F2812" s="1" t="s">
        <v>31</v>
      </c>
      <c r="G2812" s="3">
        <v>8.4700000000000006</v>
      </c>
      <c r="H2812" s="3">
        <v>8385.2999999999993</v>
      </c>
      <c r="I2812" s="1" t="s">
        <v>58</v>
      </c>
      <c r="K2812" s="1" t="s">
        <v>59</v>
      </c>
      <c r="L2812" s="1" t="s">
        <v>229</v>
      </c>
      <c r="M2812" s="1" t="s">
        <v>35</v>
      </c>
      <c r="N2812" s="1" t="s">
        <v>36</v>
      </c>
      <c r="O2812" s="1" t="s">
        <v>37</v>
      </c>
      <c r="P2812" s="1" t="s">
        <v>230</v>
      </c>
      <c r="Q2812" s="1" t="s">
        <v>231</v>
      </c>
      <c r="T2812" s="1" t="s">
        <v>232</v>
      </c>
      <c r="X2812" s="1" t="s">
        <v>41</v>
      </c>
      <c r="Y2812" s="1" t="s">
        <v>42</v>
      </c>
      <c r="Z2812" s="3">
        <v>0</v>
      </c>
      <c r="AC2812" s="1">
        <f t="shared" si="86"/>
        <v>2019</v>
      </c>
      <c r="AD2812" s="1">
        <f t="shared" si="87"/>
        <v>7</v>
      </c>
    </row>
    <row r="2813" spans="1:30" ht="12.75" customHeight="1" x14ac:dyDescent="0.2">
      <c r="A2813" s="2">
        <v>43671.284548611096</v>
      </c>
      <c r="B2813" s="1" t="s">
        <v>1772</v>
      </c>
      <c r="C2813" s="1" t="s">
        <v>233</v>
      </c>
      <c r="D2813" s="1" t="s">
        <v>234</v>
      </c>
      <c r="E2813" s="3">
        <v>300</v>
      </c>
      <c r="F2813" s="1" t="s">
        <v>31</v>
      </c>
      <c r="G2813" s="3">
        <v>9.1999999999999993</v>
      </c>
      <c r="H2813" s="3">
        <v>2760</v>
      </c>
      <c r="I2813" s="1" t="s">
        <v>58</v>
      </c>
      <c r="K2813" s="1" t="s">
        <v>59</v>
      </c>
      <c r="L2813" s="1" t="s">
        <v>235</v>
      </c>
      <c r="M2813" s="1" t="s">
        <v>35</v>
      </c>
      <c r="N2813" s="1" t="s">
        <v>36</v>
      </c>
      <c r="O2813" s="1" t="s">
        <v>37</v>
      </c>
      <c r="P2813" s="1" t="s">
        <v>236</v>
      </c>
      <c r="Q2813" s="1" t="s">
        <v>237</v>
      </c>
      <c r="T2813" s="1" t="s">
        <v>238</v>
      </c>
      <c r="X2813" s="1" t="s">
        <v>41</v>
      </c>
      <c r="Y2813" s="1" t="s">
        <v>42</v>
      </c>
      <c r="Z2813" s="3">
        <v>0</v>
      </c>
      <c r="AA2813" s="1" t="s">
        <v>239</v>
      </c>
      <c r="AB2813" s="1" t="s">
        <v>239</v>
      </c>
      <c r="AC2813" s="1">
        <f t="shared" si="86"/>
        <v>2019</v>
      </c>
      <c r="AD2813" s="1">
        <f t="shared" si="87"/>
        <v>7</v>
      </c>
    </row>
    <row r="2814" spans="1:30" ht="12.75" customHeight="1" x14ac:dyDescent="0.2">
      <c r="A2814" s="2">
        <v>43671.284548611096</v>
      </c>
      <c r="B2814" s="1" t="s">
        <v>1772</v>
      </c>
      <c r="C2814" s="1" t="s">
        <v>405</v>
      </c>
      <c r="D2814" s="1" t="s">
        <v>406</v>
      </c>
      <c r="E2814" s="3">
        <v>10</v>
      </c>
      <c r="F2814" s="1" t="s">
        <v>31</v>
      </c>
      <c r="G2814" s="3">
        <v>11.14</v>
      </c>
      <c r="H2814" s="3">
        <v>111.4</v>
      </c>
      <c r="I2814" s="1" t="s">
        <v>58</v>
      </c>
      <c r="K2814" s="1" t="s">
        <v>59</v>
      </c>
      <c r="L2814" s="1" t="s">
        <v>407</v>
      </c>
      <c r="M2814" s="1" t="s">
        <v>35</v>
      </c>
      <c r="N2814" s="1" t="s">
        <v>36</v>
      </c>
      <c r="O2814" s="1" t="s">
        <v>37</v>
      </c>
      <c r="P2814" s="1" t="s">
        <v>408</v>
      </c>
      <c r="Q2814" s="1" t="s">
        <v>409</v>
      </c>
      <c r="T2814" s="1" t="s">
        <v>40</v>
      </c>
      <c r="X2814" s="1" t="s">
        <v>41</v>
      </c>
      <c r="Y2814" s="1" t="s">
        <v>42</v>
      </c>
      <c r="Z2814" s="3">
        <v>0</v>
      </c>
      <c r="AC2814" s="1">
        <f t="shared" si="86"/>
        <v>2019</v>
      </c>
      <c r="AD2814" s="1">
        <f t="shared" si="87"/>
        <v>7</v>
      </c>
    </row>
    <row r="2815" spans="1:30" ht="12.75" customHeight="1" x14ac:dyDescent="0.2">
      <c r="A2815" s="2">
        <v>43671.284548611096</v>
      </c>
      <c r="B2815" s="1" t="s">
        <v>1772</v>
      </c>
      <c r="C2815" s="1" t="s">
        <v>255</v>
      </c>
      <c r="D2815" s="1" t="s">
        <v>256</v>
      </c>
      <c r="E2815" s="3">
        <v>30</v>
      </c>
      <c r="F2815" s="1" t="s">
        <v>31</v>
      </c>
      <c r="G2815" s="3">
        <v>13.31</v>
      </c>
      <c r="H2815" s="3">
        <v>399.3</v>
      </c>
      <c r="I2815" s="1" t="s">
        <v>58</v>
      </c>
      <c r="K2815" s="1" t="s">
        <v>59</v>
      </c>
      <c r="L2815" s="1" t="s">
        <v>257</v>
      </c>
      <c r="M2815" s="1" t="s">
        <v>35</v>
      </c>
      <c r="N2815" s="1" t="s">
        <v>36</v>
      </c>
      <c r="O2815" s="1" t="s">
        <v>37</v>
      </c>
      <c r="P2815" s="1" t="s">
        <v>258</v>
      </c>
      <c r="Q2815" s="1" t="s">
        <v>259</v>
      </c>
      <c r="T2815" s="1" t="s">
        <v>260</v>
      </c>
      <c r="X2815" s="1" t="s">
        <v>41</v>
      </c>
      <c r="Y2815" s="1" t="s">
        <v>42</v>
      </c>
      <c r="Z2815" s="3">
        <v>0</v>
      </c>
      <c r="AC2815" s="1">
        <f t="shared" si="86"/>
        <v>2019</v>
      </c>
      <c r="AD2815" s="1">
        <f t="shared" si="87"/>
        <v>7</v>
      </c>
    </row>
    <row r="2816" spans="1:30" ht="12.75" customHeight="1" x14ac:dyDescent="0.2">
      <c r="A2816" s="2">
        <v>43671.284548611096</v>
      </c>
      <c r="B2816" s="1" t="s">
        <v>1772</v>
      </c>
      <c r="C2816" s="1" t="s">
        <v>50</v>
      </c>
      <c r="D2816" s="1" t="s">
        <v>51</v>
      </c>
      <c r="E2816" s="3">
        <v>50</v>
      </c>
      <c r="F2816" s="1" t="s">
        <v>31</v>
      </c>
      <c r="G2816" s="3">
        <v>17.989999999999998</v>
      </c>
      <c r="H2816" s="3">
        <v>899.5</v>
      </c>
      <c r="I2816" s="1" t="s">
        <v>58</v>
      </c>
      <c r="K2816" s="1" t="s">
        <v>59</v>
      </c>
      <c r="L2816" s="1" t="s">
        <v>52</v>
      </c>
      <c r="M2816" s="1" t="s">
        <v>35</v>
      </c>
      <c r="N2816" s="1" t="s">
        <v>36</v>
      </c>
      <c r="O2816" s="1" t="s">
        <v>37</v>
      </c>
      <c r="P2816" s="1" t="s">
        <v>53</v>
      </c>
      <c r="Q2816" s="1" t="s">
        <v>54</v>
      </c>
      <c r="T2816" s="1" t="s">
        <v>40</v>
      </c>
      <c r="X2816" s="1" t="s">
        <v>41</v>
      </c>
      <c r="Y2816" s="1" t="s">
        <v>42</v>
      </c>
      <c r="Z2816" s="3">
        <v>0</v>
      </c>
      <c r="AC2816" s="1">
        <f t="shared" si="86"/>
        <v>2019</v>
      </c>
      <c r="AD2816" s="1">
        <f t="shared" si="87"/>
        <v>7</v>
      </c>
    </row>
    <row r="2817" spans="1:30" ht="12.75" customHeight="1" x14ac:dyDescent="0.2">
      <c r="A2817" s="2">
        <v>43671.284548611096</v>
      </c>
      <c r="B2817" s="1" t="s">
        <v>1772</v>
      </c>
      <c r="C2817" s="1" t="s">
        <v>261</v>
      </c>
      <c r="D2817" s="1" t="s">
        <v>262</v>
      </c>
      <c r="E2817" s="3">
        <v>5</v>
      </c>
      <c r="F2817" s="1" t="s">
        <v>31</v>
      </c>
      <c r="G2817" s="3">
        <v>19.96</v>
      </c>
      <c r="H2817" s="3">
        <v>99.8</v>
      </c>
      <c r="I2817" s="1" t="s">
        <v>58</v>
      </c>
      <c r="K2817" s="1" t="s">
        <v>59</v>
      </c>
      <c r="L2817" s="1" t="s">
        <v>263</v>
      </c>
      <c r="M2817" s="1" t="s">
        <v>35</v>
      </c>
      <c r="N2817" s="1" t="s">
        <v>36</v>
      </c>
      <c r="O2817" s="1" t="s">
        <v>37</v>
      </c>
      <c r="P2817" s="1" t="s">
        <v>264</v>
      </c>
      <c r="Q2817" s="1" t="s">
        <v>265</v>
      </c>
      <c r="T2817" s="1" t="s">
        <v>226</v>
      </c>
      <c r="X2817" s="1" t="s">
        <v>41</v>
      </c>
      <c r="Y2817" s="1" t="s">
        <v>266</v>
      </c>
      <c r="Z2817" s="3">
        <v>0</v>
      </c>
      <c r="AC2817" s="1">
        <f t="shared" si="86"/>
        <v>2019</v>
      </c>
      <c r="AD2817" s="1">
        <f t="shared" si="87"/>
        <v>7</v>
      </c>
    </row>
    <row r="2818" spans="1:30" ht="12.75" customHeight="1" x14ac:dyDescent="0.2">
      <c r="A2818" s="2">
        <v>43671.284548611096</v>
      </c>
      <c r="B2818" s="1" t="s">
        <v>1772</v>
      </c>
      <c r="C2818" s="1" t="s">
        <v>267</v>
      </c>
      <c r="D2818" s="1" t="s">
        <v>268</v>
      </c>
      <c r="E2818" s="3">
        <v>20</v>
      </c>
      <c r="F2818" s="1" t="s">
        <v>31</v>
      </c>
      <c r="G2818" s="3">
        <v>21.23</v>
      </c>
      <c r="H2818" s="3">
        <v>424.6</v>
      </c>
      <c r="I2818" s="1" t="s">
        <v>58</v>
      </c>
      <c r="K2818" s="1" t="s">
        <v>59</v>
      </c>
      <c r="L2818" s="1" t="s">
        <v>269</v>
      </c>
      <c r="M2818" s="1" t="s">
        <v>35</v>
      </c>
      <c r="N2818" s="1" t="s">
        <v>36</v>
      </c>
      <c r="O2818" s="1" t="s">
        <v>37</v>
      </c>
      <c r="P2818" s="1" t="s">
        <v>270</v>
      </c>
      <c r="Q2818" s="1" t="s">
        <v>271</v>
      </c>
      <c r="T2818" s="1" t="s">
        <v>272</v>
      </c>
      <c r="X2818" s="1" t="s">
        <v>41</v>
      </c>
      <c r="Y2818" s="1" t="s">
        <v>42</v>
      </c>
      <c r="Z2818" s="3">
        <v>0</v>
      </c>
      <c r="AC2818" s="1">
        <f t="shared" si="86"/>
        <v>2019</v>
      </c>
      <c r="AD2818" s="1">
        <f t="shared" si="87"/>
        <v>7</v>
      </c>
    </row>
    <row r="2819" spans="1:30" ht="12.75" customHeight="1" x14ac:dyDescent="0.2">
      <c r="A2819" s="2">
        <v>43671.284548611096</v>
      </c>
      <c r="B2819" s="1" t="s">
        <v>1772</v>
      </c>
      <c r="C2819" s="1" t="s">
        <v>273</v>
      </c>
      <c r="D2819" s="1" t="s">
        <v>274</v>
      </c>
      <c r="E2819" s="3">
        <v>20</v>
      </c>
      <c r="F2819" s="1" t="s">
        <v>31</v>
      </c>
      <c r="G2819" s="3">
        <v>21.23</v>
      </c>
      <c r="H2819" s="3">
        <v>424.6</v>
      </c>
      <c r="I2819" s="1" t="s">
        <v>58</v>
      </c>
      <c r="K2819" s="1" t="s">
        <v>59</v>
      </c>
      <c r="L2819" s="1" t="s">
        <v>275</v>
      </c>
      <c r="M2819" s="1" t="s">
        <v>35</v>
      </c>
      <c r="N2819" s="1" t="s">
        <v>36</v>
      </c>
      <c r="O2819" s="1" t="s">
        <v>37</v>
      </c>
      <c r="P2819" s="1" t="s">
        <v>270</v>
      </c>
      <c r="Q2819" s="1" t="s">
        <v>271</v>
      </c>
      <c r="T2819" s="1" t="s">
        <v>272</v>
      </c>
      <c r="X2819" s="1" t="s">
        <v>41</v>
      </c>
      <c r="Y2819" s="1" t="s">
        <v>42</v>
      </c>
      <c r="Z2819" s="3">
        <v>0</v>
      </c>
      <c r="AC2819" s="1">
        <f t="shared" ref="AC2819:AC2882" si="88">YEAR(A2819)</f>
        <v>2019</v>
      </c>
      <c r="AD2819" s="1">
        <f t="shared" ref="AD2819:AD2882" si="89">MONTH(A2819)</f>
        <v>7</v>
      </c>
    </row>
    <row r="2820" spans="1:30" ht="12.75" customHeight="1" x14ac:dyDescent="0.2">
      <c r="A2820" s="2">
        <v>43671.284548611096</v>
      </c>
      <c r="B2820" s="1" t="s">
        <v>1772</v>
      </c>
      <c r="C2820" s="1" t="s">
        <v>282</v>
      </c>
      <c r="D2820" s="1" t="s">
        <v>283</v>
      </c>
      <c r="E2820" s="3">
        <v>50</v>
      </c>
      <c r="F2820" s="1" t="s">
        <v>31</v>
      </c>
      <c r="G2820" s="3">
        <v>30.18</v>
      </c>
      <c r="H2820" s="3">
        <v>1509</v>
      </c>
      <c r="I2820" s="1" t="s">
        <v>58</v>
      </c>
      <c r="K2820" s="1" t="s">
        <v>59</v>
      </c>
      <c r="L2820" s="1" t="s">
        <v>284</v>
      </c>
      <c r="M2820" s="1" t="s">
        <v>35</v>
      </c>
      <c r="N2820" s="1" t="s">
        <v>36</v>
      </c>
      <c r="O2820" s="1" t="s">
        <v>37</v>
      </c>
      <c r="P2820" s="1" t="s">
        <v>131</v>
      </c>
      <c r="Q2820" s="1" t="s">
        <v>132</v>
      </c>
      <c r="T2820" s="1" t="s">
        <v>48</v>
      </c>
      <c r="X2820" s="1" t="s">
        <v>41</v>
      </c>
      <c r="Y2820" s="1" t="s">
        <v>74</v>
      </c>
      <c r="Z2820" s="3">
        <v>0</v>
      </c>
      <c r="AC2820" s="1">
        <f t="shared" si="88"/>
        <v>2019</v>
      </c>
      <c r="AD2820" s="1">
        <f t="shared" si="89"/>
        <v>7</v>
      </c>
    </row>
    <row r="2821" spans="1:30" ht="12.75" customHeight="1" x14ac:dyDescent="0.2">
      <c r="A2821" s="2">
        <v>43671.284548611096</v>
      </c>
      <c r="B2821" s="1" t="s">
        <v>1772</v>
      </c>
      <c r="C2821" s="1" t="s">
        <v>1226</v>
      </c>
      <c r="D2821" s="1" t="s">
        <v>1227</v>
      </c>
      <c r="E2821" s="3">
        <v>2</v>
      </c>
      <c r="F2821" s="1" t="s">
        <v>31</v>
      </c>
      <c r="G2821" s="3">
        <v>30.51</v>
      </c>
      <c r="H2821" s="3">
        <v>61.02</v>
      </c>
      <c r="I2821" s="1" t="s">
        <v>58</v>
      </c>
      <c r="K2821" s="1" t="s">
        <v>59</v>
      </c>
      <c r="L2821" s="1" t="s">
        <v>1228</v>
      </c>
      <c r="M2821" s="1" t="s">
        <v>35</v>
      </c>
      <c r="N2821" s="1" t="s">
        <v>36</v>
      </c>
      <c r="O2821" s="1" t="s">
        <v>37</v>
      </c>
      <c r="P2821" s="1" t="s">
        <v>71</v>
      </c>
      <c r="Q2821" s="1" t="s">
        <v>72</v>
      </c>
      <c r="T2821" s="1" t="s">
        <v>73</v>
      </c>
      <c r="X2821" s="1" t="s">
        <v>41</v>
      </c>
      <c r="Y2821" s="1" t="s">
        <v>74</v>
      </c>
      <c r="Z2821" s="3">
        <v>0</v>
      </c>
      <c r="AC2821" s="1">
        <f t="shared" si="88"/>
        <v>2019</v>
      </c>
      <c r="AD2821" s="1">
        <f t="shared" si="89"/>
        <v>7</v>
      </c>
    </row>
    <row r="2822" spans="1:30" ht="12.75" customHeight="1" x14ac:dyDescent="0.2">
      <c r="A2822" s="2">
        <v>43671.284548611096</v>
      </c>
      <c r="B2822" s="1" t="s">
        <v>1772</v>
      </c>
      <c r="C2822" s="1" t="s">
        <v>456</v>
      </c>
      <c r="D2822" s="1" t="s">
        <v>457</v>
      </c>
      <c r="E2822" s="3">
        <v>15</v>
      </c>
      <c r="F2822" s="1" t="s">
        <v>31</v>
      </c>
      <c r="G2822" s="3">
        <v>32.79</v>
      </c>
      <c r="H2822" s="3">
        <v>491.85</v>
      </c>
      <c r="I2822" s="1" t="s">
        <v>58</v>
      </c>
      <c r="K2822" s="1" t="s">
        <v>59</v>
      </c>
      <c r="L2822" s="1" t="s">
        <v>458</v>
      </c>
      <c r="M2822" s="1" t="s">
        <v>35</v>
      </c>
      <c r="N2822" s="1" t="s">
        <v>36</v>
      </c>
      <c r="O2822" s="1" t="s">
        <v>37</v>
      </c>
      <c r="P2822" s="1" t="s">
        <v>89</v>
      </c>
      <c r="Q2822" s="1" t="s">
        <v>90</v>
      </c>
      <c r="T2822" s="1" t="s">
        <v>85</v>
      </c>
      <c r="X2822" s="1" t="s">
        <v>41</v>
      </c>
      <c r="Y2822" s="1" t="s">
        <v>74</v>
      </c>
      <c r="Z2822" s="3">
        <v>0</v>
      </c>
      <c r="AC2822" s="1">
        <f t="shared" si="88"/>
        <v>2019</v>
      </c>
      <c r="AD2822" s="1">
        <f t="shared" si="89"/>
        <v>7</v>
      </c>
    </row>
    <row r="2823" spans="1:30" ht="12.75" customHeight="1" x14ac:dyDescent="0.2">
      <c r="A2823" s="2">
        <v>43671.284548611096</v>
      </c>
      <c r="B2823" s="1" t="s">
        <v>1772</v>
      </c>
      <c r="C2823" s="1" t="s">
        <v>1773</v>
      </c>
      <c r="D2823" s="1" t="s">
        <v>1774</v>
      </c>
      <c r="E2823" s="3">
        <v>4</v>
      </c>
      <c r="F2823" s="1" t="s">
        <v>31</v>
      </c>
      <c r="G2823" s="3">
        <v>43.44</v>
      </c>
      <c r="H2823" s="3">
        <v>173.76</v>
      </c>
      <c r="I2823" s="1" t="s">
        <v>58</v>
      </c>
      <c r="K2823" s="1" t="s">
        <v>59</v>
      </c>
      <c r="L2823" s="1" t="s">
        <v>1775</v>
      </c>
      <c r="M2823" s="1" t="s">
        <v>35</v>
      </c>
      <c r="N2823" s="1" t="s">
        <v>36</v>
      </c>
      <c r="O2823" s="1" t="s">
        <v>37</v>
      </c>
      <c r="P2823" s="1" t="s">
        <v>38</v>
      </c>
      <c r="Q2823" s="1" t="s">
        <v>39</v>
      </c>
      <c r="R2823" s="1" t="s">
        <v>197</v>
      </c>
      <c r="T2823" s="1" t="s">
        <v>197</v>
      </c>
      <c r="X2823" s="1" t="s">
        <v>41</v>
      </c>
      <c r="Y2823" s="1" t="s">
        <v>42</v>
      </c>
      <c r="Z2823" s="3">
        <v>0</v>
      </c>
      <c r="AA2823" s="1" t="s">
        <v>1776</v>
      </c>
      <c r="AB2823" s="1" t="s">
        <v>1776</v>
      </c>
      <c r="AC2823" s="1">
        <f t="shared" si="88"/>
        <v>2019</v>
      </c>
      <c r="AD2823" s="1">
        <f t="shared" si="89"/>
        <v>7</v>
      </c>
    </row>
    <row r="2824" spans="1:30" ht="12.75" customHeight="1" x14ac:dyDescent="0.2">
      <c r="A2824" s="2">
        <v>43671.284548611096</v>
      </c>
      <c r="B2824" s="1" t="s">
        <v>1772</v>
      </c>
      <c r="C2824" s="1" t="s">
        <v>993</v>
      </c>
      <c r="D2824" s="1" t="s">
        <v>994</v>
      </c>
      <c r="E2824" s="3">
        <v>1</v>
      </c>
      <c r="F2824" s="1" t="s">
        <v>31</v>
      </c>
      <c r="G2824" s="3">
        <v>72.22</v>
      </c>
      <c r="H2824" s="3">
        <v>72.22</v>
      </c>
      <c r="I2824" s="1" t="s">
        <v>58</v>
      </c>
      <c r="K2824" s="1" t="s">
        <v>59</v>
      </c>
      <c r="L2824" s="1" t="s">
        <v>995</v>
      </c>
      <c r="M2824" s="1" t="s">
        <v>35</v>
      </c>
      <c r="N2824" s="1" t="s">
        <v>36</v>
      </c>
      <c r="O2824" s="1" t="s">
        <v>37</v>
      </c>
      <c r="P2824" s="1" t="s">
        <v>71</v>
      </c>
      <c r="Q2824" s="1" t="s">
        <v>72</v>
      </c>
      <c r="T2824" s="1" t="s">
        <v>79</v>
      </c>
      <c r="X2824" s="1" t="s">
        <v>41</v>
      </c>
      <c r="Y2824" s="1" t="s">
        <v>74</v>
      </c>
      <c r="Z2824" s="3">
        <v>0</v>
      </c>
      <c r="AC2824" s="1">
        <f t="shared" si="88"/>
        <v>2019</v>
      </c>
      <c r="AD2824" s="1">
        <f t="shared" si="89"/>
        <v>7</v>
      </c>
    </row>
    <row r="2825" spans="1:30" ht="12.75" customHeight="1" x14ac:dyDescent="0.2">
      <c r="A2825" s="2">
        <v>43671.306546145803</v>
      </c>
      <c r="B2825" s="1" t="s">
        <v>1777</v>
      </c>
      <c r="C2825" s="1" t="s">
        <v>1778</v>
      </c>
      <c r="D2825" s="1" t="s">
        <v>1779</v>
      </c>
      <c r="E2825" s="3">
        <v>5</v>
      </c>
      <c r="F2825" s="1" t="s">
        <v>31</v>
      </c>
      <c r="G2825" s="3">
        <v>92</v>
      </c>
      <c r="H2825" s="3">
        <v>460</v>
      </c>
      <c r="I2825" s="1" t="s">
        <v>58</v>
      </c>
      <c r="K2825" s="1" t="s">
        <v>59</v>
      </c>
      <c r="L2825" s="1" t="s">
        <v>1780</v>
      </c>
      <c r="M2825" s="1" t="s">
        <v>35</v>
      </c>
      <c r="N2825" s="1" t="s">
        <v>296</v>
      </c>
      <c r="O2825" s="1" t="s">
        <v>37</v>
      </c>
      <c r="P2825" s="1" t="s">
        <v>131</v>
      </c>
      <c r="Q2825" s="1" t="s">
        <v>132</v>
      </c>
      <c r="T2825" s="1" t="s">
        <v>297</v>
      </c>
      <c r="X2825" s="1" t="s">
        <v>41</v>
      </c>
      <c r="Y2825" s="1" t="s">
        <v>74</v>
      </c>
      <c r="Z2825" s="3">
        <v>0</v>
      </c>
      <c r="AC2825" s="1">
        <f t="shared" si="88"/>
        <v>2019</v>
      </c>
      <c r="AD2825" s="1">
        <f t="shared" si="89"/>
        <v>7</v>
      </c>
    </row>
    <row r="2826" spans="1:30" ht="12.75" customHeight="1" x14ac:dyDescent="0.2">
      <c r="A2826" s="2">
        <v>43671.307301192101</v>
      </c>
      <c r="B2826" s="1" t="s">
        <v>1781</v>
      </c>
      <c r="C2826" s="1" t="s">
        <v>299</v>
      </c>
      <c r="D2826" s="1" t="s">
        <v>300</v>
      </c>
      <c r="E2826" s="3">
        <v>10</v>
      </c>
      <c r="F2826" s="1" t="s">
        <v>31</v>
      </c>
      <c r="G2826" s="3">
        <v>124.41</v>
      </c>
      <c r="H2826" s="3">
        <v>1244.0999999999999</v>
      </c>
      <c r="I2826" s="1" t="s">
        <v>32</v>
      </c>
      <c r="K2826" s="1" t="s">
        <v>33</v>
      </c>
      <c r="L2826" s="1" t="s">
        <v>301</v>
      </c>
      <c r="M2826" s="1" t="s">
        <v>35</v>
      </c>
      <c r="N2826" s="1" t="s">
        <v>296</v>
      </c>
      <c r="O2826" s="1" t="s">
        <v>37</v>
      </c>
      <c r="P2826" s="1" t="s">
        <v>131</v>
      </c>
      <c r="Q2826" s="1" t="s">
        <v>132</v>
      </c>
      <c r="T2826" s="1" t="s">
        <v>297</v>
      </c>
      <c r="X2826" s="1" t="s">
        <v>302</v>
      </c>
      <c r="Y2826" s="1" t="s">
        <v>74</v>
      </c>
      <c r="Z2826" s="3">
        <v>0</v>
      </c>
      <c r="AC2826" s="1">
        <f t="shared" si="88"/>
        <v>2019</v>
      </c>
      <c r="AD2826" s="1">
        <f t="shared" si="89"/>
        <v>7</v>
      </c>
    </row>
    <row r="2827" spans="1:30" ht="12.75" customHeight="1" x14ac:dyDescent="0.2">
      <c r="A2827" s="2">
        <v>43671.361345752302</v>
      </c>
      <c r="B2827" s="1" t="s">
        <v>1782</v>
      </c>
      <c r="C2827" s="1" t="s">
        <v>373</v>
      </c>
      <c r="D2827" s="1" t="s">
        <v>374</v>
      </c>
      <c r="E2827" s="3">
        <v>40</v>
      </c>
      <c r="F2827" s="1" t="s">
        <v>31</v>
      </c>
      <c r="G2827" s="3">
        <v>5.27</v>
      </c>
      <c r="H2827" s="3">
        <v>210.8</v>
      </c>
      <c r="I2827" s="1" t="s">
        <v>32</v>
      </c>
      <c r="K2827" s="1" t="s">
        <v>33</v>
      </c>
      <c r="L2827" s="1" t="s">
        <v>375</v>
      </c>
      <c r="M2827" s="1" t="s">
        <v>35</v>
      </c>
      <c r="N2827" s="1" t="s">
        <v>684</v>
      </c>
      <c r="O2827" s="1" t="s">
        <v>37</v>
      </c>
      <c r="P2827" s="1" t="s">
        <v>131</v>
      </c>
      <c r="Q2827" s="1" t="s">
        <v>132</v>
      </c>
      <c r="T2827" s="1" t="s">
        <v>377</v>
      </c>
      <c r="X2827" s="1" t="s">
        <v>378</v>
      </c>
      <c r="Y2827" s="1" t="s">
        <v>74</v>
      </c>
      <c r="Z2827" s="3">
        <v>0</v>
      </c>
      <c r="AC2827" s="1">
        <f t="shared" si="88"/>
        <v>2019</v>
      </c>
      <c r="AD2827" s="1">
        <f t="shared" si="89"/>
        <v>7</v>
      </c>
    </row>
    <row r="2828" spans="1:30" ht="12.75" customHeight="1" x14ac:dyDescent="0.2">
      <c r="A2828" s="2">
        <v>43671.459605092597</v>
      </c>
      <c r="B2828" s="1" t="s">
        <v>1783</v>
      </c>
      <c r="C2828" s="1" t="s">
        <v>1285</v>
      </c>
      <c r="D2828" s="1" t="s">
        <v>1286</v>
      </c>
      <c r="E2828" s="3">
        <v>10</v>
      </c>
      <c r="F2828" s="1" t="s">
        <v>31</v>
      </c>
      <c r="G2828" s="3">
        <v>149.5</v>
      </c>
      <c r="H2828" s="3">
        <v>1495</v>
      </c>
      <c r="I2828" s="1" t="s">
        <v>58</v>
      </c>
      <c r="K2828" s="1" t="s">
        <v>59</v>
      </c>
      <c r="L2828" s="1" t="s">
        <v>1287</v>
      </c>
      <c r="M2828" s="1" t="s">
        <v>35</v>
      </c>
      <c r="N2828" s="1" t="s">
        <v>296</v>
      </c>
      <c r="O2828" s="1" t="s">
        <v>37</v>
      </c>
      <c r="P2828" s="1" t="s">
        <v>131</v>
      </c>
      <c r="Q2828" s="1" t="s">
        <v>132</v>
      </c>
      <c r="T2828" s="1" t="s">
        <v>887</v>
      </c>
      <c r="X2828" s="1" t="s">
        <v>1288</v>
      </c>
      <c r="Y2828" s="1" t="s">
        <v>74</v>
      </c>
      <c r="Z2828" s="3">
        <v>0</v>
      </c>
      <c r="AA2828" s="1" t="s">
        <v>774</v>
      </c>
      <c r="AB2828" s="1" t="s">
        <v>774</v>
      </c>
      <c r="AC2828" s="1">
        <f t="shared" si="88"/>
        <v>2019</v>
      </c>
      <c r="AD2828" s="1">
        <f t="shared" si="89"/>
        <v>7</v>
      </c>
    </row>
    <row r="2829" spans="1:30" ht="12.75" customHeight="1" x14ac:dyDescent="0.2">
      <c r="A2829" s="2">
        <v>43671.5019791667</v>
      </c>
      <c r="B2829" s="1" t="s">
        <v>1784</v>
      </c>
      <c r="C2829" s="1" t="s">
        <v>92</v>
      </c>
      <c r="D2829" s="1" t="s">
        <v>93</v>
      </c>
      <c r="E2829" s="3">
        <v>200</v>
      </c>
      <c r="F2829" s="1" t="s">
        <v>31</v>
      </c>
      <c r="G2829" s="3">
        <v>0.01</v>
      </c>
      <c r="H2829" s="3">
        <v>2</v>
      </c>
      <c r="I2829" s="1" t="s">
        <v>32</v>
      </c>
      <c r="K2829" s="1" t="s">
        <v>33</v>
      </c>
      <c r="L2829" s="1" t="s">
        <v>94</v>
      </c>
      <c r="M2829" s="1" t="s">
        <v>35</v>
      </c>
      <c r="N2829" s="1" t="s">
        <v>36</v>
      </c>
      <c r="O2829" s="1" t="s">
        <v>37</v>
      </c>
      <c r="P2829" s="1" t="s">
        <v>95</v>
      </c>
      <c r="Q2829" s="1" t="s">
        <v>96</v>
      </c>
      <c r="T2829" s="1" t="s">
        <v>97</v>
      </c>
      <c r="X2829" s="1" t="s">
        <v>41</v>
      </c>
      <c r="Y2829" s="1" t="s">
        <v>42</v>
      </c>
      <c r="Z2829" s="3">
        <v>0</v>
      </c>
      <c r="AC2829" s="1">
        <f t="shared" si="88"/>
        <v>2019</v>
      </c>
      <c r="AD2829" s="1">
        <f t="shared" si="89"/>
        <v>7</v>
      </c>
    </row>
    <row r="2830" spans="1:30" ht="12.75" customHeight="1" x14ac:dyDescent="0.2">
      <c r="A2830" s="2">
        <v>43671.5019791667</v>
      </c>
      <c r="B2830" s="1" t="s">
        <v>1784</v>
      </c>
      <c r="C2830" s="1" t="s">
        <v>98</v>
      </c>
      <c r="D2830" s="1" t="s">
        <v>99</v>
      </c>
      <c r="E2830" s="3">
        <v>100</v>
      </c>
      <c r="F2830" s="1" t="s">
        <v>31</v>
      </c>
      <c r="G2830" s="3">
        <v>0.25</v>
      </c>
      <c r="H2830" s="3">
        <v>25</v>
      </c>
      <c r="I2830" s="1" t="s">
        <v>32</v>
      </c>
      <c r="K2830" s="1" t="s">
        <v>33</v>
      </c>
      <c r="L2830" s="1" t="s">
        <v>100</v>
      </c>
      <c r="M2830" s="1" t="s">
        <v>35</v>
      </c>
      <c r="N2830" s="1" t="s">
        <v>36</v>
      </c>
      <c r="O2830" s="1" t="s">
        <v>37</v>
      </c>
      <c r="P2830" s="1" t="s">
        <v>38</v>
      </c>
      <c r="Q2830" s="1" t="s">
        <v>39</v>
      </c>
      <c r="T2830" s="1" t="s">
        <v>73</v>
      </c>
      <c r="X2830" s="1" t="s">
        <v>41</v>
      </c>
      <c r="Y2830" s="1" t="s">
        <v>42</v>
      </c>
      <c r="Z2830" s="3">
        <v>0</v>
      </c>
      <c r="AC2830" s="1">
        <f t="shared" si="88"/>
        <v>2019</v>
      </c>
      <c r="AD2830" s="1">
        <f t="shared" si="89"/>
        <v>7</v>
      </c>
    </row>
    <row r="2831" spans="1:30" ht="12.75" customHeight="1" x14ac:dyDescent="0.2">
      <c r="A2831" s="2">
        <v>43671.5019791667</v>
      </c>
      <c r="B2831" s="1" t="s">
        <v>1784</v>
      </c>
      <c r="C2831" s="1" t="s">
        <v>980</v>
      </c>
      <c r="D2831" s="1" t="s">
        <v>981</v>
      </c>
      <c r="E2831" s="3">
        <v>15</v>
      </c>
      <c r="F2831" s="1" t="s">
        <v>31</v>
      </c>
      <c r="G2831" s="3">
        <v>0.38</v>
      </c>
      <c r="H2831" s="3">
        <v>5.7</v>
      </c>
      <c r="I2831" s="1" t="s">
        <v>32</v>
      </c>
      <c r="K2831" s="1" t="s">
        <v>33</v>
      </c>
      <c r="L2831" s="1" t="s">
        <v>982</v>
      </c>
      <c r="M2831" s="1" t="s">
        <v>35</v>
      </c>
      <c r="N2831" s="1" t="s">
        <v>36</v>
      </c>
      <c r="O2831" s="1" t="s">
        <v>37</v>
      </c>
      <c r="P2831" s="1" t="s">
        <v>204</v>
      </c>
      <c r="Q2831" s="1" t="s">
        <v>205</v>
      </c>
      <c r="T2831" s="1" t="s">
        <v>795</v>
      </c>
      <c r="X2831" s="1" t="s">
        <v>41</v>
      </c>
      <c r="Y2831" s="1" t="s">
        <v>74</v>
      </c>
      <c r="Z2831" s="3">
        <v>0</v>
      </c>
      <c r="AC2831" s="1">
        <f t="shared" si="88"/>
        <v>2019</v>
      </c>
      <c r="AD2831" s="1">
        <f t="shared" si="89"/>
        <v>7</v>
      </c>
    </row>
    <row r="2832" spans="1:30" ht="12.75" customHeight="1" x14ac:dyDescent="0.2">
      <c r="A2832" s="2">
        <v>43671.5019791667</v>
      </c>
      <c r="B2832" s="1" t="s">
        <v>1784</v>
      </c>
      <c r="C2832" s="1" t="s">
        <v>113</v>
      </c>
      <c r="D2832" s="1" t="s">
        <v>114</v>
      </c>
      <c r="E2832" s="3">
        <v>600</v>
      </c>
      <c r="F2832" s="1" t="s">
        <v>31</v>
      </c>
      <c r="G2832" s="3">
        <v>0.43</v>
      </c>
      <c r="H2832" s="3">
        <v>258</v>
      </c>
      <c r="I2832" s="1" t="s">
        <v>32</v>
      </c>
      <c r="K2832" s="1" t="s">
        <v>33</v>
      </c>
      <c r="L2832" s="1" t="s">
        <v>115</v>
      </c>
      <c r="M2832" s="1" t="s">
        <v>35</v>
      </c>
      <c r="N2832" s="1" t="s">
        <v>36</v>
      </c>
      <c r="O2832" s="1" t="s">
        <v>37</v>
      </c>
      <c r="P2832" s="1" t="s">
        <v>89</v>
      </c>
      <c r="Q2832" s="1" t="s">
        <v>90</v>
      </c>
      <c r="T2832" s="1" t="s">
        <v>116</v>
      </c>
      <c r="X2832" s="1" t="s">
        <v>41</v>
      </c>
      <c r="Y2832" s="1" t="s">
        <v>74</v>
      </c>
      <c r="Z2832" s="3">
        <v>0</v>
      </c>
      <c r="AC2832" s="1">
        <f t="shared" si="88"/>
        <v>2019</v>
      </c>
      <c r="AD2832" s="1">
        <f t="shared" si="89"/>
        <v>7</v>
      </c>
    </row>
    <row r="2833" spans="1:30" ht="12.75" customHeight="1" x14ac:dyDescent="0.2">
      <c r="A2833" s="2">
        <v>43671.5019791667</v>
      </c>
      <c r="B2833" s="1" t="s">
        <v>1784</v>
      </c>
      <c r="C2833" s="1" t="s">
        <v>117</v>
      </c>
      <c r="D2833" s="1" t="s">
        <v>118</v>
      </c>
      <c r="E2833" s="3">
        <v>100</v>
      </c>
      <c r="F2833" s="1" t="s">
        <v>31</v>
      </c>
      <c r="G2833" s="3">
        <v>0.47</v>
      </c>
      <c r="H2833" s="3">
        <v>47</v>
      </c>
      <c r="I2833" s="1" t="s">
        <v>32</v>
      </c>
      <c r="K2833" s="1" t="s">
        <v>33</v>
      </c>
      <c r="L2833" s="1" t="s">
        <v>119</v>
      </c>
      <c r="M2833" s="1" t="s">
        <v>35</v>
      </c>
      <c r="N2833" s="1" t="s">
        <v>36</v>
      </c>
      <c r="O2833" s="1" t="s">
        <v>37</v>
      </c>
      <c r="P2833" s="1" t="s">
        <v>120</v>
      </c>
      <c r="Q2833" s="1" t="s">
        <v>121</v>
      </c>
      <c r="T2833" s="1" t="s">
        <v>40</v>
      </c>
      <c r="X2833" s="1" t="s">
        <v>41</v>
      </c>
      <c r="Y2833" s="1" t="s">
        <v>42</v>
      </c>
      <c r="Z2833" s="3">
        <v>0</v>
      </c>
      <c r="AC2833" s="1">
        <f t="shared" si="88"/>
        <v>2019</v>
      </c>
      <c r="AD2833" s="1">
        <f t="shared" si="89"/>
        <v>7</v>
      </c>
    </row>
    <row r="2834" spans="1:30" ht="12.75" customHeight="1" x14ac:dyDescent="0.2">
      <c r="A2834" s="2">
        <v>43671.5019791667</v>
      </c>
      <c r="B2834" s="1" t="s">
        <v>1784</v>
      </c>
      <c r="C2834" s="1" t="s">
        <v>125</v>
      </c>
      <c r="D2834" s="1" t="s">
        <v>126</v>
      </c>
      <c r="E2834" s="3">
        <v>300</v>
      </c>
      <c r="F2834" s="1" t="s">
        <v>31</v>
      </c>
      <c r="G2834" s="3">
        <v>0.54</v>
      </c>
      <c r="H2834" s="3">
        <v>162</v>
      </c>
      <c r="I2834" s="1" t="s">
        <v>32</v>
      </c>
      <c r="K2834" s="1" t="s">
        <v>33</v>
      </c>
      <c r="L2834" s="1" t="s">
        <v>127</v>
      </c>
      <c r="M2834" s="1" t="s">
        <v>35</v>
      </c>
      <c r="N2834" s="1" t="s">
        <v>36</v>
      </c>
      <c r="O2834" s="1" t="s">
        <v>37</v>
      </c>
      <c r="P2834" s="1" t="s">
        <v>104</v>
      </c>
      <c r="Q2834" s="1" t="s">
        <v>105</v>
      </c>
      <c r="T2834" s="1" t="s">
        <v>40</v>
      </c>
      <c r="X2834" s="1" t="s">
        <v>41</v>
      </c>
      <c r="Y2834" s="1" t="s">
        <v>106</v>
      </c>
      <c r="Z2834" s="3">
        <v>0</v>
      </c>
      <c r="AC2834" s="1">
        <f t="shared" si="88"/>
        <v>2019</v>
      </c>
      <c r="AD2834" s="1">
        <f t="shared" si="89"/>
        <v>7</v>
      </c>
    </row>
    <row r="2835" spans="1:30" ht="12.75" customHeight="1" x14ac:dyDescent="0.2">
      <c r="A2835" s="2">
        <v>43671.5019791667</v>
      </c>
      <c r="B2835" s="1" t="s">
        <v>1784</v>
      </c>
      <c r="C2835" s="1" t="s">
        <v>128</v>
      </c>
      <c r="D2835" s="1" t="s">
        <v>129</v>
      </c>
      <c r="E2835" s="3">
        <v>500</v>
      </c>
      <c r="F2835" s="1" t="s">
        <v>31</v>
      </c>
      <c r="G2835" s="3">
        <v>0.63</v>
      </c>
      <c r="H2835" s="3">
        <v>315</v>
      </c>
      <c r="I2835" s="1" t="s">
        <v>32</v>
      </c>
      <c r="K2835" s="1" t="s">
        <v>33</v>
      </c>
      <c r="L2835" s="1" t="s">
        <v>130</v>
      </c>
      <c r="M2835" s="1" t="s">
        <v>35</v>
      </c>
      <c r="N2835" s="1" t="s">
        <v>36</v>
      </c>
      <c r="O2835" s="1" t="s">
        <v>37</v>
      </c>
      <c r="P2835" s="1" t="s">
        <v>131</v>
      </c>
      <c r="Q2835" s="1" t="s">
        <v>132</v>
      </c>
      <c r="T2835" s="1" t="s">
        <v>73</v>
      </c>
      <c r="X2835" s="1" t="s">
        <v>41</v>
      </c>
      <c r="Y2835" s="1" t="s">
        <v>74</v>
      </c>
      <c r="Z2835" s="3">
        <v>0</v>
      </c>
      <c r="AC2835" s="1">
        <f t="shared" si="88"/>
        <v>2019</v>
      </c>
      <c r="AD2835" s="1">
        <f t="shared" si="89"/>
        <v>7</v>
      </c>
    </row>
    <row r="2836" spans="1:30" ht="12.75" customHeight="1" x14ac:dyDescent="0.2">
      <c r="A2836" s="2">
        <v>43671.5019791667</v>
      </c>
      <c r="B2836" s="1" t="s">
        <v>1784</v>
      </c>
      <c r="C2836" s="1" t="s">
        <v>133</v>
      </c>
      <c r="D2836" s="1" t="s">
        <v>134</v>
      </c>
      <c r="E2836" s="3">
        <v>4000</v>
      </c>
      <c r="F2836" s="1" t="s">
        <v>31</v>
      </c>
      <c r="G2836" s="3">
        <v>0.63</v>
      </c>
      <c r="H2836" s="3">
        <v>2520</v>
      </c>
      <c r="I2836" s="1" t="s">
        <v>32</v>
      </c>
      <c r="K2836" s="1" t="s">
        <v>33</v>
      </c>
      <c r="L2836" s="1" t="s">
        <v>135</v>
      </c>
      <c r="M2836" s="1" t="s">
        <v>35</v>
      </c>
      <c r="N2836" s="1" t="s">
        <v>36</v>
      </c>
      <c r="O2836" s="1" t="s">
        <v>37</v>
      </c>
      <c r="P2836" s="1" t="s">
        <v>62</v>
      </c>
      <c r="Q2836" s="1" t="s">
        <v>63</v>
      </c>
      <c r="T2836" s="1" t="s">
        <v>65</v>
      </c>
      <c r="X2836" s="1" t="s">
        <v>41</v>
      </c>
      <c r="Y2836" s="1" t="s">
        <v>66</v>
      </c>
      <c r="Z2836" s="3">
        <v>0</v>
      </c>
      <c r="AA2836" s="1" t="s">
        <v>67</v>
      </c>
      <c r="AB2836" s="1" t="s">
        <v>67</v>
      </c>
      <c r="AC2836" s="1">
        <f t="shared" si="88"/>
        <v>2019</v>
      </c>
      <c r="AD2836" s="1">
        <f t="shared" si="89"/>
        <v>7</v>
      </c>
    </row>
    <row r="2837" spans="1:30" ht="12.75" customHeight="1" x14ac:dyDescent="0.2">
      <c r="A2837" s="2">
        <v>43671.5019791667</v>
      </c>
      <c r="B2837" s="1" t="s">
        <v>1784</v>
      </c>
      <c r="C2837" s="1" t="s">
        <v>136</v>
      </c>
      <c r="D2837" s="1" t="s">
        <v>137</v>
      </c>
      <c r="E2837" s="3">
        <v>8000</v>
      </c>
      <c r="F2837" s="1" t="s">
        <v>31</v>
      </c>
      <c r="G2837" s="3">
        <v>0.63</v>
      </c>
      <c r="H2837" s="3">
        <v>5040</v>
      </c>
      <c r="I2837" s="1" t="s">
        <v>32</v>
      </c>
      <c r="K2837" s="1" t="s">
        <v>33</v>
      </c>
      <c r="L2837" s="1" t="s">
        <v>138</v>
      </c>
      <c r="M2837" s="1" t="s">
        <v>35</v>
      </c>
      <c r="N2837" s="1" t="s">
        <v>36</v>
      </c>
      <c r="O2837" s="1" t="s">
        <v>37</v>
      </c>
      <c r="P2837" s="1" t="s">
        <v>62</v>
      </c>
      <c r="Q2837" s="1" t="s">
        <v>63</v>
      </c>
      <c r="T2837" s="1" t="s">
        <v>65</v>
      </c>
      <c r="X2837" s="1" t="s">
        <v>41</v>
      </c>
      <c r="Y2837" s="1" t="s">
        <v>66</v>
      </c>
      <c r="Z2837" s="3">
        <v>0</v>
      </c>
      <c r="AA2837" s="1" t="s">
        <v>67</v>
      </c>
      <c r="AB2837" s="1" t="s">
        <v>67</v>
      </c>
      <c r="AC2837" s="1">
        <f t="shared" si="88"/>
        <v>2019</v>
      </c>
      <c r="AD2837" s="1">
        <f t="shared" si="89"/>
        <v>7</v>
      </c>
    </row>
    <row r="2838" spans="1:30" ht="12.75" customHeight="1" x14ac:dyDescent="0.2">
      <c r="A2838" s="2">
        <v>43671.5019791667</v>
      </c>
      <c r="B2838" s="1" t="s">
        <v>1784</v>
      </c>
      <c r="C2838" s="1" t="s">
        <v>56</v>
      </c>
      <c r="D2838" s="1" t="s">
        <v>57</v>
      </c>
      <c r="E2838" s="3">
        <v>2000</v>
      </c>
      <c r="F2838" s="1" t="s">
        <v>31</v>
      </c>
      <c r="G2838" s="3">
        <v>0.63</v>
      </c>
      <c r="H2838" s="3">
        <v>1260</v>
      </c>
      <c r="I2838" s="1" t="s">
        <v>32</v>
      </c>
      <c r="K2838" s="1" t="s">
        <v>33</v>
      </c>
      <c r="L2838" s="1" t="s">
        <v>60</v>
      </c>
      <c r="M2838" s="1" t="s">
        <v>35</v>
      </c>
      <c r="N2838" s="1" t="s">
        <v>36</v>
      </c>
      <c r="O2838" s="1" t="s">
        <v>37</v>
      </c>
      <c r="P2838" s="1" t="s">
        <v>62</v>
      </c>
      <c r="Q2838" s="1" t="s">
        <v>63</v>
      </c>
      <c r="T2838" s="1" t="s">
        <v>65</v>
      </c>
      <c r="X2838" s="1" t="s">
        <v>41</v>
      </c>
      <c r="Y2838" s="1" t="s">
        <v>66</v>
      </c>
      <c r="Z2838" s="3">
        <v>0</v>
      </c>
      <c r="AA2838" s="1" t="s">
        <v>67</v>
      </c>
      <c r="AB2838" s="1" t="s">
        <v>67</v>
      </c>
      <c r="AC2838" s="1">
        <f t="shared" si="88"/>
        <v>2019</v>
      </c>
      <c r="AD2838" s="1">
        <f t="shared" si="89"/>
        <v>7</v>
      </c>
    </row>
    <row r="2839" spans="1:30" ht="12.75" customHeight="1" x14ac:dyDescent="0.2">
      <c r="A2839" s="2">
        <v>43671.5019791667</v>
      </c>
      <c r="B2839" s="1" t="s">
        <v>1784</v>
      </c>
      <c r="C2839" s="1" t="s">
        <v>139</v>
      </c>
      <c r="D2839" s="1" t="s">
        <v>140</v>
      </c>
      <c r="E2839" s="3">
        <v>100</v>
      </c>
      <c r="F2839" s="1" t="s">
        <v>31</v>
      </c>
      <c r="G2839" s="3">
        <v>0.67</v>
      </c>
      <c r="H2839" s="3">
        <v>67</v>
      </c>
      <c r="I2839" s="1" t="s">
        <v>32</v>
      </c>
      <c r="K2839" s="1" t="s">
        <v>33</v>
      </c>
      <c r="L2839" s="1" t="s">
        <v>141</v>
      </c>
      <c r="M2839" s="1" t="s">
        <v>35</v>
      </c>
      <c r="N2839" s="1" t="s">
        <v>36</v>
      </c>
      <c r="O2839" s="1" t="s">
        <v>37</v>
      </c>
      <c r="P2839" s="1" t="s">
        <v>120</v>
      </c>
      <c r="Q2839" s="1" t="s">
        <v>121</v>
      </c>
      <c r="T2839" s="1" t="s">
        <v>40</v>
      </c>
      <c r="X2839" s="1" t="s">
        <v>41</v>
      </c>
      <c r="Y2839" s="1" t="s">
        <v>42</v>
      </c>
      <c r="Z2839" s="3">
        <v>0</v>
      </c>
      <c r="AC2839" s="1">
        <f t="shared" si="88"/>
        <v>2019</v>
      </c>
      <c r="AD2839" s="1">
        <f t="shared" si="89"/>
        <v>7</v>
      </c>
    </row>
    <row r="2840" spans="1:30" ht="12.75" customHeight="1" x14ac:dyDescent="0.2">
      <c r="A2840" s="2">
        <v>43671.5019791667</v>
      </c>
      <c r="B2840" s="1" t="s">
        <v>1784</v>
      </c>
      <c r="C2840" s="1" t="s">
        <v>142</v>
      </c>
      <c r="D2840" s="1" t="s">
        <v>143</v>
      </c>
      <c r="E2840" s="3">
        <v>500</v>
      </c>
      <c r="F2840" s="1" t="s">
        <v>31</v>
      </c>
      <c r="G2840" s="3">
        <v>0.67</v>
      </c>
      <c r="H2840" s="3">
        <v>335</v>
      </c>
      <c r="I2840" s="1" t="s">
        <v>32</v>
      </c>
      <c r="K2840" s="1" t="s">
        <v>33</v>
      </c>
      <c r="L2840" s="1" t="s">
        <v>144</v>
      </c>
      <c r="M2840" s="1" t="s">
        <v>35</v>
      </c>
      <c r="N2840" s="1" t="s">
        <v>36</v>
      </c>
      <c r="O2840" s="1" t="s">
        <v>37</v>
      </c>
      <c r="P2840" s="1" t="s">
        <v>89</v>
      </c>
      <c r="Q2840" s="1" t="s">
        <v>90</v>
      </c>
      <c r="T2840" s="1" t="s">
        <v>116</v>
      </c>
      <c r="X2840" s="1" t="s">
        <v>41</v>
      </c>
      <c r="Y2840" s="1" t="s">
        <v>74</v>
      </c>
      <c r="Z2840" s="3">
        <v>0</v>
      </c>
      <c r="AC2840" s="1">
        <f t="shared" si="88"/>
        <v>2019</v>
      </c>
      <c r="AD2840" s="1">
        <f t="shared" si="89"/>
        <v>7</v>
      </c>
    </row>
    <row r="2841" spans="1:30" ht="12.75" customHeight="1" x14ac:dyDescent="0.2">
      <c r="A2841" s="2">
        <v>43671.5019791667</v>
      </c>
      <c r="B2841" s="1" t="s">
        <v>1784</v>
      </c>
      <c r="C2841" s="1" t="s">
        <v>149</v>
      </c>
      <c r="D2841" s="1" t="s">
        <v>150</v>
      </c>
      <c r="E2841" s="3">
        <v>400</v>
      </c>
      <c r="F2841" s="1" t="s">
        <v>31</v>
      </c>
      <c r="G2841" s="3">
        <v>1.0900000000000001</v>
      </c>
      <c r="H2841" s="3">
        <v>436</v>
      </c>
      <c r="I2841" s="1" t="s">
        <v>32</v>
      </c>
      <c r="K2841" s="1" t="s">
        <v>33</v>
      </c>
      <c r="L2841" s="1" t="s">
        <v>151</v>
      </c>
      <c r="M2841" s="1" t="s">
        <v>35</v>
      </c>
      <c r="N2841" s="1" t="s">
        <v>36</v>
      </c>
      <c r="O2841" s="1" t="s">
        <v>37</v>
      </c>
      <c r="P2841" s="1" t="s">
        <v>120</v>
      </c>
      <c r="Q2841" s="1" t="s">
        <v>121</v>
      </c>
      <c r="T2841" s="1" t="s">
        <v>40</v>
      </c>
      <c r="X2841" s="1" t="s">
        <v>41</v>
      </c>
      <c r="Y2841" s="1" t="s">
        <v>42</v>
      </c>
      <c r="Z2841" s="3">
        <v>0</v>
      </c>
      <c r="AC2841" s="1">
        <f t="shared" si="88"/>
        <v>2019</v>
      </c>
      <c r="AD2841" s="1">
        <f t="shared" si="89"/>
        <v>7</v>
      </c>
    </row>
    <row r="2842" spans="1:30" ht="12.75" customHeight="1" x14ac:dyDescent="0.2">
      <c r="A2842" s="2">
        <v>43671.5019791667</v>
      </c>
      <c r="B2842" s="1" t="s">
        <v>1784</v>
      </c>
      <c r="C2842" s="1" t="s">
        <v>1676</v>
      </c>
      <c r="D2842" s="1" t="s">
        <v>1677</v>
      </c>
      <c r="E2842" s="3">
        <v>75</v>
      </c>
      <c r="F2842" s="1" t="s">
        <v>31</v>
      </c>
      <c r="G2842" s="3">
        <v>1.21</v>
      </c>
      <c r="H2842" s="3">
        <v>90.75</v>
      </c>
      <c r="I2842" s="1" t="s">
        <v>32</v>
      </c>
      <c r="K2842" s="1" t="s">
        <v>33</v>
      </c>
      <c r="L2842" s="1" t="s">
        <v>1678</v>
      </c>
      <c r="M2842" s="1" t="s">
        <v>35</v>
      </c>
      <c r="N2842" s="1" t="s">
        <v>36</v>
      </c>
      <c r="O2842" s="1" t="s">
        <v>37</v>
      </c>
      <c r="P2842" s="1" t="s">
        <v>38</v>
      </c>
      <c r="Q2842" s="1" t="s">
        <v>39</v>
      </c>
      <c r="T2842" s="1" t="s">
        <v>887</v>
      </c>
      <c r="X2842" s="1" t="s">
        <v>41</v>
      </c>
      <c r="Y2842" s="1" t="s">
        <v>42</v>
      </c>
      <c r="Z2842" s="3">
        <v>0</v>
      </c>
      <c r="AA2842" s="1" t="s">
        <v>774</v>
      </c>
      <c r="AB2842" s="1" t="s">
        <v>774</v>
      </c>
      <c r="AC2842" s="1">
        <f t="shared" si="88"/>
        <v>2019</v>
      </c>
      <c r="AD2842" s="1">
        <f t="shared" si="89"/>
        <v>7</v>
      </c>
    </row>
    <row r="2843" spans="1:30" ht="12.75" customHeight="1" x14ac:dyDescent="0.2">
      <c r="A2843" s="2">
        <v>43671.5019791667</v>
      </c>
      <c r="B2843" s="1" t="s">
        <v>1784</v>
      </c>
      <c r="C2843" s="1" t="s">
        <v>152</v>
      </c>
      <c r="D2843" s="1" t="s">
        <v>153</v>
      </c>
      <c r="E2843" s="3">
        <v>50</v>
      </c>
      <c r="F2843" s="1" t="s">
        <v>31</v>
      </c>
      <c r="G2843" s="3">
        <v>1.52</v>
      </c>
      <c r="H2843" s="3">
        <v>76</v>
      </c>
      <c r="I2843" s="1" t="s">
        <v>32</v>
      </c>
      <c r="K2843" s="1" t="s">
        <v>33</v>
      </c>
      <c r="L2843" s="1" t="s">
        <v>154</v>
      </c>
      <c r="M2843" s="1" t="s">
        <v>35</v>
      </c>
      <c r="N2843" s="1" t="s">
        <v>36</v>
      </c>
      <c r="O2843" s="1" t="s">
        <v>37</v>
      </c>
      <c r="P2843" s="1" t="s">
        <v>89</v>
      </c>
      <c r="Q2843" s="1" t="s">
        <v>90</v>
      </c>
      <c r="T2843" s="1" t="s">
        <v>79</v>
      </c>
      <c r="X2843" s="1" t="s">
        <v>155</v>
      </c>
      <c r="Y2843" s="1" t="s">
        <v>74</v>
      </c>
      <c r="Z2843" s="3">
        <v>0</v>
      </c>
      <c r="AC2843" s="1">
        <f t="shared" si="88"/>
        <v>2019</v>
      </c>
      <c r="AD2843" s="1">
        <f t="shared" si="89"/>
        <v>7</v>
      </c>
    </row>
    <row r="2844" spans="1:30" ht="12.75" customHeight="1" x14ac:dyDescent="0.2">
      <c r="A2844" s="2">
        <v>43671.5019791667</v>
      </c>
      <c r="B2844" s="1" t="s">
        <v>1784</v>
      </c>
      <c r="C2844" s="1" t="s">
        <v>156</v>
      </c>
      <c r="D2844" s="1" t="s">
        <v>157</v>
      </c>
      <c r="E2844" s="3">
        <v>100</v>
      </c>
      <c r="F2844" s="1" t="s">
        <v>31</v>
      </c>
      <c r="G2844" s="3">
        <v>1.68</v>
      </c>
      <c r="H2844" s="3">
        <v>168</v>
      </c>
      <c r="I2844" s="1" t="s">
        <v>32</v>
      </c>
      <c r="K2844" s="1" t="s">
        <v>33</v>
      </c>
      <c r="L2844" s="1" t="s">
        <v>158</v>
      </c>
      <c r="M2844" s="1" t="s">
        <v>35</v>
      </c>
      <c r="N2844" s="1" t="s">
        <v>36</v>
      </c>
      <c r="O2844" s="1" t="s">
        <v>37</v>
      </c>
      <c r="P2844" s="1" t="s">
        <v>120</v>
      </c>
      <c r="Q2844" s="1" t="s">
        <v>121</v>
      </c>
      <c r="T2844" s="1" t="s">
        <v>40</v>
      </c>
      <c r="X2844" s="1" t="s">
        <v>41</v>
      </c>
      <c r="Y2844" s="1" t="s">
        <v>42</v>
      </c>
      <c r="Z2844" s="3">
        <v>0</v>
      </c>
      <c r="AC2844" s="1">
        <f t="shared" si="88"/>
        <v>2019</v>
      </c>
      <c r="AD2844" s="1">
        <f t="shared" si="89"/>
        <v>7</v>
      </c>
    </row>
    <row r="2845" spans="1:30" ht="12.75" customHeight="1" x14ac:dyDescent="0.2">
      <c r="A2845" s="2">
        <v>43671.5019791667</v>
      </c>
      <c r="B2845" s="1" t="s">
        <v>1784</v>
      </c>
      <c r="C2845" s="1" t="s">
        <v>159</v>
      </c>
      <c r="D2845" s="1" t="s">
        <v>160</v>
      </c>
      <c r="E2845" s="3">
        <v>100</v>
      </c>
      <c r="F2845" s="1" t="s">
        <v>31</v>
      </c>
      <c r="G2845" s="3">
        <v>1.8</v>
      </c>
      <c r="H2845" s="3">
        <v>180</v>
      </c>
      <c r="I2845" s="1" t="s">
        <v>32</v>
      </c>
      <c r="K2845" s="1" t="s">
        <v>33</v>
      </c>
      <c r="L2845" s="1" t="s">
        <v>161</v>
      </c>
      <c r="M2845" s="1" t="s">
        <v>35</v>
      </c>
      <c r="N2845" s="1" t="s">
        <v>36</v>
      </c>
      <c r="O2845" s="1" t="s">
        <v>37</v>
      </c>
      <c r="P2845" s="1" t="s">
        <v>104</v>
      </c>
      <c r="Q2845" s="1" t="s">
        <v>105</v>
      </c>
      <c r="T2845" s="1" t="s">
        <v>97</v>
      </c>
      <c r="X2845" s="1" t="s">
        <v>41</v>
      </c>
      <c r="Y2845" s="1" t="s">
        <v>106</v>
      </c>
      <c r="Z2845" s="3">
        <v>0</v>
      </c>
      <c r="AC2845" s="1">
        <f t="shared" si="88"/>
        <v>2019</v>
      </c>
      <c r="AD2845" s="1">
        <f t="shared" si="89"/>
        <v>7</v>
      </c>
    </row>
    <row r="2846" spans="1:30" ht="12.75" customHeight="1" x14ac:dyDescent="0.2">
      <c r="A2846" s="2">
        <v>43671.5019791667</v>
      </c>
      <c r="B2846" s="1" t="s">
        <v>1784</v>
      </c>
      <c r="C2846" s="1" t="s">
        <v>162</v>
      </c>
      <c r="D2846" s="1" t="s">
        <v>163</v>
      </c>
      <c r="E2846" s="3">
        <v>50</v>
      </c>
      <c r="F2846" s="1" t="s">
        <v>31</v>
      </c>
      <c r="G2846" s="3">
        <v>1.93</v>
      </c>
      <c r="H2846" s="3">
        <v>96.5</v>
      </c>
      <c r="I2846" s="1" t="s">
        <v>32</v>
      </c>
      <c r="K2846" s="1" t="s">
        <v>33</v>
      </c>
      <c r="L2846" s="1" t="s">
        <v>164</v>
      </c>
      <c r="M2846" s="1" t="s">
        <v>35</v>
      </c>
      <c r="N2846" s="1" t="s">
        <v>36</v>
      </c>
      <c r="O2846" s="1" t="s">
        <v>37</v>
      </c>
      <c r="P2846" s="1" t="s">
        <v>95</v>
      </c>
      <c r="Q2846" s="1" t="s">
        <v>96</v>
      </c>
      <c r="T2846" s="1" t="s">
        <v>97</v>
      </c>
      <c r="X2846" s="1" t="s">
        <v>41</v>
      </c>
      <c r="Y2846" s="1" t="s">
        <v>42</v>
      </c>
      <c r="Z2846" s="3">
        <v>0</v>
      </c>
      <c r="AC2846" s="1">
        <f t="shared" si="88"/>
        <v>2019</v>
      </c>
      <c r="AD2846" s="1">
        <f t="shared" si="89"/>
        <v>7</v>
      </c>
    </row>
    <row r="2847" spans="1:30" ht="12.75" customHeight="1" x14ac:dyDescent="0.2">
      <c r="A2847" s="2">
        <v>43671.5019791667</v>
      </c>
      <c r="B2847" s="1" t="s">
        <v>1784</v>
      </c>
      <c r="C2847" s="1" t="s">
        <v>168</v>
      </c>
      <c r="D2847" s="1" t="s">
        <v>169</v>
      </c>
      <c r="E2847" s="3">
        <v>10</v>
      </c>
      <c r="F2847" s="1" t="s">
        <v>31</v>
      </c>
      <c r="G2847" s="3">
        <v>2.06</v>
      </c>
      <c r="H2847" s="3">
        <v>20.6</v>
      </c>
      <c r="I2847" s="1" t="s">
        <v>32</v>
      </c>
      <c r="K2847" s="1" t="s">
        <v>33</v>
      </c>
      <c r="L2847" s="1" t="s">
        <v>170</v>
      </c>
      <c r="M2847" s="1" t="s">
        <v>35</v>
      </c>
      <c r="N2847" s="1" t="s">
        <v>36</v>
      </c>
      <c r="O2847" s="1" t="s">
        <v>37</v>
      </c>
      <c r="P2847" s="1" t="s">
        <v>95</v>
      </c>
      <c r="Q2847" s="1" t="s">
        <v>96</v>
      </c>
      <c r="T2847" s="1" t="s">
        <v>171</v>
      </c>
      <c r="X2847" s="1" t="s">
        <v>41</v>
      </c>
      <c r="Y2847" s="1" t="s">
        <v>42</v>
      </c>
      <c r="Z2847" s="3">
        <v>0</v>
      </c>
      <c r="AA2847" s="1" t="s">
        <v>172</v>
      </c>
      <c r="AB2847" s="1" t="s">
        <v>172</v>
      </c>
      <c r="AC2847" s="1">
        <f t="shared" si="88"/>
        <v>2019</v>
      </c>
      <c r="AD2847" s="1">
        <f t="shared" si="89"/>
        <v>7</v>
      </c>
    </row>
    <row r="2848" spans="1:30" ht="12.75" customHeight="1" x14ac:dyDescent="0.2">
      <c r="A2848" s="2">
        <v>43671.5019791667</v>
      </c>
      <c r="B2848" s="1" t="s">
        <v>1784</v>
      </c>
      <c r="C2848" s="1" t="s">
        <v>173</v>
      </c>
      <c r="D2848" s="1" t="s">
        <v>174</v>
      </c>
      <c r="E2848" s="3">
        <v>50</v>
      </c>
      <c r="F2848" s="1" t="s">
        <v>31</v>
      </c>
      <c r="G2848" s="3">
        <v>2.06</v>
      </c>
      <c r="H2848" s="3">
        <v>103</v>
      </c>
      <c r="I2848" s="1" t="s">
        <v>32</v>
      </c>
      <c r="K2848" s="1" t="s">
        <v>33</v>
      </c>
      <c r="L2848" s="1" t="s">
        <v>175</v>
      </c>
      <c r="M2848" s="1" t="s">
        <v>35</v>
      </c>
      <c r="N2848" s="1" t="s">
        <v>36</v>
      </c>
      <c r="O2848" s="1" t="s">
        <v>37</v>
      </c>
      <c r="P2848" s="1" t="s">
        <v>89</v>
      </c>
      <c r="Q2848" s="1" t="s">
        <v>90</v>
      </c>
      <c r="T2848" s="1" t="s">
        <v>79</v>
      </c>
      <c r="X2848" s="1" t="s">
        <v>176</v>
      </c>
      <c r="Y2848" s="1" t="s">
        <v>74</v>
      </c>
      <c r="Z2848" s="3">
        <v>0</v>
      </c>
      <c r="AC2848" s="1">
        <f t="shared" si="88"/>
        <v>2019</v>
      </c>
      <c r="AD2848" s="1">
        <f t="shared" si="89"/>
        <v>7</v>
      </c>
    </row>
    <row r="2849" spans="1:30" ht="12.75" customHeight="1" x14ac:dyDescent="0.2">
      <c r="A2849" s="2">
        <v>43671.5019791667</v>
      </c>
      <c r="B2849" s="1" t="s">
        <v>1784</v>
      </c>
      <c r="C2849" s="1" t="s">
        <v>177</v>
      </c>
      <c r="D2849" s="1" t="s">
        <v>178</v>
      </c>
      <c r="E2849" s="3">
        <v>50</v>
      </c>
      <c r="F2849" s="1" t="s">
        <v>31</v>
      </c>
      <c r="G2849" s="3">
        <v>2.16</v>
      </c>
      <c r="H2849" s="3">
        <v>108</v>
      </c>
      <c r="I2849" s="1" t="s">
        <v>32</v>
      </c>
      <c r="K2849" s="1" t="s">
        <v>33</v>
      </c>
      <c r="L2849" s="1" t="s">
        <v>179</v>
      </c>
      <c r="M2849" s="1" t="s">
        <v>35</v>
      </c>
      <c r="N2849" s="1" t="s">
        <v>36</v>
      </c>
      <c r="O2849" s="1" t="s">
        <v>37</v>
      </c>
      <c r="P2849" s="1" t="s">
        <v>95</v>
      </c>
      <c r="Q2849" s="1" t="s">
        <v>96</v>
      </c>
      <c r="T2849" s="1" t="s">
        <v>97</v>
      </c>
      <c r="X2849" s="1" t="s">
        <v>41</v>
      </c>
      <c r="Y2849" s="1" t="s">
        <v>42</v>
      </c>
      <c r="Z2849" s="3">
        <v>0</v>
      </c>
      <c r="AC2849" s="1">
        <f t="shared" si="88"/>
        <v>2019</v>
      </c>
      <c r="AD2849" s="1">
        <f t="shared" si="89"/>
        <v>7</v>
      </c>
    </row>
    <row r="2850" spans="1:30" ht="12.75" customHeight="1" x14ac:dyDescent="0.2">
      <c r="A2850" s="2">
        <v>43671.5019791667</v>
      </c>
      <c r="B2850" s="1" t="s">
        <v>1784</v>
      </c>
      <c r="C2850" s="1" t="s">
        <v>180</v>
      </c>
      <c r="D2850" s="1" t="s">
        <v>181</v>
      </c>
      <c r="E2850" s="3">
        <v>100</v>
      </c>
      <c r="F2850" s="1" t="s">
        <v>31</v>
      </c>
      <c r="G2850" s="3">
        <v>2.37</v>
      </c>
      <c r="H2850" s="3">
        <v>237</v>
      </c>
      <c r="I2850" s="1" t="s">
        <v>32</v>
      </c>
      <c r="K2850" s="1" t="s">
        <v>33</v>
      </c>
      <c r="L2850" s="1" t="s">
        <v>182</v>
      </c>
      <c r="M2850" s="1" t="s">
        <v>35</v>
      </c>
      <c r="N2850" s="1" t="s">
        <v>36</v>
      </c>
      <c r="O2850" s="1" t="s">
        <v>37</v>
      </c>
      <c r="P2850" s="1" t="s">
        <v>95</v>
      </c>
      <c r="Q2850" s="1" t="s">
        <v>96</v>
      </c>
      <c r="T2850" s="1" t="s">
        <v>97</v>
      </c>
      <c r="X2850" s="1" t="s">
        <v>41</v>
      </c>
      <c r="Y2850" s="1" t="s">
        <v>42</v>
      </c>
      <c r="Z2850" s="3">
        <v>0</v>
      </c>
      <c r="AC2850" s="1">
        <f t="shared" si="88"/>
        <v>2019</v>
      </c>
      <c r="AD2850" s="1">
        <f t="shared" si="89"/>
        <v>7</v>
      </c>
    </row>
    <row r="2851" spans="1:30" ht="12.75" customHeight="1" x14ac:dyDescent="0.2">
      <c r="A2851" s="2">
        <v>43671.5019791667</v>
      </c>
      <c r="B2851" s="1" t="s">
        <v>1784</v>
      </c>
      <c r="C2851" s="1" t="s">
        <v>183</v>
      </c>
      <c r="D2851" s="1" t="s">
        <v>184</v>
      </c>
      <c r="E2851" s="3">
        <v>200</v>
      </c>
      <c r="F2851" s="1" t="s">
        <v>31</v>
      </c>
      <c r="G2851" s="3">
        <v>2.46</v>
      </c>
      <c r="H2851" s="3">
        <v>492</v>
      </c>
      <c r="I2851" s="1" t="s">
        <v>32</v>
      </c>
      <c r="K2851" s="1" t="s">
        <v>33</v>
      </c>
      <c r="L2851" s="1" t="s">
        <v>185</v>
      </c>
      <c r="M2851" s="1" t="s">
        <v>35</v>
      </c>
      <c r="N2851" s="1" t="s">
        <v>36</v>
      </c>
      <c r="O2851" s="1" t="s">
        <v>37</v>
      </c>
      <c r="P2851" s="1" t="s">
        <v>95</v>
      </c>
      <c r="Q2851" s="1" t="s">
        <v>96</v>
      </c>
      <c r="T2851" s="1" t="s">
        <v>48</v>
      </c>
      <c r="X2851" s="1" t="s">
        <v>41</v>
      </c>
      <c r="Y2851" s="1" t="s">
        <v>42</v>
      </c>
      <c r="Z2851" s="3">
        <v>0</v>
      </c>
      <c r="AC2851" s="1">
        <f t="shared" si="88"/>
        <v>2019</v>
      </c>
      <c r="AD2851" s="1">
        <f t="shared" si="89"/>
        <v>7</v>
      </c>
    </row>
    <row r="2852" spans="1:30" ht="12.75" customHeight="1" x14ac:dyDescent="0.2">
      <c r="A2852" s="2">
        <v>43671.5019791667</v>
      </c>
      <c r="B2852" s="1" t="s">
        <v>1784</v>
      </c>
      <c r="C2852" s="1" t="s">
        <v>186</v>
      </c>
      <c r="D2852" s="1" t="s">
        <v>187</v>
      </c>
      <c r="E2852" s="3">
        <v>100</v>
      </c>
      <c r="F2852" s="1" t="s">
        <v>31</v>
      </c>
      <c r="G2852" s="3">
        <v>2.5099999999999998</v>
      </c>
      <c r="H2852" s="3">
        <v>251</v>
      </c>
      <c r="I2852" s="1" t="s">
        <v>32</v>
      </c>
      <c r="K2852" s="1" t="s">
        <v>33</v>
      </c>
      <c r="L2852" s="1" t="s">
        <v>188</v>
      </c>
      <c r="M2852" s="1" t="s">
        <v>35</v>
      </c>
      <c r="N2852" s="1" t="s">
        <v>36</v>
      </c>
      <c r="O2852" s="1" t="s">
        <v>37</v>
      </c>
      <c r="P2852" s="1" t="s">
        <v>95</v>
      </c>
      <c r="Q2852" s="1" t="s">
        <v>96</v>
      </c>
      <c r="T2852" s="1" t="s">
        <v>97</v>
      </c>
      <c r="X2852" s="1" t="s">
        <v>41</v>
      </c>
      <c r="Y2852" s="1" t="s">
        <v>42</v>
      </c>
      <c r="Z2852" s="3">
        <v>0</v>
      </c>
      <c r="AC2852" s="1">
        <f t="shared" si="88"/>
        <v>2019</v>
      </c>
      <c r="AD2852" s="1">
        <f t="shared" si="89"/>
        <v>7</v>
      </c>
    </row>
    <row r="2853" spans="1:30" ht="12.75" customHeight="1" x14ac:dyDescent="0.2">
      <c r="A2853" s="2">
        <v>43671.5019791667</v>
      </c>
      <c r="B2853" s="1" t="s">
        <v>1784</v>
      </c>
      <c r="C2853" s="1" t="s">
        <v>867</v>
      </c>
      <c r="D2853" s="1" t="s">
        <v>868</v>
      </c>
      <c r="E2853" s="3">
        <v>70</v>
      </c>
      <c r="F2853" s="1" t="s">
        <v>31</v>
      </c>
      <c r="G2853" s="3">
        <v>2.54</v>
      </c>
      <c r="H2853" s="3">
        <v>177.8</v>
      </c>
      <c r="I2853" s="1" t="s">
        <v>32</v>
      </c>
      <c r="K2853" s="1" t="s">
        <v>33</v>
      </c>
      <c r="L2853" s="1" t="s">
        <v>869</v>
      </c>
      <c r="M2853" s="1" t="s">
        <v>35</v>
      </c>
      <c r="N2853" s="1" t="s">
        <v>36</v>
      </c>
      <c r="O2853" s="1" t="s">
        <v>37</v>
      </c>
      <c r="P2853" s="1" t="s">
        <v>204</v>
      </c>
      <c r="Q2853" s="1" t="s">
        <v>205</v>
      </c>
      <c r="T2853" s="1" t="s">
        <v>871</v>
      </c>
      <c r="X2853" s="1" t="s">
        <v>41</v>
      </c>
      <c r="Y2853" s="1" t="s">
        <v>74</v>
      </c>
      <c r="Z2853" s="3">
        <v>0</v>
      </c>
      <c r="AC2853" s="1">
        <f t="shared" si="88"/>
        <v>2019</v>
      </c>
      <c r="AD2853" s="1">
        <f t="shared" si="89"/>
        <v>7</v>
      </c>
    </row>
    <row r="2854" spans="1:30" ht="12.75" customHeight="1" x14ac:dyDescent="0.2">
      <c r="A2854" s="2">
        <v>43671.5019791667</v>
      </c>
      <c r="B2854" s="1" t="s">
        <v>1784</v>
      </c>
      <c r="C2854" s="1" t="s">
        <v>189</v>
      </c>
      <c r="D2854" s="1" t="s">
        <v>190</v>
      </c>
      <c r="E2854" s="3">
        <v>100</v>
      </c>
      <c r="F2854" s="1" t="s">
        <v>31</v>
      </c>
      <c r="G2854" s="3">
        <v>2.7</v>
      </c>
      <c r="H2854" s="3">
        <v>270</v>
      </c>
      <c r="I2854" s="1" t="s">
        <v>32</v>
      </c>
      <c r="K2854" s="1" t="s">
        <v>33</v>
      </c>
      <c r="L2854" s="1" t="s">
        <v>191</v>
      </c>
      <c r="M2854" s="1" t="s">
        <v>35</v>
      </c>
      <c r="N2854" s="1" t="s">
        <v>36</v>
      </c>
      <c r="O2854" s="1" t="s">
        <v>37</v>
      </c>
      <c r="P2854" s="1" t="s">
        <v>95</v>
      </c>
      <c r="Q2854" s="1" t="s">
        <v>96</v>
      </c>
      <c r="T2854" s="1" t="s">
        <v>97</v>
      </c>
      <c r="X2854" s="1" t="s">
        <v>41</v>
      </c>
      <c r="Y2854" s="1" t="s">
        <v>42</v>
      </c>
      <c r="Z2854" s="3">
        <v>0</v>
      </c>
      <c r="AC2854" s="1">
        <f t="shared" si="88"/>
        <v>2019</v>
      </c>
      <c r="AD2854" s="1">
        <f t="shared" si="89"/>
        <v>7</v>
      </c>
    </row>
    <row r="2855" spans="1:30" ht="12.75" customHeight="1" x14ac:dyDescent="0.2">
      <c r="A2855" s="2">
        <v>43671.5019791667</v>
      </c>
      <c r="B2855" s="1" t="s">
        <v>1784</v>
      </c>
      <c r="C2855" s="1" t="s">
        <v>985</v>
      </c>
      <c r="D2855" s="1" t="s">
        <v>986</v>
      </c>
      <c r="E2855" s="3">
        <v>15</v>
      </c>
      <c r="F2855" s="1" t="s">
        <v>31</v>
      </c>
      <c r="G2855" s="3">
        <v>2.74</v>
      </c>
      <c r="H2855" s="3">
        <v>41.1</v>
      </c>
      <c r="I2855" s="1" t="s">
        <v>32</v>
      </c>
      <c r="K2855" s="1" t="s">
        <v>33</v>
      </c>
      <c r="L2855" s="1" t="s">
        <v>987</v>
      </c>
      <c r="M2855" s="1" t="s">
        <v>35</v>
      </c>
      <c r="N2855" s="1" t="s">
        <v>36</v>
      </c>
      <c r="O2855" s="1" t="s">
        <v>37</v>
      </c>
      <c r="P2855" s="1" t="s">
        <v>204</v>
      </c>
      <c r="Q2855" s="1" t="s">
        <v>205</v>
      </c>
      <c r="T2855" s="1" t="s">
        <v>291</v>
      </c>
      <c r="X2855" s="1" t="s">
        <v>41</v>
      </c>
      <c r="Y2855" s="1" t="s">
        <v>74</v>
      </c>
      <c r="Z2855" s="3">
        <v>0</v>
      </c>
      <c r="AC2855" s="1">
        <f t="shared" si="88"/>
        <v>2019</v>
      </c>
      <c r="AD2855" s="1">
        <f t="shared" si="89"/>
        <v>7</v>
      </c>
    </row>
    <row r="2856" spans="1:30" ht="12.75" customHeight="1" x14ac:dyDescent="0.2">
      <c r="A2856" s="2">
        <v>43671.5019791667</v>
      </c>
      <c r="B2856" s="1" t="s">
        <v>1784</v>
      </c>
      <c r="C2856" s="1" t="s">
        <v>1470</v>
      </c>
      <c r="D2856" s="1" t="s">
        <v>1471</v>
      </c>
      <c r="E2856" s="3">
        <v>50</v>
      </c>
      <c r="F2856" s="1" t="s">
        <v>31</v>
      </c>
      <c r="G2856" s="3">
        <v>3.07</v>
      </c>
      <c r="H2856" s="3">
        <v>153.5</v>
      </c>
      <c r="I2856" s="1" t="s">
        <v>32</v>
      </c>
      <c r="K2856" s="1" t="s">
        <v>33</v>
      </c>
      <c r="L2856" s="1" t="s">
        <v>1472</v>
      </c>
      <c r="M2856" s="1" t="s">
        <v>35</v>
      </c>
      <c r="N2856" s="1" t="s">
        <v>36</v>
      </c>
      <c r="O2856" s="1" t="s">
        <v>37</v>
      </c>
      <c r="P2856" s="1" t="s">
        <v>95</v>
      </c>
      <c r="Q2856" s="1" t="s">
        <v>96</v>
      </c>
      <c r="T2856" s="1" t="s">
        <v>97</v>
      </c>
      <c r="X2856" s="1" t="s">
        <v>41</v>
      </c>
      <c r="Y2856" s="1" t="s">
        <v>42</v>
      </c>
      <c r="Z2856" s="3">
        <v>0</v>
      </c>
      <c r="AC2856" s="1">
        <f t="shared" si="88"/>
        <v>2019</v>
      </c>
      <c r="AD2856" s="1">
        <f t="shared" si="89"/>
        <v>7</v>
      </c>
    </row>
    <row r="2857" spans="1:30" ht="12.75" customHeight="1" x14ac:dyDescent="0.2">
      <c r="A2857" s="2">
        <v>43671.5019791667</v>
      </c>
      <c r="B2857" s="1" t="s">
        <v>1784</v>
      </c>
      <c r="C2857" s="1" t="s">
        <v>198</v>
      </c>
      <c r="D2857" s="1" t="s">
        <v>199</v>
      </c>
      <c r="E2857" s="3">
        <v>50</v>
      </c>
      <c r="F2857" s="1" t="s">
        <v>31</v>
      </c>
      <c r="G2857" s="3">
        <v>3.1</v>
      </c>
      <c r="H2857" s="3">
        <v>155</v>
      </c>
      <c r="I2857" s="1" t="s">
        <v>32</v>
      </c>
      <c r="K2857" s="1" t="s">
        <v>33</v>
      </c>
      <c r="L2857" s="1" t="s">
        <v>200</v>
      </c>
      <c r="M2857" s="1" t="s">
        <v>35</v>
      </c>
      <c r="N2857" s="1" t="s">
        <v>36</v>
      </c>
      <c r="O2857" s="1" t="s">
        <v>37</v>
      </c>
      <c r="P2857" s="1" t="s">
        <v>95</v>
      </c>
      <c r="Q2857" s="1" t="s">
        <v>96</v>
      </c>
      <c r="T2857" s="1" t="s">
        <v>97</v>
      </c>
      <c r="X2857" s="1" t="s">
        <v>41</v>
      </c>
      <c r="Y2857" s="1" t="s">
        <v>42</v>
      </c>
      <c r="Z2857" s="3">
        <v>0</v>
      </c>
      <c r="AC2857" s="1">
        <f t="shared" si="88"/>
        <v>2019</v>
      </c>
      <c r="AD2857" s="1">
        <f t="shared" si="89"/>
        <v>7</v>
      </c>
    </row>
    <row r="2858" spans="1:30" ht="12.75" customHeight="1" x14ac:dyDescent="0.2">
      <c r="A2858" s="2">
        <v>43671.5019791667</v>
      </c>
      <c r="B2858" s="1" t="s">
        <v>1784</v>
      </c>
      <c r="C2858" s="1" t="s">
        <v>355</v>
      </c>
      <c r="D2858" s="1" t="s">
        <v>356</v>
      </c>
      <c r="E2858" s="3">
        <v>20</v>
      </c>
      <c r="F2858" s="1" t="s">
        <v>31</v>
      </c>
      <c r="G2858" s="3">
        <v>3.15</v>
      </c>
      <c r="H2858" s="3">
        <v>63</v>
      </c>
      <c r="I2858" s="1" t="s">
        <v>32</v>
      </c>
      <c r="K2858" s="1" t="s">
        <v>33</v>
      </c>
      <c r="L2858" s="1" t="s">
        <v>357</v>
      </c>
      <c r="M2858" s="1" t="s">
        <v>35</v>
      </c>
      <c r="N2858" s="1" t="s">
        <v>36</v>
      </c>
      <c r="O2858" s="1" t="s">
        <v>37</v>
      </c>
      <c r="P2858" s="1" t="s">
        <v>95</v>
      </c>
      <c r="Q2858" s="1" t="s">
        <v>96</v>
      </c>
      <c r="T2858" s="1" t="s">
        <v>358</v>
      </c>
      <c r="X2858" s="1" t="s">
        <v>41</v>
      </c>
      <c r="Y2858" s="1" t="s">
        <v>42</v>
      </c>
      <c r="Z2858" s="3">
        <v>0</v>
      </c>
      <c r="AC2858" s="1">
        <f t="shared" si="88"/>
        <v>2019</v>
      </c>
      <c r="AD2858" s="1">
        <f t="shared" si="89"/>
        <v>7</v>
      </c>
    </row>
    <row r="2859" spans="1:30" ht="12.75" customHeight="1" x14ac:dyDescent="0.2">
      <c r="A2859" s="2">
        <v>43671.5019791667</v>
      </c>
      <c r="B2859" s="1" t="s">
        <v>1784</v>
      </c>
      <c r="C2859" s="1" t="s">
        <v>207</v>
      </c>
      <c r="D2859" s="1" t="s">
        <v>208</v>
      </c>
      <c r="E2859" s="3">
        <v>40</v>
      </c>
      <c r="F2859" s="1" t="s">
        <v>31</v>
      </c>
      <c r="G2859" s="3">
        <v>3.27</v>
      </c>
      <c r="H2859" s="3">
        <v>130.80000000000001</v>
      </c>
      <c r="I2859" s="1" t="s">
        <v>32</v>
      </c>
      <c r="K2859" s="1" t="s">
        <v>33</v>
      </c>
      <c r="L2859" s="1" t="s">
        <v>209</v>
      </c>
      <c r="M2859" s="1" t="s">
        <v>35</v>
      </c>
      <c r="N2859" s="1" t="s">
        <v>36</v>
      </c>
      <c r="O2859" s="1" t="s">
        <v>37</v>
      </c>
      <c r="P2859" s="1" t="s">
        <v>71</v>
      </c>
      <c r="Q2859" s="1" t="s">
        <v>72</v>
      </c>
      <c r="T2859" s="1" t="s">
        <v>73</v>
      </c>
      <c r="X2859" s="1" t="s">
        <v>41</v>
      </c>
      <c r="Y2859" s="1" t="s">
        <v>74</v>
      </c>
      <c r="Z2859" s="3">
        <v>0</v>
      </c>
      <c r="AC2859" s="1">
        <f t="shared" si="88"/>
        <v>2019</v>
      </c>
      <c r="AD2859" s="1">
        <f t="shared" si="89"/>
        <v>7</v>
      </c>
    </row>
    <row r="2860" spans="1:30" ht="12.75" customHeight="1" x14ac:dyDescent="0.2">
      <c r="A2860" s="2">
        <v>43671.5019791667</v>
      </c>
      <c r="B2860" s="1" t="s">
        <v>1784</v>
      </c>
      <c r="C2860" s="1" t="s">
        <v>877</v>
      </c>
      <c r="D2860" s="1" t="s">
        <v>878</v>
      </c>
      <c r="E2860" s="3">
        <v>80</v>
      </c>
      <c r="F2860" s="1" t="s">
        <v>31</v>
      </c>
      <c r="G2860" s="3">
        <v>3.48</v>
      </c>
      <c r="H2860" s="3">
        <v>278.39999999999998</v>
      </c>
      <c r="I2860" s="1" t="s">
        <v>32</v>
      </c>
      <c r="K2860" s="1" t="s">
        <v>33</v>
      </c>
      <c r="L2860" s="1" t="s">
        <v>879</v>
      </c>
      <c r="M2860" s="1" t="s">
        <v>35</v>
      </c>
      <c r="N2860" s="1" t="s">
        <v>36</v>
      </c>
      <c r="O2860" s="1" t="s">
        <v>37</v>
      </c>
      <c r="P2860" s="1" t="s">
        <v>213</v>
      </c>
      <c r="Q2860" s="1" t="s">
        <v>214</v>
      </c>
      <c r="T2860" s="1" t="s">
        <v>385</v>
      </c>
      <c r="X2860" s="1" t="s">
        <v>41</v>
      </c>
      <c r="Y2860" s="1" t="s">
        <v>42</v>
      </c>
      <c r="Z2860" s="3">
        <v>0</v>
      </c>
      <c r="AA2860" s="1" t="s">
        <v>880</v>
      </c>
      <c r="AB2860" s="1" t="s">
        <v>880</v>
      </c>
      <c r="AC2860" s="1">
        <f t="shared" si="88"/>
        <v>2019</v>
      </c>
      <c r="AD2860" s="1">
        <f t="shared" si="89"/>
        <v>7</v>
      </c>
    </row>
    <row r="2861" spans="1:30" ht="12.75" customHeight="1" x14ac:dyDescent="0.2">
      <c r="A2861" s="2">
        <v>43671.5019791667</v>
      </c>
      <c r="B2861" s="1" t="s">
        <v>1784</v>
      </c>
      <c r="C2861" s="1" t="s">
        <v>532</v>
      </c>
      <c r="D2861" s="1" t="s">
        <v>533</v>
      </c>
      <c r="E2861" s="3">
        <v>60</v>
      </c>
      <c r="F2861" s="1" t="s">
        <v>31</v>
      </c>
      <c r="G2861" s="3">
        <v>3.97</v>
      </c>
      <c r="H2861" s="3">
        <v>238.2</v>
      </c>
      <c r="I2861" s="1" t="s">
        <v>32</v>
      </c>
      <c r="K2861" s="1" t="s">
        <v>33</v>
      </c>
      <c r="L2861" s="1" t="s">
        <v>534</v>
      </c>
      <c r="M2861" s="1" t="s">
        <v>35</v>
      </c>
      <c r="N2861" s="1" t="s">
        <v>36</v>
      </c>
      <c r="O2861" s="1" t="s">
        <v>37</v>
      </c>
      <c r="P2861" s="1" t="s">
        <v>71</v>
      </c>
      <c r="Q2861" s="1" t="s">
        <v>72</v>
      </c>
      <c r="T2861" s="1" t="s">
        <v>73</v>
      </c>
      <c r="X2861" s="1" t="s">
        <v>41</v>
      </c>
      <c r="Y2861" s="1" t="s">
        <v>74</v>
      </c>
      <c r="Z2861" s="3">
        <v>0</v>
      </c>
      <c r="AC2861" s="1">
        <f t="shared" si="88"/>
        <v>2019</v>
      </c>
      <c r="AD2861" s="1">
        <f t="shared" si="89"/>
        <v>7</v>
      </c>
    </row>
    <row r="2862" spans="1:30" ht="12.75" customHeight="1" x14ac:dyDescent="0.2">
      <c r="A2862" s="2">
        <v>43671.5019791667</v>
      </c>
      <c r="B2862" s="1" t="s">
        <v>1784</v>
      </c>
      <c r="C2862" s="1" t="s">
        <v>366</v>
      </c>
      <c r="D2862" s="1" t="s">
        <v>367</v>
      </c>
      <c r="E2862" s="3">
        <v>20</v>
      </c>
      <c r="F2862" s="1" t="s">
        <v>31</v>
      </c>
      <c r="G2862" s="3">
        <v>4.82</v>
      </c>
      <c r="H2862" s="3">
        <v>96.4</v>
      </c>
      <c r="I2862" s="1" t="s">
        <v>32</v>
      </c>
      <c r="K2862" s="1" t="s">
        <v>33</v>
      </c>
      <c r="L2862" s="1" t="s">
        <v>368</v>
      </c>
      <c r="M2862" s="1" t="s">
        <v>35</v>
      </c>
      <c r="N2862" s="1" t="s">
        <v>36</v>
      </c>
      <c r="O2862" s="1" t="s">
        <v>37</v>
      </c>
      <c r="P2862" s="1" t="s">
        <v>95</v>
      </c>
      <c r="Q2862" s="1" t="s">
        <v>96</v>
      </c>
      <c r="T2862" s="1" t="s">
        <v>97</v>
      </c>
      <c r="X2862" s="1" t="s">
        <v>41</v>
      </c>
      <c r="Y2862" s="1" t="s">
        <v>42</v>
      </c>
      <c r="Z2862" s="3">
        <v>0</v>
      </c>
      <c r="AC2862" s="1">
        <f t="shared" si="88"/>
        <v>2019</v>
      </c>
      <c r="AD2862" s="1">
        <f t="shared" si="89"/>
        <v>7</v>
      </c>
    </row>
    <row r="2863" spans="1:30" ht="12.75" customHeight="1" x14ac:dyDescent="0.2">
      <c r="A2863" s="2">
        <v>43671.5019791667</v>
      </c>
      <c r="B2863" s="1" t="s">
        <v>1784</v>
      </c>
      <c r="C2863" s="1" t="s">
        <v>881</v>
      </c>
      <c r="D2863" s="1" t="s">
        <v>882</v>
      </c>
      <c r="E2863" s="3">
        <v>10</v>
      </c>
      <c r="F2863" s="1" t="s">
        <v>31</v>
      </c>
      <c r="G2863" s="3">
        <v>5.27</v>
      </c>
      <c r="H2863" s="3">
        <v>52.7</v>
      </c>
      <c r="I2863" s="1" t="s">
        <v>32</v>
      </c>
      <c r="K2863" s="1" t="s">
        <v>33</v>
      </c>
      <c r="L2863" s="1" t="s">
        <v>883</v>
      </c>
      <c r="M2863" s="1" t="s">
        <v>35</v>
      </c>
      <c r="N2863" s="1" t="s">
        <v>36</v>
      </c>
      <c r="O2863" s="1" t="s">
        <v>37</v>
      </c>
      <c r="P2863" s="1" t="s">
        <v>213</v>
      </c>
      <c r="Q2863" s="1" t="s">
        <v>214</v>
      </c>
      <c r="T2863" s="1" t="s">
        <v>385</v>
      </c>
      <c r="X2863" s="1" t="s">
        <v>41</v>
      </c>
      <c r="Y2863" s="1" t="s">
        <v>42</v>
      </c>
      <c r="Z2863" s="3">
        <v>0</v>
      </c>
      <c r="AA2863" s="1" t="s">
        <v>880</v>
      </c>
      <c r="AB2863" s="1" t="s">
        <v>880</v>
      </c>
      <c r="AC2863" s="1">
        <f t="shared" si="88"/>
        <v>2019</v>
      </c>
      <c r="AD2863" s="1">
        <f t="shared" si="89"/>
        <v>7</v>
      </c>
    </row>
    <row r="2864" spans="1:30" ht="12.75" customHeight="1" x14ac:dyDescent="0.2">
      <c r="A2864" s="2">
        <v>43671.5019791667</v>
      </c>
      <c r="B2864" s="1" t="s">
        <v>1784</v>
      </c>
      <c r="C2864" s="1" t="s">
        <v>373</v>
      </c>
      <c r="D2864" s="1" t="s">
        <v>374</v>
      </c>
      <c r="E2864" s="3">
        <v>50</v>
      </c>
      <c r="F2864" s="1" t="s">
        <v>31</v>
      </c>
      <c r="G2864" s="3">
        <v>5.27</v>
      </c>
      <c r="H2864" s="3">
        <v>263.5</v>
      </c>
      <c r="I2864" s="1" t="s">
        <v>32</v>
      </c>
      <c r="K2864" s="1" t="s">
        <v>33</v>
      </c>
      <c r="L2864" s="1" t="s">
        <v>375</v>
      </c>
      <c r="M2864" s="1" t="s">
        <v>35</v>
      </c>
      <c r="N2864" s="1" t="s">
        <v>36</v>
      </c>
      <c r="O2864" s="1" t="s">
        <v>37</v>
      </c>
      <c r="P2864" s="1" t="s">
        <v>131</v>
      </c>
      <c r="Q2864" s="1" t="s">
        <v>132</v>
      </c>
      <c r="T2864" s="1" t="s">
        <v>377</v>
      </c>
      <c r="X2864" s="1" t="s">
        <v>378</v>
      </c>
      <c r="Y2864" s="1" t="s">
        <v>74</v>
      </c>
      <c r="Z2864" s="3">
        <v>0</v>
      </c>
      <c r="AC2864" s="1">
        <f t="shared" si="88"/>
        <v>2019</v>
      </c>
      <c r="AD2864" s="1">
        <f t="shared" si="89"/>
        <v>7</v>
      </c>
    </row>
    <row r="2865" spans="1:30" ht="12.75" customHeight="1" x14ac:dyDescent="0.2">
      <c r="A2865" s="2">
        <v>43671.5019791667</v>
      </c>
      <c r="B2865" s="1" t="s">
        <v>1784</v>
      </c>
      <c r="C2865" s="1" t="s">
        <v>1619</v>
      </c>
      <c r="D2865" s="1" t="s">
        <v>1620</v>
      </c>
      <c r="E2865" s="3">
        <v>250</v>
      </c>
      <c r="F2865" s="1" t="s">
        <v>31</v>
      </c>
      <c r="G2865" s="3">
        <v>5.81</v>
      </c>
      <c r="H2865" s="3">
        <v>1452.5</v>
      </c>
      <c r="I2865" s="1" t="s">
        <v>32</v>
      </c>
      <c r="K2865" s="1" t="s">
        <v>33</v>
      </c>
      <c r="L2865" s="1" t="s">
        <v>1621</v>
      </c>
      <c r="M2865" s="1" t="s">
        <v>35</v>
      </c>
      <c r="N2865" s="1" t="s">
        <v>36</v>
      </c>
      <c r="O2865" s="1" t="s">
        <v>37</v>
      </c>
      <c r="P2865" s="1" t="s">
        <v>120</v>
      </c>
      <c r="Q2865" s="1" t="s">
        <v>121</v>
      </c>
      <c r="T2865" s="1" t="s">
        <v>887</v>
      </c>
      <c r="Y2865" s="1" t="s">
        <v>42</v>
      </c>
      <c r="Z2865" s="3">
        <v>0</v>
      </c>
      <c r="AA2865" s="1" t="s">
        <v>774</v>
      </c>
      <c r="AB2865" s="1" t="s">
        <v>774</v>
      </c>
      <c r="AC2865" s="1">
        <f t="shared" si="88"/>
        <v>2019</v>
      </c>
      <c r="AD2865" s="1">
        <f t="shared" si="89"/>
        <v>7</v>
      </c>
    </row>
    <row r="2866" spans="1:30" ht="12.75" customHeight="1" x14ac:dyDescent="0.2">
      <c r="A2866" s="2">
        <v>43671.5019791667</v>
      </c>
      <c r="B2866" s="1" t="s">
        <v>1784</v>
      </c>
      <c r="C2866" s="1" t="s">
        <v>201</v>
      </c>
      <c r="D2866" s="1" t="s">
        <v>202</v>
      </c>
      <c r="E2866" s="3">
        <v>100</v>
      </c>
      <c r="F2866" s="1" t="s">
        <v>31</v>
      </c>
      <c r="G2866" s="3">
        <v>5.84</v>
      </c>
      <c r="H2866" s="3">
        <v>584</v>
      </c>
      <c r="I2866" s="1" t="s">
        <v>32</v>
      </c>
      <c r="K2866" s="1" t="s">
        <v>33</v>
      </c>
      <c r="L2866" s="1" t="s">
        <v>203</v>
      </c>
      <c r="M2866" s="1" t="s">
        <v>35</v>
      </c>
      <c r="N2866" s="1" t="s">
        <v>36</v>
      </c>
      <c r="O2866" s="1" t="s">
        <v>37</v>
      </c>
      <c r="P2866" s="1" t="s">
        <v>204</v>
      </c>
      <c r="Q2866" s="1" t="s">
        <v>205</v>
      </c>
      <c r="T2866" s="1" t="s">
        <v>206</v>
      </c>
      <c r="X2866" s="1" t="s">
        <v>41</v>
      </c>
      <c r="Y2866" s="1" t="s">
        <v>74</v>
      </c>
      <c r="Z2866" s="3">
        <v>0</v>
      </c>
      <c r="AC2866" s="1">
        <f t="shared" si="88"/>
        <v>2019</v>
      </c>
      <c r="AD2866" s="1">
        <f t="shared" si="89"/>
        <v>7</v>
      </c>
    </row>
    <row r="2867" spans="1:30" ht="12.75" customHeight="1" x14ac:dyDescent="0.2">
      <c r="A2867" s="2">
        <v>43671.5019791667</v>
      </c>
      <c r="B2867" s="1" t="s">
        <v>1784</v>
      </c>
      <c r="C2867" s="1" t="s">
        <v>215</v>
      </c>
      <c r="D2867" s="1" t="s">
        <v>216</v>
      </c>
      <c r="E2867" s="3">
        <v>10</v>
      </c>
      <c r="F2867" s="1" t="s">
        <v>31</v>
      </c>
      <c r="G2867" s="3">
        <v>6.05</v>
      </c>
      <c r="H2867" s="3">
        <v>60.5</v>
      </c>
      <c r="I2867" s="1" t="s">
        <v>32</v>
      </c>
      <c r="K2867" s="1" t="s">
        <v>33</v>
      </c>
      <c r="L2867" s="1" t="s">
        <v>217</v>
      </c>
      <c r="M2867" s="1" t="s">
        <v>35</v>
      </c>
      <c r="N2867" s="1" t="s">
        <v>36</v>
      </c>
      <c r="O2867" s="1" t="s">
        <v>37</v>
      </c>
      <c r="P2867" s="1" t="s">
        <v>38</v>
      </c>
      <c r="Q2867" s="1" t="s">
        <v>39</v>
      </c>
      <c r="T2867" s="1" t="s">
        <v>218</v>
      </c>
      <c r="X2867" s="1" t="s">
        <v>41</v>
      </c>
      <c r="Y2867" s="1" t="s">
        <v>42</v>
      </c>
      <c r="Z2867" s="3">
        <v>0</v>
      </c>
      <c r="AC2867" s="1">
        <f t="shared" si="88"/>
        <v>2019</v>
      </c>
      <c r="AD2867" s="1">
        <f t="shared" si="89"/>
        <v>7</v>
      </c>
    </row>
    <row r="2868" spans="1:30" ht="12.75" customHeight="1" x14ac:dyDescent="0.2">
      <c r="A2868" s="2">
        <v>43671.5019791667</v>
      </c>
      <c r="B2868" s="1" t="s">
        <v>1784</v>
      </c>
      <c r="C2868" s="1" t="s">
        <v>223</v>
      </c>
      <c r="D2868" s="1" t="s">
        <v>224</v>
      </c>
      <c r="E2868" s="3">
        <v>15</v>
      </c>
      <c r="F2868" s="1" t="s">
        <v>31</v>
      </c>
      <c r="G2868" s="3">
        <v>6.29</v>
      </c>
      <c r="H2868" s="3">
        <v>94.35</v>
      </c>
      <c r="I2868" s="1" t="s">
        <v>32</v>
      </c>
      <c r="K2868" s="1" t="s">
        <v>33</v>
      </c>
      <c r="L2868" s="1" t="s">
        <v>225</v>
      </c>
      <c r="M2868" s="1" t="s">
        <v>35</v>
      </c>
      <c r="N2868" s="1" t="s">
        <v>36</v>
      </c>
      <c r="O2868" s="1" t="s">
        <v>37</v>
      </c>
      <c r="P2868" s="1" t="s">
        <v>38</v>
      </c>
      <c r="Q2868" s="1" t="s">
        <v>39</v>
      </c>
      <c r="T2868" s="1" t="s">
        <v>226</v>
      </c>
      <c r="X2868" s="1" t="s">
        <v>41</v>
      </c>
      <c r="Y2868" s="1" t="s">
        <v>42</v>
      </c>
      <c r="Z2868" s="3">
        <v>0</v>
      </c>
      <c r="AC2868" s="1">
        <f t="shared" si="88"/>
        <v>2019</v>
      </c>
      <c r="AD2868" s="1">
        <f t="shared" si="89"/>
        <v>7</v>
      </c>
    </row>
    <row r="2869" spans="1:30" ht="12.75" customHeight="1" x14ac:dyDescent="0.2">
      <c r="A2869" s="2">
        <v>43671.5019791667</v>
      </c>
      <c r="B2869" s="1" t="s">
        <v>1784</v>
      </c>
      <c r="C2869" s="1" t="s">
        <v>1045</v>
      </c>
      <c r="D2869" s="1" t="s">
        <v>1046</v>
      </c>
      <c r="E2869" s="3">
        <v>5</v>
      </c>
      <c r="F2869" s="1" t="s">
        <v>31</v>
      </c>
      <c r="G2869" s="3">
        <v>7.01</v>
      </c>
      <c r="H2869" s="3">
        <v>35.049999999999997</v>
      </c>
      <c r="I2869" s="1" t="s">
        <v>32</v>
      </c>
      <c r="K2869" s="1" t="s">
        <v>33</v>
      </c>
      <c r="L2869" s="1" t="s">
        <v>1047</v>
      </c>
      <c r="M2869" s="1" t="s">
        <v>35</v>
      </c>
      <c r="N2869" s="1" t="s">
        <v>36</v>
      </c>
      <c r="O2869" s="1" t="s">
        <v>37</v>
      </c>
      <c r="P2869" s="1" t="s">
        <v>38</v>
      </c>
      <c r="Q2869" s="1" t="s">
        <v>39</v>
      </c>
      <c r="T2869" s="1" t="s">
        <v>385</v>
      </c>
      <c r="X2869" s="1" t="s">
        <v>41</v>
      </c>
      <c r="Y2869" s="1" t="s">
        <v>42</v>
      </c>
      <c r="Z2869" s="3">
        <v>0</v>
      </c>
      <c r="AC2869" s="1">
        <f t="shared" si="88"/>
        <v>2019</v>
      </c>
      <c r="AD2869" s="1">
        <f t="shared" si="89"/>
        <v>7</v>
      </c>
    </row>
    <row r="2870" spans="1:30" ht="12.75" customHeight="1" x14ac:dyDescent="0.2">
      <c r="A2870" s="2">
        <v>43671.5019791667</v>
      </c>
      <c r="B2870" s="1" t="s">
        <v>1784</v>
      </c>
      <c r="C2870" s="1" t="s">
        <v>1236</v>
      </c>
      <c r="D2870" s="1" t="s">
        <v>1237</v>
      </c>
      <c r="E2870" s="3">
        <v>50</v>
      </c>
      <c r="F2870" s="1" t="s">
        <v>391</v>
      </c>
      <c r="G2870" s="3">
        <v>7.02</v>
      </c>
      <c r="H2870" s="3">
        <v>351</v>
      </c>
      <c r="I2870" s="1" t="s">
        <v>32</v>
      </c>
      <c r="K2870" s="1" t="s">
        <v>33</v>
      </c>
      <c r="L2870" s="1" t="s">
        <v>1238</v>
      </c>
      <c r="M2870" s="1" t="s">
        <v>35</v>
      </c>
      <c r="N2870" s="1" t="s">
        <v>36</v>
      </c>
      <c r="O2870" s="1" t="s">
        <v>37</v>
      </c>
      <c r="P2870" s="1" t="s">
        <v>393</v>
      </c>
      <c r="Q2870" s="1" t="s">
        <v>394</v>
      </c>
      <c r="T2870" s="1" t="s">
        <v>40</v>
      </c>
      <c r="X2870" s="1" t="s">
        <v>41</v>
      </c>
      <c r="Y2870" s="1" t="s">
        <v>66</v>
      </c>
      <c r="Z2870" s="3">
        <v>0</v>
      </c>
      <c r="AC2870" s="1">
        <f t="shared" si="88"/>
        <v>2019</v>
      </c>
      <c r="AD2870" s="1">
        <f t="shared" si="89"/>
        <v>7</v>
      </c>
    </row>
    <row r="2871" spans="1:30" ht="12.75" customHeight="1" x14ac:dyDescent="0.2">
      <c r="A2871" s="2">
        <v>43671.5019791667</v>
      </c>
      <c r="B2871" s="1" t="s">
        <v>1784</v>
      </c>
      <c r="C2871" s="1" t="s">
        <v>1072</v>
      </c>
      <c r="D2871" s="1" t="s">
        <v>1073</v>
      </c>
      <c r="E2871" s="3">
        <v>50</v>
      </c>
      <c r="F2871" s="1" t="s">
        <v>31</v>
      </c>
      <c r="G2871" s="3">
        <v>7.51</v>
      </c>
      <c r="H2871" s="3">
        <v>375.5</v>
      </c>
      <c r="I2871" s="1" t="s">
        <v>32</v>
      </c>
      <c r="K2871" s="1" t="s">
        <v>33</v>
      </c>
      <c r="L2871" s="1" t="s">
        <v>1074</v>
      </c>
      <c r="M2871" s="1" t="s">
        <v>35</v>
      </c>
      <c r="N2871" s="1" t="s">
        <v>36</v>
      </c>
      <c r="O2871" s="1" t="s">
        <v>37</v>
      </c>
      <c r="P2871" s="1" t="s">
        <v>38</v>
      </c>
      <c r="Q2871" s="1" t="s">
        <v>39</v>
      </c>
      <c r="T2871" s="1" t="s">
        <v>48</v>
      </c>
      <c r="X2871" s="1" t="s">
        <v>41</v>
      </c>
      <c r="Y2871" s="1" t="s">
        <v>42</v>
      </c>
      <c r="Z2871" s="3">
        <v>0</v>
      </c>
      <c r="AA2871" s="1" t="s">
        <v>222</v>
      </c>
      <c r="AB2871" s="1" t="s">
        <v>222</v>
      </c>
      <c r="AC2871" s="1">
        <f t="shared" si="88"/>
        <v>2019</v>
      </c>
      <c r="AD2871" s="1">
        <f t="shared" si="89"/>
        <v>7</v>
      </c>
    </row>
    <row r="2872" spans="1:30" ht="12.75" customHeight="1" x14ac:dyDescent="0.2">
      <c r="A2872" s="2">
        <v>43671.5019791667</v>
      </c>
      <c r="B2872" s="1" t="s">
        <v>1784</v>
      </c>
      <c r="C2872" s="1" t="s">
        <v>361</v>
      </c>
      <c r="D2872" s="1" t="s">
        <v>362</v>
      </c>
      <c r="E2872" s="3">
        <v>24</v>
      </c>
      <c r="F2872" s="1" t="s">
        <v>31</v>
      </c>
      <c r="G2872" s="3">
        <v>7.63</v>
      </c>
      <c r="H2872" s="3">
        <v>183.12</v>
      </c>
      <c r="I2872" s="1" t="s">
        <v>32</v>
      </c>
      <c r="K2872" s="1" t="s">
        <v>33</v>
      </c>
      <c r="L2872" s="1" t="s">
        <v>363</v>
      </c>
      <c r="M2872" s="1" t="s">
        <v>35</v>
      </c>
      <c r="N2872" s="1" t="s">
        <v>36</v>
      </c>
      <c r="O2872" s="1" t="s">
        <v>37</v>
      </c>
      <c r="P2872" s="1" t="s">
        <v>89</v>
      </c>
      <c r="Q2872" s="1" t="s">
        <v>90</v>
      </c>
      <c r="T2872" s="1" t="s">
        <v>206</v>
      </c>
      <c r="X2872" s="1" t="s">
        <v>365</v>
      </c>
      <c r="Y2872" s="1" t="s">
        <v>74</v>
      </c>
      <c r="Z2872" s="3">
        <v>0</v>
      </c>
      <c r="AC2872" s="1">
        <f t="shared" si="88"/>
        <v>2019</v>
      </c>
      <c r="AD2872" s="1">
        <f t="shared" si="89"/>
        <v>7</v>
      </c>
    </row>
    <row r="2873" spans="1:30" ht="12.75" customHeight="1" x14ac:dyDescent="0.2">
      <c r="A2873" s="2">
        <v>43671.5019791667</v>
      </c>
      <c r="B2873" s="1" t="s">
        <v>1784</v>
      </c>
      <c r="C2873" s="1" t="s">
        <v>240</v>
      </c>
      <c r="D2873" s="1" t="s">
        <v>241</v>
      </c>
      <c r="E2873" s="3">
        <v>100</v>
      </c>
      <c r="F2873" s="1" t="s">
        <v>31</v>
      </c>
      <c r="G2873" s="3">
        <v>7.87</v>
      </c>
      <c r="H2873" s="3">
        <v>787</v>
      </c>
      <c r="I2873" s="1" t="s">
        <v>32</v>
      </c>
      <c r="K2873" s="1" t="s">
        <v>33</v>
      </c>
      <c r="L2873" s="1" t="s">
        <v>242</v>
      </c>
      <c r="M2873" s="1" t="s">
        <v>35</v>
      </c>
      <c r="N2873" s="1" t="s">
        <v>36</v>
      </c>
      <c r="O2873" s="1" t="s">
        <v>37</v>
      </c>
      <c r="P2873" s="1" t="s">
        <v>243</v>
      </c>
      <c r="Q2873" s="1" t="s">
        <v>244</v>
      </c>
      <c r="T2873" s="1" t="s">
        <v>245</v>
      </c>
      <c r="X2873" s="1" t="s">
        <v>41</v>
      </c>
      <c r="Y2873" s="1" t="s">
        <v>42</v>
      </c>
      <c r="Z2873" s="3">
        <v>0</v>
      </c>
      <c r="AA2873" s="1" t="s">
        <v>246</v>
      </c>
      <c r="AB2873" s="1" t="s">
        <v>246</v>
      </c>
      <c r="AC2873" s="1">
        <f t="shared" si="88"/>
        <v>2019</v>
      </c>
      <c r="AD2873" s="1">
        <f t="shared" si="89"/>
        <v>7</v>
      </c>
    </row>
    <row r="2874" spans="1:30" ht="12.75" customHeight="1" x14ac:dyDescent="0.2">
      <c r="A2874" s="2">
        <v>43671.5019791667</v>
      </c>
      <c r="B2874" s="1" t="s">
        <v>1784</v>
      </c>
      <c r="C2874" s="1" t="s">
        <v>227</v>
      </c>
      <c r="D2874" s="1" t="s">
        <v>228</v>
      </c>
      <c r="E2874" s="3">
        <v>990</v>
      </c>
      <c r="F2874" s="1" t="s">
        <v>31</v>
      </c>
      <c r="G2874" s="3">
        <v>8.4700000000000006</v>
      </c>
      <c r="H2874" s="3">
        <v>8385.2999999999993</v>
      </c>
      <c r="I2874" s="1" t="s">
        <v>32</v>
      </c>
      <c r="K2874" s="1" t="s">
        <v>33</v>
      </c>
      <c r="L2874" s="1" t="s">
        <v>229</v>
      </c>
      <c r="M2874" s="1" t="s">
        <v>35</v>
      </c>
      <c r="N2874" s="1" t="s">
        <v>36</v>
      </c>
      <c r="O2874" s="1" t="s">
        <v>37</v>
      </c>
      <c r="P2874" s="1" t="s">
        <v>230</v>
      </c>
      <c r="Q2874" s="1" t="s">
        <v>231</v>
      </c>
      <c r="T2874" s="1" t="s">
        <v>232</v>
      </c>
      <c r="X2874" s="1" t="s">
        <v>41</v>
      </c>
      <c r="Y2874" s="1" t="s">
        <v>42</v>
      </c>
      <c r="Z2874" s="3">
        <v>0</v>
      </c>
      <c r="AC2874" s="1">
        <f t="shared" si="88"/>
        <v>2019</v>
      </c>
      <c r="AD2874" s="1">
        <f t="shared" si="89"/>
        <v>7</v>
      </c>
    </row>
    <row r="2875" spans="1:30" ht="12.75" customHeight="1" x14ac:dyDescent="0.2">
      <c r="A2875" s="2">
        <v>43671.5019791667</v>
      </c>
      <c r="B2875" s="1" t="s">
        <v>1784</v>
      </c>
      <c r="C2875" s="1" t="s">
        <v>608</v>
      </c>
      <c r="D2875" s="1" t="s">
        <v>609</v>
      </c>
      <c r="E2875" s="3">
        <v>120</v>
      </c>
      <c r="F2875" s="1" t="s">
        <v>31</v>
      </c>
      <c r="G2875" s="3">
        <v>9.01</v>
      </c>
      <c r="H2875" s="3">
        <v>1081.2</v>
      </c>
      <c r="I2875" s="1" t="s">
        <v>32</v>
      </c>
      <c r="K2875" s="1" t="s">
        <v>33</v>
      </c>
      <c r="L2875" s="1" t="s">
        <v>610</v>
      </c>
      <c r="M2875" s="1" t="s">
        <v>35</v>
      </c>
      <c r="N2875" s="1" t="s">
        <v>36</v>
      </c>
      <c r="O2875" s="1" t="s">
        <v>37</v>
      </c>
      <c r="P2875" s="1" t="s">
        <v>89</v>
      </c>
      <c r="Q2875" s="1" t="s">
        <v>90</v>
      </c>
      <c r="T2875" s="1" t="s">
        <v>73</v>
      </c>
      <c r="X2875" s="1" t="s">
        <v>41</v>
      </c>
      <c r="Y2875" s="1" t="s">
        <v>74</v>
      </c>
      <c r="Z2875" s="3">
        <v>0</v>
      </c>
      <c r="AC2875" s="1">
        <f t="shared" si="88"/>
        <v>2019</v>
      </c>
      <c r="AD2875" s="1">
        <f t="shared" si="89"/>
        <v>7</v>
      </c>
    </row>
    <row r="2876" spans="1:30" ht="12.75" customHeight="1" x14ac:dyDescent="0.2">
      <c r="A2876" s="2">
        <v>43671.5019791667</v>
      </c>
      <c r="B2876" s="1" t="s">
        <v>1784</v>
      </c>
      <c r="C2876" s="1" t="s">
        <v>233</v>
      </c>
      <c r="D2876" s="1" t="s">
        <v>234</v>
      </c>
      <c r="E2876" s="3">
        <v>300</v>
      </c>
      <c r="F2876" s="1" t="s">
        <v>31</v>
      </c>
      <c r="G2876" s="3">
        <v>9.1999999999999993</v>
      </c>
      <c r="H2876" s="3">
        <v>2760</v>
      </c>
      <c r="I2876" s="1" t="s">
        <v>32</v>
      </c>
      <c r="K2876" s="1" t="s">
        <v>33</v>
      </c>
      <c r="L2876" s="1" t="s">
        <v>235</v>
      </c>
      <c r="M2876" s="1" t="s">
        <v>35</v>
      </c>
      <c r="N2876" s="1" t="s">
        <v>36</v>
      </c>
      <c r="O2876" s="1" t="s">
        <v>37</v>
      </c>
      <c r="P2876" s="1" t="s">
        <v>236</v>
      </c>
      <c r="Q2876" s="1" t="s">
        <v>237</v>
      </c>
      <c r="T2876" s="1" t="s">
        <v>238</v>
      </c>
      <c r="X2876" s="1" t="s">
        <v>41</v>
      </c>
      <c r="Y2876" s="1" t="s">
        <v>42</v>
      </c>
      <c r="Z2876" s="3">
        <v>0</v>
      </c>
      <c r="AA2876" s="1" t="s">
        <v>239</v>
      </c>
      <c r="AB2876" s="1" t="s">
        <v>239</v>
      </c>
      <c r="AC2876" s="1">
        <f t="shared" si="88"/>
        <v>2019</v>
      </c>
      <c r="AD2876" s="1">
        <f t="shared" si="89"/>
        <v>7</v>
      </c>
    </row>
    <row r="2877" spans="1:30" ht="12.75" customHeight="1" x14ac:dyDescent="0.2">
      <c r="A2877" s="2">
        <v>43671.5019791667</v>
      </c>
      <c r="B2877" s="1" t="s">
        <v>1784</v>
      </c>
      <c r="C2877" s="1" t="s">
        <v>1785</v>
      </c>
      <c r="D2877" s="1" t="s">
        <v>1786</v>
      </c>
      <c r="E2877" s="3">
        <v>6</v>
      </c>
      <c r="F2877" s="1" t="s">
        <v>31</v>
      </c>
      <c r="G2877" s="3">
        <v>11.49</v>
      </c>
      <c r="H2877" s="3">
        <v>68.94</v>
      </c>
      <c r="I2877" s="1" t="s">
        <v>32</v>
      </c>
      <c r="K2877" s="1" t="s">
        <v>33</v>
      </c>
      <c r="L2877" s="1" t="s">
        <v>1787</v>
      </c>
      <c r="M2877" s="1" t="s">
        <v>35</v>
      </c>
      <c r="N2877" s="1" t="s">
        <v>36</v>
      </c>
      <c r="O2877" s="1" t="s">
        <v>37</v>
      </c>
      <c r="P2877" s="1" t="s">
        <v>408</v>
      </c>
      <c r="Q2877" s="1" t="s">
        <v>409</v>
      </c>
      <c r="T2877" s="1" t="s">
        <v>529</v>
      </c>
      <c r="X2877" s="1" t="s">
        <v>41</v>
      </c>
      <c r="Y2877" s="1" t="s">
        <v>42</v>
      </c>
      <c r="Z2877" s="3">
        <v>0</v>
      </c>
      <c r="AC2877" s="1">
        <f t="shared" si="88"/>
        <v>2019</v>
      </c>
      <c r="AD2877" s="1">
        <f t="shared" si="89"/>
        <v>7</v>
      </c>
    </row>
    <row r="2878" spans="1:30" ht="12.75" customHeight="1" x14ac:dyDescent="0.2">
      <c r="A2878" s="2">
        <v>43671.5019791667</v>
      </c>
      <c r="B2878" s="1" t="s">
        <v>1784</v>
      </c>
      <c r="C2878" s="1" t="s">
        <v>255</v>
      </c>
      <c r="D2878" s="1" t="s">
        <v>256</v>
      </c>
      <c r="E2878" s="3">
        <v>30</v>
      </c>
      <c r="F2878" s="1" t="s">
        <v>31</v>
      </c>
      <c r="G2878" s="3">
        <v>13.31</v>
      </c>
      <c r="H2878" s="3">
        <v>399.3</v>
      </c>
      <c r="I2878" s="1" t="s">
        <v>32</v>
      </c>
      <c r="K2878" s="1" t="s">
        <v>33</v>
      </c>
      <c r="L2878" s="1" t="s">
        <v>257</v>
      </c>
      <c r="M2878" s="1" t="s">
        <v>35</v>
      </c>
      <c r="N2878" s="1" t="s">
        <v>36</v>
      </c>
      <c r="O2878" s="1" t="s">
        <v>37</v>
      </c>
      <c r="P2878" s="1" t="s">
        <v>258</v>
      </c>
      <c r="Q2878" s="1" t="s">
        <v>259</v>
      </c>
      <c r="T2878" s="1" t="s">
        <v>260</v>
      </c>
      <c r="X2878" s="1" t="s">
        <v>41</v>
      </c>
      <c r="Y2878" s="1" t="s">
        <v>42</v>
      </c>
      <c r="Z2878" s="3">
        <v>0</v>
      </c>
      <c r="AC2878" s="1">
        <f t="shared" si="88"/>
        <v>2019</v>
      </c>
      <c r="AD2878" s="1">
        <f t="shared" si="89"/>
        <v>7</v>
      </c>
    </row>
    <row r="2879" spans="1:30" ht="12.75" customHeight="1" x14ac:dyDescent="0.2">
      <c r="A2879" s="2">
        <v>43671.5019791667</v>
      </c>
      <c r="B2879" s="1" t="s">
        <v>1784</v>
      </c>
      <c r="C2879" s="1" t="s">
        <v>804</v>
      </c>
      <c r="D2879" s="1" t="s">
        <v>805</v>
      </c>
      <c r="E2879" s="3">
        <v>25</v>
      </c>
      <c r="F2879" s="1" t="s">
        <v>31</v>
      </c>
      <c r="G2879" s="3">
        <v>15.04</v>
      </c>
      <c r="H2879" s="3">
        <v>376</v>
      </c>
      <c r="I2879" s="1" t="s">
        <v>32</v>
      </c>
      <c r="K2879" s="1" t="s">
        <v>33</v>
      </c>
      <c r="L2879" s="1" t="s">
        <v>806</v>
      </c>
      <c r="M2879" s="1" t="s">
        <v>35</v>
      </c>
      <c r="N2879" s="1" t="s">
        <v>36</v>
      </c>
      <c r="O2879" s="1" t="s">
        <v>37</v>
      </c>
      <c r="P2879" s="1" t="s">
        <v>120</v>
      </c>
      <c r="Q2879" s="1" t="s">
        <v>121</v>
      </c>
      <c r="T2879" s="1" t="s">
        <v>48</v>
      </c>
      <c r="X2879" s="1" t="s">
        <v>41</v>
      </c>
      <c r="Y2879" s="1" t="s">
        <v>42</v>
      </c>
      <c r="Z2879" s="3">
        <v>0</v>
      </c>
      <c r="AC2879" s="1">
        <f t="shared" si="88"/>
        <v>2019</v>
      </c>
      <c r="AD2879" s="1">
        <f t="shared" si="89"/>
        <v>7</v>
      </c>
    </row>
    <row r="2880" spans="1:30" ht="12.75" customHeight="1" x14ac:dyDescent="0.2">
      <c r="A2880" s="2">
        <v>43671.5019791667</v>
      </c>
      <c r="B2880" s="1" t="s">
        <v>1784</v>
      </c>
      <c r="C2880" s="1" t="s">
        <v>50</v>
      </c>
      <c r="D2880" s="1" t="s">
        <v>51</v>
      </c>
      <c r="E2880" s="3">
        <v>100</v>
      </c>
      <c r="F2880" s="1" t="s">
        <v>31</v>
      </c>
      <c r="G2880" s="3">
        <v>17.98</v>
      </c>
      <c r="H2880" s="3">
        <v>1798</v>
      </c>
      <c r="I2880" s="1" t="s">
        <v>32</v>
      </c>
      <c r="K2880" s="1" t="s">
        <v>33</v>
      </c>
      <c r="L2880" s="1" t="s">
        <v>52</v>
      </c>
      <c r="M2880" s="1" t="s">
        <v>35</v>
      </c>
      <c r="N2880" s="1" t="s">
        <v>36</v>
      </c>
      <c r="O2880" s="1" t="s">
        <v>37</v>
      </c>
      <c r="P2880" s="1" t="s">
        <v>53</v>
      </c>
      <c r="Q2880" s="1" t="s">
        <v>54</v>
      </c>
      <c r="T2880" s="1" t="s">
        <v>40</v>
      </c>
      <c r="X2880" s="1" t="s">
        <v>41</v>
      </c>
      <c r="Y2880" s="1" t="s">
        <v>42</v>
      </c>
      <c r="Z2880" s="3">
        <v>0</v>
      </c>
      <c r="AC2880" s="1">
        <f t="shared" si="88"/>
        <v>2019</v>
      </c>
      <c r="AD2880" s="1">
        <f t="shared" si="89"/>
        <v>7</v>
      </c>
    </row>
    <row r="2881" spans="1:30" ht="12.75" customHeight="1" x14ac:dyDescent="0.2">
      <c r="A2881" s="2">
        <v>43671.5019791667</v>
      </c>
      <c r="B2881" s="1" t="s">
        <v>1784</v>
      </c>
      <c r="C2881" s="1" t="s">
        <v>261</v>
      </c>
      <c r="D2881" s="1" t="s">
        <v>262</v>
      </c>
      <c r="E2881" s="3">
        <v>10</v>
      </c>
      <c r="F2881" s="1" t="s">
        <v>31</v>
      </c>
      <c r="G2881" s="3">
        <v>19.97</v>
      </c>
      <c r="H2881" s="3">
        <v>199.7</v>
      </c>
      <c r="I2881" s="1" t="s">
        <v>32</v>
      </c>
      <c r="K2881" s="1" t="s">
        <v>33</v>
      </c>
      <c r="L2881" s="1" t="s">
        <v>263</v>
      </c>
      <c r="M2881" s="1" t="s">
        <v>35</v>
      </c>
      <c r="N2881" s="1" t="s">
        <v>36</v>
      </c>
      <c r="O2881" s="1" t="s">
        <v>37</v>
      </c>
      <c r="P2881" s="1" t="s">
        <v>264</v>
      </c>
      <c r="Q2881" s="1" t="s">
        <v>265</v>
      </c>
      <c r="T2881" s="1" t="s">
        <v>226</v>
      </c>
      <c r="X2881" s="1" t="s">
        <v>41</v>
      </c>
      <c r="Y2881" s="1" t="s">
        <v>266</v>
      </c>
      <c r="Z2881" s="3">
        <v>0</v>
      </c>
      <c r="AC2881" s="1">
        <f t="shared" si="88"/>
        <v>2019</v>
      </c>
      <c r="AD2881" s="1">
        <f t="shared" si="89"/>
        <v>7</v>
      </c>
    </row>
    <row r="2882" spans="1:30" ht="12.75" customHeight="1" x14ac:dyDescent="0.2">
      <c r="A2882" s="2">
        <v>43671.5019791667</v>
      </c>
      <c r="B2882" s="1" t="s">
        <v>1784</v>
      </c>
      <c r="C2882" s="1" t="s">
        <v>267</v>
      </c>
      <c r="D2882" s="1" t="s">
        <v>268</v>
      </c>
      <c r="E2882" s="3">
        <v>30</v>
      </c>
      <c r="F2882" s="1" t="s">
        <v>31</v>
      </c>
      <c r="G2882" s="3">
        <v>21.24</v>
      </c>
      <c r="H2882" s="3">
        <v>637.20000000000005</v>
      </c>
      <c r="I2882" s="1" t="s">
        <v>32</v>
      </c>
      <c r="K2882" s="1" t="s">
        <v>33</v>
      </c>
      <c r="L2882" s="1" t="s">
        <v>269</v>
      </c>
      <c r="M2882" s="1" t="s">
        <v>35</v>
      </c>
      <c r="N2882" s="1" t="s">
        <v>36</v>
      </c>
      <c r="O2882" s="1" t="s">
        <v>37</v>
      </c>
      <c r="P2882" s="1" t="s">
        <v>270</v>
      </c>
      <c r="Q2882" s="1" t="s">
        <v>271</v>
      </c>
      <c r="T2882" s="1" t="s">
        <v>272</v>
      </c>
      <c r="X2882" s="1" t="s">
        <v>41</v>
      </c>
      <c r="Y2882" s="1" t="s">
        <v>42</v>
      </c>
      <c r="Z2882" s="3">
        <v>0</v>
      </c>
      <c r="AC2882" s="1">
        <f t="shared" si="88"/>
        <v>2019</v>
      </c>
      <c r="AD2882" s="1">
        <f t="shared" si="89"/>
        <v>7</v>
      </c>
    </row>
    <row r="2883" spans="1:30" ht="12.75" customHeight="1" x14ac:dyDescent="0.2">
      <c r="A2883" s="2">
        <v>43671.5019791667</v>
      </c>
      <c r="B2883" s="1" t="s">
        <v>1784</v>
      </c>
      <c r="C2883" s="1" t="s">
        <v>273</v>
      </c>
      <c r="D2883" s="1" t="s">
        <v>274</v>
      </c>
      <c r="E2883" s="3">
        <v>30</v>
      </c>
      <c r="F2883" s="1" t="s">
        <v>31</v>
      </c>
      <c r="G2883" s="3">
        <v>21.24</v>
      </c>
      <c r="H2883" s="3">
        <v>637.20000000000005</v>
      </c>
      <c r="I2883" s="1" t="s">
        <v>32</v>
      </c>
      <c r="K2883" s="1" t="s">
        <v>33</v>
      </c>
      <c r="L2883" s="1" t="s">
        <v>275</v>
      </c>
      <c r="M2883" s="1" t="s">
        <v>35</v>
      </c>
      <c r="N2883" s="1" t="s">
        <v>36</v>
      </c>
      <c r="O2883" s="1" t="s">
        <v>37</v>
      </c>
      <c r="P2883" s="1" t="s">
        <v>270</v>
      </c>
      <c r="Q2883" s="1" t="s">
        <v>271</v>
      </c>
      <c r="T2883" s="1" t="s">
        <v>272</v>
      </c>
      <c r="X2883" s="1" t="s">
        <v>41</v>
      </c>
      <c r="Y2883" s="1" t="s">
        <v>42</v>
      </c>
      <c r="Z2883" s="3">
        <v>0</v>
      </c>
      <c r="AC2883" s="1">
        <f t="shared" ref="AC2883:AC2946" si="90">YEAR(A2883)</f>
        <v>2019</v>
      </c>
      <c r="AD2883" s="1">
        <f t="shared" ref="AD2883:AD2946" si="91">MONTH(A2883)</f>
        <v>7</v>
      </c>
    </row>
    <row r="2884" spans="1:30" ht="12.75" customHeight="1" x14ac:dyDescent="0.2">
      <c r="A2884" s="2">
        <v>43671.5019791667</v>
      </c>
      <c r="B2884" s="1" t="s">
        <v>1784</v>
      </c>
      <c r="C2884" s="1" t="s">
        <v>279</v>
      </c>
      <c r="D2884" s="1" t="s">
        <v>280</v>
      </c>
      <c r="E2884" s="3">
        <v>4</v>
      </c>
      <c r="F2884" s="1" t="s">
        <v>31</v>
      </c>
      <c r="G2884" s="3">
        <v>29.88</v>
      </c>
      <c r="H2884" s="3">
        <v>119.52</v>
      </c>
      <c r="I2884" s="1" t="s">
        <v>32</v>
      </c>
      <c r="K2884" s="1" t="s">
        <v>33</v>
      </c>
      <c r="L2884" s="1" t="s">
        <v>281</v>
      </c>
      <c r="M2884" s="1" t="s">
        <v>35</v>
      </c>
      <c r="N2884" s="1" t="s">
        <v>36</v>
      </c>
      <c r="O2884" s="1" t="s">
        <v>37</v>
      </c>
      <c r="P2884" s="1" t="s">
        <v>71</v>
      </c>
      <c r="Q2884" s="1" t="s">
        <v>72</v>
      </c>
      <c r="T2884" s="1" t="s">
        <v>73</v>
      </c>
      <c r="X2884" s="1" t="s">
        <v>41</v>
      </c>
      <c r="Y2884" s="1" t="s">
        <v>74</v>
      </c>
      <c r="Z2884" s="3">
        <v>0</v>
      </c>
      <c r="AC2884" s="1">
        <f t="shared" si="90"/>
        <v>2019</v>
      </c>
      <c r="AD2884" s="1">
        <f t="shared" si="91"/>
        <v>7</v>
      </c>
    </row>
    <row r="2885" spans="1:30" ht="12.75" customHeight="1" x14ac:dyDescent="0.2">
      <c r="A2885" s="2">
        <v>43671.5019791667</v>
      </c>
      <c r="B2885" s="1" t="s">
        <v>1784</v>
      </c>
      <c r="C2885" s="1" t="s">
        <v>1226</v>
      </c>
      <c r="D2885" s="1" t="s">
        <v>1227</v>
      </c>
      <c r="E2885" s="3">
        <v>3</v>
      </c>
      <c r="F2885" s="1" t="s">
        <v>31</v>
      </c>
      <c r="G2885" s="3">
        <v>30.5</v>
      </c>
      <c r="H2885" s="3">
        <v>91.5</v>
      </c>
      <c r="I2885" s="1" t="s">
        <v>32</v>
      </c>
      <c r="K2885" s="1" t="s">
        <v>33</v>
      </c>
      <c r="L2885" s="1" t="s">
        <v>1228</v>
      </c>
      <c r="M2885" s="1" t="s">
        <v>35</v>
      </c>
      <c r="N2885" s="1" t="s">
        <v>36</v>
      </c>
      <c r="O2885" s="1" t="s">
        <v>37</v>
      </c>
      <c r="P2885" s="1" t="s">
        <v>71</v>
      </c>
      <c r="Q2885" s="1" t="s">
        <v>72</v>
      </c>
      <c r="T2885" s="1" t="s">
        <v>73</v>
      </c>
      <c r="X2885" s="1" t="s">
        <v>41</v>
      </c>
      <c r="Y2885" s="1" t="s">
        <v>74</v>
      </c>
      <c r="Z2885" s="3">
        <v>0</v>
      </c>
      <c r="AC2885" s="1">
        <f t="shared" si="90"/>
        <v>2019</v>
      </c>
      <c r="AD2885" s="1">
        <f t="shared" si="91"/>
        <v>7</v>
      </c>
    </row>
    <row r="2886" spans="1:30" ht="12.75" customHeight="1" x14ac:dyDescent="0.2">
      <c r="A2886" s="2">
        <v>43671.5019791667</v>
      </c>
      <c r="B2886" s="1" t="s">
        <v>1784</v>
      </c>
      <c r="C2886" s="1" t="s">
        <v>456</v>
      </c>
      <c r="D2886" s="1" t="s">
        <v>457</v>
      </c>
      <c r="E2886" s="3">
        <v>10</v>
      </c>
      <c r="F2886" s="1" t="s">
        <v>31</v>
      </c>
      <c r="G2886" s="3">
        <v>32.79</v>
      </c>
      <c r="H2886" s="3">
        <v>327.9</v>
      </c>
      <c r="I2886" s="1" t="s">
        <v>32</v>
      </c>
      <c r="K2886" s="1" t="s">
        <v>33</v>
      </c>
      <c r="L2886" s="1" t="s">
        <v>458</v>
      </c>
      <c r="M2886" s="1" t="s">
        <v>35</v>
      </c>
      <c r="N2886" s="1" t="s">
        <v>36</v>
      </c>
      <c r="O2886" s="1" t="s">
        <v>37</v>
      </c>
      <c r="P2886" s="1" t="s">
        <v>89</v>
      </c>
      <c r="Q2886" s="1" t="s">
        <v>90</v>
      </c>
      <c r="T2886" s="1" t="s">
        <v>85</v>
      </c>
      <c r="X2886" s="1" t="s">
        <v>41</v>
      </c>
      <c r="Y2886" s="1" t="s">
        <v>74</v>
      </c>
      <c r="Z2886" s="3">
        <v>0</v>
      </c>
      <c r="AC2886" s="1">
        <f t="shared" si="90"/>
        <v>2019</v>
      </c>
      <c r="AD2886" s="1">
        <f t="shared" si="91"/>
        <v>7</v>
      </c>
    </row>
    <row r="2887" spans="1:30" ht="12.75" customHeight="1" x14ac:dyDescent="0.2">
      <c r="A2887" s="2">
        <v>43671.5019791667</v>
      </c>
      <c r="B2887" s="1" t="s">
        <v>1784</v>
      </c>
      <c r="C2887" s="1" t="s">
        <v>1773</v>
      </c>
      <c r="D2887" s="1" t="s">
        <v>1774</v>
      </c>
      <c r="E2887" s="3">
        <v>6</v>
      </c>
      <c r="F2887" s="1" t="s">
        <v>31</v>
      </c>
      <c r="G2887" s="3">
        <v>43.44</v>
      </c>
      <c r="H2887" s="3">
        <v>260.64</v>
      </c>
      <c r="I2887" s="1" t="s">
        <v>32</v>
      </c>
      <c r="K2887" s="1" t="s">
        <v>33</v>
      </c>
      <c r="L2887" s="1" t="s">
        <v>1775</v>
      </c>
      <c r="M2887" s="1" t="s">
        <v>35</v>
      </c>
      <c r="N2887" s="1" t="s">
        <v>36</v>
      </c>
      <c r="O2887" s="1" t="s">
        <v>37</v>
      </c>
      <c r="P2887" s="1" t="s">
        <v>38</v>
      </c>
      <c r="Q2887" s="1" t="s">
        <v>39</v>
      </c>
      <c r="R2887" s="1" t="s">
        <v>197</v>
      </c>
      <c r="T2887" s="1" t="s">
        <v>197</v>
      </c>
      <c r="X2887" s="1" t="s">
        <v>41</v>
      </c>
      <c r="Y2887" s="1" t="s">
        <v>42</v>
      </c>
      <c r="Z2887" s="3">
        <v>0</v>
      </c>
      <c r="AA2887" s="1" t="s">
        <v>1776</v>
      </c>
      <c r="AB2887" s="1" t="s">
        <v>1776</v>
      </c>
      <c r="AC2887" s="1">
        <f t="shared" si="90"/>
        <v>2019</v>
      </c>
      <c r="AD2887" s="1">
        <f t="shared" si="91"/>
        <v>7</v>
      </c>
    </row>
    <row r="2888" spans="1:30" ht="12.75" customHeight="1" x14ac:dyDescent="0.2">
      <c r="A2888" s="2">
        <v>43671.5019791667</v>
      </c>
      <c r="B2888" s="1" t="s">
        <v>1784</v>
      </c>
      <c r="C2888" s="1" t="s">
        <v>611</v>
      </c>
      <c r="D2888" s="1" t="s">
        <v>612</v>
      </c>
      <c r="E2888" s="3">
        <v>1</v>
      </c>
      <c r="F2888" s="1" t="s">
        <v>31</v>
      </c>
      <c r="G2888" s="3">
        <v>46</v>
      </c>
      <c r="H2888" s="3">
        <v>46</v>
      </c>
      <c r="I2888" s="1" t="s">
        <v>32</v>
      </c>
      <c r="K2888" s="1" t="s">
        <v>33</v>
      </c>
      <c r="L2888" s="1" t="s">
        <v>613</v>
      </c>
      <c r="M2888" s="1" t="s">
        <v>35</v>
      </c>
      <c r="N2888" s="1" t="s">
        <v>36</v>
      </c>
      <c r="O2888" s="1" t="s">
        <v>37</v>
      </c>
      <c r="P2888" s="1" t="s">
        <v>204</v>
      </c>
      <c r="Q2888" s="1" t="s">
        <v>205</v>
      </c>
      <c r="T2888" s="1" t="s">
        <v>85</v>
      </c>
      <c r="X2888" s="1" t="s">
        <v>41</v>
      </c>
      <c r="Y2888" s="1" t="s">
        <v>74</v>
      </c>
      <c r="Z2888" s="3">
        <v>0</v>
      </c>
      <c r="AC2888" s="1">
        <f t="shared" si="90"/>
        <v>2019</v>
      </c>
      <c r="AD2888" s="1">
        <f t="shared" si="91"/>
        <v>7</v>
      </c>
    </row>
    <row r="2889" spans="1:30" ht="12.75" customHeight="1" x14ac:dyDescent="0.2">
      <c r="A2889" s="2">
        <v>43671.5019791667</v>
      </c>
      <c r="B2889" s="1" t="s">
        <v>1784</v>
      </c>
      <c r="C2889" s="1" t="s">
        <v>1414</v>
      </c>
      <c r="D2889" s="1" t="s">
        <v>1415</v>
      </c>
      <c r="E2889" s="3">
        <v>2</v>
      </c>
      <c r="F2889" s="1" t="s">
        <v>31</v>
      </c>
      <c r="G2889" s="3">
        <v>61.21</v>
      </c>
      <c r="H2889" s="3">
        <v>122.42</v>
      </c>
      <c r="I2889" s="1" t="s">
        <v>32</v>
      </c>
      <c r="K2889" s="1" t="s">
        <v>33</v>
      </c>
      <c r="L2889" s="1" t="s">
        <v>1416</v>
      </c>
      <c r="M2889" s="1" t="s">
        <v>35</v>
      </c>
      <c r="N2889" s="1" t="s">
        <v>36</v>
      </c>
      <c r="O2889" s="1" t="s">
        <v>37</v>
      </c>
      <c r="P2889" s="1" t="s">
        <v>204</v>
      </c>
      <c r="Q2889" s="1" t="s">
        <v>205</v>
      </c>
      <c r="T2889" s="1" t="s">
        <v>85</v>
      </c>
      <c r="X2889" s="1" t="s">
        <v>41</v>
      </c>
      <c r="Y2889" s="1" t="s">
        <v>74</v>
      </c>
      <c r="Z2889" s="3">
        <v>0</v>
      </c>
      <c r="AC2889" s="1">
        <f t="shared" si="90"/>
        <v>2019</v>
      </c>
      <c r="AD2889" s="1">
        <f t="shared" si="91"/>
        <v>7</v>
      </c>
    </row>
    <row r="2890" spans="1:30" ht="12.75" customHeight="1" x14ac:dyDescent="0.2">
      <c r="A2890" s="2">
        <v>43671.5019791667</v>
      </c>
      <c r="B2890" s="1" t="s">
        <v>1784</v>
      </c>
      <c r="C2890" s="1" t="s">
        <v>285</v>
      </c>
      <c r="D2890" s="1" t="s">
        <v>286</v>
      </c>
      <c r="E2890" s="3">
        <v>1</v>
      </c>
      <c r="F2890" s="1" t="s">
        <v>31</v>
      </c>
      <c r="G2890" s="3">
        <v>172.5</v>
      </c>
      <c r="H2890" s="3">
        <v>172.5</v>
      </c>
      <c r="I2890" s="1" t="s">
        <v>32</v>
      </c>
      <c r="K2890" s="1" t="s">
        <v>33</v>
      </c>
      <c r="L2890" s="1" t="s">
        <v>287</v>
      </c>
      <c r="M2890" s="1" t="s">
        <v>35</v>
      </c>
      <c r="N2890" s="1" t="s">
        <v>36</v>
      </c>
      <c r="O2890" s="1" t="s">
        <v>37</v>
      </c>
      <c r="P2890" s="1" t="s">
        <v>236</v>
      </c>
      <c r="Q2890" s="1" t="s">
        <v>237</v>
      </c>
      <c r="T2890" s="1" t="s">
        <v>238</v>
      </c>
      <c r="X2890" s="1" t="s">
        <v>41</v>
      </c>
      <c r="Y2890" s="1" t="s">
        <v>42</v>
      </c>
      <c r="Z2890" s="3">
        <v>0</v>
      </c>
      <c r="AA2890" s="1" t="s">
        <v>239</v>
      </c>
      <c r="AB2890" s="1" t="s">
        <v>239</v>
      </c>
      <c r="AC2890" s="1">
        <f t="shared" si="90"/>
        <v>2019</v>
      </c>
      <c r="AD2890" s="1">
        <f t="shared" si="91"/>
        <v>7</v>
      </c>
    </row>
    <row r="2891" spans="1:30" ht="12.75" customHeight="1" x14ac:dyDescent="0.2">
      <c r="A2891" s="2">
        <v>43671.5019791667</v>
      </c>
      <c r="B2891" s="1" t="s">
        <v>1784</v>
      </c>
      <c r="C2891" s="1" t="s">
        <v>501</v>
      </c>
      <c r="D2891" s="1" t="s">
        <v>502</v>
      </c>
      <c r="E2891" s="3">
        <v>3</v>
      </c>
      <c r="F2891" s="1" t="s">
        <v>31</v>
      </c>
      <c r="G2891" s="3">
        <v>197.57</v>
      </c>
      <c r="H2891" s="3">
        <v>592.71</v>
      </c>
      <c r="I2891" s="1" t="s">
        <v>32</v>
      </c>
      <c r="K2891" s="1" t="s">
        <v>33</v>
      </c>
      <c r="L2891" s="1" t="s">
        <v>503</v>
      </c>
      <c r="M2891" s="1" t="s">
        <v>35</v>
      </c>
      <c r="N2891" s="1" t="s">
        <v>36</v>
      </c>
      <c r="O2891" s="1" t="s">
        <v>37</v>
      </c>
      <c r="P2891" s="1" t="s">
        <v>38</v>
      </c>
      <c r="Q2891" s="1" t="s">
        <v>39</v>
      </c>
      <c r="T2891" s="1" t="s">
        <v>206</v>
      </c>
      <c r="X2891" s="1" t="s">
        <v>41</v>
      </c>
      <c r="Y2891" s="1" t="s">
        <v>42</v>
      </c>
      <c r="Z2891" s="3">
        <v>0</v>
      </c>
      <c r="AC2891" s="1">
        <f t="shared" si="90"/>
        <v>2019</v>
      </c>
      <c r="AD2891" s="1">
        <f t="shared" si="91"/>
        <v>7</v>
      </c>
    </row>
    <row r="2892" spans="1:30" ht="12.75" customHeight="1" x14ac:dyDescent="0.2">
      <c r="A2892" s="2">
        <v>43671.5019791667</v>
      </c>
      <c r="B2892" s="1" t="s">
        <v>1784</v>
      </c>
      <c r="C2892" s="1" t="s">
        <v>891</v>
      </c>
      <c r="D2892" s="1" t="s">
        <v>892</v>
      </c>
      <c r="E2892" s="3">
        <v>30</v>
      </c>
      <c r="F2892" s="1" t="s">
        <v>31</v>
      </c>
      <c r="G2892" s="3">
        <v>204.41</v>
      </c>
      <c r="H2892" s="3">
        <v>6132.3</v>
      </c>
      <c r="I2892" s="1" t="s">
        <v>32</v>
      </c>
      <c r="K2892" s="1" t="s">
        <v>33</v>
      </c>
      <c r="L2892" s="1" t="s">
        <v>893</v>
      </c>
      <c r="M2892" s="1" t="s">
        <v>35</v>
      </c>
      <c r="N2892" s="1" t="s">
        <v>36</v>
      </c>
      <c r="O2892" s="1" t="s">
        <v>37</v>
      </c>
      <c r="P2892" s="1" t="s">
        <v>38</v>
      </c>
      <c r="Q2892" s="1" t="s">
        <v>39</v>
      </c>
      <c r="T2892" s="1" t="s">
        <v>291</v>
      </c>
      <c r="X2892" s="1" t="s">
        <v>41</v>
      </c>
      <c r="Y2892" s="1" t="s">
        <v>42</v>
      </c>
      <c r="Z2892" s="3">
        <v>0</v>
      </c>
      <c r="AC2892" s="1">
        <f t="shared" si="90"/>
        <v>2019</v>
      </c>
      <c r="AD2892" s="1">
        <f t="shared" si="91"/>
        <v>7</v>
      </c>
    </row>
    <row r="2893" spans="1:30" ht="12.75" customHeight="1" x14ac:dyDescent="0.2">
      <c r="A2893" s="2">
        <v>43671.5019791667</v>
      </c>
      <c r="B2893" s="1" t="s">
        <v>1784</v>
      </c>
      <c r="C2893" s="1" t="s">
        <v>288</v>
      </c>
      <c r="D2893" s="1" t="s">
        <v>289</v>
      </c>
      <c r="E2893" s="3">
        <v>1</v>
      </c>
      <c r="F2893" s="1" t="s">
        <v>31</v>
      </c>
      <c r="G2893" s="3">
        <v>790.88</v>
      </c>
      <c r="H2893" s="3">
        <v>790.88</v>
      </c>
      <c r="I2893" s="1" t="s">
        <v>32</v>
      </c>
      <c r="K2893" s="1" t="s">
        <v>33</v>
      </c>
      <c r="L2893" s="1" t="s">
        <v>290</v>
      </c>
      <c r="M2893" s="1" t="s">
        <v>35</v>
      </c>
      <c r="N2893" s="1" t="s">
        <v>36</v>
      </c>
      <c r="O2893" s="1" t="s">
        <v>37</v>
      </c>
      <c r="P2893" s="1" t="s">
        <v>89</v>
      </c>
      <c r="Q2893" s="1" t="s">
        <v>90</v>
      </c>
      <c r="T2893" s="1" t="s">
        <v>291</v>
      </c>
      <c r="X2893" s="1" t="s">
        <v>41</v>
      </c>
      <c r="Y2893" s="1" t="s">
        <v>74</v>
      </c>
      <c r="Z2893" s="3">
        <v>0</v>
      </c>
      <c r="AC2893" s="1">
        <f t="shared" si="90"/>
        <v>2019</v>
      </c>
      <c r="AD2893" s="1">
        <f t="shared" si="91"/>
        <v>7</v>
      </c>
    </row>
    <row r="2894" spans="1:30" ht="12.75" customHeight="1" x14ac:dyDescent="0.2">
      <c r="A2894" s="2">
        <v>43672.358251076403</v>
      </c>
      <c r="B2894" s="1" t="s">
        <v>1788</v>
      </c>
      <c r="C2894" s="1" t="s">
        <v>233</v>
      </c>
      <c r="D2894" s="1" t="s">
        <v>234</v>
      </c>
      <c r="E2894" s="3">
        <v>100</v>
      </c>
      <c r="F2894" s="1" t="s">
        <v>31</v>
      </c>
      <c r="G2894" s="3">
        <v>9.1999999999999993</v>
      </c>
      <c r="H2894" s="3">
        <v>920</v>
      </c>
      <c r="I2894" s="1" t="s">
        <v>32</v>
      </c>
      <c r="K2894" s="1" t="s">
        <v>33</v>
      </c>
      <c r="L2894" s="1" t="s">
        <v>235</v>
      </c>
      <c r="M2894" s="1" t="s">
        <v>35</v>
      </c>
      <c r="N2894" s="1" t="s">
        <v>36</v>
      </c>
      <c r="O2894" s="1" t="s">
        <v>37</v>
      </c>
      <c r="P2894" s="1" t="s">
        <v>236</v>
      </c>
      <c r="Q2894" s="1" t="s">
        <v>237</v>
      </c>
      <c r="T2894" s="1" t="s">
        <v>238</v>
      </c>
      <c r="X2894" s="1" t="s">
        <v>41</v>
      </c>
      <c r="Y2894" s="1" t="s">
        <v>42</v>
      </c>
      <c r="Z2894" s="3">
        <v>0</v>
      </c>
      <c r="AA2894" s="1" t="s">
        <v>239</v>
      </c>
      <c r="AB2894" s="1" t="s">
        <v>239</v>
      </c>
      <c r="AC2894" s="1">
        <f t="shared" si="90"/>
        <v>2019</v>
      </c>
      <c r="AD2894" s="1">
        <f t="shared" si="91"/>
        <v>7</v>
      </c>
    </row>
    <row r="2895" spans="1:30" ht="12.75" customHeight="1" x14ac:dyDescent="0.2">
      <c r="A2895" s="2">
        <v>43672.409050925897</v>
      </c>
      <c r="B2895" s="1" t="s">
        <v>1789</v>
      </c>
      <c r="C2895" s="1" t="s">
        <v>267</v>
      </c>
      <c r="D2895" s="1" t="s">
        <v>268</v>
      </c>
      <c r="E2895" s="3">
        <v>50</v>
      </c>
      <c r="F2895" s="1" t="s">
        <v>31</v>
      </c>
      <c r="G2895" s="3">
        <v>21.23</v>
      </c>
      <c r="H2895" s="3">
        <v>1061.5</v>
      </c>
      <c r="I2895" s="1" t="s">
        <v>32</v>
      </c>
      <c r="K2895" s="1" t="s">
        <v>33</v>
      </c>
      <c r="L2895" s="1" t="s">
        <v>269</v>
      </c>
      <c r="M2895" s="1" t="s">
        <v>35</v>
      </c>
      <c r="N2895" s="1" t="s">
        <v>36</v>
      </c>
      <c r="O2895" s="1" t="s">
        <v>37</v>
      </c>
      <c r="P2895" s="1" t="s">
        <v>270</v>
      </c>
      <c r="Q2895" s="1" t="s">
        <v>271</v>
      </c>
      <c r="T2895" s="1" t="s">
        <v>272</v>
      </c>
      <c r="X2895" s="1" t="s">
        <v>41</v>
      </c>
      <c r="Y2895" s="1" t="s">
        <v>42</v>
      </c>
      <c r="Z2895" s="3">
        <v>0</v>
      </c>
      <c r="AC2895" s="1">
        <f t="shared" si="90"/>
        <v>2019</v>
      </c>
      <c r="AD2895" s="1">
        <f t="shared" si="91"/>
        <v>7</v>
      </c>
    </row>
    <row r="2896" spans="1:30" ht="12.75" customHeight="1" x14ac:dyDescent="0.2">
      <c r="A2896" s="2">
        <v>43672.419054594902</v>
      </c>
      <c r="B2896" s="1" t="s">
        <v>1790</v>
      </c>
      <c r="C2896" s="1" t="s">
        <v>656</v>
      </c>
      <c r="D2896" s="1" t="s">
        <v>657</v>
      </c>
      <c r="E2896" s="3">
        <v>100</v>
      </c>
      <c r="F2896" s="1" t="s">
        <v>31</v>
      </c>
      <c r="G2896" s="3">
        <v>2.65</v>
      </c>
      <c r="H2896" s="3">
        <v>265</v>
      </c>
      <c r="I2896" s="1" t="s">
        <v>32</v>
      </c>
      <c r="K2896" s="1" t="s">
        <v>33</v>
      </c>
      <c r="L2896" s="1" t="s">
        <v>658</v>
      </c>
      <c r="M2896" s="1" t="s">
        <v>35</v>
      </c>
      <c r="N2896" s="1" t="s">
        <v>296</v>
      </c>
      <c r="O2896" s="1" t="s">
        <v>37</v>
      </c>
      <c r="P2896" s="1" t="s">
        <v>104</v>
      </c>
      <c r="Q2896" s="1" t="s">
        <v>105</v>
      </c>
      <c r="T2896" s="1" t="s">
        <v>659</v>
      </c>
      <c r="X2896" s="1" t="s">
        <v>660</v>
      </c>
      <c r="Y2896" s="1" t="s">
        <v>106</v>
      </c>
      <c r="Z2896" s="3">
        <v>0</v>
      </c>
      <c r="AC2896" s="1">
        <f t="shared" si="90"/>
        <v>2019</v>
      </c>
      <c r="AD2896" s="1">
        <f t="shared" si="91"/>
        <v>7</v>
      </c>
    </row>
    <row r="2897" spans="1:30" ht="12.75" customHeight="1" x14ac:dyDescent="0.2">
      <c r="A2897" s="2">
        <v>43675.327540544</v>
      </c>
      <c r="B2897" s="1" t="s">
        <v>1791</v>
      </c>
      <c r="C2897" s="1" t="s">
        <v>247</v>
      </c>
      <c r="D2897" s="1" t="s">
        <v>248</v>
      </c>
      <c r="E2897" s="3">
        <v>300</v>
      </c>
      <c r="F2897" s="1" t="s">
        <v>31</v>
      </c>
      <c r="G2897" s="3">
        <v>10.17</v>
      </c>
      <c r="H2897" s="3">
        <v>3051</v>
      </c>
      <c r="I2897" s="1" t="s">
        <v>32</v>
      </c>
      <c r="K2897" s="1" t="s">
        <v>33</v>
      </c>
      <c r="L2897" s="1" t="s">
        <v>249</v>
      </c>
      <c r="M2897" s="1" t="s">
        <v>35</v>
      </c>
      <c r="N2897" s="1" t="s">
        <v>61</v>
      </c>
      <c r="O2897" s="1" t="s">
        <v>37</v>
      </c>
      <c r="P2897" s="1" t="s">
        <v>46</v>
      </c>
      <c r="Q2897" s="1" t="s">
        <v>47</v>
      </c>
      <c r="T2897" s="1" t="s">
        <v>250</v>
      </c>
      <c r="X2897" s="1" t="s">
        <v>41</v>
      </c>
      <c r="Y2897" s="1" t="s">
        <v>49</v>
      </c>
      <c r="Z2897" s="3">
        <v>0</v>
      </c>
      <c r="AA2897" s="1" t="s">
        <v>251</v>
      </c>
      <c r="AB2897" s="1" t="s">
        <v>251</v>
      </c>
      <c r="AC2897" s="1">
        <f t="shared" si="90"/>
        <v>2019</v>
      </c>
      <c r="AD2897" s="1">
        <f t="shared" si="91"/>
        <v>7</v>
      </c>
    </row>
    <row r="2898" spans="1:30" ht="12.75" customHeight="1" x14ac:dyDescent="0.2">
      <c r="A2898" s="2">
        <v>43675.3278712963</v>
      </c>
      <c r="B2898" s="1" t="s">
        <v>1792</v>
      </c>
      <c r="C2898" s="1" t="s">
        <v>516</v>
      </c>
      <c r="D2898" s="1" t="s">
        <v>517</v>
      </c>
      <c r="E2898" s="3">
        <v>340</v>
      </c>
      <c r="F2898" s="1" t="s">
        <v>31</v>
      </c>
      <c r="G2898" s="3">
        <v>0.6</v>
      </c>
      <c r="H2898" s="3">
        <v>203.2</v>
      </c>
      <c r="I2898" s="1" t="s">
        <v>58</v>
      </c>
      <c r="K2898" s="1" t="s">
        <v>59</v>
      </c>
      <c r="L2898" s="1" t="s">
        <v>518</v>
      </c>
      <c r="M2898" s="1" t="s">
        <v>35</v>
      </c>
      <c r="N2898" s="1" t="s">
        <v>61</v>
      </c>
      <c r="O2898" s="1" t="s">
        <v>37</v>
      </c>
      <c r="P2898" s="1" t="s">
        <v>62</v>
      </c>
      <c r="Q2898" s="1" t="s">
        <v>63</v>
      </c>
      <c r="T2898" s="1" t="s">
        <v>65</v>
      </c>
      <c r="X2898" s="1" t="s">
        <v>41</v>
      </c>
      <c r="Y2898" s="1" t="s">
        <v>66</v>
      </c>
      <c r="Z2898" s="3">
        <v>0</v>
      </c>
      <c r="AA2898" s="1" t="s">
        <v>67</v>
      </c>
      <c r="AB2898" s="1" t="s">
        <v>67</v>
      </c>
      <c r="AC2898" s="1">
        <f t="shared" si="90"/>
        <v>2019</v>
      </c>
      <c r="AD2898" s="1">
        <f t="shared" si="91"/>
        <v>7</v>
      </c>
    </row>
    <row r="2899" spans="1:30" ht="12.75" customHeight="1" x14ac:dyDescent="0.2">
      <c r="A2899" s="2">
        <v>43675.3278712963</v>
      </c>
      <c r="B2899" s="1" t="s">
        <v>1792</v>
      </c>
      <c r="C2899" s="1" t="s">
        <v>247</v>
      </c>
      <c r="D2899" s="1" t="s">
        <v>248</v>
      </c>
      <c r="E2899" s="3">
        <v>200</v>
      </c>
      <c r="F2899" s="1" t="s">
        <v>31</v>
      </c>
      <c r="G2899" s="3">
        <v>10.16</v>
      </c>
      <c r="H2899" s="3">
        <v>2032</v>
      </c>
      <c r="I2899" s="1" t="s">
        <v>58</v>
      </c>
      <c r="K2899" s="1" t="s">
        <v>59</v>
      </c>
      <c r="L2899" s="1" t="s">
        <v>249</v>
      </c>
      <c r="M2899" s="1" t="s">
        <v>35</v>
      </c>
      <c r="N2899" s="1" t="s">
        <v>61</v>
      </c>
      <c r="O2899" s="1" t="s">
        <v>37</v>
      </c>
      <c r="P2899" s="1" t="s">
        <v>46</v>
      </c>
      <c r="Q2899" s="1" t="s">
        <v>47</v>
      </c>
      <c r="T2899" s="1" t="s">
        <v>250</v>
      </c>
      <c r="X2899" s="1" t="s">
        <v>41</v>
      </c>
      <c r="Y2899" s="1" t="s">
        <v>49</v>
      </c>
      <c r="Z2899" s="3">
        <v>0</v>
      </c>
      <c r="AA2899" s="1" t="s">
        <v>251</v>
      </c>
      <c r="AB2899" s="1" t="s">
        <v>251</v>
      </c>
      <c r="AC2899" s="1">
        <f t="shared" si="90"/>
        <v>2019</v>
      </c>
      <c r="AD2899" s="1">
        <f t="shared" si="91"/>
        <v>7</v>
      </c>
    </row>
    <row r="2900" spans="1:30" ht="12.75" customHeight="1" x14ac:dyDescent="0.2">
      <c r="A2900" s="2">
        <v>43675.345208333303</v>
      </c>
      <c r="B2900" s="1" t="s">
        <v>1793</v>
      </c>
      <c r="C2900" s="1" t="s">
        <v>804</v>
      </c>
      <c r="D2900" s="1" t="s">
        <v>805</v>
      </c>
      <c r="E2900" s="3">
        <v>5</v>
      </c>
      <c r="F2900" s="1" t="s">
        <v>31</v>
      </c>
      <c r="G2900" s="3">
        <v>15.04</v>
      </c>
      <c r="H2900" s="3">
        <v>75.2</v>
      </c>
      <c r="I2900" s="1" t="s">
        <v>32</v>
      </c>
      <c r="K2900" s="1" t="s">
        <v>33</v>
      </c>
      <c r="L2900" s="1" t="s">
        <v>806</v>
      </c>
      <c r="M2900" s="1" t="s">
        <v>35</v>
      </c>
      <c r="N2900" s="1" t="s">
        <v>61</v>
      </c>
      <c r="O2900" s="1" t="s">
        <v>37</v>
      </c>
      <c r="P2900" s="1" t="s">
        <v>120</v>
      </c>
      <c r="Q2900" s="1" t="s">
        <v>121</v>
      </c>
      <c r="R2900" s="1" t="s">
        <v>48</v>
      </c>
      <c r="T2900" s="1" t="s">
        <v>48</v>
      </c>
      <c r="X2900" s="1" t="s">
        <v>41</v>
      </c>
      <c r="Y2900" s="1" t="s">
        <v>42</v>
      </c>
      <c r="Z2900" s="3">
        <v>0</v>
      </c>
      <c r="AC2900" s="1">
        <f t="shared" si="90"/>
        <v>2019</v>
      </c>
      <c r="AD2900" s="1">
        <f t="shared" si="91"/>
        <v>7</v>
      </c>
    </row>
    <row r="2901" spans="1:30" ht="12.75" customHeight="1" x14ac:dyDescent="0.2">
      <c r="A2901" s="2">
        <v>43675.500833333303</v>
      </c>
      <c r="B2901" s="1" t="s">
        <v>1794</v>
      </c>
      <c r="C2901" s="1" t="s">
        <v>273</v>
      </c>
      <c r="D2901" s="1" t="s">
        <v>274</v>
      </c>
      <c r="E2901" s="3">
        <v>6</v>
      </c>
      <c r="F2901" s="1" t="s">
        <v>31</v>
      </c>
      <c r="G2901" s="3">
        <v>21.24</v>
      </c>
      <c r="H2901" s="3">
        <v>127.44</v>
      </c>
      <c r="I2901" s="1" t="s">
        <v>32</v>
      </c>
      <c r="K2901" s="1" t="s">
        <v>33</v>
      </c>
      <c r="L2901" s="1" t="s">
        <v>275</v>
      </c>
      <c r="M2901" s="1" t="s">
        <v>35</v>
      </c>
      <c r="N2901" s="1" t="s">
        <v>36</v>
      </c>
      <c r="O2901" s="1" t="s">
        <v>37</v>
      </c>
      <c r="P2901" s="1" t="s">
        <v>270</v>
      </c>
      <c r="Q2901" s="1" t="s">
        <v>271</v>
      </c>
      <c r="T2901" s="1" t="s">
        <v>272</v>
      </c>
      <c r="X2901" s="1" t="s">
        <v>41</v>
      </c>
      <c r="Y2901" s="1" t="s">
        <v>42</v>
      </c>
      <c r="Z2901" s="3">
        <v>0</v>
      </c>
      <c r="AC2901" s="1">
        <f t="shared" si="90"/>
        <v>2019</v>
      </c>
      <c r="AD2901" s="1">
        <f t="shared" si="91"/>
        <v>7</v>
      </c>
    </row>
    <row r="2902" spans="1:30" ht="12.75" customHeight="1" x14ac:dyDescent="0.2">
      <c r="A2902" s="2">
        <v>43676.428240740701</v>
      </c>
      <c r="B2902" s="1" t="s">
        <v>1795</v>
      </c>
      <c r="C2902" s="1" t="s">
        <v>980</v>
      </c>
      <c r="D2902" s="1" t="s">
        <v>981</v>
      </c>
      <c r="E2902" s="3">
        <v>10</v>
      </c>
      <c r="F2902" s="1" t="s">
        <v>31</v>
      </c>
      <c r="G2902" s="3">
        <v>0.38</v>
      </c>
      <c r="H2902" s="3">
        <v>3.8</v>
      </c>
      <c r="I2902" s="1" t="s">
        <v>32</v>
      </c>
      <c r="K2902" s="1" t="s">
        <v>33</v>
      </c>
      <c r="L2902" s="1" t="s">
        <v>982</v>
      </c>
      <c r="M2902" s="1" t="s">
        <v>35</v>
      </c>
      <c r="N2902" s="1" t="s">
        <v>61</v>
      </c>
      <c r="O2902" s="1" t="s">
        <v>37</v>
      </c>
      <c r="P2902" s="1" t="s">
        <v>204</v>
      </c>
      <c r="Q2902" s="1" t="s">
        <v>205</v>
      </c>
      <c r="T2902" s="1" t="s">
        <v>795</v>
      </c>
      <c r="X2902" s="1" t="s">
        <v>41</v>
      </c>
      <c r="Y2902" s="1" t="s">
        <v>74</v>
      </c>
      <c r="Z2902" s="3">
        <v>0</v>
      </c>
      <c r="AC2902" s="1">
        <f t="shared" si="90"/>
        <v>2019</v>
      </c>
      <c r="AD2902" s="1">
        <f t="shared" si="91"/>
        <v>7</v>
      </c>
    </row>
    <row r="2903" spans="1:30" ht="12.75" customHeight="1" x14ac:dyDescent="0.2">
      <c r="A2903" s="2">
        <v>43677.329502314802</v>
      </c>
      <c r="B2903" s="1" t="s">
        <v>1796</v>
      </c>
      <c r="C2903" s="1" t="s">
        <v>763</v>
      </c>
      <c r="D2903" s="1" t="s">
        <v>764</v>
      </c>
      <c r="E2903" s="3">
        <v>50</v>
      </c>
      <c r="F2903" s="1" t="s">
        <v>31</v>
      </c>
      <c r="G2903" s="3">
        <v>13.75</v>
      </c>
      <c r="H2903" s="3">
        <v>687.48</v>
      </c>
      <c r="I2903" s="1" t="s">
        <v>32</v>
      </c>
      <c r="K2903" s="1" t="s">
        <v>33</v>
      </c>
      <c r="L2903" s="1" t="s">
        <v>765</v>
      </c>
      <c r="M2903" s="1" t="s">
        <v>35</v>
      </c>
      <c r="N2903" s="1" t="s">
        <v>84</v>
      </c>
      <c r="O2903" s="1" t="s">
        <v>37</v>
      </c>
      <c r="P2903" s="1" t="s">
        <v>89</v>
      </c>
      <c r="Q2903" s="1" t="s">
        <v>90</v>
      </c>
      <c r="T2903" s="1" t="s">
        <v>206</v>
      </c>
      <c r="X2903" s="1" t="s">
        <v>41</v>
      </c>
      <c r="Y2903" s="1" t="s">
        <v>74</v>
      </c>
      <c r="Z2903" s="3">
        <v>0</v>
      </c>
      <c r="AC2903" s="1">
        <f t="shared" si="90"/>
        <v>2019</v>
      </c>
      <c r="AD2903" s="1">
        <f t="shared" si="91"/>
        <v>7</v>
      </c>
    </row>
    <row r="2904" spans="1:30" ht="12.75" customHeight="1" x14ac:dyDescent="0.2">
      <c r="A2904" s="2">
        <v>43677.332222222198</v>
      </c>
      <c r="B2904" s="1" t="s">
        <v>1797</v>
      </c>
      <c r="C2904" s="1" t="s">
        <v>647</v>
      </c>
      <c r="D2904" s="1" t="s">
        <v>648</v>
      </c>
      <c r="E2904" s="3">
        <v>2</v>
      </c>
      <c r="F2904" s="1" t="s">
        <v>31</v>
      </c>
      <c r="G2904" s="3">
        <v>790.28</v>
      </c>
      <c r="H2904" s="3">
        <v>1580.56</v>
      </c>
      <c r="I2904" s="1" t="s">
        <v>58</v>
      </c>
      <c r="K2904" s="1" t="s">
        <v>59</v>
      </c>
      <c r="L2904" s="1" t="s">
        <v>649</v>
      </c>
      <c r="M2904" s="1" t="s">
        <v>35</v>
      </c>
      <c r="N2904" s="1" t="s">
        <v>84</v>
      </c>
      <c r="O2904" s="1" t="s">
        <v>37</v>
      </c>
      <c r="P2904" s="1" t="s">
        <v>131</v>
      </c>
      <c r="Q2904" s="1" t="s">
        <v>132</v>
      </c>
      <c r="T2904" s="1" t="s">
        <v>206</v>
      </c>
      <c r="X2904" s="1" t="s">
        <v>41</v>
      </c>
      <c r="Y2904" s="1" t="s">
        <v>74</v>
      </c>
      <c r="Z2904" s="3">
        <v>0</v>
      </c>
      <c r="AC2904" s="1">
        <f t="shared" si="90"/>
        <v>2019</v>
      </c>
      <c r="AD2904" s="1">
        <f t="shared" si="91"/>
        <v>7</v>
      </c>
    </row>
    <row r="2905" spans="1:30" ht="12.75" customHeight="1" x14ac:dyDescent="0.2">
      <c r="A2905" s="2">
        <v>43677.360243321797</v>
      </c>
      <c r="B2905" s="1" t="s">
        <v>1798</v>
      </c>
      <c r="C2905" s="1" t="s">
        <v>1350</v>
      </c>
      <c r="D2905" s="1" t="s">
        <v>1351</v>
      </c>
      <c r="E2905" s="3">
        <v>50</v>
      </c>
      <c r="F2905" s="1" t="s">
        <v>31</v>
      </c>
      <c r="G2905" s="3">
        <v>2.88</v>
      </c>
      <c r="H2905" s="3">
        <v>144</v>
      </c>
      <c r="I2905" s="1" t="s">
        <v>58</v>
      </c>
      <c r="K2905" s="1" t="s">
        <v>59</v>
      </c>
      <c r="L2905" s="1" t="s">
        <v>1352</v>
      </c>
      <c r="M2905" s="1" t="s">
        <v>35</v>
      </c>
      <c r="N2905" s="1" t="s">
        <v>36</v>
      </c>
      <c r="O2905" s="1" t="s">
        <v>37</v>
      </c>
      <c r="P2905" s="1" t="s">
        <v>131</v>
      </c>
      <c r="Q2905" s="1" t="s">
        <v>132</v>
      </c>
      <c r="T2905" s="1" t="s">
        <v>377</v>
      </c>
      <c r="X2905" s="1" t="s">
        <v>1353</v>
      </c>
      <c r="Y2905" s="1" t="s">
        <v>74</v>
      </c>
      <c r="Z2905" s="3">
        <v>0</v>
      </c>
      <c r="AC2905" s="1">
        <f t="shared" si="90"/>
        <v>2019</v>
      </c>
      <c r="AD2905" s="1">
        <f t="shared" si="91"/>
        <v>7</v>
      </c>
    </row>
    <row r="2906" spans="1:30" ht="12.75" customHeight="1" x14ac:dyDescent="0.2">
      <c r="A2906" s="2">
        <v>43677.480345868098</v>
      </c>
      <c r="B2906" s="1" t="s">
        <v>1799</v>
      </c>
      <c r="C2906" s="1" t="s">
        <v>1428</v>
      </c>
      <c r="D2906" s="1" t="s">
        <v>1429</v>
      </c>
      <c r="E2906" s="3">
        <v>1</v>
      </c>
      <c r="F2906" s="1" t="s">
        <v>31</v>
      </c>
      <c r="G2906" s="3">
        <v>735.68</v>
      </c>
      <c r="H2906" s="3">
        <v>735.68</v>
      </c>
      <c r="I2906" s="1" t="s">
        <v>58</v>
      </c>
      <c r="K2906" s="1" t="s">
        <v>59</v>
      </c>
      <c r="L2906" s="1" t="s">
        <v>1430</v>
      </c>
      <c r="M2906" s="1" t="s">
        <v>35</v>
      </c>
      <c r="N2906" s="1" t="s">
        <v>433</v>
      </c>
      <c r="O2906" s="1" t="s">
        <v>37</v>
      </c>
      <c r="P2906" s="1" t="s">
        <v>1431</v>
      </c>
      <c r="Q2906" s="1" t="s">
        <v>1432</v>
      </c>
      <c r="T2906" s="1" t="s">
        <v>1433</v>
      </c>
      <c r="X2906" s="1" t="s">
        <v>1434</v>
      </c>
      <c r="Y2906" s="1" t="s">
        <v>42</v>
      </c>
      <c r="Z2906" s="3">
        <v>0</v>
      </c>
      <c r="AC2906" s="1">
        <f t="shared" si="90"/>
        <v>2019</v>
      </c>
      <c r="AD2906" s="1">
        <f t="shared" si="91"/>
        <v>7</v>
      </c>
    </row>
    <row r="2907" spans="1:30" ht="12.75" customHeight="1" x14ac:dyDescent="0.2">
      <c r="A2907" s="2">
        <v>43677.481021527798</v>
      </c>
      <c r="B2907" s="1" t="s">
        <v>1800</v>
      </c>
      <c r="C2907" s="1" t="s">
        <v>1428</v>
      </c>
      <c r="D2907" s="1" t="s">
        <v>1429</v>
      </c>
      <c r="E2907" s="3">
        <v>1</v>
      </c>
      <c r="F2907" s="1" t="s">
        <v>31</v>
      </c>
      <c r="G2907" s="3">
        <v>735.68</v>
      </c>
      <c r="H2907" s="3">
        <v>735.68</v>
      </c>
      <c r="I2907" s="1" t="s">
        <v>32</v>
      </c>
      <c r="K2907" s="1" t="s">
        <v>33</v>
      </c>
      <c r="L2907" s="1" t="s">
        <v>1430</v>
      </c>
      <c r="M2907" s="1" t="s">
        <v>35</v>
      </c>
      <c r="N2907" s="1" t="s">
        <v>433</v>
      </c>
      <c r="O2907" s="1" t="s">
        <v>37</v>
      </c>
      <c r="P2907" s="1" t="s">
        <v>1431</v>
      </c>
      <c r="Q2907" s="1" t="s">
        <v>1432</v>
      </c>
      <c r="T2907" s="1" t="s">
        <v>1433</v>
      </c>
      <c r="X2907" s="1" t="s">
        <v>1434</v>
      </c>
      <c r="Y2907" s="1" t="s">
        <v>42</v>
      </c>
      <c r="Z2907" s="3">
        <v>0</v>
      </c>
      <c r="AC2907" s="1">
        <f t="shared" si="90"/>
        <v>2019</v>
      </c>
      <c r="AD2907" s="1">
        <f t="shared" si="91"/>
        <v>7</v>
      </c>
    </row>
    <row r="2908" spans="1:30" ht="12.75" customHeight="1" x14ac:dyDescent="0.2">
      <c r="A2908" s="2">
        <v>43677.482133877304</v>
      </c>
      <c r="B2908" s="1" t="s">
        <v>1801</v>
      </c>
      <c r="C2908" s="1" t="s">
        <v>907</v>
      </c>
      <c r="D2908" s="1" t="s">
        <v>908</v>
      </c>
      <c r="E2908" s="3">
        <v>1</v>
      </c>
      <c r="F2908" s="1" t="s">
        <v>31</v>
      </c>
      <c r="G2908" s="3">
        <v>-0.04</v>
      </c>
      <c r="H2908" s="3">
        <v>-0.04</v>
      </c>
      <c r="I2908" s="1" t="s">
        <v>58</v>
      </c>
      <c r="K2908" s="1" t="s">
        <v>59</v>
      </c>
      <c r="M2908" s="1" t="s">
        <v>35</v>
      </c>
      <c r="N2908" s="1" t="s">
        <v>433</v>
      </c>
      <c r="O2908" s="1" t="s">
        <v>37</v>
      </c>
      <c r="P2908" s="1" t="s">
        <v>523</v>
      </c>
      <c r="Q2908" s="1" t="s">
        <v>524</v>
      </c>
      <c r="X2908" s="1" t="s">
        <v>41</v>
      </c>
      <c r="Y2908" s="1" t="s">
        <v>525</v>
      </c>
      <c r="Z2908" s="3">
        <v>0</v>
      </c>
      <c r="AC2908" s="1">
        <f t="shared" si="90"/>
        <v>2019</v>
      </c>
      <c r="AD2908" s="1">
        <f t="shared" si="91"/>
        <v>7</v>
      </c>
    </row>
    <row r="2909" spans="1:30" ht="12.75" customHeight="1" x14ac:dyDescent="0.2">
      <c r="A2909" s="2">
        <v>43677.482133877304</v>
      </c>
      <c r="B2909" s="1" t="s">
        <v>1801</v>
      </c>
      <c r="C2909" s="1" t="s">
        <v>1428</v>
      </c>
      <c r="D2909" s="1" t="s">
        <v>1429</v>
      </c>
      <c r="E2909" s="3">
        <v>1</v>
      </c>
      <c r="F2909" s="1" t="s">
        <v>31</v>
      </c>
      <c r="G2909" s="3">
        <v>735.68</v>
      </c>
      <c r="H2909" s="3">
        <v>735.68</v>
      </c>
      <c r="I2909" s="1" t="s">
        <v>58</v>
      </c>
      <c r="K2909" s="1" t="s">
        <v>59</v>
      </c>
      <c r="L2909" s="1" t="s">
        <v>1430</v>
      </c>
      <c r="M2909" s="1" t="s">
        <v>35</v>
      </c>
      <c r="N2909" s="1" t="s">
        <v>433</v>
      </c>
      <c r="O2909" s="1" t="s">
        <v>37</v>
      </c>
      <c r="P2909" s="1" t="s">
        <v>1431</v>
      </c>
      <c r="Q2909" s="1" t="s">
        <v>1432</v>
      </c>
      <c r="T2909" s="1" t="s">
        <v>1433</v>
      </c>
      <c r="X2909" s="1" t="s">
        <v>1434</v>
      </c>
      <c r="Y2909" s="1" t="s">
        <v>42</v>
      </c>
      <c r="Z2909" s="3">
        <v>0</v>
      </c>
      <c r="AC2909" s="1">
        <f t="shared" si="90"/>
        <v>2019</v>
      </c>
      <c r="AD2909" s="1">
        <f t="shared" si="91"/>
        <v>7</v>
      </c>
    </row>
    <row r="2910" spans="1:30" ht="12.75" customHeight="1" x14ac:dyDescent="0.2">
      <c r="A2910" s="2">
        <v>43682.293529247698</v>
      </c>
      <c r="B2910" s="1" t="s">
        <v>1802</v>
      </c>
      <c r="C2910" s="1" t="s">
        <v>626</v>
      </c>
      <c r="D2910" s="1" t="s">
        <v>627</v>
      </c>
      <c r="E2910" s="3">
        <v>169</v>
      </c>
      <c r="F2910" s="1" t="s">
        <v>31</v>
      </c>
      <c r="G2910" s="3">
        <v>0.56000000000000005</v>
      </c>
      <c r="H2910" s="3">
        <v>94.7</v>
      </c>
      <c r="I2910" s="1" t="s">
        <v>32</v>
      </c>
      <c r="K2910" s="1" t="s">
        <v>33</v>
      </c>
      <c r="M2910" s="1" t="s">
        <v>35</v>
      </c>
      <c r="N2910" s="1" t="s">
        <v>1803</v>
      </c>
      <c r="O2910" s="1" t="s">
        <v>37</v>
      </c>
      <c r="P2910" s="1" t="s">
        <v>629</v>
      </c>
      <c r="Q2910" s="1" t="s">
        <v>630</v>
      </c>
      <c r="T2910" s="1" t="s">
        <v>631</v>
      </c>
      <c r="Y2910" s="1" t="s">
        <v>632</v>
      </c>
      <c r="Z2910" s="3">
        <v>0</v>
      </c>
      <c r="AC2910" s="1">
        <f t="shared" si="90"/>
        <v>2019</v>
      </c>
      <c r="AD2910" s="1">
        <f t="shared" si="91"/>
        <v>8</v>
      </c>
    </row>
    <row r="2911" spans="1:30" ht="12.75" customHeight="1" x14ac:dyDescent="0.2">
      <c r="A2911" s="2">
        <v>43682.308364849501</v>
      </c>
      <c r="B2911" s="1" t="s">
        <v>1804</v>
      </c>
      <c r="C2911" s="1" t="s">
        <v>1231</v>
      </c>
      <c r="D2911" s="1" t="s">
        <v>1232</v>
      </c>
      <c r="E2911" s="3">
        <v>36</v>
      </c>
      <c r="F2911" s="1" t="s">
        <v>31</v>
      </c>
      <c r="G2911" s="3">
        <v>4.79</v>
      </c>
      <c r="H2911" s="3">
        <v>172.5</v>
      </c>
      <c r="I2911" s="1" t="s">
        <v>32</v>
      </c>
      <c r="K2911" s="1" t="s">
        <v>33</v>
      </c>
      <c r="L2911" s="1" t="s">
        <v>1233</v>
      </c>
      <c r="M2911" s="1" t="s">
        <v>35</v>
      </c>
      <c r="N2911" s="1" t="s">
        <v>433</v>
      </c>
      <c r="O2911" s="1" t="s">
        <v>37</v>
      </c>
      <c r="P2911" s="1" t="s">
        <v>131</v>
      </c>
      <c r="Q2911" s="1" t="s">
        <v>132</v>
      </c>
      <c r="T2911" s="1" t="s">
        <v>377</v>
      </c>
      <c r="X2911" s="1" t="s">
        <v>1234</v>
      </c>
      <c r="Y2911" s="1" t="s">
        <v>74</v>
      </c>
      <c r="Z2911" s="3">
        <v>0</v>
      </c>
      <c r="AC2911" s="1">
        <f t="shared" si="90"/>
        <v>2019</v>
      </c>
      <c r="AD2911" s="1">
        <f t="shared" si="91"/>
        <v>8</v>
      </c>
    </row>
    <row r="2912" spans="1:30" ht="12.75" customHeight="1" x14ac:dyDescent="0.2">
      <c r="A2912" s="2">
        <v>43682.311704166699</v>
      </c>
      <c r="B2912" s="1" t="s">
        <v>1805</v>
      </c>
      <c r="C2912" s="1" t="s">
        <v>516</v>
      </c>
      <c r="D2912" s="1" t="s">
        <v>517</v>
      </c>
      <c r="E2912" s="3">
        <v>1700</v>
      </c>
      <c r="F2912" s="1" t="s">
        <v>31</v>
      </c>
      <c r="G2912" s="3">
        <v>0.63</v>
      </c>
      <c r="H2912" s="3">
        <v>1071</v>
      </c>
      <c r="I2912" s="1" t="s">
        <v>58</v>
      </c>
      <c r="K2912" s="1" t="s">
        <v>59</v>
      </c>
      <c r="L2912" s="1" t="s">
        <v>518</v>
      </c>
      <c r="M2912" s="1" t="s">
        <v>35</v>
      </c>
      <c r="N2912" s="1" t="s">
        <v>61</v>
      </c>
      <c r="O2912" s="1" t="s">
        <v>37</v>
      </c>
      <c r="P2912" s="1" t="s">
        <v>62</v>
      </c>
      <c r="Q2912" s="1" t="s">
        <v>63</v>
      </c>
      <c r="T2912" s="1" t="s">
        <v>65</v>
      </c>
      <c r="X2912" s="1" t="s">
        <v>41</v>
      </c>
      <c r="Y2912" s="1" t="s">
        <v>66</v>
      </c>
      <c r="Z2912" s="3">
        <v>0</v>
      </c>
      <c r="AA2912" s="1" t="s">
        <v>67</v>
      </c>
      <c r="AB2912" s="1" t="s">
        <v>67</v>
      </c>
      <c r="AC2912" s="1">
        <f t="shared" si="90"/>
        <v>2019</v>
      </c>
      <c r="AD2912" s="1">
        <f t="shared" si="91"/>
        <v>8</v>
      </c>
    </row>
    <row r="2913" spans="1:30" ht="12.75" customHeight="1" x14ac:dyDescent="0.2">
      <c r="A2913" s="2">
        <v>43682.554629629602</v>
      </c>
      <c r="B2913" s="1" t="s">
        <v>1806</v>
      </c>
      <c r="C2913" s="1" t="s">
        <v>710</v>
      </c>
      <c r="D2913" s="1" t="s">
        <v>711</v>
      </c>
      <c r="E2913" s="3">
        <v>100</v>
      </c>
      <c r="F2913" s="1" t="s">
        <v>31</v>
      </c>
      <c r="G2913" s="3">
        <v>6.53</v>
      </c>
      <c r="H2913" s="3">
        <v>653</v>
      </c>
      <c r="I2913" s="1" t="s">
        <v>58</v>
      </c>
      <c r="K2913" s="1" t="s">
        <v>59</v>
      </c>
      <c r="L2913" s="1" t="s">
        <v>712</v>
      </c>
      <c r="M2913" s="1" t="s">
        <v>35</v>
      </c>
      <c r="N2913" s="1" t="s">
        <v>36</v>
      </c>
      <c r="O2913" s="1" t="s">
        <v>37</v>
      </c>
      <c r="P2913" s="1" t="s">
        <v>204</v>
      </c>
      <c r="Q2913" s="1" t="s">
        <v>205</v>
      </c>
      <c r="T2913" s="1" t="s">
        <v>206</v>
      </c>
      <c r="X2913" s="1" t="s">
        <v>713</v>
      </c>
      <c r="Y2913" s="1" t="s">
        <v>74</v>
      </c>
      <c r="Z2913" s="3">
        <v>0</v>
      </c>
      <c r="AC2913" s="1">
        <f t="shared" si="90"/>
        <v>2019</v>
      </c>
      <c r="AD2913" s="1">
        <f t="shared" si="91"/>
        <v>8</v>
      </c>
    </row>
    <row r="2914" spans="1:30" ht="12.75" customHeight="1" x14ac:dyDescent="0.2">
      <c r="A2914" s="2">
        <v>43683.514602430601</v>
      </c>
      <c r="B2914" s="1" t="s">
        <v>1807</v>
      </c>
      <c r="C2914" s="1" t="s">
        <v>844</v>
      </c>
      <c r="D2914" s="1" t="s">
        <v>845</v>
      </c>
      <c r="E2914" s="3">
        <v>2</v>
      </c>
      <c r="F2914" s="1" t="s">
        <v>31</v>
      </c>
      <c r="G2914" s="3">
        <v>259.89999999999998</v>
      </c>
      <c r="H2914" s="3">
        <v>519.79999999999995</v>
      </c>
      <c r="I2914" s="1" t="s">
        <v>58</v>
      </c>
      <c r="K2914" s="1" t="s">
        <v>59</v>
      </c>
      <c r="L2914" s="1" t="s">
        <v>846</v>
      </c>
      <c r="M2914" s="1" t="s">
        <v>35</v>
      </c>
      <c r="N2914" s="1" t="s">
        <v>433</v>
      </c>
      <c r="O2914" s="1" t="s">
        <v>37</v>
      </c>
      <c r="P2914" s="1" t="s">
        <v>131</v>
      </c>
      <c r="Q2914" s="1" t="s">
        <v>132</v>
      </c>
      <c r="T2914" s="1" t="s">
        <v>297</v>
      </c>
      <c r="X2914" s="1" t="s">
        <v>847</v>
      </c>
      <c r="Y2914" s="1" t="s">
        <v>74</v>
      </c>
      <c r="Z2914" s="3">
        <v>0</v>
      </c>
      <c r="AC2914" s="1">
        <f t="shared" si="90"/>
        <v>2019</v>
      </c>
      <c r="AD2914" s="1">
        <f t="shared" si="91"/>
        <v>8</v>
      </c>
    </row>
    <row r="2915" spans="1:30" ht="12.75" customHeight="1" x14ac:dyDescent="0.2">
      <c r="A2915" s="2">
        <v>43690.4804610301</v>
      </c>
      <c r="B2915" s="1" t="s">
        <v>1808</v>
      </c>
      <c r="C2915" s="1" t="s">
        <v>626</v>
      </c>
      <c r="D2915" s="1" t="s">
        <v>627</v>
      </c>
      <c r="E2915" s="3">
        <v>151</v>
      </c>
      <c r="F2915" s="1" t="s">
        <v>31</v>
      </c>
      <c r="G2915" s="3">
        <v>0.51</v>
      </c>
      <c r="H2915" s="3">
        <v>76.599999999999994</v>
      </c>
      <c r="I2915" s="1" t="s">
        <v>32</v>
      </c>
      <c r="K2915" s="1" t="s">
        <v>33</v>
      </c>
      <c r="M2915" s="1" t="s">
        <v>35</v>
      </c>
      <c r="N2915" s="1" t="s">
        <v>628</v>
      </c>
      <c r="O2915" s="1" t="s">
        <v>37</v>
      </c>
      <c r="P2915" s="1" t="s">
        <v>629</v>
      </c>
      <c r="Q2915" s="1" t="s">
        <v>630</v>
      </c>
      <c r="T2915" s="1" t="s">
        <v>631</v>
      </c>
      <c r="Y2915" s="1" t="s">
        <v>632</v>
      </c>
      <c r="Z2915" s="3">
        <v>0</v>
      </c>
      <c r="AC2915" s="1">
        <f t="shared" si="90"/>
        <v>2019</v>
      </c>
      <c r="AD2915" s="1">
        <f t="shared" si="91"/>
        <v>8</v>
      </c>
    </row>
    <row r="2916" spans="1:30" ht="12.75" customHeight="1" x14ac:dyDescent="0.2">
      <c r="A2916" s="2">
        <v>43690.480780590296</v>
      </c>
      <c r="B2916" s="1" t="s">
        <v>1809</v>
      </c>
      <c r="C2916" s="1" t="s">
        <v>626</v>
      </c>
      <c r="D2916" s="1" t="s">
        <v>627</v>
      </c>
      <c r="E2916" s="3">
        <v>50</v>
      </c>
      <c r="F2916" s="1" t="s">
        <v>31</v>
      </c>
      <c r="G2916" s="3">
        <v>0.51</v>
      </c>
      <c r="H2916" s="3">
        <v>25.37</v>
      </c>
      <c r="I2916" s="1" t="s">
        <v>58</v>
      </c>
      <c r="K2916" s="1" t="s">
        <v>59</v>
      </c>
      <c r="M2916" s="1" t="s">
        <v>35</v>
      </c>
      <c r="N2916" s="1" t="s">
        <v>628</v>
      </c>
      <c r="O2916" s="1" t="s">
        <v>37</v>
      </c>
      <c r="P2916" s="1" t="s">
        <v>629</v>
      </c>
      <c r="Q2916" s="1" t="s">
        <v>630</v>
      </c>
      <c r="T2916" s="1" t="s">
        <v>631</v>
      </c>
      <c r="Y2916" s="1" t="s">
        <v>632</v>
      </c>
      <c r="Z2916" s="3">
        <v>0</v>
      </c>
      <c r="AC2916" s="1">
        <f t="shared" si="90"/>
        <v>2019</v>
      </c>
      <c r="AD2916" s="1">
        <f t="shared" si="91"/>
        <v>8</v>
      </c>
    </row>
    <row r="2917" spans="1:30" ht="12.75" customHeight="1" x14ac:dyDescent="0.2">
      <c r="A2917" s="2">
        <v>43691.498491469902</v>
      </c>
      <c r="B2917" s="1" t="s">
        <v>1810</v>
      </c>
      <c r="C2917" s="1" t="s">
        <v>1811</v>
      </c>
      <c r="D2917" s="1" t="s">
        <v>1812</v>
      </c>
      <c r="E2917" s="3">
        <v>100</v>
      </c>
      <c r="F2917" s="1" t="s">
        <v>31</v>
      </c>
      <c r="G2917" s="3">
        <v>4.8</v>
      </c>
      <c r="H2917" s="3">
        <v>480</v>
      </c>
      <c r="I2917" s="1" t="s">
        <v>32</v>
      </c>
      <c r="K2917" s="1" t="s">
        <v>33</v>
      </c>
      <c r="L2917" s="1" t="s">
        <v>1813</v>
      </c>
      <c r="M2917" s="1" t="s">
        <v>35</v>
      </c>
      <c r="N2917" s="1" t="s">
        <v>296</v>
      </c>
      <c r="O2917" s="1" t="s">
        <v>37</v>
      </c>
      <c r="P2917" s="1" t="s">
        <v>38</v>
      </c>
      <c r="Q2917" s="1" t="s">
        <v>39</v>
      </c>
      <c r="T2917" s="1" t="s">
        <v>1814</v>
      </c>
      <c r="X2917" s="1" t="s">
        <v>1815</v>
      </c>
      <c r="Y2917" s="1" t="s">
        <v>42</v>
      </c>
      <c r="Z2917" s="3">
        <v>0</v>
      </c>
      <c r="AC2917" s="1">
        <f t="shared" si="90"/>
        <v>2019</v>
      </c>
      <c r="AD2917" s="1">
        <f t="shared" si="91"/>
        <v>8</v>
      </c>
    </row>
    <row r="2918" spans="1:30" ht="12.75" customHeight="1" x14ac:dyDescent="0.2">
      <c r="A2918" s="2">
        <v>43691.499099305598</v>
      </c>
      <c r="B2918" s="1" t="s">
        <v>1816</v>
      </c>
      <c r="C2918" s="1" t="s">
        <v>1811</v>
      </c>
      <c r="D2918" s="1" t="s">
        <v>1812</v>
      </c>
      <c r="E2918" s="3">
        <v>100</v>
      </c>
      <c r="F2918" s="1" t="s">
        <v>31</v>
      </c>
      <c r="G2918" s="3">
        <v>4.8</v>
      </c>
      <c r="H2918" s="3">
        <v>480</v>
      </c>
      <c r="I2918" s="1" t="s">
        <v>58</v>
      </c>
      <c r="K2918" s="1" t="s">
        <v>59</v>
      </c>
      <c r="L2918" s="1" t="s">
        <v>1813</v>
      </c>
      <c r="M2918" s="1" t="s">
        <v>35</v>
      </c>
      <c r="N2918" s="1" t="s">
        <v>296</v>
      </c>
      <c r="O2918" s="1" t="s">
        <v>37</v>
      </c>
      <c r="P2918" s="1" t="s">
        <v>38</v>
      </c>
      <c r="Q2918" s="1" t="s">
        <v>39</v>
      </c>
      <c r="T2918" s="1" t="s">
        <v>1814</v>
      </c>
      <c r="X2918" s="1" t="s">
        <v>1815</v>
      </c>
      <c r="Y2918" s="1" t="s">
        <v>42</v>
      </c>
      <c r="Z2918" s="3">
        <v>0</v>
      </c>
      <c r="AC2918" s="1">
        <f t="shared" si="90"/>
        <v>2019</v>
      </c>
      <c r="AD2918" s="1">
        <f t="shared" si="91"/>
        <v>8</v>
      </c>
    </row>
    <row r="2919" spans="1:30" ht="12.75" customHeight="1" x14ac:dyDescent="0.2">
      <c r="A2919" s="2">
        <v>43692.370623298601</v>
      </c>
      <c r="B2919" s="1" t="s">
        <v>1817</v>
      </c>
      <c r="C2919" s="1" t="s">
        <v>532</v>
      </c>
      <c r="D2919" s="1" t="s">
        <v>533</v>
      </c>
      <c r="E2919" s="3">
        <v>80</v>
      </c>
      <c r="F2919" s="1" t="s">
        <v>31</v>
      </c>
      <c r="G2919" s="3">
        <v>3.97</v>
      </c>
      <c r="H2919" s="3">
        <v>317.60000000000002</v>
      </c>
      <c r="I2919" s="1" t="s">
        <v>32</v>
      </c>
      <c r="K2919" s="1" t="s">
        <v>33</v>
      </c>
      <c r="L2919" s="1" t="s">
        <v>534</v>
      </c>
      <c r="M2919" s="1" t="s">
        <v>35</v>
      </c>
      <c r="N2919" s="1" t="s">
        <v>684</v>
      </c>
      <c r="O2919" s="1" t="s">
        <v>37</v>
      </c>
      <c r="P2919" s="1" t="s">
        <v>71</v>
      </c>
      <c r="Q2919" s="1" t="s">
        <v>72</v>
      </c>
      <c r="T2919" s="1" t="s">
        <v>73</v>
      </c>
      <c r="X2919" s="1" t="s">
        <v>41</v>
      </c>
      <c r="Y2919" s="1" t="s">
        <v>74</v>
      </c>
      <c r="Z2919" s="3">
        <v>0</v>
      </c>
      <c r="AC2919" s="1">
        <f t="shared" si="90"/>
        <v>2019</v>
      </c>
      <c r="AD2919" s="1">
        <f t="shared" si="91"/>
        <v>8</v>
      </c>
    </row>
    <row r="2920" spans="1:30" ht="12.75" customHeight="1" x14ac:dyDescent="0.2">
      <c r="A2920" s="2">
        <v>43698.360724189799</v>
      </c>
      <c r="B2920" s="1" t="s">
        <v>1818</v>
      </c>
      <c r="C2920" s="1" t="s">
        <v>1819</v>
      </c>
      <c r="D2920" s="1" t="s">
        <v>1820</v>
      </c>
      <c r="E2920" s="3">
        <v>10</v>
      </c>
      <c r="F2920" s="1" t="s">
        <v>31</v>
      </c>
      <c r="G2920" s="3">
        <v>48.48</v>
      </c>
      <c r="H2920" s="3">
        <v>484.8</v>
      </c>
      <c r="I2920" s="1" t="s">
        <v>58</v>
      </c>
      <c r="K2920" s="1" t="s">
        <v>59</v>
      </c>
      <c r="L2920" s="1" t="s">
        <v>1821</v>
      </c>
      <c r="M2920" s="1" t="s">
        <v>35</v>
      </c>
      <c r="N2920" s="1" t="s">
        <v>84</v>
      </c>
      <c r="O2920" s="1" t="s">
        <v>37</v>
      </c>
      <c r="P2920" s="1" t="s">
        <v>131</v>
      </c>
      <c r="Q2920" s="1" t="s">
        <v>132</v>
      </c>
      <c r="R2920" s="1" t="s">
        <v>1814</v>
      </c>
      <c r="T2920" s="1" t="s">
        <v>1814</v>
      </c>
      <c r="X2920" s="1" t="s">
        <v>1822</v>
      </c>
      <c r="Y2920" s="1" t="s">
        <v>74</v>
      </c>
      <c r="Z2920" s="3">
        <v>0</v>
      </c>
      <c r="AC2920" s="1">
        <f t="shared" si="90"/>
        <v>2019</v>
      </c>
      <c r="AD2920" s="1">
        <f t="shared" si="91"/>
        <v>8</v>
      </c>
    </row>
    <row r="2921" spans="1:30" ht="12.75" customHeight="1" x14ac:dyDescent="0.2">
      <c r="A2921" s="2">
        <v>43699.279653935198</v>
      </c>
      <c r="B2921" s="1" t="s">
        <v>1823</v>
      </c>
      <c r="C2921" s="1" t="s">
        <v>877</v>
      </c>
      <c r="D2921" s="1" t="s">
        <v>878</v>
      </c>
      <c r="E2921" s="3">
        <v>50</v>
      </c>
      <c r="F2921" s="1" t="s">
        <v>31</v>
      </c>
      <c r="G2921" s="3">
        <v>3.48</v>
      </c>
      <c r="H2921" s="3">
        <v>174</v>
      </c>
      <c r="I2921" s="1" t="s">
        <v>32</v>
      </c>
      <c r="K2921" s="1" t="s">
        <v>33</v>
      </c>
      <c r="L2921" s="1" t="s">
        <v>879</v>
      </c>
      <c r="M2921" s="1" t="s">
        <v>35</v>
      </c>
      <c r="N2921" s="1" t="s">
        <v>61</v>
      </c>
      <c r="O2921" s="1" t="s">
        <v>37</v>
      </c>
      <c r="P2921" s="1" t="s">
        <v>213</v>
      </c>
      <c r="Q2921" s="1" t="s">
        <v>214</v>
      </c>
      <c r="T2921" s="1" t="s">
        <v>385</v>
      </c>
      <c r="X2921" s="1" t="s">
        <v>41</v>
      </c>
      <c r="Y2921" s="1" t="s">
        <v>42</v>
      </c>
      <c r="Z2921" s="3">
        <v>0</v>
      </c>
      <c r="AA2921" s="1" t="s">
        <v>880</v>
      </c>
      <c r="AB2921" s="1" t="s">
        <v>880</v>
      </c>
      <c r="AC2921" s="1">
        <f t="shared" si="90"/>
        <v>2019</v>
      </c>
      <c r="AD2921" s="1">
        <f t="shared" si="91"/>
        <v>8</v>
      </c>
    </row>
    <row r="2922" spans="1:30" ht="12.75" customHeight="1" x14ac:dyDescent="0.2">
      <c r="A2922" s="2">
        <v>43699.286715080998</v>
      </c>
      <c r="B2922" s="1" t="s">
        <v>1824</v>
      </c>
      <c r="C2922" s="1" t="s">
        <v>117</v>
      </c>
      <c r="D2922" s="1" t="s">
        <v>118</v>
      </c>
      <c r="E2922" s="3">
        <v>100</v>
      </c>
      <c r="F2922" s="1" t="s">
        <v>31</v>
      </c>
      <c r="G2922" s="3">
        <v>0.48</v>
      </c>
      <c r="H2922" s="3">
        <v>48</v>
      </c>
      <c r="I2922" s="1" t="s">
        <v>32</v>
      </c>
      <c r="K2922" s="1" t="s">
        <v>33</v>
      </c>
      <c r="L2922" s="1" t="s">
        <v>119</v>
      </c>
      <c r="M2922" s="1" t="s">
        <v>35</v>
      </c>
      <c r="N2922" s="1" t="s">
        <v>61</v>
      </c>
      <c r="O2922" s="1" t="s">
        <v>37</v>
      </c>
      <c r="P2922" s="1" t="s">
        <v>120</v>
      </c>
      <c r="Q2922" s="1" t="s">
        <v>121</v>
      </c>
      <c r="R2922" s="1" t="s">
        <v>40</v>
      </c>
      <c r="T2922" s="1" t="s">
        <v>40</v>
      </c>
      <c r="X2922" s="1" t="s">
        <v>41</v>
      </c>
      <c r="Y2922" s="1" t="s">
        <v>42</v>
      </c>
      <c r="Z2922" s="3">
        <v>0</v>
      </c>
      <c r="AC2922" s="1">
        <f t="shared" si="90"/>
        <v>2019</v>
      </c>
      <c r="AD2922" s="1">
        <f t="shared" si="91"/>
        <v>8</v>
      </c>
    </row>
    <row r="2923" spans="1:30" ht="12.75" customHeight="1" x14ac:dyDescent="0.2">
      <c r="A2923" s="2">
        <v>43699.2874352199</v>
      </c>
      <c r="B2923" s="1" t="s">
        <v>1825</v>
      </c>
      <c r="C2923" s="1" t="s">
        <v>117</v>
      </c>
      <c r="D2923" s="1" t="s">
        <v>118</v>
      </c>
      <c r="E2923" s="3">
        <v>100</v>
      </c>
      <c r="F2923" s="1" t="s">
        <v>31</v>
      </c>
      <c r="G2923" s="3">
        <v>0.48</v>
      </c>
      <c r="H2923" s="3">
        <v>48</v>
      </c>
      <c r="I2923" s="1" t="s">
        <v>58</v>
      </c>
      <c r="K2923" s="1" t="s">
        <v>59</v>
      </c>
      <c r="L2923" s="1" t="s">
        <v>119</v>
      </c>
      <c r="M2923" s="1" t="s">
        <v>35</v>
      </c>
      <c r="N2923" s="1" t="s">
        <v>61</v>
      </c>
      <c r="O2923" s="1" t="s">
        <v>37</v>
      </c>
      <c r="P2923" s="1" t="s">
        <v>120</v>
      </c>
      <c r="Q2923" s="1" t="s">
        <v>121</v>
      </c>
      <c r="R2923" s="1" t="s">
        <v>40</v>
      </c>
      <c r="T2923" s="1" t="s">
        <v>40</v>
      </c>
      <c r="X2923" s="1" t="s">
        <v>41</v>
      </c>
      <c r="Y2923" s="1" t="s">
        <v>42</v>
      </c>
      <c r="Z2923" s="3">
        <v>0</v>
      </c>
      <c r="AC2923" s="1">
        <f t="shared" si="90"/>
        <v>2019</v>
      </c>
      <c r="AD2923" s="1">
        <f t="shared" si="91"/>
        <v>8</v>
      </c>
    </row>
    <row r="2924" spans="1:30" ht="12.75" customHeight="1" x14ac:dyDescent="0.2">
      <c r="A2924" s="2">
        <v>43699.356989664397</v>
      </c>
      <c r="B2924" s="1" t="s">
        <v>1826</v>
      </c>
      <c r="C2924" s="1" t="s">
        <v>81</v>
      </c>
      <c r="D2924" s="1" t="s">
        <v>82</v>
      </c>
      <c r="E2924" s="3">
        <v>10</v>
      </c>
      <c r="F2924" s="1" t="s">
        <v>31</v>
      </c>
      <c r="G2924" s="3">
        <v>12.17</v>
      </c>
      <c r="H2924" s="3">
        <v>121.65</v>
      </c>
      <c r="I2924" s="1" t="s">
        <v>32</v>
      </c>
      <c r="K2924" s="1" t="s">
        <v>33</v>
      </c>
      <c r="L2924" s="1" t="s">
        <v>83</v>
      </c>
      <c r="M2924" s="1" t="s">
        <v>35</v>
      </c>
      <c r="N2924" s="1" t="s">
        <v>296</v>
      </c>
      <c r="O2924" s="1" t="s">
        <v>37</v>
      </c>
      <c r="P2924" s="1" t="s">
        <v>71</v>
      </c>
      <c r="Q2924" s="1" t="s">
        <v>72</v>
      </c>
      <c r="T2924" s="1" t="s">
        <v>85</v>
      </c>
      <c r="X2924" s="1" t="s">
        <v>41</v>
      </c>
      <c r="Y2924" s="1" t="s">
        <v>74</v>
      </c>
      <c r="Z2924" s="3">
        <v>0</v>
      </c>
      <c r="AC2924" s="1">
        <f t="shared" si="90"/>
        <v>2019</v>
      </c>
      <c r="AD2924" s="1">
        <f t="shared" si="91"/>
        <v>8</v>
      </c>
    </row>
    <row r="2925" spans="1:30" ht="12.75" customHeight="1" x14ac:dyDescent="0.2">
      <c r="A2925" s="2">
        <v>43699.356989664397</v>
      </c>
      <c r="B2925" s="1" t="s">
        <v>1826</v>
      </c>
      <c r="C2925" s="1" t="s">
        <v>463</v>
      </c>
      <c r="D2925" s="1" t="s">
        <v>464</v>
      </c>
      <c r="E2925" s="3">
        <v>10</v>
      </c>
      <c r="F2925" s="1" t="s">
        <v>31</v>
      </c>
      <c r="G2925" s="3">
        <v>73.209999999999994</v>
      </c>
      <c r="H2925" s="3">
        <v>732.1</v>
      </c>
      <c r="I2925" s="1" t="s">
        <v>32</v>
      </c>
      <c r="K2925" s="1" t="s">
        <v>33</v>
      </c>
      <c r="L2925" s="1" t="s">
        <v>465</v>
      </c>
      <c r="M2925" s="1" t="s">
        <v>35</v>
      </c>
      <c r="N2925" s="1" t="s">
        <v>296</v>
      </c>
      <c r="O2925" s="1" t="s">
        <v>37</v>
      </c>
      <c r="P2925" s="1" t="s">
        <v>131</v>
      </c>
      <c r="Q2925" s="1" t="s">
        <v>132</v>
      </c>
      <c r="T2925" s="1" t="s">
        <v>85</v>
      </c>
      <c r="X2925" s="1" t="s">
        <v>466</v>
      </c>
      <c r="Y2925" s="1" t="s">
        <v>74</v>
      </c>
      <c r="Z2925" s="3">
        <v>0</v>
      </c>
      <c r="AC2925" s="1">
        <f t="shared" si="90"/>
        <v>2019</v>
      </c>
      <c r="AD2925" s="1">
        <f t="shared" si="91"/>
        <v>8</v>
      </c>
    </row>
    <row r="2926" spans="1:30" ht="12.75" customHeight="1" x14ac:dyDescent="0.2">
      <c r="A2926" s="2">
        <v>43699.356989664397</v>
      </c>
      <c r="B2926" s="1" t="s">
        <v>1826</v>
      </c>
      <c r="C2926" s="1" t="s">
        <v>922</v>
      </c>
      <c r="D2926" s="1" t="s">
        <v>923</v>
      </c>
      <c r="E2926" s="3">
        <v>1</v>
      </c>
      <c r="F2926" s="1" t="s">
        <v>31</v>
      </c>
      <c r="G2926" s="3">
        <v>154.96</v>
      </c>
      <c r="H2926" s="3">
        <v>154.96</v>
      </c>
      <c r="I2926" s="1" t="s">
        <v>32</v>
      </c>
      <c r="K2926" s="1" t="s">
        <v>33</v>
      </c>
      <c r="L2926" s="1" t="s">
        <v>924</v>
      </c>
      <c r="M2926" s="1" t="s">
        <v>35</v>
      </c>
      <c r="N2926" s="1" t="s">
        <v>296</v>
      </c>
      <c r="O2926" s="1" t="s">
        <v>37</v>
      </c>
      <c r="P2926" s="1" t="s">
        <v>131</v>
      </c>
      <c r="Q2926" s="1" t="s">
        <v>132</v>
      </c>
      <c r="T2926" s="1" t="s">
        <v>85</v>
      </c>
      <c r="X2926" s="1" t="s">
        <v>925</v>
      </c>
      <c r="Y2926" s="1" t="s">
        <v>74</v>
      </c>
      <c r="Z2926" s="3">
        <v>0</v>
      </c>
      <c r="AC2926" s="1">
        <f t="shared" si="90"/>
        <v>2019</v>
      </c>
      <c r="AD2926" s="1">
        <f t="shared" si="91"/>
        <v>8</v>
      </c>
    </row>
    <row r="2927" spans="1:30" ht="12.75" customHeight="1" x14ac:dyDescent="0.2">
      <c r="A2927" s="2">
        <v>43699.356989664397</v>
      </c>
      <c r="B2927" s="1" t="s">
        <v>1826</v>
      </c>
      <c r="C2927" s="1" t="s">
        <v>687</v>
      </c>
      <c r="D2927" s="1" t="s">
        <v>688</v>
      </c>
      <c r="E2927" s="3">
        <v>1</v>
      </c>
      <c r="F2927" s="1" t="s">
        <v>31</v>
      </c>
      <c r="G2927" s="3">
        <v>497.71</v>
      </c>
      <c r="H2927" s="3">
        <v>497.71</v>
      </c>
      <c r="I2927" s="1" t="s">
        <v>32</v>
      </c>
      <c r="K2927" s="1" t="s">
        <v>33</v>
      </c>
      <c r="L2927" s="1" t="s">
        <v>689</v>
      </c>
      <c r="M2927" s="1" t="s">
        <v>35</v>
      </c>
      <c r="N2927" s="1" t="s">
        <v>296</v>
      </c>
      <c r="O2927" s="1" t="s">
        <v>37</v>
      </c>
      <c r="P2927" s="1" t="s">
        <v>131</v>
      </c>
      <c r="Q2927" s="1" t="s">
        <v>132</v>
      </c>
      <c r="T2927" s="1" t="s">
        <v>85</v>
      </c>
      <c r="X2927" s="1" t="s">
        <v>41</v>
      </c>
      <c r="Y2927" s="1" t="s">
        <v>74</v>
      </c>
      <c r="Z2927" s="3">
        <v>0</v>
      </c>
      <c r="AC2927" s="1">
        <f t="shared" si="90"/>
        <v>2019</v>
      </c>
      <c r="AD2927" s="1">
        <f t="shared" si="91"/>
        <v>8</v>
      </c>
    </row>
    <row r="2928" spans="1:30" ht="12.75" customHeight="1" x14ac:dyDescent="0.2">
      <c r="A2928" s="2">
        <v>43699.358737187496</v>
      </c>
      <c r="B2928" s="1" t="s">
        <v>1827</v>
      </c>
      <c r="C2928" s="1" t="s">
        <v>459</v>
      </c>
      <c r="D2928" s="1" t="s">
        <v>460</v>
      </c>
      <c r="E2928" s="3">
        <v>3</v>
      </c>
      <c r="F2928" s="1" t="s">
        <v>31</v>
      </c>
      <c r="G2928" s="3">
        <v>47.53</v>
      </c>
      <c r="H2928" s="3">
        <v>142.59</v>
      </c>
      <c r="I2928" s="1" t="s">
        <v>58</v>
      </c>
      <c r="K2928" s="1" t="s">
        <v>59</v>
      </c>
      <c r="L2928" s="1" t="s">
        <v>461</v>
      </c>
      <c r="M2928" s="1" t="s">
        <v>35</v>
      </c>
      <c r="N2928" s="1" t="s">
        <v>296</v>
      </c>
      <c r="O2928" s="1" t="s">
        <v>37</v>
      </c>
      <c r="P2928" s="1" t="s">
        <v>131</v>
      </c>
      <c r="Q2928" s="1" t="s">
        <v>132</v>
      </c>
      <c r="T2928" s="1" t="s">
        <v>85</v>
      </c>
      <c r="X2928" s="1" t="s">
        <v>462</v>
      </c>
      <c r="Y2928" s="1" t="s">
        <v>74</v>
      </c>
      <c r="Z2928" s="3">
        <v>0</v>
      </c>
      <c r="AC2928" s="1">
        <f t="shared" si="90"/>
        <v>2019</v>
      </c>
      <c r="AD2928" s="1">
        <f t="shared" si="91"/>
        <v>8</v>
      </c>
    </row>
    <row r="2929" spans="1:30" ht="12.75" customHeight="1" x14ac:dyDescent="0.2">
      <c r="A2929" s="2">
        <v>43699.358737187496</v>
      </c>
      <c r="B2929" s="1" t="s">
        <v>1827</v>
      </c>
      <c r="C2929" s="1" t="s">
        <v>463</v>
      </c>
      <c r="D2929" s="1" t="s">
        <v>464</v>
      </c>
      <c r="E2929" s="3">
        <v>10</v>
      </c>
      <c r="F2929" s="1" t="s">
        <v>31</v>
      </c>
      <c r="G2929" s="3">
        <v>73.22</v>
      </c>
      <c r="H2929" s="3">
        <v>732.17</v>
      </c>
      <c r="I2929" s="1" t="s">
        <v>58</v>
      </c>
      <c r="K2929" s="1" t="s">
        <v>59</v>
      </c>
      <c r="L2929" s="1" t="s">
        <v>465</v>
      </c>
      <c r="M2929" s="1" t="s">
        <v>35</v>
      </c>
      <c r="N2929" s="1" t="s">
        <v>296</v>
      </c>
      <c r="O2929" s="1" t="s">
        <v>37</v>
      </c>
      <c r="P2929" s="1" t="s">
        <v>131</v>
      </c>
      <c r="Q2929" s="1" t="s">
        <v>132</v>
      </c>
      <c r="T2929" s="1" t="s">
        <v>85</v>
      </c>
      <c r="X2929" s="1" t="s">
        <v>466</v>
      </c>
      <c r="Y2929" s="1" t="s">
        <v>74</v>
      </c>
      <c r="Z2929" s="3">
        <v>0</v>
      </c>
      <c r="AC2929" s="1">
        <f t="shared" si="90"/>
        <v>2019</v>
      </c>
      <c r="AD2929" s="1">
        <f t="shared" si="91"/>
        <v>8</v>
      </c>
    </row>
    <row r="2930" spans="1:30" ht="12.75" customHeight="1" x14ac:dyDescent="0.2">
      <c r="A2930" s="2">
        <v>43699.358737187496</v>
      </c>
      <c r="B2930" s="1" t="s">
        <v>1827</v>
      </c>
      <c r="C2930" s="1" t="s">
        <v>687</v>
      </c>
      <c r="D2930" s="1" t="s">
        <v>688</v>
      </c>
      <c r="E2930" s="3">
        <v>1</v>
      </c>
      <c r="F2930" s="1" t="s">
        <v>31</v>
      </c>
      <c r="G2930" s="3">
        <v>497.71</v>
      </c>
      <c r="H2930" s="3">
        <v>497.71</v>
      </c>
      <c r="I2930" s="1" t="s">
        <v>58</v>
      </c>
      <c r="K2930" s="1" t="s">
        <v>59</v>
      </c>
      <c r="L2930" s="1" t="s">
        <v>689</v>
      </c>
      <c r="M2930" s="1" t="s">
        <v>35</v>
      </c>
      <c r="N2930" s="1" t="s">
        <v>296</v>
      </c>
      <c r="O2930" s="1" t="s">
        <v>37</v>
      </c>
      <c r="P2930" s="1" t="s">
        <v>131</v>
      </c>
      <c r="Q2930" s="1" t="s">
        <v>132</v>
      </c>
      <c r="T2930" s="1" t="s">
        <v>85</v>
      </c>
      <c r="X2930" s="1" t="s">
        <v>41</v>
      </c>
      <c r="Y2930" s="1" t="s">
        <v>74</v>
      </c>
      <c r="Z2930" s="3">
        <v>0</v>
      </c>
      <c r="AC2930" s="1">
        <f t="shared" si="90"/>
        <v>2019</v>
      </c>
      <c r="AD2930" s="1">
        <f t="shared" si="91"/>
        <v>8</v>
      </c>
    </row>
    <row r="2931" spans="1:30" ht="12.75" customHeight="1" x14ac:dyDescent="0.2">
      <c r="A2931" s="2">
        <v>43699.497819641198</v>
      </c>
      <c r="B2931" s="1" t="s">
        <v>1828</v>
      </c>
      <c r="C2931" s="1" t="s">
        <v>1231</v>
      </c>
      <c r="D2931" s="1" t="s">
        <v>1232</v>
      </c>
      <c r="E2931" s="3">
        <v>36</v>
      </c>
      <c r="F2931" s="1" t="s">
        <v>31</v>
      </c>
      <c r="G2931" s="3">
        <v>4.79</v>
      </c>
      <c r="H2931" s="3">
        <v>172.5</v>
      </c>
      <c r="I2931" s="1" t="s">
        <v>32</v>
      </c>
      <c r="K2931" s="1" t="s">
        <v>33</v>
      </c>
      <c r="L2931" s="1" t="s">
        <v>1233</v>
      </c>
      <c r="M2931" s="1" t="s">
        <v>35</v>
      </c>
      <c r="N2931" s="1" t="s">
        <v>84</v>
      </c>
      <c r="O2931" s="1" t="s">
        <v>37</v>
      </c>
      <c r="P2931" s="1" t="s">
        <v>131</v>
      </c>
      <c r="Q2931" s="1" t="s">
        <v>132</v>
      </c>
      <c r="T2931" s="1" t="s">
        <v>377</v>
      </c>
      <c r="X2931" s="1" t="s">
        <v>1234</v>
      </c>
      <c r="Y2931" s="1" t="s">
        <v>74</v>
      </c>
      <c r="Z2931" s="3">
        <v>0</v>
      </c>
      <c r="AC2931" s="1">
        <f t="shared" si="90"/>
        <v>2019</v>
      </c>
      <c r="AD2931" s="1">
        <f t="shared" si="91"/>
        <v>8</v>
      </c>
    </row>
    <row r="2932" spans="1:30" ht="12.75" customHeight="1" x14ac:dyDescent="0.2">
      <c r="A2932" s="2">
        <v>43700.398132905102</v>
      </c>
      <c r="B2932" s="1" t="s">
        <v>1829</v>
      </c>
      <c r="C2932" s="1" t="s">
        <v>1285</v>
      </c>
      <c r="D2932" s="1" t="s">
        <v>1286</v>
      </c>
      <c r="E2932" s="3">
        <v>10</v>
      </c>
      <c r="F2932" s="1" t="s">
        <v>31</v>
      </c>
      <c r="G2932" s="3">
        <v>149.5</v>
      </c>
      <c r="H2932" s="3">
        <v>1495</v>
      </c>
      <c r="I2932" s="1" t="s">
        <v>58</v>
      </c>
      <c r="K2932" s="1" t="s">
        <v>59</v>
      </c>
      <c r="L2932" s="1" t="s">
        <v>1287</v>
      </c>
      <c r="M2932" s="1" t="s">
        <v>35</v>
      </c>
      <c r="N2932" s="1" t="s">
        <v>296</v>
      </c>
      <c r="O2932" s="1" t="s">
        <v>37</v>
      </c>
      <c r="P2932" s="1" t="s">
        <v>131</v>
      </c>
      <c r="Q2932" s="1" t="s">
        <v>132</v>
      </c>
      <c r="T2932" s="1" t="s">
        <v>887</v>
      </c>
      <c r="X2932" s="1" t="s">
        <v>1288</v>
      </c>
      <c r="Y2932" s="1" t="s">
        <v>74</v>
      </c>
      <c r="Z2932" s="3">
        <v>0</v>
      </c>
      <c r="AA2932" s="1" t="s">
        <v>774</v>
      </c>
      <c r="AB2932" s="1" t="s">
        <v>774</v>
      </c>
      <c r="AC2932" s="1">
        <f t="shared" si="90"/>
        <v>2019</v>
      </c>
      <c r="AD2932" s="1">
        <f t="shared" si="91"/>
        <v>8</v>
      </c>
    </row>
    <row r="2933" spans="1:30" ht="12.75" customHeight="1" x14ac:dyDescent="0.2">
      <c r="A2933" s="2">
        <v>43700.450125463001</v>
      </c>
      <c r="B2933" s="1" t="s">
        <v>1830</v>
      </c>
      <c r="C2933" s="1" t="s">
        <v>1778</v>
      </c>
      <c r="D2933" s="1" t="s">
        <v>1779</v>
      </c>
      <c r="E2933" s="3">
        <v>10</v>
      </c>
      <c r="F2933" s="1" t="s">
        <v>31</v>
      </c>
      <c r="G2933" s="3">
        <v>92</v>
      </c>
      <c r="H2933" s="3">
        <v>920</v>
      </c>
      <c r="I2933" s="1" t="s">
        <v>32</v>
      </c>
      <c r="K2933" s="1" t="s">
        <v>33</v>
      </c>
      <c r="L2933" s="1" t="s">
        <v>1780</v>
      </c>
      <c r="M2933" s="1" t="s">
        <v>35</v>
      </c>
      <c r="N2933" s="1" t="s">
        <v>296</v>
      </c>
      <c r="O2933" s="1" t="s">
        <v>37</v>
      </c>
      <c r="P2933" s="1" t="s">
        <v>131</v>
      </c>
      <c r="Q2933" s="1" t="s">
        <v>132</v>
      </c>
      <c r="T2933" s="1" t="s">
        <v>297</v>
      </c>
      <c r="X2933" s="1" t="s">
        <v>41</v>
      </c>
      <c r="Y2933" s="1" t="s">
        <v>74</v>
      </c>
      <c r="Z2933" s="3">
        <v>0</v>
      </c>
      <c r="AC2933" s="1">
        <f t="shared" si="90"/>
        <v>2019</v>
      </c>
      <c r="AD2933" s="1">
        <f t="shared" si="91"/>
        <v>8</v>
      </c>
    </row>
    <row r="2934" spans="1:30" ht="12.75" customHeight="1" x14ac:dyDescent="0.2">
      <c r="A2934" s="2">
        <v>43700.450125463001</v>
      </c>
      <c r="B2934" s="1" t="s">
        <v>1830</v>
      </c>
      <c r="C2934" s="1" t="s">
        <v>303</v>
      </c>
      <c r="D2934" s="1" t="s">
        <v>304</v>
      </c>
      <c r="E2934" s="3">
        <v>10</v>
      </c>
      <c r="F2934" s="1" t="s">
        <v>31</v>
      </c>
      <c r="G2934" s="3">
        <v>129.26</v>
      </c>
      <c r="H2934" s="3">
        <v>1292.5999999999999</v>
      </c>
      <c r="I2934" s="1" t="s">
        <v>32</v>
      </c>
      <c r="K2934" s="1" t="s">
        <v>33</v>
      </c>
      <c r="L2934" s="1" t="s">
        <v>305</v>
      </c>
      <c r="M2934" s="1" t="s">
        <v>35</v>
      </c>
      <c r="N2934" s="1" t="s">
        <v>296</v>
      </c>
      <c r="O2934" s="1" t="s">
        <v>37</v>
      </c>
      <c r="P2934" s="1" t="s">
        <v>131</v>
      </c>
      <c r="Q2934" s="1" t="s">
        <v>132</v>
      </c>
      <c r="T2934" s="1" t="s">
        <v>297</v>
      </c>
      <c r="X2934" s="1" t="s">
        <v>306</v>
      </c>
      <c r="Y2934" s="1" t="s">
        <v>74</v>
      </c>
      <c r="Z2934" s="3">
        <v>0</v>
      </c>
      <c r="AC2934" s="1">
        <f t="shared" si="90"/>
        <v>2019</v>
      </c>
      <c r="AD2934" s="1">
        <f t="shared" si="91"/>
        <v>8</v>
      </c>
    </row>
    <row r="2935" spans="1:30" ht="12.75" customHeight="1" x14ac:dyDescent="0.2">
      <c r="A2935" s="2">
        <v>43700.450125463001</v>
      </c>
      <c r="B2935" s="1" t="s">
        <v>1830</v>
      </c>
      <c r="C2935" s="1" t="s">
        <v>307</v>
      </c>
      <c r="D2935" s="1" t="s">
        <v>308</v>
      </c>
      <c r="E2935" s="3">
        <v>15</v>
      </c>
      <c r="F2935" s="1" t="s">
        <v>31</v>
      </c>
      <c r="G2935" s="3">
        <v>159.55000000000001</v>
      </c>
      <c r="H2935" s="3">
        <v>2393.25</v>
      </c>
      <c r="I2935" s="1" t="s">
        <v>32</v>
      </c>
      <c r="K2935" s="1" t="s">
        <v>33</v>
      </c>
      <c r="L2935" s="1" t="s">
        <v>309</v>
      </c>
      <c r="M2935" s="1" t="s">
        <v>35</v>
      </c>
      <c r="N2935" s="1" t="s">
        <v>296</v>
      </c>
      <c r="O2935" s="1" t="s">
        <v>37</v>
      </c>
      <c r="P2935" s="1" t="s">
        <v>131</v>
      </c>
      <c r="Q2935" s="1" t="s">
        <v>132</v>
      </c>
      <c r="T2935" s="1" t="s">
        <v>297</v>
      </c>
      <c r="X2935" s="1" t="s">
        <v>310</v>
      </c>
      <c r="Y2935" s="1" t="s">
        <v>74</v>
      </c>
      <c r="Z2935" s="3">
        <v>0</v>
      </c>
      <c r="AC2935" s="1">
        <f t="shared" si="90"/>
        <v>2019</v>
      </c>
      <c r="AD2935" s="1">
        <f t="shared" si="91"/>
        <v>8</v>
      </c>
    </row>
    <row r="2936" spans="1:30" ht="12.75" customHeight="1" x14ac:dyDescent="0.2">
      <c r="A2936" s="2">
        <v>43700.450125463001</v>
      </c>
      <c r="B2936" s="1" t="s">
        <v>1830</v>
      </c>
      <c r="C2936" s="1" t="s">
        <v>311</v>
      </c>
      <c r="D2936" s="1" t="s">
        <v>312</v>
      </c>
      <c r="E2936" s="3">
        <v>5</v>
      </c>
      <c r="F2936" s="1" t="s">
        <v>31</v>
      </c>
      <c r="G2936" s="3">
        <v>233.78</v>
      </c>
      <c r="H2936" s="3">
        <v>1168.8800000000001</v>
      </c>
      <c r="I2936" s="1" t="s">
        <v>32</v>
      </c>
      <c r="K2936" s="1" t="s">
        <v>33</v>
      </c>
      <c r="L2936" s="1" t="s">
        <v>313</v>
      </c>
      <c r="M2936" s="1" t="s">
        <v>35</v>
      </c>
      <c r="N2936" s="1" t="s">
        <v>296</v>
      </c>
      <c r="O2936" s="1" t="s">
        <v>37</v>
      </c>
      <c r="P2936" s="1" t="s">
        <v>131</v>
      </c>
      <c r="Q2936" s="1" t="s">
        <v>132</v>
      </c>
      <c r="T2936" s="1" t="s">
        <v>297</v>
      </c>
      <c r="X2936" s="1" t="s">
        <v>41</v>
      </c>
      <c r="Y2936" s="1" t="s">
        <v>74</v>
      </c>
      <c r="Z2936" s="3">
        <v>0</v>
      </c>
      <c r="AC2936" s="1">
        <f t="shared" si="90"/>
        <v>2019</v>
      </c>
      <c r="AD2936" s="1">
        <f t="shared" si="91"/>
        <v>8</v>
      </c>
    </row>
    <row r="2937" spans="1:30" ht="12.75" customHeight="1" x14ac:dyDescent="0.2">
      <c r="A2937" s="2">
        <v>43700.452349537001</v>
      </c>
      <c r="B2937" s="1" t="s">
        <v>1831</v>
      </c>
      <c r="C2937" s="1" t="s">
        <v>1696</v>
      </c>
      <c r="D2937" s="1" t="s">
        <v>1697</v>
      </c>
      <c r="E2937" s="3">
        <v>5</v>
      </c>
      <c r="F2937" s="1" t="s">
        <v>31</v>
      </c>
      <c r="G2937" s="3">
        <v>127.99</v>
      </c>
      <c r="H2937" s="3">
        <v>639.95000000000005</v>
      </c>
      <c r="I2937" s="1" t="s">
        <v>58</v>
      </c>
      <c r="K2937" s="1" t="s">
        <v>59</v>
      </c>
      <c r="L2937" s="1" t="s">
        <v>1698</v>
      </c>
      <c r="M2937" s="1" t="s">
        <v>35</v>
      </c>
      <c r="N2937" s="1" t="s">
        <v>296</v>
      </c>
      <c r="O2937" s="1" t="s">
        <v>37</v>
      </c>
      <c r="P2937" s="1" t="s">
        <v>131</v>
      </c>
      <c r="Q2937" s="1" t="s">
        <v>132</v>
      </c>
      <c r="T2937" s="1" t="s">
        <v>297</v>
      </c>
      <c r="X2937" s="1" t="s">
        <v>41</v>
      </c>
      <c r="Y2937" s="1" t="s">
        <v>74</v>
      </c>
      <c r="Z2937" s="3">
        <v>0</v>
      </c>
      <c r="AC2937" s="1">
        <f t="shared" si="90"/>
        <v>2019</v>
      </c>
      <c r="AD2937" s="1">
        <f t="shared" si="91"/>
        <v>8</v>
      </c>
    </row>
    <row r="2938" spans="1:30" ht="12.75" customHeight="1" x14ac:dyDescent="0.2">
      <c r="A2938" s="2">
        <v>43700.452349537001</v>
      </c>
      <c r="B2938" s="1" t="s">
        <v>1831</v>
      </c>
      <c r="C2938" s="1" t="s">
        <v>303</v>
      </c>
      <c r="D2938" s="1" t="s">
        <v>304</v>
      </c>
      <c r="E2938" s="3">
        <v>10</v>
      </c>
      <c r="F2938" s="1" t="s">
        <v>31</v>
      </c>
      <c r="G2938" s="3">
        <v>129.26</v>
      </c>
      <c r="H2938" s="3">
        <v>1292.5999999999999</v>
      </c>
      <c r="I2938" s="1" t="s">
        <v>58</v>
      </c>
      <c r="K2938" s="1" t="s">
        <v>59</v>
      </c>
      <c r="L2938" s="1" t="s">
        <v>305</v>
      </c>
      <c r="M2938" s="1" t="s">
        <v>35</v>
      </c>
      <c r="N2938" s="1" t="s">
        <v>296</v>
      </c>
      <c r="O2938" s="1" t="s">
        <v>37</v>
      </c>
      <c r="P2938" s="1" t="s">
        <v>131</v>
      </c>
      <c r="Q2938" s="1" t="s">
        <v>132</v>
      </c>
      <c r="T2938" s="1" t="s">
        <v>297</v>
      </c>
      <c r="X2938" s="1" t="s">
        <v>306</v>
      </c>
      <c r="Y2938" s="1" t="s">
        <v>74</v>
      </c>
      <c r="Z2938" s="3">
        <v>0</v>
      </c>
      <c r="AC2938" s="1">
        <f t="shared" si="90"/>
        <v>2019</v>
      </c>
      <c r="AD2938" s="1">
        <f t="shared" si="91"/>
        <v>8</v>
      </c>
    </row>
    <row r="2939" spans="1:30" ht="12.75" customHeight="1" x14ac:dyDescent="0.2">
      <c r="A2939" s="2">
        <v>43700.452349537001</v>
      </c>
      <c r="B2939" s="1" t="s">
        <v>1831</v>
      </c>
      <c r="C2939" s="1" t="s">
        <v>307</v>
      </c>
      <c r="D2939" s="1" t="s">
        <v>308</v>
      </c>
      <c r="E2939" s="3">
        <v>10</v>
      </c>
      <c r="F2939" s="1" t="s">
        <v>31</v>
      </c>
      <c r="G2939" s="3">
        <v>159.55000000000001</v>
      </c>
      <c r="H2939" s="3">
        <v>1595.5</v>
      </c>
      <c r="I2939" s="1" t="s">
        <v>58</v>
      </c>
      <c r="K2939" s="1" t="s">
        <v>59</v>
      </c>
      <c r="L2939" s="1" t="s">
        <v>309</v>
      </c>
      <c r="M2939" s="1" t="s">
        <v>35</v>
      </c>
      <c r="N2939" s="1" t="s">
        <v>296</v>
      </c>
      <c r="O2939" s="1" t="s">
        <v>37</v>
      </c>
      <c r="P2939" s="1" t="s">
        <v>131</v>
      </c>
      <c r="Q2939" s="1" t="s">
        <v>132</v>
      </c>
      <c r="T2939" s="1" t="s">
        <v>297</v>
      </c>
      <c r="X2939" s="1" t="s">
        <v>310</v>
      </c>
      <c r="Y2939" s="1" t="s">
        <v>74</v>
      </c>
      <c r="Z2939" s="3">
        <v>0</v>
      </c>
      <c r="AC2939" s="1">
        <f t="shared" si="90"/>
        <v>2019</v>
      </c>
      <c r="AD2939" s="1">
        <f t="shared" si="91"/>
        <v>8</v>
      </c>
    </row>
    <row r="2940" spans="1:30" ht="12.75" customHeight="1" x14ac:dyDescent="0.2">
      <c r="A2940" s="2">
        <v>43700.452349537001</v>
      </c>
      <c r="B2940" s="1" t="s">
        <v>1831</v>
      </c>
      <c r="C2940" s="1" t="s">
        <v>314</v>
      </c>
      <c r="D2940" s="1" t="s">
        <v>315</v>
      </c>
      <c r="E2940" s="3">
        <v>5</v>
      </c>
      <c r="F2940" s="1" t="s">
        <v>31</v>
      </c>
      <c r="G2940" s="3">
        <v>283.02</v>
      </c>
      <c r="H2940" s="3">
        <v>1415.1</v>
      </c>
      <c r="I2940" s="1" t="s">
        <v>58</v>
      </c>
      <c r="K2940" s="1" t="s">
        <v>59</v>
      </c>
      <c r="L2940" s="1" t="s">
        <v>316</v>
      </c>
      <c r="M2940" s="1" t="s">
        <v>35</v>
      </c>
      <c r="N2940" s="1" t="s">
        <v>296</v>
      </c>
      <c r="O2940" s="1" t="s">
        <v>37</v>
      </c>
      <c r="P2940" s="1" t="s">
        <v>131</v>
      </c>
      <c r="Q2940" s="1" t="s">
        <v>132</v>
      </c>
      <c r="T2940" s="1" t="s">
        <v>297</v>
      </c>
      <c r="X2940" s="1" t="s">
        <v>41</v>
      </c>
      <c r="Y2940" s="1" t="s">
        <v>74</v>
      </c>
      <c r="Z2940" s="3">
        <v>0</v>
      </c>
      <c r="AC2940" s="1">
        <f t="shared" si="90"/>
        <v>2019</v>
      </c>
      <c r="AD2940" s="1">
        <f t="shared" si="91"/>
        <v>8</v>
      </c>
    </row>
    <row r="2941" spans="1:30" ht="12.75" customHeight="1" x14ac:dyDescent="0.2">
      <c r="A2941" s="2">
        <v>43700.463836921299</v>
      </c>
      <c r="B2941" s="1" t="s">
        <v>1832</v>
      </c>
      <c r="C2941" s="1" t="s">
        <v>1023</v>
      </c>
      <c r="D2941" s="1" t="s">
        <v>1024</v>
      </c>
      <c r="E2941" s="3">
        <v>24</v>
      </c>
      <c r="F2941" s="1" t="s">
        <v>31</v>
      </c>
      <c r="G2941" s="3">
        <v>68.28</v>
      </c>
      <c r="H2941" s="3">
        <v>1638.75</v>
      </c>
      <c r="I2941" s="1" t="s">
        <v>32</v>
      </c>
      <c r="K2941" s="1" t="s">
        <v>33</v>
      </c>
      <c r="L2941" s="1" t="s">
        <v>1025</v>
      </c>
      <c r="M2941" s="1" t="s">
        <v>35</v>
      </c>
      <c r="N2941" s="1" t="s">
        <v>296</v>
      </c>
      <c r="O2941" s="1" t="s">
        <v>37</v>
      </c>
      <c r="P2941" s="1" t="s">
        <v>38</v>
      </c>
      <c r="Q2941" s="1" t="s">
        <v>39</v>
      </c>
      <c r="T2941" s="1" t="s">
        <v>1027</v>
      </c>
      <c r="X2941" s="1" t="s">
        <v>41</v>
      </c>
      <c r="Y2941" s="1" t="s">
        <v>42</v>
      </c>
      <c r="Z2941" s="3">
        <v>0</v>
      </c>
      <c r="AC2941" s="1">
        <f t="shared" si="90"/>
        <v>2019</v>
      </c>
      <c r="AD2941" s="1">
        <f t="shared" si="91"/>
        <v>8</v>
      </c>
    </row>
    <row r="2942" spans="1:30" ht="12.75" customHeight="1" x14ac:dyDescent="0.2">
      <c r="A2942" s="2">
        <v>43703.335416666698</v>
      </c>
      <c r="B2942" s="1" t="s">
        <v>1833</v>
      </c>
      <c r="C2942" s="1" t="s">
        <v>92</v>
      </c>
      <c r="D2942" s="1" t="s">
        <v>93</v>
      </c>
      <c r="E2942" s="3">
        <v>200</v>
      </c>
      <c r="F2942" s="1" t="s">
        <v>31</v>
      </c>
      <c r="G2942" s="3">
        <v>0.02</v>
      </c>
      <c r="H2942" s="3">
        <v>4</v>
      </c>
      <c r="I2942" s="1" t="s">
        <v>421</v>
      </c>
      <c r="K2942" s="1" t="s">
        <v>422</v>
      </c>
      <c r="L2942" s="1" t="s">
        <v>94</v>
      </c>
      <c r="M2942" s="1" t="s">
        <v>35</v>
      </c>
      <c r="N2942" s="1" t="s">
        <v>684</v>
      </c>
      <c r="O2942" s="1" t="s">
        <v>37</v>
      </c>
      <c r="P2942" s="1" t="s">
        <v>95</v>
      </c>
      <c r="Q2942" s="1" t="s">
        <v>96</v>
      </c>
      <c r="T2942" s="1" t="s">
        <v>97</v>
      </c>
      <c r="X2942" s="1" t="s">
        <v>41</v>
      </c>
      <c r="Y2942" s="1" t="s">
        <v>42</v>
      </c>
      <c r="Z2942" s="3">
        <v>0</v>
      </c>
      <c r="AC2942" s="1">
        <f t="shared" si="90"/>
        <v>2019</v>
      </c>
      <c r="AD2942" s="1">
        <f t="shared" si="91"/>
        <v>8</v>
      </c>
    </row>
    <row r="2943" spans="1:30" ht="12.75" customHeight="1" x14ac:dyDescent="0.2">
      <c r="A2943" s="2">
        <v>43703.335416666698</v>
      </c>
      <c r="B2943" s="1" t="s">
        <v>1833</v>
      </c>
      <c r="C2943" s="1" t="s">
        <v>136</v>
      </c>
      <c r="D2943" s="1" t="s">
        <v>137</v>
      </c>
      <c r="E2943" s="3">
        <v>200</v>
      </c>
      <c r="F2943" s="1" t="s">
        <v>31</v>
      </c>
      <c r="G2943" s="3">
        <v>0.63</v>
      </c>
      <c r="H2943" s="3">
        <v>126</v>
      </c>
      <c r="I2943" s="1" t="s">
        <v>421</v>
      </c>
      <c r="K2943" s="1" t="s">
        <v>422</v>
      </c>
      <c r="L2943" s="1" t="s">
        <v>138</v>
      </c>
      <c r="M2943" s="1" t="s">
        <v>35</v>
      </c>
      <c r="N2943" s="1" t="s">
        <v>684</v>
      </c>
      <c r="O2943" s="1" t="s">
        <v>37</v>
      </c>
      <c r="P2943" s="1" t="s">
        <v>62</v>
      </c>
      <c r="Q2943" s="1" t="s">
        <v>63</v>
      </c>
      <c r="T2943" s="1" t="s">
        <v>65</v>
      </c>
      <c r="X2943" s="1" t="s">
        <v>41</v>
      </c>
      <c r="Y2943" s="1" t="s">
        <v>66</v>
      </c>
      <c r="Z2943" s="3">
        <v>0</v>
      </c>
      <c r="AA2943" s="1" t="s">
        <v>67</v>
      </c>
      <c r="AB2943" s="1" t="s">
        <v>67</v>
      </c>
      <c r="AC2943" s="1">
        <f t="shared" si="90"/>
        <v>2019</v>
      </c>
      <c r="AD2943" s="1">
        <f t="shared" si="91"/>
        <v>8</v>
      </c>
    </row>
    <row r="2944" spans="1:30" ht="12.75" customHeight="1" x14ac:dyDescent="0.2">
      <c r="A2944" s="2">
        <v>43703.335416666698</v>
      </c>
      <c r="B2944" s="1" t="s">
        <v>1833</v>
      </c>
      <c r="C2944" s="1" t="s">
        <v>56</v>
      </c>
      <c r="D2944" s="1" t="s">
        <v>57</v>
      </c>
      <c r="E2944" s="3">
        <v>200</v>
      </c>
      <c r="F2944" s="1" t="s">
        <v>31</v>
      </c>
      <c r="G2944" s="3">
        <v>0.63</v>
      </c>
      <c r="H2944" s="3">
        <v>126</v>
      </c>
      <c r="I2944" s="1" t="s">
        <v>421</v>
      </c>
      <c r="K2944" s="1" t="s">
        <v>422</v>
      </c>
      <c r="L2944" s="1" t="s">
        <v>60</v>
      </c>
      <c r="M2944" s="1" t="s">
        <v>35</v>
      </c>
      <c r="N2944" s="1" t="s">
        <v>684</v>
      </c>
      <c r="O2944" s="1" t="s">
        <v>37</v>
      </c>
      <c r="P2944" s="1" t="s">
        <v>62</v>
      </c>
      <c r="Q2944" s="1" t="s">
        <v>63</v>
      </c>
      <c r="T2944" s="1" t="s">
        <v>65</v>
      </c>
      <c r="X2944" s="1" t="s">
        <v>41</v>
      </c>
      <c r="Y2944" s="1" t="s">
        <v>66</v>
      </c>
      <c r="Z2944" s="3">
        <v>0</v>
      </c>
      <c r="AA2944" s="1" t="s">
        <v>67</v>
      </c>
      <c r="AB2944" s="1" t="s">
        <v>67</v>
      </c>
      <c r="AC2944" s="1">
        <f t="shared" si="90"/>
        <v>2019</v>
      </c>
      <c r="AD2944" s="1">
        <f t="shared" si="91"/>
        <v>8</v>
      </c>
    </row>
    <row r="2945" spans="1:30" ht="12.75" customHeight="1" x14ac:dyDescent="0.2">
      <c r="A2945" s="2">
        <v>43703.335416666698</v>
      </c>
      <c r="B2945" s="1" t="s">
        <v>1833</v>
      </c>
      <c r="C2945" s="1" t="s">
        <v>1834</v>
      </c>
      <c r="D2945" s="1" t="s">
        <v>1835</v>
      </c>
      <c r="E2945" s="3">
        <v>100</v>
      </c>
      <c r="F2945" s="1" t="s">
        <v>31</v>
      </c>
      <c r="G2945" s="3">
        <v>0.83</v>
      </c>
      <c r="H2945" s="3">
        <v>83</v>
      </c>
      <c r="I2945" s="1" t="s">
        <v>421</v>
      </c>
      <c r="K2945" s="1" t="s">
        <v>422</v>
      </c>
      <c r="L2945" s="1" t="s">
        <v>1836</v>
      </c>
      <c r="M2945" s="1" t="s">
        <v>35</v>
      </c>
      <c r="N2945" s="1" t="s">
        <v>684</v>
      </c>
      <c r="O2945" s="1" t="s">
        <v>37</v>
      </c>
      <c r="P2945" s="1" t="s">
        <v>120</v>
      </c>
      <c r="Q2945" s="1" t="s">
        <v>121</v>
      </c>
      <c r="T2945" s="1" t="s">
        <v>232</v>
      </c>
      <c r="Y2945" s="1" t="s">
        <v>42</v>
      </c>
      <c r="Z2945" s="3">
        <v>0</v>
      </c>
      <c r="AA2945" s="1" t="s">
        <v>1837</v>
      </c>
      <c r="AB2945" s="1" t="s">
        <v>1837</v>
      </c>
      <c r="AC2945" s="1">
        <f t="shared" si="90"/>
        <v>2019</v>
      </c>
      <c r="AD2945" s="1">
        <f t="shared" si="91"/>
        <v>8</v>
      </c>
    </row>
    <row r="2946" spans="1:30" ht="12.75" customHeight="1" x14ac:dyDescent="0.2">
      <c r="A2946" s="2">
        <v>43703.335416666698</v>
      </c>
      <c r="B2946" s="1" t="s">
        <v>1833</v>
      </c>
      <c r="C2946" s="1" t="s">
        <v>159</v>
      </c>
      <c r="D2946" s="1" t="s">
        <v>160</v>
      </c>
      <c r="E2946" s="3">
        <v>200</v>
      </c>
      <c r="F2946" s="1" t="s">
        <v>31</v>
      </c>
      <c r="G2946" s="3">
        <v>1.81</v>
      </c>
      <c r="H2946" s="3">
        <v>362</v>
      </c>
      <c r="I2946" s="1" t="s">
        <v>421</v>
      </c>
      <c r="K2946" s="1" t="s">
        <v>422</v>
      </c>
      <c r="L2946" s="1" t="s">
        <v>161</v>
      </c>
      <c r="M2946" s="1" t="s">
        <v>35</v>
      </c>
      <c r="N2946" s="1" t="s">
        <v>684</v>
      </c>
      <c r="O2946" s="1" t="s">
        <v>37</v>
      </c>
      <c r="P2946" s="1" t="s">
        <v>104</v>
      </c>
      <c r="Q2946" s="1" t="s">
        <v>105</v>
      </c>
      <c r="T2946" s="1" t="s">
        <v>97</v>
      </c>
      <c r="X2946" s="1" t="s">
        <v>41</v>
      </c>
      <c r="Y2946" s="1" t="s">
        <v>106</v>
      </c>
      <c r="Z2946" s="3">
        <v>0</v>
      </c>
      <c r="AC2946" s="1">
        <f t="shared" si="90"/>
        <v>2019</v>
      </c>
      <c r="AD2946" s="1">
        <f t="shared" si="91"/>
        <v>8</v>
      </c>
    </row>
    <row r="2947" spans="1:30" ht="12.75" customHeight="1" x14ac:dyDescent="0.2">
      <c r="A2947" s="2">
        <v>43703.335416666698</v>
      </c>
      <c r="B2947" s="1" t="s">
        <v>1833</v>
      </c>
      <c r="C2947" s="1" t="s">
        <v>165</v>
      </c>
      <c r="D2947" s="1" t="s">
        <v>166</v>
      </c>
      <c r="E2947" s="3">
        <v>50</v>
      </c>
      <c r="F2947" s="1" t="s">
        <v>31</v>
      </c>
      <c r="G2947" s="3">
        <v>1.93</v>
      </c>
      <c r="H2947" s="3">
        <v>96.5</v>
      </c>
      <c r="I2947" s="1" t="s">
        <v>421</v>
      </c>
      <c r="K2947" s="1" t="s">
        <v>422</v>
      </c>
      <c r="L2947" s="1" t="s">
        <v>167</v>
      </c>
      <c r="M2947" s="1" t="s">
        <v>35</v>
      </c>
      <c r="N2947" s="1" t="s">
        <v>684</v>
      </c>
      <c r="O2947" s="1" t="s">
        <v>37</v>
      </c>
      <c r="P2947" s="1" t="s">
        <v>95</v>
      </c>
      <c r="Q2947" s="1" t="s">
        <v>96</v>
      </c>
      <c r="T2947" s="1" t="s">
        <v>97</v>
      </c>
      <c r="X2947" s="1" t="s">
        <v>41</v>
      </c>
      <c r="Y2947" s="1" t="s">
        <v>42</v>
      </c>
      <c r="Z2947" s="3">
        <v>0</v>
      </c>
      <c r="AC2947" s="1">
        <f t="shared" ref="AC2947:AC3010" si="92">YEAR(A2947)</f>
        <v>2019</v>
      </c>
      <c r="AD2947" s="1">
        <f t="shared" ref="AD2947:AD3010" si="93">MONTH(A2947)</f>
        <v>8</v>
      </c>
    </row>
    <row r="2948" spans="1:30" ht="12.75" customHeight="1" x14ac:dyDescent="0.2">
      <c r="A2948" s="2">
        <v>43703.335416666698</v>
      </c>
      <c r="B2948" s="1" t="s">
        <v>1833</v>
      </c>
      <c r="C2948" s="1" t="s">
        <v>177</v>
      </c>
      <c r="D2948" s="1" t="s">
        <v>178</v>
      </c>
      <c r="E2948" s="3">
        <v>20</v>
      </c>
      <c r="F2948" s="1" t="s">
        <v>31</v>
      </c>
      <c r="G2948" s="3">
        <v>2.16</v>
      </c>
      <c r="H2948" s="3">
        <v>43.2</v>
      </c>
      <c r="I2948" s="1" t="s">
        <v>421</v>
      </c>
      <c r="K2948" s="1" t="s">
        <v>422</v>
      </c>
      <c r="L2948" s="1" t="s">
        <v>179</v>
      </c>
      <c r="M2948" s="1" t="s">
        <v>35</v>
      </c>
      <c r="N2948" s="1" t="s">
        <v>684</v>
      </c>
      <c r="O2948" s="1" t="s">
        <v>37</v>
      </c>
      <c r="P2948" s="1" t="s">
        <v>95</v>
      </c>
      <c r="Q2948" s="1" t="s">
        <v>96</v>
      </c>
      <c r="T2948" s="1" t="s">
        <v>97</v>
      </c>
      <c r="X2948" s="1" t="s">
        <v>41</v>
      </c>
      <c r="Y2948" s="1" t="s">
        <v>42</v>
      </c>
      <c r="Z2948" s="3">
        <v>0</v>
      </c>
      <c r="AC2948" s="1">
        <f t="shared" si="92"/>
        <v>2019</v>
      </c>
      <c r="AD2948" s="1">
        <f t="shared" si="93"/>
        <v>8</v>
      </c>
    </row>
    <row r="2949" spans="1:30" ht="12.75" customHeight="1" x14ac:dyDescent="0.2">
      <c r="A2949" s="2">
        <v>43703.335416666698</v>
      </c>
      <c r="B2949" s="1" t="s">
        <v>1833</v>
      </c>
      <c r="C2949" s="1" t="s">
        <v>180</v>
      </c>
      <c r="D2949" s="1" t="s">
        <v>181</v>
      </c>
      <c r="E2949" s="3">
        <v>1</v>
      </c>
      <c r="F2949" s="1" t="s">
        <v>31</v>
      </c>
      <c r="G2949" s="3">
        <v>2.37</v>
      </c>
      <c r="H2949" s="3">
        <v>2.37</v>
      </c>
      <c r="I2949" s="1" t="s">
        <v>421</v>
      </c>
      <c r="K2949" s="1" t="s">
        <v>422</v>
      </c>
      <c r="L2949" s="1" t="s">
        <v>182</v>
      </c>
      <c r="M2949" s="1" t="s">
        <v>35</v>
      </c>
      <c r="N2949" s="1" t="s">
        <v>684</v>
      </c>
      <c r="O2949" s="1" t="s">
        <v>37</v>
      </c>
      <c r="P2949" s="1" t="s">
        <v>95</v>
      </c>
      <c r="Q2949" s="1" t="s">
        <v>96</v>
      </c>
      <c r="T2949" s="1" t="s">
        <v>97</v>
      </c>
      <c r="X2949" s="1" t="s">
        <v>41</v>
      </c>
      <c r="Y2949" s="1" t="s">
        <v>42</v>
      </c>
      <c r="Z2949" s="3">
        <v>0</v>
      </c>
      <c r="AC2949" s="1">
        <f t="shared" si="92"/>
        <v>2019</v>
      </c>
      <c r="AD2949" s="1">
        <f t="shared" si="93"/>
        <v>8</v>
      </c>
    </row>
    <row r="2950" spans="1:30" ht="12.75" customHeight="1" x14ac:dyDescent="0.2">
      <c r="A2950" s="2">
        <v>43703.335416666698</v>
      </c>
      <c r="B2950" s="1" t="s">
        <v>1833</v>
      </c>
      <c r="C2950" s="1" t="s">
        <v>186</v>
      </c>
      <c r="D2950" s="1" t="s">
        <v>187</v>
      </c>
      <c r="E2950" s="3">
        <v>50</v>
      </c>
      <c r="F2950" s="1" t="s">
        <v>31</v>
      </c>
      <c r="G2950" s="3">
        <v>2.5099999999999998</v>
      </c>
      <c r="H2950" s="3">
        <v>125.5</v>
      </c>
      <c r="I2950" s="1" t="s">
        <v>421</v>
      </c>
      <c r="K2950" s="1" t="s">
        <v>422</v>
      </c>
      <c r="L2950" s="1" t="s">
        <v>188</v>
      </c>
      <c r="M2950" s="1" t="s">
        <v>35</v>
      </c>
      <c r="N2950" s="1" t="s">
        <v>684</v>
      </c>
      <c r="O2950" s="1" t="s">
        <v>37</v>
      </c>
      <c r="P2950" s="1" t="s">
        <v>95</v>
      </c>
      <c r="Q2950" s="1" t="s">
        <v>96</v>
      </c>
      <c r="T2950" s="1" t="s">
        <v>97</v>
      </c>
      <c r="X2950" s="1" t="s">
        <v>41</v>
      </c>
      <c r="Y2950" s="1" t="s">
        <v>42</v>
      </c>
      <c r="Z2950" s="3">
        <v>0</v>
      </c>
      <c r="AC2950" s="1">
        <f t="shared" si="92"/>
        <v>2019</v>
      </c>
      <c r="AD2950" s="1">
        <f t="shared" si="93"/>
        <v>8</v>
      </c>
    </row>
    <row r="2951" spans="1:30" ht="12.75" customHeight="1" x14ac:dyDescent="0.2">
      <c r="A2951" s="2">
        <v>43703.335416666698</v>
      </c>
      <c r="B2951" s="1" t="s">
        <v>1833</v>
      </c>
      <c r="C2951" s="1" t="s">
        <v>189</v>
      </c>
      <c r="D2951" s="1" t="s">
        <v>190</v>
      </c>
      <c r="E2951" s="3">
        <v>50</v>
      </c>
      <c r="F2951" s="1" t="s">
        <v>31</v>
      </c>
      <c r="G2951" s="3">
        <v>2.7</v>
      </c>
      <c r="H2951" s="3">
        <v>135</v>
      </c>
      <c r="I2951" s="1" t="s">
        <v>421</v>
      </c>
      <c r="K2951" s="1" t="s">
        <v>422</v>
      </c>
      <c r="L2951" s="1" t="s">
        <v>191</v>
      </c>
      <c r="M2951" s="1" t="s">
        <v>35</v>
      </c>
      <c r="N2951" s="1" t="s">
        <v>684</v>
      </c>
      <c r="O2951" s="1" t="s">
        <v>37</v>
      </c>
      <c r="P2951" s="1" t="s">
        <v>95</v>
      </c>
      <c r="Q2951" s="1" t="s">
        <v>96</v>
      </c>
      <c r="T2951" s="1" t="s">
        <v>97</v>
      </c>
      <c r="X2951" s="1" t="s">
        <v>41</v>
      </c>
      <c r="Y2951" s="1" t="s">
        <v>42</v>
      </c>
      <c r="Z2951" s="3">
        <v>0</v>
      </c>
      <c r="AC2951" s="1">
        <f t="shared" si="92"/>
        <v>2019</v>
      </c>
      <c r="AD2951" s="1">
        <f t="shared" si="93"/>
        <v>8</v>
      </c>
    </row>
    <row r="2952" spans="1:30" ht="12.75" customHeight="1" x14ac:dyDescent="0.2">
      <c r="A2952" s="2">
        <v>43703.335416666698</v>
      </c>
      <c r="B2952" s="1" t="s">
        <v>1833</v>
      </c>
      <c r="C2952" s="1" t="s">
        <v>198</v>
      </c>
      <c r="D2952" s="1" t="s">
        <v>199</v>
      </c>
      <c r="E2952" s="3">
        <v>50</v>
      </c>
      <c r="F2952" s="1" t="s">
        <v>31</v>
      </c>
      <c r="G2952" s="3">
        <v>3.09</v>
      </c>
      <c r="H2952" s="3">
        <v>154.5</v>
      </c>
      <c r="I2952" s="1" t="s">
        <v>421</v>
      </c>
      <c r="K2952" s="1" t="s">
        <v>422</v>
      </c>
      <c r="L2952" s="1" t="s">
        <v>200</v>
      </c>
      <c r="M2952" s="1" t="s">
        <v>35</v>
      </c>
      <c r="N2952" s="1" t="s">
        <v>684</v>
      </c>
      <c r="O2952" s="1" t="s">
        <v>37</v>
      </c>
      <c r="P2952" s="1" t="s">
        <v>95</v>
      </c>
      <c r="Q2952" s="1" t="s">
        <v>96</v>
      </c>
      <c r="T2952" s="1" t="s">
        <v>97</v>
      </c>
      <c r="X2952" s="1" t="s">
        <v>41</v>
      </c>
      <c r="Y2952" s="1" t="s">
        <v>42</v>
      </c>
      <c r="Z2952" s="3">
        <v>0</v>
      </c>
      <c r="AC2952" s="1">
        <f t="shared" si="92"/>
        <v>2019</v>
      </c>
      <c r="AD2952" s="1">
        <f t="shared" si="93"/>
        <v>8</v>
      </c>
    </row>
    <row r="2953" spans="1:30" ht="12.75" customHeight="1" x14ac:dyDescent="0.2">
      <c r="A2953" s="2">
        <v>43703.335416666698</v>
      </c>
      <c r="B2953" s="1" t="s">
        <v>1833</v>
      </c>
      <c r="C2953" s="1" t="s">
        <v>247</v>
      </c>
      <c r="D2953" s="1" t="s">
        <v>248</v>
      </c>
      <c r="E2953" s="3">
        <v>100</v>
      </c>
      <c r="F2953" s="1" t="s">
        <v>31</v>
      </c>
      <c r="G2953" s="3">
        <v>10.17</v>
      </c>
      <c r="H2953" s="3">
        <v>1017</v>
      </c>
      <c r="I2953" s="1" t="s">
        <v>421</v>
      </c>
      <c r="K2953" s="1" t="s">
        <v>422</v>
      </c>
      <c r="L2953" s="1" t="s">
        <v>249</v>
      </c>
      <c r="M2953" s="1" t="s">
        <v>35</v>
      </c>
      <c r="N2953" s="1" t="s">
        <v>684</v>
      </c>
      <c r="O2953" s="1" t="s">
        <v>37</v>
      </c>
      <c r="P2953" s="1" t="s">
        <v>46</v>
      </c>
      <c r="Q2953" s="1" t="s">
        <v>47</v>
      </c>
      <c r="T2953" s="1" t="s">
        <v>250</v>
      </c>
      <c r="X2953" s="1" t="s">
        <v>41</v>
      </c>
      <c r="Y2953" s="1" t="s">
        <v>49</v>
      </c>
      <c r="Z2953" s="3">
        <v>0</v>
      </c>
      <c r="AA2953" s="1" t="s">
        <v>251</v>
      </c>
      <c r="AB2953" s="1" t="s">
        <v>251</v>
      </c>
      <c r="AC2953" s="1">
        <f t="shared" si="92"/>
        <v>2019</v>
      </c>
      <c r="AD2953" s="1">
        <f t="shared" si="93"/>
        <v>8</v>
      </c>
    </row>
    <row r="2954" spans="1:30" ht="12.75" customHeight="1" x14ac:dyDescent="0.2">
      <c r="A2954" s="2">
        <v>43703.335416666698</v>
      </c>
      <c r="B2954" s="1" t="s">
        <v>1833</v>
      </c>
      <c r="C2954" s="1" t="s">
        <v>1720</v>
      </c>
      <c r="D2954" s="1" t="s">
        <v>1721</v>
      </c>
      <c r="E2954" s="3">
        <v>20</v>
      </c>
      <c r="F2954" s="1" t="s">
        <v>31</v>
      </c>
      <c r="G2954" s="3">
        <v>11.74</v>
      </c>
      <c r="H2954" s="3">
        <v>234.8</v>
      </c>
      <c r="I2954" s="1" t="s">
        <v>421</v>
      </c>
      <c r="K2954" s="1" t="s">
        <v>422</v>
      </c>
      <c r="L2954" s="1" t="s">
        <v>1722</v>
      </c>
      <c r="M2954" s="1" t="s">
        <v>35</v>
      </c>
      <c r="N2954" s="1" t="s">
        <v>684</v>
      </c>
      <c r="O2954" s="1" t="s">
        <v>37</v>
      </c>
      <c r="P2954" s="1" t="s">
        <v>258</v>
      </c>
      <c r="Q2954" s="1" t="s">
        <v>259</v>
      </c>
      <c r="T2954" s="1" t="s">
        <v>260</v>
      </c>
      <c r="X2954" s="1" t="s">
        <v>41</v>
      </c>
      <c r="Y2954" s="1" t="s">
        <v>42</v>
      </c>
      <c r="Z2954" s="3">
        <v>0</v>
      </c>
      <c r="AC2954" s="1">
        <f t="shared" si="92"/>
        <v>2019</v>
      </c>
      <c r="AD2954" s="1">
        <f t="shared" si="93"/>
        <v>8</v>
      </c>
    </row>
    <row r="2955" spans="1:30" ht="12.75" customHeight="1" x14ac:dyDescent="0.2">
      <c r="A2955" s="2">
        <v>43703.3359375</v>
      </c>
      <c r="B2955" s="1" t="s">
        <v>1838</v>
      </c>
      <c r="C2955" s="1" t="s">
        <v>92</v>
      </c>
      <c r="D2955" s="1" t="s">
        <v>93</v>
      </c>
      <c r="E2955" s="3">
        <v>100</v>
      </c>
      <c r="F2955" s="1" t="s">
        <v>31</v>
      </c>
      <c r="G2955" s="3">
        <v>0.02</v>
      </c>
      <c r="H2955" s="3">
        <v>2</v>
      </c>
      <c r="I2955" s="1" t="s">
        <v>58</v>
      </c>
      <c r="K2955" s="1" t="s">
        <v>59</v>
      </c>
      <c r="L2955" s="1" t="s">
        <v>94</v>
      </c>
      <c r="M2955" s="1" t="s">
        <v>35</v>
      </c>
      <c r="N2955" s="1" t="s">
        <v>684</v>
      </c>
      <c r="O2955" s="1" t="s">
        <v>37</v>
      </c>
      <c r="P2955" s="1" t="s">
        <v>95</v>
      </c>
      <c r="Q2955" s="1" t="s">
        <v>96</v>
      </c>
      <c r="T2955" s="1" t="s">
        <v>97</v>
      </c>
      <c r="X2955" s="1" t="s">
        <v>41</v>
      </c>
      <c r="Y2955" s="1" t="s">
        <v>42</v>
      </c>
      <c r="Z2955" s="3">
        <v>0</v>
      </c>
      <c r="AC2955" s="1">
        <f t="shared" si="92"/>
        <v>2019</v>
      </c>
      <c r="AD2955" s="1">
        <f t="shared" si="93"/>
        <v>8</v>
      </c>
    </row>
    <row r="2956" spans="1:30" ht="12.75" customHeight="1" x14ac:dyDescent="0.2">
      <c r="A2956" s="2">
        <v>43703.3359375</v>
      </c>
      <c r="B2956" s="1" t="s">
        <v>1838</v>
      </c>
      <c r="C2956" s="1" t="s">
        <v>98</v>
      </c>
      <c r="D2956" s="1" t="s">
        <v>99</v>
      </c>
      <c r="E2956" s="3">
        <v>200</v>
      </c>
      <c r="F2956" s="1" t="s">
        <v>31</v>
      </c>
      <c r="G2956" s="3">
        <v>0.25</v>
      </c>
      <c r="H2956" s="3">
        <v>50</v>
      </c>
      <c r="I2956" s="1" t="s">
        <v>58</v>
      </c>
      <c r="K2956" s="1" t="s">
        <v>59</v>
      </c>
      <c r="L2956" s="1" t="s">
        <v>100</v>
      </c>
      <c r="M2956" s="1" t="s">
        <v>35</v>
      </c>
      <c r="N2956" s="1" t="s">
        <v>684</v>
      </c>
      <c r="O2956" s="1" t="s">
        <v>37</v>
      </c>
      <c r="P2956" s="1" t="s">
        <v>38</v>
      </c>
      <c r="Q2956" s="1" t="s">
        <v>39</v>
      </c>
      <c r="T2956" s="1" t="s">
        <v>73</v>
      </c>
      <c r="X2956" s="1" t="s">
        <v>41</v>
      </c>
      <c r="Y2956" s="1" t="s">
        <v>42</v>
      </c>
      <c r="Z2956" s="3">
        <v>0</v>
      </c>
      <c r="AC2956" s="1">
        <f t="shared" si="92"/>
        <v>2019</v>
      </c>
      <c r="AD2956" s="1">
        <f t="shared" si="93"/>
        <v>8</v>
      </c>
    </row>
    <row r="2957" spans="1:30" ht="12.75" customHeight="1" x14ac:dyDescent="0.2">
      <c r="A2957" s="2">
        <v>43703.3359375</v>
      </c>
      <c r="B2957" s="1" t="s">
        <v>1838</v>
      </c>
      <c r="C2957" s="1" t="s">
        <v>113</v>
      </c>
      <c r="D2957" s="1" t="s">
        <v>114</v>
      </c>
      <c r="E2957" s="3">
        <v>800</v>
      </c>
      <c r="F2957" s="1" t="s">
        <v>31</v>
      </c>
      <c r="G2957" s="3">
        <v>0.44</v>
      </c>
      <c r="H2957" s="3">
        <v>352</v>
      </c>
      <c r="I2957" s="1" t="s">
        <v>58</v>
      </c>
      <c r="K2957" s="1" t="s">
        <v>59</v>
      </c>
      <c r="L2957" s="1" t="s">
        <v>115</v>
      </c>
      <c r="M2957" s="1" t="s">
        <v>35</v>
      </c>
      <c r="N2957" s="1" t="s">
        <v>684</v>
      </c>
      <c r="O2957" s="1" t="s">
        <v>37</v>
      </c>
      <c r="P2957" s="1" t="s">
        <v>89</v>
      </c>
      <c r="Q2957" s="1" t="s">
        <v>90</v>
      </c>
      <c r="T2957" s="1" t="s">
        <v>116</v>
      </c>
      <c r="X2957" s="1" t="s">
        <v>41</v>
      </c>
      <c r="Y2957" s="1" t="s">
        <v>74</v>
      </c>
      <c r="Z2957" s="3">
        <v>0</v>
      </c>
      <c r="AC2957" s="1">
        <f t="shared" si="92"/>
        <v>2019</v>
      </c>
      <c r="AD2957" s="1">
        <f t="shared" si="93"/>
        <v>8</v>
      </c>
    </row>
    <row r="2958" spans="1:30" ht="12.75" customHeight="1" x14ac:dyDescent="0.2">
      <c r="A2958" s="2">
        <v>43703.3359375</v>
      </c>
      <c r="B2958" s="1" t="s">
        <v>1838</v>
      </c>
      <c r="C2958" s="1" t="s">
        <v>125</v>
      </c>
      <c r="D2958" s="1" t="s">
        <v>126</v>
      </c>
      <c r="E2958" s="3">
        <v>300</v>
      </c>
      <c r="F2958" s="1" t="s">
        <v>31</v>
      </c>
      <c r="G2958" s="3">
        <v>0.54</v>
      </c>
      <c r="H2958" s="3">
        <v>162</v>
      </c>
      <c r="I2958" s="1" t="s">
        <v>58</v>
      </c>
      <c r="K2958" s="1" t="s">
        <v>59</v>
      </c>
      <c r="L2958" s="1" t="s">
        <v>127</v>
      </c>
      <c r="M2958" s="1" t="s">
        <v>35</v>
      </c>
      <c r="N2958" s="1" t="s">
        <v>684</v>
      </c>
      <c r="O2958" s="1" t="s">
        <v>37</v>
      </c>
      <c r="P2958" s="1" t="s">
        <v>104</v>
      </c>
      <c r="Q2958" s="1" t="s">
        <v>105</v>
      </c>
      <c r="T2958" s="1" t="s">
        <v>40</v>
      </c>
      <c r="X2958" s="1" t="s">
        <v>41</v>
      </c>
      <c r="Y2958" s="1" t="s">
        <v>106</v>
      </c>
      <c r="Z2958" s="3">
        <v>0</v>
      </c>
      <c r="AC2958" s="1">
        <f t="shared" si="92"/>
        <v>2019</v>
      </c>
      <c r="AD2958" s="1">
        <f t="shared" si="93"/>
        <v>8</v>
      </c>
    </row>
    <row r="2959" spans="1:30" ht="12.75" customHeight="1" x14ac:dyDescent="0.2">
      <c r="A2959" s="2">
        <v>43703.3359375</v>
      </c>
      <c r="B2959" s="1" t="s">
        <v>1838</v>
      </c>
      <c r="C2959" s="1" t="s">
        <v>133</v>
      </c>
      <c r="D2959" s="1" t="s">
        <v>134</v>
      </c>
      <c r="E2959" s="3">
        <v>4000</v>
      </c>
      <c r="F2959" s="1" t="s">
        <v>31</v>
      </c>
      <c r="G2959" s="3">
        <v>0.63</v>
      </c>
      <c r="H2959" s="3">
        <v>2520</v>
      </c>
      <c r="I2959" s="1" t="s">
        <v>58</v>
      </c>
      <c r="K2959" s="1" t="s">
        <v>59</v>
      </c>
      <c r="L2959" s="1" t="s">
        <v>135</v>
      </c>
      <c r="M2959" s="1" t="s">
        <v>35</v>
      </c>
      <c r="N2959" s="1" t="s">
        <v>684</v>
      </c>
      <c r="O2959" s="1" t="s">
        <v>37</v>
      </c>
      <c r="P2959" s="1" t="s">
        <v>62</v>
      </c>
      <c r="Q2959" s="1" t="s">
        <v>63</v>
      </c>
      <c r="T2959" s="1" t="s">
        <v>65</v>
      </c>
      <c r="X2959" s="1" t="s">
        <v>41</v>
      </c>
      <c r="Y2959" s="1" t="s">
        <v>66</v>
      </c>
      <c r="Z2959" s="3">
        <v>0</v>
      </c>
      <c r="AA2959" s="1" t="s">
        <v>67</v>
      </c>
      <c r="AB2959" s="1" t="s">
        <v>67</v>
      </c>
      <c r="AC2959" s="1">
        <f t="shared" si="92"/>
        <v>2019</v>
      </c>
      <c r="AD2959" s="1">
        <f t="shared" si="93"/>
        <v>8</v>
      </c>
    </row>
    <row r="2960" spans="1:30" ht="12.75" customHeight="1" x14ac:dyDescent="0.2">
      <c r="A2960" s="2">
        <v>43703.3359375</v>
      </c>
      <c r="B2960" s="1" t="s">
        <v>1838</v>
      </c>
      <c r="C2960" s="1" t="s">
        <v>136</v>
      </c>
      <c r="D2960" s="1" t="s">
        <v>137</v>
      </c>
      <c r="E2960" s="3">
        <v>6000</v>
      </c>
      <c r="F2960" s="1" t="s">
        <v>31</v>
      </c>
      <c r="G2960" s="3">
        <v>0.63</v>
      </c>
      <c r="H2960" s="3">
        <v>3780</v>
      </c>
      <c r="I2960" s="1" t="s">
        <v>58</v>
      </c>
      <c r="K2960" s="1" t="s">
        <v>59</v>
      </c>
      <c r="L2960" s="1" t="s">
        <v>138</v>
      </c>
      <c r="M2960" s="1" t="s">
        <v>35</v>
      </c>
      <c r="N2960" s="1" t="s">
        <v>684</v>
      </c>
      <c r="O2960" s="1" t="s">
        <v>37</v>
      </c>
      <c r="P2960" s="1" t="s">
        <v>62</v>
      </c>
      <c r="Q2960" s="1" t="s">
        <v>63</v>
      </c>
      <c r="T2960" s="1" t="s">
        <v>65</v>
      </c>
      <c r="X2960" s="1" t="s">
        <v>41</v>
      </c>
      <c r="Y2960" s="1" t="s">
        <v>66</v>
      </c>
      <c r="Z2960" s="3">
        <v>0</v>
      </c>
      <c r="AA2960" s="1" t="s">
        <v>67</v>
      </c>
      <c r="AB2960" s="1" t="s">
        <v>67</v>
      </c>
      <c r="AC2960" s="1">
        <f t="shared" si="92"/>
        <v>2019</v>
      </c>
      <c r="AD2960" s="1">
        <f t="shared" si="93"/>
        <v>8</v>
      </c>
    </row>
    <row r="2961" spans="1:30" ht="12.75" customHeight="1" x14ac:dyDescent="0.2">
      <c r="A2961" s="2">
        <v>43703.3359375</v>
      </c>
      <c r="B2961" s="1" t="s">
        <v>1838</v>
      </c>
      <c r="C2961" s="1" t="s">
        <v>56</v>
      </c>
      <c r="D2961" s="1" t="s">
        <v>57</v>
      </c>
      <c r="E2961" s="3">
        <v>2000</v>
      </c>
      <c r="F2961" s="1" t="s">
        <v>31</v>
      </c>
      <c r="G2961" s="3">
        <v>0.63</v>
      </c>
      <c r="H2961" s="3">
        <v>1260</v>
      </c>
      <c r="I2961" s="1" t="s">
        <v>58</v>
      </c>
      <c r="K2961" s="1" t="s">
        <v>59</v>
      </c>
      <c r="L2961" s="1" t="s">
        <v>60</v>
      </c>
      <c r="M2961" s="1" t="s">
        <v>35</v>
      </c>
      <c r="N2961" s="1" t="s">
        <v>684</v>
      </c>
      <c r="O2961" s="1" t="s">
        <v>37</v>
      </c>
      <c r="P2961" s="1" t="s">
        <v>62</v>
      </c>
      <c r="Q2961" s="1" t="s">
        <v>63</v>
      </c>
      <c r="T2961" s="1" t="s">
        <v>65</v>
      </c>
      <c r="X2961" s="1" t="s">
        <v>41</v>
      </c>
      <c r="Y2961" s="1" t="s">
        <v>66</v>
      </c>
      <c r="Z2961" s="3">
        <v>0</v>
      </c>
      <c r="AA2961" s="1" t="s">
        <v>67</v>
      </c>
      <c r="AB2961" s="1" t="s">
        <v>67</v>
      </c>
      <c r="AC2961" s="1">
        <f t="shared" si="92"/>
        <v>2019</v>
      </c>
      <c r="AD2961" s="1">
        <f t="shared" si="93"/>
        <v>8</v>
      </c>
    </row>
    <row r="2962" spans="1:30" ht="12.75" customHeight="1" x14ac:dyDescent="0.2">
      <c r="A2962" s="2">
        <v>43703.3359375</v>
      </c>
      <c r="B2962" s="1" t="s">
        <v>1838</v>
      </c>
      <c r="C2962" s="1" t="s">
        <v>516</v>
      </c>
      <c r="D2962" s="1" t="s">
        <v>517</v>
      </c>
      <c r="E2962" s="3">
        <v>1700</v>
      </c>
      <c r="F2962" s="1" t="s">
        <v>31</v>
      </c>
      <c r="G2962" s="3">
        <v>0.63</v>
      </c>
      <c r="H2962" s="3">
        <v>1071</v>
      </c>
      <c r="I2962" s="1" t="s">
        <v>58</v>
      </c>
      <c r="K2962" s="1" t="s">
        <v>59</v>
      </c>
      <c r="L2962" s="1" t="s">
        <v>518</v>
      </c>
      <c r="M2962" s="1" t="s">
        <v>35</v>
      </c>
      <c r="N2962" s="1" t="s">
        <v>684</v>
      </c>
      <c r="O2962" s="1" t="s">
        <v>37</v>
      </c>
      <c r="P2962" s="1" t="s">
        <v>62</v>
      </c>
      <c r="Q2962" s="1" t="s">
        <v>63</v>
      </c>
      <c r="T2962" s="1" t="s">
        <v>65</v>
      </c>
      <c r="X2962" s="1" t="s">
        <v>41</v>
      </c>
      <c r="Y2962" s="1" t="s">
        <v>66</v>
      </c>
      <c r="Z2962" s="3">
        <v>0</v>
      </c>
      <c r="AA2962" s="1" t="s">
        <v>67</v>
      </c>
      <c r="AB2962" s="1" t="s">
        <v>67</v>
      </c>
      <c r="AC2962" s="1">
        <f t="shared" si="92"/>
        <v>2019</v>
      </c>
      <c r="AD2962" s="1">
        <f t="shared" si="93"/>
        <v>8</v>
      </c>
    </row>
    <row r="2963" spans="1:30" ht="12.75" customHeight="1" x14ac:dyDescent="0.2">
      <c r="A2963" s="2">
        <v>43703.3359375</v>
      </c>
      <c r="B2963" s="1" t="s">
        <v>1838</v>
      </c>
      <c r="C2963" s="1" t="s">
        <v>1834</v>
      </c>
      <c r="D2963" s="1" t="s">
        <v>1835</v>
      </c>
      <c r="E2963" s="3">
        <v>100</v>
      </c>
      <c r="F2963" s="1" t="s">
        <v>31</v>
      </c>
      <c r="G2963" s="3">
        <v>0.83</v>
      </c>
      <c r="H2963" s="3">
        <v>83</v>
      </c>
      <c r="I2963" s="1" t="s">
        <v>58</v>
      </c>
      <c r="K2963" s="1" t="s">
        <v>59</v>
      </c>
      <c r="L2963" s="1" t="s">
        <v>1836</v>
      </c>
      <c r="M2963" s="1" t="s">
        <v>35</v>
      </c>
      <c r="N2963" s="1" t="s">
        <v>684</v>
      </c>
      <c r="O2963" s="1" t="s">
        <v>37</v>
      </c>
      <c r="P2963" s="1" t="s">
        <v>120</v>
      </c>
      <c r="Q2963" s="1" t="s">
        <v>121</v>
      </c>
      <c r="T2963" s="1" t="s">
        <v>232</v>
      </c>
      <c r="Y2963" s="1" t="s">
        <v>42</v>
      </c>
      <c r="Z2963" s="3">
        <v>0</v>
      </c>
      <c r="AA2963" s="1" t="s">
        <v>1837</v>
      </c>
      <c r="AB2963" s="1" t="s">
        <v>1837</v>
      </c>
      <c r="AC2963" s="1">
        <f t="shared" si="92"/>
        <v>2019</v>
      </c>
      <c r="AD2963" s="1">
        <f t="shared" si="93"/>
        <v>8</v>
      </c>
    </row>
    <row r="2964" spans="1:30" ht="12.75" customHeight="1" x14ac:dyDescent="0.2">
      <c r="A2964" s="2">
        <v>43703.3359375</v>
      </c>
      <c r="B2964" s="1" t="s">
        <v>1838</v>
      </c>
      <c r="C2964" s="1" t="s">
        <v>1676</v>
      </c>
      <c r="D2964" s="1" t="s">
        <v>1677</v>
      </c>
      <c r="E2964" s="3">
        <v>150</v>
      </c>
      <c r="F2964" s="1" t="s">
        <v>31</v>
      </c>
      <c r="G2964" s="3">
        <v>1.21</v>
      </c>
      <c r="H2964" s="3">
        <v>181.5</v>
      </c>
      <c r="I2964" s="1" t="s">
        <v>58</v>
      </c>
      <c r="K2964" s="1" t="s">
        <v>59</v>
      </c>
      <c r="L2964" s="1" t="s">
        <v>1678</v>
      </c>
      <c r="M2964" s="1" t="s">
        <v>35</v>
      </c>
      <c r="N2964" s="1" t="s">
        <v>684</v>
      </c>
      <c r="O2964" s="1" t="s">
        <v>37</v>
      </c>
      <c r="P2964" s="1" t="s">
        <v>38</v>
      </c>
      <c r="Q2964" s="1" t="s">
        <v>39</v>
      </c>
      <c r="T2964" s="1" t="s">
        <v>887</v>
      </c>
      <c r="X2964" s="1" t="s">
        <v>41</v>
      </c>
      <c r="Y2964" s="1" t="s">
        <v>42</v>
      </c>
      <c r="Z2964" s="3">
        <v>0</v>
      </c>
      <c r="AA2964" s="1" t="s">
        <v>774</v>
      </c>
      <c r="AB2964" s="1" t="s">
        <v>774</v>
      </c>
      <c r="AC2964" s="1">
        <f t="shared" si="92"/>
        <v>2019</v>
      </c>
      <c r="AD2964" s="1">
        <f t="shared" si="93"/>
        <v>8</v>
      </c>
    </row>
    <row r="2965" spans="1:30" ht="12.75" customHeight="1" x14ac:dyDescent="0.2">
      <c r="A2965" s="2">
        <v>43703.3359375</v>
      </c>
      <c r="B2965" s="1" t="s">
        <v>1838</v>
      </c>
      <c r="C2965" s="1" t="s">
        <v>159</v>
      </c>
      <c r="D2965" s="1" t="s">
        <v>160</v>
      </c>
      <c r="E2965" s="3">
        <v>100</v>
      </c>
      <c r="F2965" s="1" t="s">
        <v>31</v>
      </c>
      <c r="G2965" s="3">
        <v>1.8</v>
      </c>
      <c r="H2965" s="3">
        <v>180</v>
      </c>
      <c r="I2965" s="1" t="s">
        <v>58</v>
      </c>
      <c r="K2965" s="1" t="s">
        <v>59</v>
      </c>
      <c r="L2965" s="1" t="s">
        <v>161</v>
      </c>
      <c r="M2965" s="1" t="s">
        <v>35</v>
      </c>
      <c r="N2965" s="1" t="s">
        <v>684</v>
      </c>
      <c r="O2965" s="1" t="s">
        <v>37</v>
      </c>
      <c r="P2965" s="1" t="s">
        <v>104</v>
      </c>
      <c r="Q2965" s="1" t="s">
        <v>105</v>
      </c>
      <c r="T2965" s="1" t="s">
        <v>97</v>
      </c>
      <c r="X2965" s="1" t="s">
        <v>41</v>
      </c>
      <c r="Y2965" s="1" t="s">
        <v>106</v>
      </c>
      <c r="Z2965" s="3">
        <v>0</v>
      </c>
      <c r="AC2965" s="1">
        <f t="shared" si="92"/>
        <v>2019</v>
      </c>
      <c r="AD2965" s="1">
        <f t="shared" si="93"/>
        <v>8</v>
      </c>
    </row>
    <row r="2966" spans="1:30" ht="12.75" customHeight="1" x14ac:dyDescent="0.2">
      <c r="A2966" s="2">
        <v>43703.3359375</v>
      </c>
      <c r="B2966" s="1" t="s">
        <v>1838</v>
      </c>
      <c r="C2966" s="1" t="s">
        <v>173</v>
      </c>
      <c r="D2966" s="1" t="s">
        <v>174</v>
      </c>
      <c r="E2966" s="3">
        <v>25</v>
      </c>
      <c r="F2966" s="1" t="s">
        <v>31</v>
      </c>
      <c r="G2966" s="3">
        <v>2.06</v>
      </c>
      <c r="H2966" s="3">
        <v>51.5</v>
      </c>
      <c r="I2966" s="1" t="s">
        <v>58</v>
      </c>
      <c r="K2966" s="1" t="s">
        <v>59</v>
      </c>
      <c r="L2966" s="1" t="s">
        <v>175</v>
      </c>
      <c r="M2966" s="1" t="s">
        <v>35</v>
      </c>
      <c r="N2966" s="1" t="s">
        <v>684</v>
      </c>
      <c r="O2966" s="1" t="s">
        <v>37</v>
      </c>
      <c r="P2966" s="1" t="s">
        <v>89</v>
      </c>
      <c r="Q2966" s="1" t="s">
        <v>90</v>
      </c>
      <c r="T2966" s="1" t="s">
        <v>79</v>
      </c>
      <c r="X2966" s="1" t="s">
        <v>176</v>
      </c>
      <c r="Y2966" s="1" t="s">
        <v>74</v>
      </c>
      <c r="Z2966" s="3">
        <v>0</v>
      </c>
      <c r="AC2966" s="1">
        <f t="shared" si="92"/>
        <v>2019</v>
      </c>
      <c r="AD2966" s="1">
        <f t="shared" si="93"/>
        <v>8</v>
      </c>
    </row>
    <row r="2967" spans="1:30" ht="12.75" customHeight="1" x14ac:dyDescent="0.2">
      <c r="A2967" s="2">
        <v>43703.3359375</v>
      </c>
      <c r="B2967" s="1" t="s">
        <v>1838</v>
      </c>
      <c r="C2967" s="1" t="s">
        <v>168</v>
      </c>
      <c r="D2967" s="1" t="s">
        <v>169</v>
      </c>
      <c r="E2967" s="3">
        <v>10</v>
      </c>
      <c r="F2967" s="1" t="s">
        <v>31</v>
      </c>
      <c r="G2967" s="3">
        <v>2.15</v>
      </c>
      <c r="H2967" s="3">
        <v>21.5</v>
      </c>
      <c r="I2967" s="1" t="s">
        <v>58</v>
      </c>
      <c r="K2967" s="1" t="s">
        <v>59</v>
      </c>
      <c r="L2967" s="1" t="s">
        <v>170</v>
      </c>
      <c r="M2967" s="1" t="s">
        <v>35</v>
      </c>
      <c r="N2967" s="1" t="s">
        <v>684</v>
      </c>
      <c r="O2967" s="1" t="s">
        <v>37</v>
      </c>
      <c r="P2967" s="1" t="s">
        <v>95</v>
      </c>
      <c r="Q2967" s="1" t="s">
        <v>96</v>
      </c>
      <c r="T2967" s="1" t="s">
        <v>171</v>
      </c>
      <c r="X2967" s="1" t="s">
        <v>41</v>
      </c>
      <c r="Y2967" s="1" t="s">
        <v>42</v>
      </c>
      <c r="Z2967" s="3">
        <v>0</v>
      </c>
      <c r="AA2967" s="1" t="s">
        <v>172</v>
      </c>
      <c r="AB2967" s="1" t="s">
        <v>172</v>
      </c>
      <c r="AC2967" s="1">
        <f t="shared" si="92"/>
        <v>2019</v>
      </c>
      <c r="AD2967" s="1">
        <f t="shared" si="93"/>
        <v>8</v>
      </c>
    </row>
    <row r="2968" spans="1:30" ht="12.75" customHeight="1" x14ac:dyDescent="0.2">
      <c r="A2968" s="2">
        <v>43703.3359375</v>
      </c>
      <c r="B2968" s="1" t="s">
        <v>1838</v>
      </c>
      <c r="C2968" s="1" t="s">
        <v>180</v>
      </c>
      <c r="D2968" s="1" t="s">
        <v>181</v>
      </c>
      <c r="E2968" s="3">
        <v>50</v>
      </c>
      <c r="F2968" s="1" t="s">
        <v>31</v>
      </c>
      <c r="G2968" s="3">
        <v>2.37</v>
      </c>
      <c r="H2968" s="3">
        <v>118.5</v>
      </c>
      <c r="I2968" s="1" t="s">
        <v>58</v>
      </c>
      <c r="K2968" s="1" t="s">
        <v>59</v>
      </c>
      <c r="L2968" s="1" t="s">
        <v>182</v>
      </c>
      <c r="M2968" s="1" t="s">
        <v>35</v>
      </c>
      <c r="N2968" s="1" t="s">
        <v>684</v>
      </c>
      <c r="O2968" s="1" t="s">
        <v>37</v>
      </c>
      <c r="P2968" s="1" t="s">
        <v>95</v>
      </c>
      <c r="Q2968" s="1" t="s">
        <v>96</v>
      </c>
      <c r="T2968" s="1" t="s">
        <v>97</v>
      </c>
      <c r="X2968" s="1" t="s">
        <v>41</v>
      </c>
      <c r="Y2968" s="1" t="s">
        <v>42</v>
      </c>
      <c r="Z2968" s="3">
        <v>0</v>
      </c>
      <c r="AC2968" s="1">
        <f t="shared" si="92"/>
        <v>2019</v>
      </c>
      <c r="AD2968" s="1">
        <f t="shared" si="93"/>
        <v>8</v>
      </c>
    </row>
    <row r="2969" spans="1:30" ht="12.75" customHeight="1" x14ac:dyDescent="0.2">
      <c r="A2969" s="2">
        <v>43703.3359375</v>
      </c>
      <c r="B2969" s="1" t="s">
        <v>1838</v>
      </c>
      <c r="C2969" s="1" t="s">
        <v>183</v>
      </c>
      <c r="D2969" s="1" t="s">
        <v>184</v>
      </c>
      <c r="E2969" s="3">
        <v>200</v>
      </c>
      <c r="F2969" s="1" t="s">
        <v>31</v>
      </c>
      <c r="G2969" s="3">
        <v>2.4700000000000002</v>
      </c>
      <c r="H2969" s="3">
        <v>494</v>
      </c>
      <c r="I2969" s="1" t="s">
        <v>58</v>
      </c>
      <c r="K2969" s="1" t="s">
        <v>59</v>
      </c>
      <c r="L2969" s="1" t="s">
        <v>185</v>
      </c>
      <c r="M2969" s="1" t="s">
        <v>35</v>
      </c>
      <c r="N2969" s="1" t="s">
        <v>684</v>
      </c>
      <c r="O2969" s="1" t="s">
        <v>37</v>
      </c>
      <c r="P2969" s="1" t="s">
        <v>95</v>
      </c>
      <c r="Q2969" s="1" t="s">
        <v>96</v>
      </c>
      <c r="T2969" s="1" t="s">
        <v>48</v>
      </c>
      <c r="X2969" s="1" t="s">
        <v>41</v>
      </c>
      <c r="Y2969" s="1" t="s">
        <v>42</v>
      </c>
      <c r="Z2969" s="3">
        <v>0</v>
      </c>
      <c r="AC2969" s="1">
        <f t="shared" si="92"/>
        <v>2019</v>
      </c>
      <c r="AD2969" s="1">
        <f t="shared" si="93"/>
        <v>8</v>
      </c>
    </row>
    <row r="2970" spans="1:30" ht="12.75" customHeight="1" x14ac:dyDescent="0.2">
      <c r="A2970" s="2">
        <v>43703.3359375</v>
      </c>
      <c r="B2970" s="1" t="s">
        <v>1838</v>
      </c>
      <c r="C2970" s="1" t="s">
        <v>189</v>
      </c>
      <c r="D2970" s="1" t="s">
        <v>190</v>
      </c>
      <c r="E2970" s="3">
        <v>100</v>
      </c>
      <c r="F2970" s="1" t="s">
        <v>31</v>
      </c>
      <c r="G2970" s="3">
        <v>2.69</v>
      </c>
      <c r="H2970" s="3">
        <v>269</v>
      </c>
      <c r="I2970" s="1" t="s">
        <v>58</v>
      </c>
      <c r="K2970" s="1" t="s">
        <v>59</v>
      </c>
      <c r="L2970" s="1" t="s">
        <v>191</v>
      </c>
      <c r="M2970" s="1" t="s">
        <v>35</v>
      </c>
      <c r="N2970" s="1" t="s">
        <v>684</v>
      </c>
      <c r="O2970" s="1" t="s">
        <v>37</v>
      </c>
      <c r="P2970" s="1" t="s">
        <v>95</v>
      </c>
      <c r="Q2970" s="1" t="s">
        <v>96</v>
      </c>
      <c r="T2970" s="1" t="s">
        <v>97</v>
      </c>
      <c r="X2970" s="1" t="s">
        <v>41</v>
      </c>
      <c r="Y2970" s="1" t="s">
        <v>42</v>
      </c>
      <c r="Z2970" s="3">
        <v>0</v>
      </c>
      <c r="AC2970" s="1">
        <f t="shared" si="92"/>
        <v>2019</v>
      </c>
      <c r="AD2970" s="1">
        <f t="shared" si="93"/>
        <v>8</v>
      </c>
    </row>
    <row r="2971" spans="1:30" ht="12.75" customHeight="1" x14ac:dyDescent="0.2">
      <c r="A2971" s="2">
        <v>43703.3359375</v>
      </c>
      <c r="B2971" s="1" t="s">
        <v>1838</v>
      </c>
      <c r="C2971" s="1" t="s">
        <v>198</v>
      </c>
      <c r="D2971" s="1" t="s">
        <v>199</v>
      </c>
      <c r="E2971" s="3">
        <v>100</v>
      </c>
      <c r="F2971" s="1" t="s">
        <v>31</v>
      </c>
      <c r="G2971" s="3">
        <v>3.09</v>
      </c>
      <c r="H2971" s="3">
        <v>309</v>
      </c>
      <c r="I2971" s="1" t="s">
        <v>58</v>
      </c>
      <c r="K2971" s="1" t="s">
        <v>59</v>
      </c>
      <c r="L2971" s="1" t="s">
        <v>200</v>
      </c>
      <c r="M2971" s="1" t="s">
        <v>35</v>
      </c>
      <c r="N2971" s="1" t="s">
        <v>684</v>
      </c>
      <c r="O2971" s="1" t="s">
        <v>37</v>
      </c>
      <c r="P2971" s="1" t="s">
        <v>95</v>
      </c>
      <c r="Q2971" s="1" t="s">
        <v>96</v>
      </c>
      <c r="T2971" s="1" t="s">
        <v>97</v>
      </c>
      <c r="X2971" s="1" t="s">
        <v>41</v>
      </c>
      <c r="Y2971" s="1" t="s">
        <v>42</v>
      </c>
      <c r="Z2971" s="3">
        <v>0</v>
      </c>
      <c r="AC2971" s="1">
        <f t="shared" si="92"/>
        <v>2019</v>
      </c>
      <c r="AD2971" s="1">
        <f t="shared" si="93"/>
        <v>8</v>
      </c>
    </row>
    <row r="2972" spans="1:30" ht="12.75" customHeight="1" x14ac:dyDescent="0.2">
      <c r="A2972" s="2">
        <v>43703.3359375</v>
      </c>
      <c r="B2972" s="1" t="s">
        <v>1838</v>
      </c>
      <c r="C2972" s="1" t="s">
        <v>355</v>
      </c>
      <c r="D2972" s="1" t="s">
        <v>356</v>
      </c>
      <c r="E2972" s="3">
        <v>30</v>
      </c>
      <c r="F2972" s="1" t="s">
        <v>31</v>
      </c>
      <c r="G2972" s="3">
        <v>3.14</v>
      </c>
      <c r="H2972" s="3">
        <v>94.2</v>
      </c>
      <c r="I2972" s="1" t="s">
        <v>58</v>
      </c>
      <c r="K2972" s="1" t="s">
        <v>59</v>
      </c>
      <c r="L2972" s="1" t="s">
        <v>357</v>
      </c>
      <c r="M2972" s="1" t="s">
        <v>35</v>
      </c>
      <c r="N2972" s="1" t="s">
        <v>684</v>
      </c>
      <c r="O2972" s="1" t="s">
        <v>37</v>
      </c>
      <c r="P2972" s="1" t="s">
        <v>95</v>
      </c>
      <c r="Q2972" s="1" t="s">
        <v>96</v>
      </c>
      <c r="T2972" s="1" t="s">
        <v>358</v>
      </c>
      <c r="X2972" s="1" t="s">
        <v>41</v>
      </c>
      <c r="Y2972" s="1" t="s">
        <v>42</v>
      </c>
      <c r="Z2972" s="3">
        <v>0</v>
      </c>
      <c r="AC2972" s="1">
        <f t="shared" si="92"/>
        <v>2019</v>
      </c>
      <c r="AD2972" s="1">
        <f t="shared" si="93"/>
        <v>8</v>
      </c>
    </row>
    <row r="2973" spans="1:30" ht="12.75" customHeight="1" x14ac:dyDescent="0.2">
      <c r="A2973" s="2">
        <v>43703.3359375</v>
      </c>
      <c r="B2973" s="1" t="s">
        <v>1838</v>
      </c>
      <c r="C2973" s="1" t="s">
        <v>207</v>
      </c>
      <c r="D2973" s="1" t="s">
        <v>208</v>
      </c>
      <c r="E2973" s="3">
        <v>60</v>
      </c>
      <c r="F2973" s="1" t="s">
        <v>31</v>
      </c>
      <c r="G2973" s="3">
        <v>3.26</v>
      </c>
      <c r="H2973" s="3">
        <v>195.6</v>
      </c>
      <c r="I2973" s="1" t="s">
        <v>58</v>
      </c>
      <c r="K2973" s="1" t="s">
        <v>59</v>
      </c>
      <c r="L2973" s="1" t="s">
        <v>209</v>
      </c>
      <c r="M2973" s="1" t="s">
        <v>35</v>
      </c>
      <c r="N2973" s="1" t="s">
        <v>684</v>
      </c>
      <c r="O2973" s="1" t="s">
        <v>37</v>
      </c>
      <c r="P2973" s="1" t="s">
        <v>71</v>
      </c>
      <c r="Q2973" s="1" t="s">
        <v>72</v>
      </c>
      <c r="T2973" s="1" t="s">
        <v>73</v>
      </c>
      <c r="X2973" s="1" t="s">
        <v>41</v>
      </c>
      <c r="Y2973" s="1" t="s">
        <v>74</v>
      </c>
      <c r="Z2973" s="3">
        <v>0</v>
      </c>
      <c r="AC2973" s="1">
        <f t="shared" si="92"/>
        <v>2019</v>
      </c>
      <c r="AD2973" s="1">
        <f t="shared" si="93"/>
        <v>8</v>
      </c>
    </row>
    <row r="2974" spans="1:30" ht="12.75" customHeight="1" x14ac:dyDescent="0.2">
      <c r="A2974" s="2">
        <v>43703.3359375</v>
      </c>
      <c r="B2974" s="1" t="s">
        <v>1838</v>
      </c>
      <c r="C2974" s="1" t="s">
        <v>532</v>
      </c>
      <c r="D2974" s="1" t="s">
        <v>533</v>
      </c>
      <c r="E2974" s="3">
        <v>60</v>
      </c>
      <c r="F2974" s="1" t="s">
        <v>31</v>
      </c>
      <c r="G2974" s="3">
        <v>3.96</v>
      </c>
      <c r="H2974" s="3">
        <v>237.6</v>
      </c>
      <c r="I2974" s="1" t="s">
        <v>58</v>
      </c>
      <c r="K2974" s="1" t="s">
        <v>59</v>
      </c>
      <c r="L2974" s="1" t="s">
        <v>534</v>
      </c>
      <c r="M2974" s="1" t="s">
        <v>35</v>
      </c>
      <c r="N2974" s="1" t="s">
        <v>684</v>
      </c>
      <c r="O2974" s="1" t="s">
        <v>37</v>
      </c>
      <c r="P2974" s="1" t="s">
        <v>71</v>
      </c>
      <c r="Q2974" s="1" t="s">
        <v>72</v>
      </c>
      <c r="T2974" s="1" t="s">
        <v>73</v>
      </c>
      <c r="X2974" s="1" t="s">
        <v>41</v>
      </c>
      <c r="Y2974" s="1" t="s">
        <v>74</v>
      </c>
      <c r="Z2974" s="3">
        <v>0</v>
      </c>
      <c r="AC2974" s="1">
        <f t="shared" si="92"/>
        <v>2019</v>
      </c>
      <c r="AD2974" s="1">
        <f t="shared" si="93"/>
        <v>8</v>
      </c>
    </row>
    <row r="2975" spans="1:30" ht="12.75" customHeight="1" x14ac:dyDescent="0.2">
      <c r="A2975" s="2">
        <v>43703.3359375</v>
      </c>
      <c r="B2975" s="1" t="s">
        <v>1838</v>
      </c>
      <c r="C2975" s="1" t="s">
        <v>366</v>
      </c>
      <c r="D2975" s="1" t="s">
        <v>367</v>
      </c>
      <c r="E2975" s="3">
        <v>30</v>
      </c>
      <c r="F2975" s="1" t="s">
        <v>31</v>
      </c>
      <c r="G2975" s="3">
        <v>4.82</v>
      </c>
      <c r="H2975" s="3">
        <v>144.6</v>
      </c>
      <c r="I2975" s="1" t="s">
        <v>58</v>
      </c>
      <c r="K2975" s="1" t="s">
        <v>59</v>
      </c>
      <c r="L2975" s="1" t="s">
        <v>368</v>
      </c>
      <c r="M2975" s="1" t="s">
        <v>35</v>
      </c>
      <c r="N2975" s="1" t="s">
        <v>684</v>
      </c>
      <c r="O2975" s="1" t="s">
        <v>37</v>
      </c>
      <c r="P2975" s="1" t="s">
        <v>95</v>
      </c>
      <c r="Q2975" s="1" t="s">
        <v>96</v>
      </c>
      <c r="T2975" s="1" t="s">
        <v>97</v>
      </c>
      <c r="X2975" s="1" t="s">
        <v>41</v>
      </c>
      <c r="Y2975" s="1" t="s">
        <v>42</v>
      </c>
      <c r="Z2975" s="3">
        <v>0</v>
      </c>
      <c r="AC2975" s="1">
        <f t="shared" si="92"/>
        <v>2019</v>
      </c>
      <c r="AD2975" s="1">
        <f t="shared" si="93"/>
        <v>8</v>
      </c>
    </row>
    <row r="2976" spans="1:30" ht="12.75" customHeight="1" x14ac:dyDescent="0.2">
      <c r="A2976" s="2">
        <v>43703.3359375</v>
      </c>
      <c r="B2976" s="1" t="s">
        <v>1838</v>
      </c>
      <c r="C2976" s="1" t="s">
        <v>881</v>
      </c>
      <c r="D2976" s="1" t="s">
        <v>882</v>
      </c>
      <c r="E2976" s="3">
        <v>20</v>
      </c>
      <c r="F2976" s="1" t="s">
        <v>31</v>
      </c>
      <c r="G2976" s="3">
        <v>5.27</v>
      </c>
      <c r="H2976" s="3">
        <v>105.4</v>
      </c>
      <c r="I2976" s="1" t="s">
        <v>58</v>
      </c>
      <c r="K2976" s="1" t="s">
        <v>59</v>
      </c>
      <c r="L2976" s="1" t="s">
        <v>883</v>
      </c>
      <c r="M2976" s="1" t="s">
        <v>35</v>
      </c>
      <c r="N2976" s="1" t="s">
        <v>684</v>
      </c>
      <c r="O2976" s="1" t="s">
        <v>37</v>
      </c>
      <c r="P2976" s="1" t="s">
        <v>213</v>
      </c>
      <c r="Q2976" s="1" t="s">
        <v>214</v>
      </c>
      <c r="T2976" s="1" t="s">
        <v>385</v>
      </c>
      <c r="X2976" s="1" t="s">
        <v>41</v>
      </c>
      <c r="Y2976" s="1" t="s">
        <v>42</v>
      </c>
      <c r="Z2976" s="3">
        <v>0</v>
      </c>
      <c r="AA2976" s="1" t="s">
        <v>880</v>
      </c>
      <c r="AB2976" s="1" t="s">
        <v>880</v>
      </c>
      <c r="AC2976" s="1">
        <f t="shared" si="92"/>
        <v>2019</v>
      </c>
      <c r="AD2976" s="1">
        <f t="shared" si="93"/>
        <v>8</v>
      </c>
    </row>
    <row r="2977" spans="1:30" ht="12.75" customHeight="1" x14ac:dyDescent="0.2">
      <c r="A2977" s="2">
        <v>43703.3359375</v>
      </c>
      <c r="B2977" s="1" t="s">
        <v>1838</v>
      </c>
      <c r="C2977" s="1" t="s">
        <v>373</v>
      </c>
      <c r="D2977" s="1" t="s">
        <v>374</v>
      </c>
      <c r="E2977" s="3">
        <v>40</v>
      </c>
      <c r="F2977" s="1" t="s">
        <v>31</v>
      </c>
      <c r="G2977" s="3">
        <v>5.27</v>
      </c>
      <c r="H2977" s="3">
        <v>210.8</v>
      </c>
      <c r="I2977" s="1" t="s">
        <v>58</v>
      </c>
      <c r="K2977" s="1" t="s">
        <v>59</v>
      </c>
      <c r="L2977" s="1" t="s">
        <v>375</v>
      </c>
      <c r="M2977" s="1" t="s">
        <v>35</v>
      </c>
      <c r="N2977" s="1" t="s">
        <v>684</v>
      </c>
      <c r="O2977" s="1" t="s">
        <v>37</v>
      </c>
      <c r="P2977" s="1" t="s">
        <v>131</v>
      </c>
      <c r="Q2977" s="1" t="s">
        <v>132</v>
      </c>
      <c r="T2977" s="1" t="s">
        <v>377</v>
      </c>
      <c r="X2977" s="1" t="s">
        <v>378</v>
      </c>
      <c r="Y2977" s="1" t="s">
        <v>74</v>
      </c>
      <c r="Z2977" s="3">
        <v>0</v>
      </c>
      <c r="AC2977" s="1">
        <f t="shared" si="92"/>
        <v>2019</v>
      </c>
      <c r="AD2977" s="1">
        <f t="shared" si="93"/>
        <v>8</v>
      </c>
    </row>
    <row r="2978" spans="1:30" ht="12.75" customHeight="1" x14ac:dyDescent="0.2">
      <c r="A2978" s="2">
        <v>43703.3359375</v>
      </c>
      <c r="B2978" s="1" t="s">
        <v>1838</v>
      </c>
      <c r="C2978" s="1" t="s">
        <v>1619</v>
      </c>
      <c r="D2978" s="1" t="s">
        <v>1620</v>
      </c>
      <c r="E2978" s="3">
        <v>250</v>
      </c>
      <c r="F2978" s="1" t="s">
        <v>31</v>
      </c>
      <c r="G2978" s="3">
        <v>5.81</v>
      </c>
      <c r="H2978" s="3">
        <v>1452.5</v>
      </c>
      <c r="I2978" s="1" t="s">
        <v>58</v>
      </c>
      <c r="K2978" s="1" t="s">
        <v>59</v>
      </c>
      <c r="L2978" s="1" t="s">
        <v>1621</v>
      </c>
      <c r="M2978" s="1" t="s">
        <v>35</v>
      </c>
      <c r="N2978" s="1" t="s">
        <v>684</v>
      </c>
      <c r="O2978" s="1" t="s">
        <v>37</v>
      </c>
      <c r="P2978" s="1" t="s">
        <v>120</v>
      </c>
      <c r="Q2978" s="1" t="s">
        <v>121</v>
      </c>
      <c r="T2978" s="1" t="s">
        <v>887</v>
      </c>
      <c r="Y2978" s="1" t="s">
        <v>42</v>
      </c>
      <c r="Z2978" s="3">
        <v>0</v>
      </c>
      <c r="AA2978" s="1" t="s">
        <v>774</v>
      </c>
      <c r="AB2978" s="1" t="s">
        <v>774</v>
      </c>
      <c r="AC2978" s="1">
        <f t="shared" si="92"/>
        <v>2019</v>
      </c>
      <c r="AD2978" s="1">
        <f t="shared" si="93"/>
        <v>8</v>
      </c>
    </row>
    <row r="2979" spans="1:30" ht="12.75" customHeight="1" x14ac:dyDescent="0.2">
      <c r="A2979" s="2">
        <v>43703.3359375</v>
      </c>
      <c r="B2979" s="1" t="s">
        <v>1838</v>
      </c>
      <c r="C2979" s="1" t="s">
        <v>223</v>
      </c>
      <c r="D2979" s="1" t="s">
        <v>224</v>
      </c>
      <c r="E2979" s="3">
        <v>10</v>
      </c>
      <c r="F2979" s="1" t="s">
        <v>31</v>
      </c>
      <c r="G2979" s="3">
        <v>6.29</v>
      </c>
      <c r="H2979" s="3">
        <v>62.9</v>
      </c>
      <c r="I2979" s="1" t="s">
        <v>58</v>
      </c>
      <c r="K2979" s="1" t="s">
        <v>59</v>
      </c>
      <c r="L2979" s="1" t="s">
        <v>225</v>
      </c>
      <c r="M2979" s="1" t="s">
        <v>35</v>
      </c>
      <c r="N2979" s="1" t="s">
        <v>684</v>
      </c>
      <c r="O2979" s="1" t="s">
        <v>37</v>
      </c>
      <c r="P2979" s="1" t="s">
        <v>38</v>
      </c>
      <c r="Q2979" s="1" t="s">
        <v>39</v>
      </c>
      <c r="T2979" s="1" t="s">
        <v>226</v>
      </c>
      <c r="X2979" s="1" t="s">
        <v>41</v>
      </c>
      <c r="Y2979" s="1" t="s">
        <v>42</v>
      </c>
      <c r="Z2979" s="3">
        <v>0</v>
      </c>
      <c r="AC2979" s="1">
        <f t="shared" si="92"/>
        <v>2019</v>
      </c>
      <c r="AD2979" s="1">
        <f t="shared" si="93"/>
        <v>8</v>
      </c>
    </row>
    <row r="2980" spans="1:30" ht="12.75" customHeight="1" x14ac:dyDescent="0.2">
      <c r="A2980" s="2">
        <v>43703.3359375</v>
      </c>
      <c r="B2980" s="1" t="s">
        <v>1838</v>
      </c>
      <c r="C2980" s="1" t="s">
        <v>1236</v>
      </c>
      <c r="D2980" s="1" t="s">
        <v>1237</v>
      </c>
      <c r="E2980" s="3">
        <v>30</v>
      </c>
      <c r="F2980" s="1" t="s">
        <v>391</v>
      </c>
      <c r="G2980" s="3">
        <v>7.02</v>
      </c>
      <c r="H2980" s="3">
        <v>210.6</v>
      </c>
      <c r="I2980" s="1" t="s">
        <v>58</v>
      </c>
      <c r="K2980" s="1" t="s">
        <v>59</v>
      </c>
      <c r="L2980" s="1" t="s">
        <v>1238</v>
      </c>
      <c r="M2980" s="1" t="s">
        <v>35</v>
      </c>
      <c r="N2980" s="1" t="s">
        <v>684</v>
      </c>
      <c r="O2980" s="1" t="s">
        <v>37</v>
      </c>
      <c r="P2980" s="1" t="s">
        <v>393</v>
      </c>
      <c r="Q2980" s="1" t="s">
        <v>394</v>
      </c>
      <c r="T2980" s="1" t="s">
        <v>40</v>
      </c>
      <c r="X2980" s="1" t="s">
        <v>41</v>
      </c>
      <c r="Y2980" s="1" t="s">
        <v>66</v>
      </c>
      <c r="Z2980" s="3">
        <v>0</v>
      </c>
      <c r="AC2980" s="1">
        <f t="shared" si="92"/>
        <v>2019</v>
      </c>
      <c r="AD2980" s="1">
        <f t="shared" si="93"/>
        <v>8</v>
      </c>
    </row>
    <row r="2981" spans="1:30" ht="12.75" customHeight="1" x14ac:dyDescent="0.2">
      <c r="A2981" s="2">
        <v>43703.3359375</v>
      </c>
      <c r="B2981" s="1" t="s">
        <v>1838</v>
      </c>
      <c r="C2981" s="1" t="s">
        <v>1072</v>
      </c>
      <c r="D2981" s="1" t="s">
        <v>1073</v>
      </c>
      <c r="E2981" s="3">
        <v>40</v>
      </c>
      <c r="F2981" s="1" t="s">
        <v>31</v>
      </c>
      <c r="G2981" s="3">
        <v>7.51</v>
      </c>
      <c r="H2981" s="3">
        <v>300.39999999999998</v>
      </c>
      <c r="I2981" s="1" t="s">
        <v>58</v>
      </c>
      <c r="K2981" s="1" t="s">
        <v>59</v>
      </c>
      <c r="L2981" s="1" t="s">
        <v>1074</v>
      </c>
      <c r="M2981" s="1" t="s">
        <v>35</v>
      </c>
      <c r="N2981" s="1" t="s">
        <v>684</v>
      </c>
      <c r="O2981" s="1" t="s">
        <v>37</v>
      </c>
      <c r="P2981" s="1" t="s">
        <v>38</v>
      </c>
      <c r="Q2981" s="1" t="s">
        <v>39</v>
      </c>
      <c r="T2981" s="1" t="s">
        <v>48</v>
      </c>
      <c r="X2981" s="1" t="s">
        <v>41</v>
      </c>
      <c r="Y2981" s="1" t="s">
        <v>42</v>
      </c>
      <c r="Z2981" s="3">
        <v>0</v>
      </c>
      <c r="AA2981" s="1" t="s">
        <v>222</v>
      </c>
      <c r="AB2981" s="1" t="s">
        <v>222</v>
      </c>
      <c r="AC2981" s="1">
        <f t="shared" si="92"/>
        <v>2019</v>
      </c>
      <c r="AD2981" s="1">
        <f t="shared" si="93"/>
        <v>8</v>
      </c>
    </row>
    <row r="2982" spans="1:30" ht="12.75" customHeight="1" x14ac:dyDescent="0.2">
      <c r="A2982" s="2">
        <v>43703.3359375</v>
      </c>
      <c r="B2982" s="1" t="s">
        <v>1838</v>
      </c>
      <c r="C2982" s="1" t="s">
        <v>361</v>
      </c>
      <c r="D2982" s="1" t="s">
        <v>362</v>
      </c>
      <c r="E2982" s="3">
        <v>24</v>
      </c>
      <c r="F2982" s="1" t="s">
        <v>31</v>
      </c>
      <c r="G2982" s="3">
        <v>7.63</v>
      </c>
      <c r="H2982" s="3">
        <v>183.12</v>
      </c>
      <c r="I2982" s="1" t="s">
        <v>58</v>
      </c>
      <c r="K2982" s="1" t="s">
        <v>59</v>
      </c>
      <c r="L2982" s="1" t="s">
        <v>363</v>
      </c>
      <c r="M2982" s="1" t="s">
        <v>35</v>
      </c>
      <c r="N2982" s="1" t="s">
        <v>684</v>
      </c>
      <c r="O2982" s="1" t="s">
        <v>37</v>
      </c>
      <c r="P2982" s="1" t="s">
        <v>89</v>
      </c>
      <c r="Q2982" s="1" t="s">
        <v>90</v>
      </c>
      <c r="T2982" s="1" t="s">
        <v>206</v>
      </c>
      <c r="X2982" s="1" t="s">
        <v>365</v>
      </c>
      <c r="Y2982" s="1" t="s">
        <v>74</v>
      </c>
      <c r="Z2982" s="3">
        <v>0</v>
      </c>
      <c r="AC2982" s="1">
        <f t="shared" si="92"/>
        <v>2019</v>
      </c>
      <c r="AD2982" s="1">
        <f t="shared" si="93"/>
        <v>8</v>
      </c>
    </row>
    <row r="2983" spans="1:30" ht="12.75" customHeight="1" x14ac:dyDescent="0.2">
      <c r="A2983" s="2">
        <v>43703.3359375</v>
      </c>
      <c r="B2983" s="1" t="s">
        <v>1838</v>
      </c>
      <c r="C2983" s="1" t="s">
        <v>240</v>
      </c>
      <c r="D2983" s="1" t="s">
        <v>241</v>
      </c>
      <c r="E2983" s="3">
        <v>30</v>
      </c>
      <c r="F2983" s="1" t="s">
        <v>31</v>
      </c>
      <c r="G2983" s="3">
        <v>7.86</v>
      </c>
      <c r="H2983" s="3">
        <v>235.8</v>
      </c>
      <c r="I2983" s="1" t="s">
        <v>58</v>
      </c>
      <c r="K2983" s="1" t="s">
        <v>59</v>
      </c>
      <c r="L2983" s="1" t="s">
        <v>242</v>
      </c>
      <c r="M2983" s="1" t="s">
        <v>35</v>
      </c>
      <c r="N2983" s="1" t="s">
        <v>684</v>
      </c>
      <c r="O2983" s="1" t="s">
        <v>37</v>
      </c>
      <c r="P2983" s="1" t="s">
        <v>243</v>
      </c>
      <c r="Q2983" s="1" t="s">
        <v>244</v>
      </c>
      <c r="T2983" s="1" t="s">
        <v>245</v>
      </c>
      <c r="X2983" s="1" t="s">
        <v>41</v>
      </c>
      <c r="Y2983" s="1" t="s">
        <v>42</v>
      </c>
      <c r="Z2983" s="3">
        <v>0</v>
      </c>
      <c r="AA2983" s="1" t="s">
        <v>246</v>
      </c>
      <c r="AB2983" s="1" t="s">
        <v>246</v>
      </c>
      <c r="AC2983" s="1">
        <f t="shared" si="92"/>
        <v>2019</v>
      </c>
      <c r="AD2983" s="1">
        <f t="shared" si="93"/>
        <v>8</v>
      </c>
    </row>
    <row r="2984" spans="1:30" ht="12.75" customHeight="1" x14ac:dyDescent="0.2">
      <c r="A2984" s="2">
        <v>43703.3359375</v>
      </c>
      <c r="B2984" s="1" t="s">
        <v>1838</v>
      </c>
      <c r="C2984" s="1" t="s">
        <v>233</v>
      </c>
      <c r="D2984" s="1" t="s">
        <v>234</v>
      </c>
      <c r="E2984" s="3">
        <v>200</v>
      </c>
      <c r="F2984" s="1" t="s">
        <v>31</v>
      </c>
      <c r="G2984" s="3">
        <v>9.1999999999999993</v>
      </c>
      <c r="H2984" s="3">
        <v>1840</v>
      </c>
      <c r="I2984" s="1" t="s">
        <v>58</v>
      </c>
      <c r="K2984" s="1" t="s">
        <v>59</v>
      </c>
      <c r="L2984" s="1" t="s">
        <v>235</v>
      </c>
      <c r="M2984" s="1" t="s">
        <v>35</v>
      </c>
      <c r="N2984" s="1" t="s">
        <v>684</v>
      </c>
      <c r="O2984" s="1" t="s">
        <v>37</v>
      </c>
      <c r="P2984" s="1" t="s">
        <v>236</v>
      </c>
      <c r="Q2984" s="1" t="s">
        <v>237</v>
      </c>
      <c r="T2984" s="1" t="s">
        <v>238</v>
      </c>
      <c r="X2984" s="1" t="s">
        <v>41</v>
      </c>
      <c r="Y2984" s="1" t="s">
        <v>42</v>
      </c>
      <c r="Z2984" s="3">
        <v>0</v>
      </c>
      <c r="AA2984" s="1" t="s">
        <v>239</v>
      </c>
      <c r="AB2984" s="1" t="s">
        <v>239</v>
      </c>
      <c r="AC2984" s="1">
        <f t="shared" si="92"/>
        <v>2019</v>
      </c>
      <c r="AD2984" s="1">
        <f t="shared" si="93"/>
        <v>8</v>
      </c>
    </row>
    <row r="2985" spans="1:30" ht="12.75" customHeight="1" x14ac:dyDescent="0.2">
      <c r="A2985" s="2">
        <v>43703.3359375</v>
      </c>
      <c r="B2985" s="1" t="s">
        <v>1838</v>
      </c>
      <c r="C2985" s="1" t="s">
        <v>247</v>
      </c>
      <c r="D2985" s="1" t="s">
        <v>248</v>
      </c>
      <c r="E2985" s="3">
        <v>200</v>
      </c>
      <c r="F2985" s="1" t="s">
        <v>31</v>
      </c>
      <c r="G2985" s="3">
        <v>10.17</v>
      </c>
      <c r="H2985" s="3">
        <v>2034</v>
      </c>
      <c r="I2985" s="1" t="s">
        <v>58</v>
      </c>
      <c r="K2985" s="1" t="s">
        <v>59</v>
      </c>
      <c r="L2985" s="1" t="s">
        <v>249</v>
      </c>
      <c r="M2985" s="1" t="s">
        <v>35</v>
      </c>
      <c r="N2985" s="1" t="s">
        <v>684</v>
      </c>
      <c r="O2985" s="1" t="s">
        <v>37</v>
      </c>
      <c r="P2985" s="1" t="s">
        <v>46</v>
      </c>
      <c r="Q2985" s="1" t="s">
        <v>47</v>
      </c>
      <c r="T2985" s="1" t="s">
        <v>250</v>
      </c>
      <c r="X2985" s="1" t="s">
        <v>41</v>
      </c>
      <c r="Y2985" s="1" t="s">
        <v>49</v>
      </c>
      <c r="Z2985" s="3">
        <v>0</v>
      </c>
      <c r="AA2985" s="1" t="s">
        <v>251</v>
      </c>
      <c r="AB2985" s="1" t="s">
        <v>251</v>
      </c>
      <c r="AC2985" s="1">
        <f t="shared" si="92"/>
        <v>2019</v>
      </c>
      <c r="AD2985" s="1">
        <f t="shared" si="93"/>
        <v>8</v>
      </c>
    </row>
    <row r="2986" spans="1:30" ht="12.75" customHeight="1" x14ac:dyDescent="0.2">
      <c r="A2986" s="2">
        <v>43703.3359375</v>
      </c>
      <c r="B2986" s="1" t="s">
        <v>1838</v>
      </c>
      <c r="C2986" s="1" t="s">
        <v>405</v>
      </c>
      <c r="D2986" s="1" t="s">
        <v>406</v>
      </c>
      <c r="E2986" s="3">
        <v>10</v>
      </c>
      <c r="F2986" s="1" t="s">
        <v>31</v>
      </c>
      <c r="G2986" s="3">
        <v>11.14</v>
      </c>
      <c r="H2986" s="3">
        <v>111.4</v>
      </c>
      <c r="I2986" s="1" t="s">
        <v>58</v>
      </c>
      <c r="K2986" s="1" t="s">
        <v>59</v>
      </c>
      <c r="L2986" s="1" t="s">
        <v>407</v>
      </c>
      <c r="M2986" s="1" t="s">
        <v>35</v>
      </c>
      <c r="N2986" s="1" t="s">
        <v>684</v>
      </c>
      <c r="O2986" s="1" t="s">
        <v>37</v>
      </c>
      <c r="P2986" s="1" t="s">
        <v>408</v>
      </c>
      <c r="Q2986" s="1" t="s">
        <v>409</v>
      </c>
      <c r="T2986" s="1" t="s">
        <v>40</v>
      </c>
      <c r="X2986" s="1" t="s">
        <v>41</v>
      </c>
      <c r="Y2986" s="1" t="s">
        <v>42</v>
      </c>
      <c r="Z2986" s="3">
        <v>0</v>
      </c>
      <c r="AC2986" s="1">
        <f t="shared" si="92"/>
        <v>2019</v>
      </c>
      <c r="AD2986" s="1">
        <f t="shared" si="93"/>
        <v>8</v>
      </c>
    </row>
    <row r="2987" spans="1:30" ht="12.75" customHeight="1" x14ac:dyDescent="0.2">
      <c r="A2987" s="2">
        <v>43703.3359375</v>
      </c>
      <c r="B2987" s="1" t="s">
        <v>1838</v>
      </c>
      <c r="C2987" s="1" t="s">
        <v>1129</v>
      </c>
      <c r="D2987" s="1" t="s">
        <v>1130</v>
      </c>
      <c r="E2987" s="3">
        <v>12</v>
      </c>
      <c r="F2987" s="1" t="s">
        <v>31</v>
      </c>
      <c r="G2987" s="3">
        <v>13.08</v>
      </c>
      <c r="H2987" s="3">
        <v>156.96</v>
      </c>
      <c r="I2987" s="1" t="s">
        <v>58</v>
      </c>
      <c r="K2987" s="1" t="s">
        <v>59</v>
      </c>
      <c r="L2987" s="1" t="s">
        <v>1131</v>
      </c>
      <c r="M2987" s="1" t="s">
        <v>35</v>
      </c>
      <c r="N2987" s="1" t="s">
        <v>684</v>
      </c>
      <c r="O2987" s="1" t="s">
        <v>37</v>
      </c>
      <c r="P2987" s="1" t="s">
        <v>89</v>
      </c>
      <c r="Q2987" s="1" t="s">
        <v>90</v>
      </c>
      <c r="T2987" s="1" t="s">
        <v>206</v>
      </c>
      <c r="X2987" s="1" t="s">
        <v>1132</v>
      </c>
      <c r="Y2987" s="1" t="s">
        <v>74</v>
      </c>
      <c r="Z2987" s="3">
        <v>0</v>
      </c>
      <c r="AC2987" s="1">
        <f t="shared" si="92"/>
        <v>2019</v>
      </c>
      <c r="AD2987" s="1">
        <f t="shared" si="93"/>
        <v>8</v>
      </c>
    </row>
    <row r="2988" spans="1:30" ht="12.75" customHeight="1" x14ac:dyDescent="0.2">
      <c r="A2988" s="2">
        <v>43703.3359375</v>
      </c>
      <c r="B2988" s="1" t="s">
        <v>1838</v>
      </c>
      <c r="C2988" s="1" t="s">
        <v>598</v>
      </c>
      <c r="D2988" s="1" t="s">
        <v>599</v>
      </c>
      <c r="E2988" s="3">
        <v>2</v>
      </c>
      <c r="F2988" s="1" t="s">
        <v>31</v>
      </c>
      <c r="G2988" s="3">
        <v>13.08</v>
      </c>
      <c r="H2988" s="3">
        <v>26.16</v>
      </c>
      <c r="I2988" s="1" t="s">
        <v>58</v>
      </c>
      <c r="K2988" s="1" t="s">
        <v>59</v>
      </c>
      <c r="L2988" s="1" t="s">
        <v>600</v>
      </c>
      <c r="M2988" s="1" t="s">
        <v>35</v>
      </c>
      <c r="N2988" s="1" t="s">
        <v>684</v>
      </c>
      <c r="O2988" s="1" t="s">
        <v>37</v>
      </c>
      <c r="P2988" s="1" t="s">
        <v>38</v>
      </c>
      <c r="Q2988" s="1" t="s">
        <v>39</v>
      </c>
      <c r="T2988" s="1" t="s">
        <v>601</v>
      </c>
      <c r="X2988" s="1" t="s">
        <v>41</v>
      </c>
      <c r="Y2988" s="1" t="s">
        <v>42</v>
      </c>
      <c r="Z2988" s="3">
        <v>0</v>
      </c>
      <c r="AC2988" s="1">
        <f t="shared" si="92"/>
        <v>2019</v>
      </c>
      <c r="AD2988" s="1">
        <f t="shared" si="93"/>
        <v>8</v>
      </c>
    </row>
    <row r="2989" spans="1:30" ht="12.75" customHeight="1" x14ac:dyDescent="0.2">
      <c r="A2989" s="2">
        <v>43703.3359375</v>
      </c>
      <c r="B2989" s="1" t="s">
        <v>1838</v>
      </c>
      <c r="C2989" s="1" t="s">
        <v>255</v>
      </c>
      <c r="D2989" s="1" t="s">
        <v>256</v>
      </c>
      <c r="E2989" s="3">
        <v>20</v>
      </c>
      <c r="F2989" s="1" t="s">
        <v>31</v>
      </c>
      <c r="G2989" s="3">
        <v>13.31</v>
      </c>
      <c r="H2989" s="3">
        <v>266.2</v>
      </c>
      <c r="I2989" s="1" t="s">
        <v>58</v>
      </c>
      <c r="K2989" s="1" t="s">
        <v>59</v>
      </c>
      <c r="L2989" s="1" t="s">
        <v>257</v>
      </c>
      <c r="M2989" s="1" t="s">
        <v>35</v>
      </c>
      <c r="N2989" s="1" t="s">
        <v>684</v>
      </c>
      <c r="O2989" s="1" t="s">
        <v>37</v>
      </c>
      <c r="P2989" s="1" t="s">
        <v>258</v>
      </c>
      <c r="Q2989" s="1" t="s">
        <v>259</v>
      </c>
      <c r="T2989" s="1" t="s">
        <v>260</v>
      </c>
      <c r="X2989" s="1" t="s">
        <v>41</v>
      </c>
      <c r="Y2989" s="1" t="s">
        <v>42</v>
      </c>
      <c r="Z2989" s="3">
        <v>0</v>
      </c>
      <c r="AC2989" s="1">
        <f t="shared" si="92"/>
        <v>2019</v>
      </c>
      <c r="AD2989" s="1">
        <f t="shared" si="93"/>
        <v>8</v>
      </c>
    </row>
    <row r="2990" spans="1:30" ht="12.75" customHeight="1" x14ac:dyDescent="0.2">
      <c r="A2990" s="2">
        <v>43703.3359375</v>
      </c>
      <c r="B2990" s="1" t="s">
        <v>1838</v>
      </c>
      <c r="C2990" s="1" t="s">
        <v>1264</v>
      </c>
      <c r="D2990" s="1" t="s">
        <v>1265</v>
      </c>
      <c r="E2990" s="3">
        <v>2</v>
      </c>
      <c r="F2990" s="1" t="s">
        <v>31</v>
      </c>
      <c r="G2990" s="3">
        <v>13.31</v>
      </c>
      <c r="H2990" s="3">
        <v>26.62</v>
      </c>
      <c r="I2990" s="1" t="s">
        <v>58</v>
      </c>
      <c r="K2990" s="1" t="s">
        <v>59</v>
      </c>
      <c r="L2990" s="1" t="s">
        <v>1266</v>
      </c>
      <c r="M2990" s="1" t="s">
        <v>35</v>
      </c>
      <c r="N2990" s="1" t="s">
        <v>684</v>
      </c>
      <c r="O2990" s="1" t="s">
        <v>37</v>
      </c>
      <c r="P2990" s="1" t="s">
        <v>38</v>
      </c>
      <c r="Q2990" s="1" t="s">
        <v>39</v>
      </c>
      <c r="T2990" s="1" t="s">
        <v>601</v>
      </c>
      <c r="X2990" s="1" t="s">
        <v>41</v>
      </c>
      <c r="Y2990" s="1" t="s">
        <v>42</v>
      </c>
      <c r="Z2990" s="3">
        <v>0</v>
      </c>
      <c r="AC2990" s="1">
        <f t="shared" si="92"/>
        <v>2019</v>
      </c>
      <c r="AD2990" s="1">
        <f t="shared" si="93"/>
        <v>8</v>
      </c>
    </row>
    <row r="2991" spans="1:30" ht="12.75" customHeight="1" x14ac:dyDescent="0.2">
      <c r="A2991" s="2">
        <v>43703.3359375</v>
      </c>
      <c r="B2991" s="1" t="s">
        <v>1838</v>
      </c>
      <c r="C2991" s="1" t="s">
        <v>602</v>
      </c>
      <c r="D2991" s="1" t="s">
        <v>603</v>
      </c>
      <c r="E2991" s="3">
        <v>2</v>
      </c>
      <c r="F2991" s="1" t="s">
        <v>31</v>
      </c>
      <c r="G2991" s="3">
        <v>13.36</v>
      </c>
      <c r="H2991" s="3">
        <v>26.72</v>
      </c>
      <c r="I2991" s="1" t="s">
        <v>58</v>
      </c>
      <c r="K2991" s="1" t="s">
        <v>59</v>
      </c>
      <c r="L2991" s="1" t="s">
        <v>604</v>
      </c>
      <c r="M2991" s="1" t="s">
        <v>35</v>
      </c>
      <c r="N2991" s="1" t="s">
        <v>684</v>
      </c>
      <c r="O2991" s="1" t="s">
        <v>37</v>
      </c>
      <c r="P2991" s="1" t="s">
        <v>38</v>
      </c>
      <c r="Q2991" s="1" t="s">
        <v>39</v>
      </c>
      <c r="T2991" s="1" t="s">
        <v>601</v>
      </c>
      <c r="X2991" s="1" t="s">
        <v>41</v>
      </c>
      <c r="Y2991" s="1" t="s">
        <v>42</v>
      </c>
      <c r="Z2991" s="3">
        <v>0</v>
      </c>
      <c r="AC2991" s="1">
        <f t="shared" si="92"/>
        <v>2019</v>
      </c>
      <c r="AD2991" s="1">
        <f t="shared" si="93"/>
        <v>8</v>
      </c>
    </row>
    <row r="2992" spans="1:30" ht="12.75" customHeight="1" x14ac:dyDescent="0.2">
      <c r="A2992" s="2">
        <v>43703.3359375</v>
      </c>
      <c r="B2992" s="1" t="s">
        <v>1838</v>
      </c>
      <c r="C2992" s="1" t="s">
        <v>267</v>
      </c>
      <c r="D2992" s="1" t="s">
        <v>268</v>
      </c>
      <c r="E2992" s="3">
        <v>20</v>
      </c>
      <c r="F2992" s="1" t="s">
        <v>31</v>
      </c>
      <c r="G2992" s="3">
        <v>21.24</v>
      </c>
      <c r="H2992" s="3">
        <v>424.8</v>
      </c>
      <c r="I2992" s="1" t="s">
        <v>58</v>
      </c>
      <c r="K2992" s="1" t="s">
        <v>59</v>
      </c>
      <c r="L2992" s="1" t="s">
        <v>269</v>
      </c>
      <c r="M2992" s="1" t="s">
        <v>35</v>
      </c>
      <c r="N2992" s="1" t="s">
        <v>684</v>
      </c>
      <c r="O2992" s="1" t="s">
        <v>37</v>
      </c>
      <c r="P2992" s="1" t="s">
        <v>270</v>
      </c>
      <c r="Q2992" s="1" t="s">
        <v>271</v>
      </c>
      <c r="T2992" s="1" t="s">
        <v>272</v>
      </c>
      <c r="X2992" s="1" t="s">
        <v>41</v>
      </c>
      <c r="Y2992" s="1" t="s">
        <v>42</v>
      </c>
      <c r="Z2992" s="3">
        <v>0</v>
      </c>
      <c r="AC2992" s="1">
        <f t="shared" si="92"/>
        <v>2019</v>
      </c>
      <c r="AD2992" s="1">
        <f t="shared" si="93"/>
        <v>8</v>
      </c>
    </row>
    <row r="2993" spans="1:30" ht="12.75" customHeight="1" x14ac:dyDescent="0.2">
      <c r="A2993" s="2">
        <v>43703.3359375</v>
      </c>
      <c r="B2993" s="1" t="s">
        <v>1838</v>
      </c>
      <c r="C2993" s="1" t="s">
        <v>273</v>
      </c>
      <c r="D2993" s="1" t="s">
        <v>274</v>
      </c>
      <c r="E2993" s="3">
        <v>10</v>
      </c>
      <c r="F2993" s="1" t="s">
        <v>31</v>
      </c>
      <c r="G2993" s="3">
        <v>21.24</v>
      </c>
      <c r="H2993" s="3">
        <v>212.4</v>
      </c>
      <c r="I2993" s="1" t="s">
        <v>58</v>
      </c>
      <c r="K2993" s="1" t="s">
        <v>59</v>
      </c>
      <c r="L2993" s="1" t="s">
        <v>275</v>
      </c>
      <c r="M2993" s="1" t="s">
        <v>35</v>
      </c>
      <c r="N2993" s="1" t="s">
        <v>684</v>
      </c>
      <c r="O2993" s="1" t="s">
        <v>37</v>
      </c>
      <c r="P2993" s="1" t="s">
        <v>270</v>
      </c>
      <c r="Q2993" s="1" t="s">
        <v>271</v>
      </c>
      <c r="T2993" s="1" t="s">
        <v>272</v>
      </c>
      <c r="X2993" s="1" t="s">
        <v>41</v>
      </c>
      <c r="Y2993" s="1" t="s">
        <v>42</v>
      </c>
      <c r="Z2993" s="3">
        <v>0</v>
      </c>
      <c r="AC2993" s="1">
        <f t="shared" si="92"/>
        <v>2019</v>
      </c>
      <c r="AD2993" s="1">
        <f t="shared" si="93"/>
        <v>8</v>
      </c>
    </row>
    <row r="2994" spans="1:30" ht="12.75" customHeight="1" x14ac:dyDescent="0.2">
      <c r="A2994" s="2">
        <v>43703.3359375</v>
      </c>
      <c r="B2994" s="1" t="s">
        <v>1838</v>
      </c>
      <c r="C2994" s="1" t="s">
        <v>1226</v>
      </c>
      <c r="D2994" s="1" t="s">
        <v>1227</v>
      </c>
      <c r="E2994" s="3">
        <v>2</v>
      </c>
      <c r="F2994" s="1" t="s">
        <v>31</v>
      </c>
      <c r="G2994" s="3">
        <v>30.5</v>
      </c>
      <c r="H2994" s="3">
        <v>61</v>
      </c>
      <c r="I2994" s="1" t="s">
        <v>58</v>
      </c>
      <c r="K2994" s="1" t="s">
        <v>59</v>
      </c>
      <c r="L2994" s="1" t="s">
        <v>1228</v>
      </c>
      <c r="M2994" s="1" t="s">
        <v>35</v>
      </c>
      <c r="N2994" s="1" t="s">
        <v>684</v>
      </c>
      <c r="O2994" s="1" t="s">
        <v>37</v>
      </c>
      <c r="P2994" s="1" t="s">
        <v>71</v>
      </c>
      <c r="Q2994" s="1" t="s">
        <v>72</v>
      </c>
      <c r="T2994" s="1" t="s">
        <v>73</v>
      </c>
      <c r="X2994" s="1" t="s">
        <v>41</v>
      </c>
      <c r="Y2994" s="1" t="s">
        <v>74</v>
      </c>
      <c r="Z2994" s="3">
        <v>0</v>
      </c>
      <c r="AC2994" s="1">
        <f t="shared" si="92"/>
        <v>2019</v>
      </c>
      <c r="AD2994" s="1">
        <f t="shared" si="93"/>
        <v>8</v>
      </c>
    </row>
    <row r="2995" spans="1:30" ht="12.75" customHeight="1" x14ac:dyDescent="0.2">
      <c r="A2995" s="2">
        <v>43703.3359375</v>
      </c>
      <c r="B2995" s="1" t="s">
        <v>1838</v>
      </c>
      <c r="C2995" s="1" t="s">
        <v>456</v>
      </c>
      <c r="D2995" s="1" t="s">
        <v>457</v>
      </c>
      <c r="E2995" s="3">
        <v>10</v>
      </c>
      <c r="F2995" s="1" t="s">
        <v>31</v>
      </c>
      <c r="G2995" s="3">
        <v>32.79</v>
      </c>
      <c r="H2995" s="3">
        <v>327.9</v>
      </c>
      <c r="I2995" s="1" t="s">
        <v>58</v>
      </c>
      <c r="K2995" s="1" t="s">
        <v>59</v>
      </c>
      <c r="L2995" s="1" t="s">
        <v>458</v>
      </c>
      <c r="M2995" s="1" t="s">
        <v>35</v>
      </c>
      <c r="N2995" s="1" t="s">
        <v>684</v>
      </c>
      <c r="O2995" s="1" t="s">
        <v>37</v>
      </c>
      <c r="P2995" s="1" t="s">
        <v>89</v>
      </c>
      <c r="Q2995" s="1" t="s">
        <v>90</v>
      </c>
      <c r="T2995" s="1" t="s">
        <v>85</v>
      </c>
      <c r="X2995" s="1" t="s">
        <v>41</v>
      </c>
      <c r="Y2995" s="1" t="s">
        <v>74</v>
      </c>
      <c r="Z2995" s="3">
        <v>0</v>
      </c>
      <c r="AC2995" s="1">
        <f t="shared" si="92"/>
        <v>2019</v>
      </c>
      <c r="AD2995" s="1">
        <f t="shared" si="93"/>
        <v>8</v>
      </c>
    </row>
    <row r="2996" spans="1:30" ht="12.75" customHeight="1" x14ac:dyDescent="0.2">
      <c r="A2996" s="2">
        <v>43703.3359375</v>
      </c>
      <c r="B2996" s="1" t="s">
        <v>1838</v>
      </c>
      <c r="C2996" s="1" t="s">
        <v>1050</v>
      </c>
      <c r="D2996" s="1" t="s">
        <v>1051</v>
      </c>
      <c r="E2996" s="3">
        <v>2</v>
      </c>
      <c r="F2996" s="1" t="s">
        <v>31</v>
      </c>
      <c r="G2996" s="3">
        <v>62.69</v>
      </c>
      <c r="H2996" s="3">
        <v>125.38</v>
      </c>
      <c r="I2996" s="1" t="s">
        <v>58</v>
      </c>
      <c r="K2996" s="1" t="s">
        <v>59</v>
      </c>
      <c r="L2996" s="1" t="s">
        <v>1052</v>
      </c>
      <c r="M2996" s="1" t="s">
        <v>35</v>
      </c>
      <c r="N2996" s="1" t="s">
        <v>684</v>
      </c>
      <c r="O2996" s="1" t="s">
        <v>37</v>
      </c>
      <c r="P2996" s="1" t="s">
        <v>38</v>
      </c>
      <c r="Q2996" s="1" t="s">
        <v>39</v>
      </c>
      <c r="T2996" s="1" t="s">
        <v>148</v>
      </c>
      <c r="X2996" s="1" t="s">
        <v>41</v>
      </c>
      <c r="Y2996" s="1" t="s">
        <v>42</v>
      </c>
      <c r="Z2996" s="3">
        <v>0</v>
      </c>
      <c r="AC2996" s="1">
        <f t="shared" si="92"/>
        <v>2019</v>
      </c>
      <c r="AD2996" s="1">
        <f t="shared" si="93"/>
        <v>8</v>
      </c>
    </row>
    <row r="2997" spans="1:30" ht="12.75" customHeight="1" x14ac:dyDescent="0.2">
      <c r="A2997" s="2">
        <v>43703.3359375</v>
      </c>
      <c r="B2997" s="1" t="s">
        <v>1838</v>
      </c>
      <c r="C2997" s="1" t="s">
        <v>501</v>
      </c>
      <c r="D2997" s="1" t="s">
        <v>502</v>
      </c>
      <c r="E2997" s="3">
        <v>3</v>
      </c>
      <c r="F2997" s="1" t="s">
        <v>31</v>
      </c>
      <c r="G2997" s="3">
        <v>197.57</v>
      </c>
      <c r="H2997" s="3">
        <v>592.71</v>
      </c>
      <c r="I2997" s="1" t="s">
        <v>58</v>
      </c>
      <c r="K2997" s="1" t="s">
        <v>59</v>
      </c>
      <c r="L2997" s="1" t="s">
        <v>503</v>
      </c>
      <c r="M2997" s="1" t="s">
        <v>35</v>
      </c>
      <c r="N2997" s="1" t="s">
        <v>684</v>
      </c>
      <c r="O2997" s="1" t="s">
        <v>37</v>
      </c>
      <c r="P2997" s="1" t="s">
        <v>38</v>
      </c>
      <c r="Q2997" s="1" t="s">
        <v>39</v>
      </c>
      <c r="T2997" s="1" t="s">
        <v>206</v>
      </c>
      <c r="X2997" s="1" t="s">
        <v>41</v>
      </c>
      <c r="Y2997" s="1" t="s">
        <v>42</v>
      </c>
      <c r="Z2997" s="3">
        <v>0</v>
      </c>
      <c r="AC2997" s="1">
        <f t="shared" si="92"/>
        <v>2019</v>
      </c>
      <c r="AD2997" s="1">
        <f t="shared" si="93"/>
        <v>8</v>
      </c>
    </row>
    <row r="2998" spans="1:30" ht="12.75" customHeight="1" x14ac:dyDescent="0.2">
      <c r="A2998" s="2">
        <v>43703.337476851899</v>
      </c>
      <c r="B2998" s="1" t="s">
        <v>1839</v>
      </c>
      <c r="C2998" s="1" t="s">
        <v>92</v>
      </c>
      <c r="D2998" s="1" t="s">
        <v>93</v>
      </c>
      <c r="E2998" s="3">
        <v>100</v>
      </c>
      <c r="F2998" s="1" t="s">
        <v>31</v>
      </c>
      <c r="G2998" s="3">
        <v>0.02</v>
      </c>
      <c r="H2998" s="3">
        <v>2</v>
      </c>
      <c r="I2998" s="1" t="s">
        <v>32</v>
      </c>
      <c r="K2998" s="1" t="s">
        <v>33</v>
      </c>
      <c r="L2998" s="1" t="s">
        <v>94</v>
      </c>
      <c r="M2998" s="1" t="s">
        <v>35</v>
      </c>
      <c r="N2998" s="1" t="s">
        <v>684</v>
      </c>
      <c r="O2998" s="1" t="s">
        <v>37</v>
      </c>
      <c r="P2998" s="1" t="s">
        <v>95</v>
      </c>
      <c r="Q2998" s="1" t="s">
        <v>96</v>
      </c>
      <c r="T2998" s="1" t="s">
        <v>97</v>
      </c>
      <c r="X2998" s="1" t="s">
        <v>41</v>
      </c>
      <c r="Y2998" s="1" t="s">
        <v>42</v>
      </c>
      <c r="Z2998" s="3">
        <v>0</v>
      </c>
      <c r="AC2998" s="1">
        <f t="shared" si="92"/>
        <v>2019</v>
      </c>
      <c r="AD2998" s="1">
        <f t="shared" si="93"/>
        <v>8</v>
      </c>
    </row>
    <row r="2999" spans="1:30" ht="12.75" customHeight="1" x14ac:dyDescent="0.2">
      <c r="A2999" s="2">
        <v>43703.337476851899</v>
      </c>
      <c r="B2999" s="1" t="s">
        <v>1839</v>
      </c>
      <c r="C2999" s="1" t="s">
        <v>98</v>
      </c>
      <c r="D2999" s="1" t="s">
        <v>99</v>
      </c>
      <c r="E2999" s="3">
        <v>100</v>
      </c>
      <c r="F2999" s="1" t="s">
        <v>31</v>
      </c>
      <c r="G2999" s="3">
        <v>0.25</v>
      </c>
      <c r="H2999" s="3">
        <v>25</v>
      </c>
      <c r="I2999" s="1" t="s">
        <v>32</v>
      </c>
      <c r="K2999" s="1" t="s">
        <v>33</v>
      </c>
      <c r="L2999" s="1" t="s">
        <v>100</v>
      </c>
      <c r="M2999" s="1" t="s">
        <v>35</v>
      </c>
      <c r="N2999" s="1" t="s">
        <v>684</v>
      </c>
      <c r="O2999" s="1" t="s">
        <v>37</v>
      </c>
      <c r="P2999" s="1" t="s">
        <v>38</v>
      </c>
      <c r="Q2999" s="1" t="s">
        <v>39</v>
      </c>
      <c r="T2999" s="1" t="s">
        <v>73</v>
      </c>
      <c r="X2999" s="1" t="s">
        <v>41</v>
      </c>
      <c r="Y2999" s="1" t="s">
        <v>42</v>
      </c>
      <c r="Z2999" s="3">
        <v>0</v>
      </c>
      <c r="AC2999" s="1">
        <f t="shared" si="92"/>
        <v>2019</v>
      </c>
      <c r="AD2999" s="1">
        <f t="shared" si="93"/>
        <v>8</v>
      </c>
    </row>
    <row r="3000" spans="1:30" ht="12.75" customHeight="1" x14ac:dyDescent="0.2">
      <c r="A3000" s="2">
        <v>43703.337476851899</v>
      </c>
      <c r="B3000" s="1" t="s">
        <v>1839</v>
      </c>
      <c r="C3000" s="1" t="s">
        <v>107</v>
      </c>
      <c r="D3000" s="1" t="s">
        <v>108</v>
      </c>
      <c r="E3000" s="3">
        <v>100</v>
      </c>
      <c r="F3000" s="1" t="s">
        <v>31</v>
      </c>
      <c r="G3000" s="3">
        <v>0.3</v>
      </c>
      <c r="H3000" s="3">
        <v>30</v>
      </c>
      <c r="I3000" s="1" t="s">
        <v>32</v>
      </c>
      <c r="K3000" s="1" t="s">
        <v>33</v>
      </c>
      <c r="L3000" s="1" t="s">
        <v>109</v>
      </c>
      <c r="M3000" s="1" t="s">
        <v>35</v>
      </c>
      <c r="N3000" s="1" t="s">
        <v>684</v>
      </c>
      <c r="O3000" s="1" t="s">
        <v>37</v>
      </c>
      <c r="P3000" s="1" t="s">
        <v>104</v>
      </c>
      <c r="Q3000" s="1" t="s">
        <v>105</v>
      </c>
      <c r="T3000" s="1" t="s">
        <v>40</v>
      </c>
      <c r="X3000" s="1" t="s">
        <v>41</v>
      </c>
      <c r="Y3000" s="1" t="s">
        <v>106</v>
      </c>
      <c r="Z3000" s="3">
        <v>0</v>
      </c>
      <c r="AC3000" s="1">
        <f t="shared" si="92"/>
        <v>2019</v>
      </c>
      <c r="AD3000" s="1">
        <f t="shared" si="93"/>
        <v>8</v>
      </c>
    </row>
    <row r="3001" spans="1:30" ht="12.75" customHeight="1" x14ac:dyDescent="0.2">
      <c r="A3001" s="2">
        <v>43703.337476851899</v>
      </c>
      <c r="B3001" s="1" t="s">
        <v>1839</v>
      </c>
      <c r="C3001" s="1" t="s">
        <v>101</v>
      </c>
      <c r="D3001" s="1" t="s">
        <v>102</v>
      </c>
      <c r="E3001" s="3">
        <v>100</v>
      </c>
      <c r="F3001" s="1" t="s">
        <v>31</v>
      </c>
      <c r="G3001" s="3">
        <v>0.31</v>
      </c>
      <c r="H3001" s="3">
        <v>31</v>
      </c>
      <c r="I3001" s="1" t="s">
        <v>32</v>
      </c>
      <c r="K3001" s="1" t="s">
        <v>33</v>
      </c>
      <c r="L3001" s="1" t="s">
        <v>103</v>
      </c>
      <c r="M3001" s="1" t="s">
        <v>35</v>
      </c>
      <c r="N3001" s="1" t="s">
        <v>684</v>
      </c>
      <c r="O3001" s="1" t="s">
        <v>37</v>
      </c>
      <c r="P3001" s="1" t="s">
        <v>104</v>
      </c>
      <c r="Q3001" s="1" t="s">
        <v>105</v>
      </c>
      <c r="T3001" s="1" t="s">
        <v>40</v>
      </c>
      <c r="X3001" s="1" t="s">
        <v>41</v>
      </c>
      <c r="Y3001" s="1" t="s">
        <v>106</v>
      </c>
      <c r="Z3001" s="3">
        <v>0</v>
      </c>
      <c r="AC3001" s="1">
        <f t="shared" si="92"/>
        <v>2019</v>
      </c>
      <c r="AD3001" s="1">
        <f t="shared" si="93"/>
        <v>8</v>
      </c>
    </row>
    <row r="3002" spans="1:30" ht="12.75" customHeight="1" x14ac:dyDescent="0.2">
      <c r="A3002" s="2">
        <v>43703.337476851899</v>
      </c>
      <c r="B3002" s="1" t="s">
        <v>1839</v>
      </c>
      <c r="C3002" s="1" t="s">
        <v>539</v>
      </c>
      <c r="D3002" s="1" t="s">
        <v>540</v>
      </c>
      <c r="E3002" s="3">
        <v>100</v>
      </c>
      <c r="F3002" s="1" t="s">
        <v>31</v>
      </c>
      <c r="G3002" s="3">
        <v>0.31</v>
      </c>
      <c r="H3002" s="3">
        <v>31</v>
      </c>
      <c r="I3002" s="1" t="s">
        <v>32</v>
      </c>
      <c r="K3002" s="1" t="s">
        <v>33</v>
      </c>
      <c r="L3002" s="1" t="s">
        <v>541</v>
      </c>
      <c r="M3002" s="1" t="s">
        <v>35</v>
      </c>
      <c r="N3002" s="1" t="s">
        <v>684</v>
      </c>
      <c r="O3002" s="1" t="s">
        <v>37</v>
      </c>
      <c r="P3002" s="1" t="s">
        <v>104</v>
      </c>
      <c r="Q3002" s="1" t="s">
        <v>105</v>
      </c>
      <c r="T3002" s="1" t="s">
        <v>40</v>
      </c>
      <c r="X3002" s="1" t="s">
        <v>41</v>
      </c>
      <c r="Y3002" s="1" t="s">
        <v>106</v>
      </c>
      <c r="Z3002" s="3">
        <v>0</v>
      </c>
      <c r="AC3002" s="1">
        <f t="shared" si="92"/>
        <v>2019</v>
      </c>
      <c r="AD3002" s="1">
        <f t="shared" si="93"/>
        <v>8</v>
      </c>
    </row>
    <row r="3003" spans="1:30" ht="12.75" customHeight="1" x14ac:dyDescent="0.2">
      <c r="A3003" s="2">
        <v>43703.337476851899</v>
      </c>
      <c r="B3003" s="1" t="s">
        <v>1839</v>
      </c>
      <c r="C3003" s="1" t="s">
        <v>113</v>
      </c>
      <c r="D3003" s="1" t="s">
        <v>114</v>
      </c>
      <c r="E3003" s="3">
        <v>600</v>
      </c>
      <c r="F3003" s="1" t="s">
        <v>31</v>
      </c>
      <c r="G3003" s="3">
        <v>0.44</v>
      </c>
      <c r="H3003" s="3">
        <v>264</v>
      </c>
      <c r="I3003" s="1" t="s">
        <v>32</v>
      </c>
      <c r="K3003" s="1" t="s">
        <v>33</v>
      </c>
      <c r="L3003" s="1" t="s">
        <v>115</v>
      </c>
      <c r="M3003" s="1" t="s">
        <v>35</v>
      </c>
      <c r="N3003" s="1" t="s">
        <v>684</v>
      </c>
      <c r="O3003" s="1" t="s">
        <v>37</v>
      </c>
      <c r="P3003" s="1" t="s">
        <v>89</v>
      </c>
      <c r="Q3003" s="1" t="s">
        <v>90</v>
      </c>
      <c r="T3003" s="1" t="s">
        <v>116</v>
      </c>
      <c r="X3003" s="1" t="s">
        <v>41</v>
      </c>
      <c r="Y3003" s="1" t="s">
        <v>74</v>
      </c>
      <c r="Z3003" s="3">
        <v>0</v>
      </c>
      <c r="AC3003" s="1">
        <f t="shared" si="92"/>
        <v>2019</v>
      </c>
      <c r="AD3003" s="1">
        <f t="shared" si="93"/>
        <v>8</v>
      </c>
    </row>
    <row r="3004" spans="1:30" ht="12.75" customHeight="1" x14ac:dyDescent="0.2">
      <c r="A3004" s="2">
        <v>43703.337476851899</v>
      </c>
      <c r="B3004" s="1" t="s">
        <v>1839</v>
      </c>
      <c r="C3004" s="1" t="s">
        <v>125</v>
      </c>
      <c r="D3004" s="1" t="s">
        <v>126</v>
      </c>
      <c r="E3004" s="3">
        <v>300</v>
      </c>
      <c r="F3004" s="1" t="s">
        <v>31</v>
      </c>
      <c r="G3004" s="3">
        <v>0.54</v>
      </c>
      <c r="H3004" s="3">
        <v>162</v>
      </c>
      <c r="I3004" s="1" t="s">
        <v>32</v>
      </c>
      <c r="K3004" s="1" t="s">
        <v>33</v>
      </c>
      <c r="L3004" s="1" t="s">
        <v>127</v>
      </c>
      <c r="M3004" s="1" t="s">
        <v>35</v>
      </c>
      <c r="N3004" s="1" t="s">
        <v>684</v>
      </c>
      <c r="O3004" s="1" t="s">
        <v>37</v>
      </c>
      <c r="P3004" s="1" t="s">
        <v>104</v>
      </c>
      <c r="Q3004" s="1" t="s">
        <v>105</v>
      </c>
      <c r="T3004" s="1" t="s">
        <v>40</v>
      </c>
      <c r="X3004" s="1" t="s">
        <v>41</v>
      </c>
      <c r="Y3004" s="1" t="s">
        <v>106</v>
      </c>
      <c r="Z3004" s="3">
        <v>0</v>
      </c>
      <c r="AC3004" s="1">
        <f t="shared" si="92"/>
        <v>2019</v>
      </c>
      <c r="AD3004" s="1">
        <f t="shared" si="93"/>
        <v>8</v>
      </c>
    </row>
    <row r="3005" spans="1:30" ht="12.75" customHeight="1" x14ac:dyDescent="0.2">
      <c r="A3005" s="2">
        <v>43703.337476851899</v>
      </c>
      <c r="B3005" s="1" t="s">
        <v>1839</v>
      </c>
      <c r="C3005" s="1" t="s">
        <v>1840</v>
      </c>
      <c r="D3005" s="1" t="s">
        <v>1841</v>
      </c>
      <c r="E3005" s="3">
        <v>100</v>
      </c>
      <c r="F3005" s="1" t="s">
        <v>31</v>
      </c>
      <c r="G3005" s="3">
        <v>0.57999999999999996</v>
      </c>
      <c r="H3005" s="3">
        <v>58</v>
      </c>
      <c r="I3005" s="1" t="s">
        <v>32</v>
      </c>
      <c r="K3005" s="1" t="s">
        <v>33</v>
      </c>
      <c r="L3005" s="1" t="s">
        <v>1842</v>
      </c>
      <c r="M3005" s="1" t="s">
        <v>35</v>
      </c>
      <c r="N3005" s="1" t="s">
        <v>684</v>
      </c>
      <c r="O3005" s="1" t="s">
        <v>37</v>
      </c>
      <c r="P3005" s="1" t="s">
        <v>120</v>
      </c>
      <c r="Q3005" s="1" t="s">
        <v>121</v>
      </c>
      <c r="T3005" s="1" t="s">
        <v>232</v>
      </c>
      <c r="Y3005" s="1" t="s">
        <v>42</v>
      </c>
      <c r="Z3005" s="3">
        <v>0</v>
      </c>
      <c r="AA3005" s="1" t="s">
        <v>1837</v>
      </c>
      <c r="AB3005" s="1" t="s">
        <v>1837</v>
      </c>
      <c r="AC3005" s="1">
        <f t="shared" si="92"/>
        <v>2019</v>
      </c>
      <c r="AD3005" s="1">
        <f t="shared" si="93"/>
        <v>8</v>
      </c>
    </row>
    <row r="3006" spans="1:30" ht="12.75" customHeight="1" x14ac:dyDescent="0.2">
      <c r="A3006" s="2">
        <v>43703.337476851899</v>
      </c>
      <c r="B3006" s="1" t="s">
        <v>1839</v>
      </c>
      <c r="C3006" s="1" t="s">
        <v>133</v>
      </c>
      <c r="D3006" s="1" t="s">
        <v>134</v>
      </c>
      <c r="E3006" s="3">
        <v>4000</v>
      </c>
      <c r="F3006" s="1" t="s">
        <v>31</v>
      </c>
      <c r="G3006" s="3">
        <v>0.63</v>
      </c>
      <c r="H3006" s="3">
        <v>2520</v>
      </c>
      <c r="I3006" s="1" t="s">
        <v>32</v>
      </c>
      <c r="K3006" s="1" t="s">
        <v>33</v>
      </c>
      <c r="L3006" s="1" t="s">
        <v>135</v>
      </c>
      <c r="M3006" s="1" t="s">
        <v>35</v>
      </c>
      <c r="N3006" s="1" t="s">
        <v>684</v>
      </c>
      <c r="O3006" s="1" t="s">
        <v>37</v>
      </c>
      <c r="P3006" s="1" t="s">
        <v>62</v>
      </c>
      <c r="Q3006" s="1" t="s">
        <v>63</v>
      </c>
      <c r="T3006" s="1" t="s">
        <v>65</v>
      </c>
      <c r="X3006" s="1" t="s">
        <v>41</v>
      </c>
      <c r="Y3006" s="1" t="s">
        <v>66</v>
      </c>
      <c r="Z3006" s="3">
        <v>0</v>
      </c>
      <c r="AA3006" s="1" t="s">
        <v>67</v>
      </c>
      <c r="AB3006" s="1" t="s">
        <v>67</v>
      </c>
      <c r="AC3006" s="1">
        <f t="shared" si="92"/>
        <v>2019</v>
      </c>
      <c r="AD3006" s="1">
        <f t="shared" si="93"/>
        <v>8</v>
      </c>
    </row>
    <row r="3007" spans="1:30" ht="12.75" customHeight="1" x14ac:dyDescent="0.2">
      <c r="A3007" s="2">
        <v>43703.337476851899</v>
      </c>
      <c r="B3007" s="1" t="s">
        <v>1839</v>
      </c>
      <c r="C3007" s="1" t="s">
        <v>136</v>
      </c>
      <c r="D3007" s="1" t="s">
        <v>137</v>
      </c>
      <c r="E3007" s="3">
        <v>6000</v>
      </c>
      <c r="F3007" s="1" t="s">
        <v>31</v>
      </c>
      <c r="G3007" s="3">
        <v>0.63</v>
      </c>
      <c r="H3007" s="3">
        <v>3780</v>
      </c>
      <c r="I3007" s="1" t="s">
        <v>32</v>
      </c>
      <c r="K3007" s="1" t="s">
        <v>33</v>
      </c>
      <c r="L3007" s="1" t="s">
        <v>138</v>
      </c>
      <c r="M3007" s="1" t="s">
        <v>35</v>
      </c>
      <c r="N3007" s="1" t="s">
        <v>684</v>
      </c>
      <c r="O3007" s="1" t="s">
        <v>37</v>
      </c>
      <c r="P3007" s="1" t="s">
        <v>62</v>
      </c>
      <c r="Q3007" s="1" t="s">
        <v>63</v>
      </c>
      <c r="T3007" s="1" t="s">
        <v>65</v>
      </c>
      <c r="X3007" s="1" t="s">
        <v>41</v>
      </c>
      <c r="Y3007" s="1" t="s">
        <v>66</v>
      </c>
      <c r="Z3007" s="3">
        <v>0</v>
      </c>
      <c r="AA3007" s="1" t="s">
        <v>67</v>
      </c>
      <c r="AB3007" s="1" t="s">
        <v>67</v>
      </c>
      <c r="AC3007" s="1">
        <f t="shared" si="92"/>
        <v>2019</v>
      </c>
      <c r="AD3007" s="1">
        <f t="shared" si="93"/>
        <v>8</v>
      </c>
    </row>
    <row r="3008" spans="1:30" ht="12.75" customHeight="1" x14ac:dyDescent="0.2">
      <c r="A3008" s="2">
        <v>43703.337476851899</v>
      </c>
      <c r="B3008" s="1" t="s">
        <v>1839</v>
      </c>
      <c r="C3008" s="1" t="s">
        <v>56</v>
      </c>
      <c r="D3008" s="1" t="s">
        <v>57</v>
      </c>
      <c r="E3008" s="3">
        <v>2000</v>
      </c>
      <c r="F3008" s="1" t="s">
        <v>31</v>
      </c>
      <c r="G3008" s="3">
        <v>0.63</v>
      </c>
      <c r="H3008" s="3">
        <v>1260</v>
      </c>
      <c r="I3008" s="1" t="s">
        <v>32</v>
      </c>
      <c r="K3008" s="1" t="s">
        <v>33</v>
      </c>
      <c r="L3008" s="1" t="s">
        <v>60</v>
      </c>
      <c r="M3008" s="1" t="s">
        <v>35</v>
      </c>
      <c r="N3008" s="1" t="s">
        <v>684</v>
      </c>
      <c r="O3008" s="1" t="s">
        <v>37</v>
      </c>
      <c r="P3008" s="1" t="s">
        <v>62</v>
      </c>
      <c r="Q3008" s="1" t="s">
        <v>63</v>
      </c>
      <c r="T3008" s="1" t="s">
        <v>65</v>
      </c>
      <c r="X3008" s="1" t="s">
        <v>41</v>
      </c>
      <c r="Y3008" s="1" t="s">
        <v>66</v>
      </c>
      <c r="Z3008" s="3">
        <v>0</v>
      </c>
      <c r="AA3008" s="1" t="s">
        <v>67</v>
      </c>
      <c r="AB3008" s="1" t="s">
        <v>67</v>
      </c>
      <c r="AC3008" s="1">
        <f t="shared" si="92"/>
        <v>2019</v>
      </c>
      <c r="AD3008" s="1">
        <f t="shared" si="93"/>
        <v>8</v>
      </c>
    </row>
    <row r="3009" spans="1:30" ht="12.75" customHeight="1" x14ac:dyDescent="0.2">
      <c r="A3009" s="2">
        <v>43703.337476851899</v>
      </c>
      <c r="B3009" s="1" t="s">
        <v>1839</v>
      </c>
      <c r="C3009" s="1" t="s">
        <v>516</v>
      </c>
      <c r="D3009" s="1" t="s">
        <v>517</v>
      </c>
      <c r="E3009" s="3">
        <v>1700</v>
      </c>
      <c r="F3009" s="1" t="s">
        <v>31</v>
      </c>
      <c r="G3009" s="3">
        <v>0.63</v>
      </c>
      <c r="H3009" s="3">
        <v>1071</v>
      </c>
      <c r="I3009" s="1" t="s">
        <v>32</v>
      </c>
      <c r="K3009" s="1" t="s">
        <v>33</v>
      </c>
      <c r="L3009" s="1" t="s">
        <v>518</v>
      </c>
      <c r="M3009" s="1" t="s">
        <v>35</v>
      </c>
      <c r="N3009" s="1" t="s">
        <v>684</v>
      </c>
      <c r="O3009" s="1" t="s">
        <v>37</v>
      </c>
      <c r="P3009" s="1" t="s">
        <v>62</v>
      </c>
      <c r="Q3009" s="1" t="s">
        <v>63</v>
      </c>
      <c r="T3009" s="1" t="s">
        <v>65</v>
      </c>
      <c r="X3009" s="1" t="s">
        <v>41</v>
      </c>
      <c r="Y3009" s="1" t="s">
        <v>66</v>
      </c>
      <c r="Z3009" s="3">
        <v>0</v>
      </c>
      <c r="AA3009" s="1" t="s">
        <v>67</v>
      </c>
      <c r="AB3009" s="1" t="s">
        <v>67</v>
      </c>
      <c r="AC3009" s="1">
        <f t="shared" si="92"/>
        <v>2019</v>
      </c>
      <c r="AD3009" s="1">
        <f t="shared" si="93"/>
        <v>8</v>
      </c>
    </row>
    <row r="3010" spans="1:30" ht="12.75" customHeight="1" x14ac:dyDescent="0.2">
      <c r="A3010" s="2">
        <v>43703.337476851899</v>
      </c>
      <c r="B3010" s="1" t="s">
        <v>1839</v>
      </c>
      <c r="C3010" s="1" t="s">
        <v>1834</v>
      </c>
      <c r="D3010" s="1" t="s">
        <v>1835</v>
      </c>
      <c r="E3010" s="3">
        <v>300</v>
      </c>
      <c r="F3010" s="1" t="s">
        <v>31</v>
      </c>
      <c r="G3010" s="3">
        <v>0.83</v>
      </c>
      <c r="H3010" s="3">
        <v>249</v>
      </c>
      <c r="I3010" s="1" t="s">
        <v>32</v>
      </c>
      <c r="K3010" s="1" t="s">
        <v>33</v>
      </c>
      <c r="L3010" s="1" t="s">
        <v>1836</v>
      </c>
      <c r="M3010" s="1" t="s">
        <v>35</v>
      </c>
      <c r="N3010" s="1" t="s">
        <v>684</v>
      </c>
      <c r="O3010" s="1" t="s">
        <v>37</v>
      </c>
      <c r="P3010" s="1" t="s">
        <v>120</v>
      </c>
      <c r="Q3010" s="1" t="s">
        <v>121</v>
      </c>
      <c r="T3010" s="1" t="s">
        <v>232</v>
      </c>
      <c r="Y3010" s="1" t="s">
        <v>42</v>
      </c>
      <c r="Z3010" s="3">
        <v>0</v>
      </c>
      <c r="AA3010" s="1" t="s">
        <v>1837</v>
      </c>
      <c r="AB3010" s="1" t="s">
        <v>1837</v>
      </c>
      <c r="AC3010" s="1">
        <f t="shared" si="92"/>
        <v>2019</v>
      </c>
      <c r="AD3010" s="1">
        <f t="shared" si="93"/>
        <v>8</v>
      </c>
    </row>
    <row r="3011" spans="1:30" ht="12.75" customHeight="1" x14ac:dyDescent="0.2">
      <c r="A3011" s="2">
        <v>43703.337476851899</v>
      </c>
      <c r="B3011" s="1" t="s">
        <v>1839</v>
      </c>
      <c r="C3011" s="1" t="s">
        <v>1676</v>
      </c>
      <c r="D3011" s="1" t="s">
        <v>1677</v>
      </c>
      <c r="E3011" s="3">
        <v>75</v>
      </c>
      <c r="F3011" s="1" t="s">
        <v>31</v>
      </c>
      <c r="G3011" s="3">
        <v>1.21</v>
      </c>
      <c r="H3011" s="3">
        <v>90.75</v>
      </c>
      <c r="I3011" s="1" t="s">
        <v>32</v>
      </c>
      <c r="K3011" s="1" t="s">
        <v>33</v>
      </c>
      <c r="L3011" s="1" t="s">
        <v>1678</v>
      </c>
      <c r="M3011" s="1" t="s">
        <v>35</v>
      </c>
      <c r="N3011" s="1" t="s">
        <v>684</v>
      </c>
      <c r="O3011" s="1" t="s">
        <v>37</v>
      </c>
      <c r="P3011" s="1" t="s">
        <v>38</v>
      </c>
      <c r="Q3011" s="1" t="s">
        <v>39</v>
      </c>
      <c r="T3011" s="1" t="s">
        <v>887</v>
      </c>
      <c r="X3011" s="1" t="s">
        <v>41</v>
      </c>
      <c r="Y3011" s="1" t="s">
        <v>42</v>
      </c>
      <c r="Z3011" s="3">
        <v>0</v>
      </c>
      <c r="AA3011" s="1" t="s">
        <v>774</v>
      </c>
      <c r="AB3011" s="1" t="s">
        <v>774</v>
      </c>
      <c r="AC3011" s="1">
        <f t="shared" ref="AC3011:AC3074" si="94">YEAR(A3011)</f>
        <v>2019</v>
      </c>
      <c r="AD3011" s="1">
        <f t="shared" ref="AD3011:AD3074" si="95">MONTH(A3011)</f>
        <v>8</v>
      </c>
    </row>
    <row r="3012" spans="1:30" ht="12.75" customHeight="1" x14ac:dyDescent="0.2">
      <c r="A3012" s="2">
        <v>43703.337476851899</v>
      </c>
      <c r="B3012" s="1" t="s">
        <v>1839</v>
      </c>
      <c r="C3012" s="1" t="s">
        <v>334</v>
      </c>
      <c r="D3012" s="1" t="s">
        <v>335</v>
      </c>
      <c r="E3012" s="3">
        <v>500</v>
      </c>
      <c r="F3012" s="1" t="s">
        <v>31</v>
      </c>
      <c r="G3012" s="3">
        <v>1.29</v>
      </c>
      <c r="H3012" s="3">
        <v>645</v>
      </c>
      <c r="I3012" s="1" t="s">
        <v>32</v>
      </c>
      <c r="K3012" s="1" t="s">
        <v>33</v>
      </c>
      <c r="L3012" s="1" t="s">
        <v>336</v>
      </c>
      <c r="M3012" s="1" t="s">
        <v>35</v>
      </c>
      <c r="N3012" s="1" t="s">
        <v>684</v>
      </c>
      <c r="O3012" s="1" t="s">
        <v>37</v>
      </c>
      <c r="P3012" s="1" t="s">
        <v>89</v>
      </c>
      <c r="Q3012" s="1" t="s">
        <v>90</v>
      </c>
      <c r="T3012" s="1" t="s">
        <v>116</v>
      </c>
      <c r="X3012" s="1" t="s">
        <v>41</v>
      </c>
      <c r="Y3012" s="1" t="s">
        <v>74</v>
      </c>
      <c r="Z3012" s="3">
        <v>0</v>
      </c>
      <c r="AC3012" s="1">
        <f t="shared" si="94"/>
        <v>2019</v>
      </c>
      <c r="AD3012" s="1">
        <f t="shared" si="95"/>
        <v>8</v>
      </c>
    </row>
    <row r="3013" spans="1:30" ht="12.75" customHeight="1" x14ac:dyDescent="0.2">
      <c r="A3013" s="2">
        <v>43703.337476851899</v>
      </c>
      <c r="B3013" s="1" t="s">
        <v>1839</v>
      </c>
      <c r="C3013" s="1" t="s">
        <v>159</v>
      </c>
      <c r="D3013" s="1" t="s">
        <v>160</v>
      </c>
      <c r="E3013" s="3">
        <v>100</v>
      </c>
      <c r="F3013" s="1" t="s">
        <v>31</v>
      </c>
      <c r="G3013" s="3">
        <v>1.81</v>
      </c>
      <c r="H3013" s="3">
        <v>181</v>
      </c>
      <c r="I3013" s="1" t="s">
        <v>32</v>
      </c>
      <c r="K3013" s="1" t="s">
        <v>33</v>
      </c>
      <c r="L3013" s="1" t="s">
        <v>161</v>
      </c>
      <c r="M3013" s="1" t="s">
        <v>35</v>
      </c>
      <c r="N3013" s="1" t="s">
        <v>684</v>
      </c>
      <c r="O3013" s="1" t="s">
        <v>37</v>
      </c>
      <c r="P3013" s="1" t="s">
        <v>104</v>
      </c>
      <c r="Q3013" s="1" t="s">
        <v>105</v>
      </c>
      <c r="T3013" s="1" t="s">
        <v>97</v>
      </c>
      <c r="X3013" s="1" t="s">
        <v>41</v>
      </c>
      <c r="Y3013" s="1" t="s">
        <v>106</v>
      </c>
      <c r="Z3013" s="3">
        <v>0</v>
      </c>
      <c r="AC3013" s="1">
        <f t="shared" si="94"/>
        <v>2019</v>
      </c>
      <c r="AD3013" s="1">
        <f t="shared" si="95"/>
        <v>8</v>
      </c>
    </row>
    <row r="3014" spans="1:30" ht="12.75" customHeight="1" x14ac:dyDescent="0.2">
      <c r="A3014" s="2">
        <v>43703.337476851899</v>
      </c>
      <c r="B3014" s="1" t="s">
        <v>1839</v>
      </c>
      <c r="C3014" s="1" t="s">
        <v>423</v>
      </c>
      <c r="D3014" s="1" t="s">
        <v>424</v>
      </c>
      <c r="E3014" s="3">
        <v>5</v>
      </c>
      <c r="F3014" s="1" t="s">
        <v>31</v>
      </c>
      <c r="G3014" s="3">
        <v>1.9</v>
      </c>
      <c r="H3014" s="3">
        <v>9.5</v>
      </c>
      <c r="I3014" s="1" t="s">
        <v>32</v>
      </c>
      <c r="K3014" s="1" t="s">
        <v>33</v>
      </c>
      <c r="L3014" s="1" t="s">
        <v>425</v>
      </c>
      <c r="M3014" s="1" t="s">
        <v>35</v>
      </c>
      <c r="N3014" s="1" t="s">
        <v>684</v>
      </c>
      <c r="O3014" s="1" t="s">
        <v>37</v>
      </c>
      <c r="P3014" s="1" t="s">
        <v>95</v>
      </c>
      <c r="Q3014" s="1" t="s">
        <v>96</v>
      </c>
      <c r="T3014" s="1" t="s">
        <v>97</v>
      </c>
      <c r="X3014" s="1" t="s">
        <v>41</v>
      </c>
      <c r="Y3014" s="1" t="s">
        <v>42</v>
      </c>
      <c r="Z3014" s="3">
        <v>0</v>
      </c>
      <c r="AC3014" s="1">
        <f t="shared" si="94"/>
        <v>2019</v>
      </c>
      <c r="AD3014" s="1">
        <f t="shared" si="95"/>
        <v>8</v>
      </c>
    </row>
    <row r="3015" spans="1:30" ht="12.75" customHeight="1" x14ac:dyDescent="0.2">
      <c r="A3015" s="2">
        <v>43703.337476851899</v>
      </c>
      <c r="B3015" s="1" t="s">
        <v>1839</v>
      </c>
      <c r="C3015" s="1" t="s">
        <v>343</v>
      </c>
      <c r="D3015" s="1" t="s">
        <v>344</v>
      </c>
      <c r="E3015" s="3">
        <v>10</v>
      </c>
      <c r="F3015" s="1" t="s">
        <v>31</v>
      </c>
      <c r="G3015" s="3">
        <v>2.0499999999999998</v>
      </c>
      <c r="H3015" s="3">
        <v>20.5</v>
      </c>
      <c r="I3015" s="1" t="s">
        <v>32</v>
      </c>
      <c r="K3015" s="1" t="s">
        <v>33</v>
      </c>
      <c r="L3015" s="1" t="s">
        <v>345</v>
      </c>
      <c r="M3015" s="1" t="s">
        <v>35</v>
      </c>
      <c r="N3015" s="1" t="s">
        <v>684</v>
      </c>
      <c r="O3015" s="1" t="s">
        <v>37</v>
      </c>
      <c r="P3015" s="1" t="s">
        <v>95</v>
      </c>
      <c r="Q3015" s="1" t="s">
        <v>96</v>
      </c>
      <c r="T3015" s="1" t="s">
        <v>97</v>
      </c>
      <c r="X3015" s="1" t="s">
        <v>41</v>
      </c>
      <c r="Y3015" s="1" t="s">
        <v>42</v>
      </c>
      <c r="Z3015" s="3">
        <v>0</v>
      </c>
      <c r="AC3015" s="1">
        <f t="shared" si="94"/>
        <v>2019</v>
      </c>
      <c r="AD3015" s="1">
        <f t="shared" si="95"/>
        <v>8</v>
      </c>
    </row>
    <row r="3016" spans="1:30" ht="12.75" customHeight="1" x14ac:dyDescent="0.2">
      <c r="A3016" s="2">
        <v>43703.337476851899</v>
      </c>
      <c r="B3016" s="1" t="s">
        <v>1839</v>
      </c>
      <c r="C3016" s="1" t="s">
        <v>173</v>
      </c>
      <c r="D3016" s="1" t="s">
        <v>174</v>
      </c>
      <c r="E3016" s="3">
        <v>25</v>
      </c>
      <c r="F3016" s="1" t="s">
        <v>31</v>
      </c>
      <c r="G3016" s="3">
        <v>2.06</v>
      </c>
      <c r="H3016" s="3">
        <v>51.5</v>
      </c>
      <c r="I3016" s="1" t="s">
        <v>32</v>
      </c>
      <c r="K3016" s="1" t="s">
        <v>33</v>
      </c>
      <c r="L3016" s="1" t="s">
        <v>175</v>
      </c>
      <c r="M3016" s="1" t="s">
        <v>35</v>
      </c>
      <c r="N3016" s="1" t="s">
        <v>684</v>
      </c>
      <c r="O3016" s="1" t="s">
        <v>37</v>
      </c>
      <c r="P3016" s="1" t="s">
        <v>89</v>
      </c>
      <c r="Q3016" s="1" t="s">
        <v>90</v>
      </c>
      <c r="T3016" s="1" t="s">
        <v>79</v>
      </c>
      <c r="X3016" s="1" t="s">
        <v>176</v>
      </c>
      <c r="Y3016" s="1" t="s">
        <v>74</v>
      </c>
      <c r="Z3016" s="3">
        <v>0</v>
      </c>
      <c r="AC3016" s="1">
        <f t="shared" si="94"/>
        <v>2019</v>
      </c>
      <c r="AD3016" s="1">
        <f t="shared" si="95"/>
        <v>8</v>
      </c>
    </row>
    <row r="3017" spans="1:30" ht="12.75" customHeight="1" x14ac:dyDescent="0.2">
      <c r="A3017" s="2">
        <v>43703.337476851899</v>
      </c>
      <c r="B3017" s="1" t="s">
        <v>1839</v>
      </c>
      <c r="C3017" s="1" t="s">
        <v>168</v>
      </c>
      <c r="D3017" s="1" t="s">
        <v>169</v>
      </c>
      <c r="E3017" s="3">
        <v>10</v>
      </c>
      <c r="F3017" s="1" t="s">
        <v>31</v>
      </c>
      <c r="G3017" s="3">
        <v>2.15</v>
      </c>
      <c r="H3017" s="3">
        <v>21.5</v>
      </c>
      <c r="I3017" s="1" t="s">
        <v>32</v>
      </c>
      <c r="K3017" s="1" t="s">
        <v>33</v>
      </c>
      <c r="L3017" s="1" t="s">
        <v>170</v>
      </c>
      <c r="M3017" s="1" t="s">
        <v>35</v>
      </c>
      <c r="N3017" s="1" t="s">
        <v>684</v>
      </c>
      <c r="O3017" s="1" t="s">
        <v>37</v>
      </c>
      <c r="P3017" s="1" t="s">
        <v>95</v>
      </c>
      <c r="Q3017" s="1" t="s">
        <v>96</v>
      </c>
      <c r="T3017" s="1" t="s">
        <v>171</v>
      </c>
      <c r="X3017" s="1" t="s">
        <v>41</v>
      </c>
      <c r="Y3017" s="1" t="s">
        <v>42</v>
      </c>
      <c r="Z3017" s="3">
        <v>0</v>
      </c>
      <c r="AA3017" s="1" t="s">
        <v>172</v>
      </c>
      <c r="AB3017" s="1" t="s">
        <v>172</v>
      </c>
      <c r="AC3017" s="1">
        <f t="shared" si="94"/>
        <v>2019</v>
      </c>
      <c r="AD3017" s="1">
        <f t="shared" si="95"/>
        <v>8</v>
      </c>
    </row>
    <row r="3018" spans="1:30" ht="12.75" customHeight="1" x14ac:dyDescent="0.2">
      <c r="A3018" s="2">
        <v>43703.337476851899</v>
      </c>
      <c r="B3018" s="1" t="s">
        <v>1839</v>
      </c>
      <c r="C3018" s="1" t="s">
        <v>180</v>
      </c>
      <c r="D3018" s="1" t="s">
        <v>181</v>
      </c>
      <c r="E3018" s="3">
        <v>50</v>
      </c>
      <c r="F3018" s="1" t="s">
        <v>31</v>
      </c>
      <c r="G3018" s="3">
        <v>2.37</v>
      </c>
      <c r="H3018" s="3">
        <v>118.5</v>
      </c>
      <c r="I3018" s="1" t="s">
        <v>32</v>
      </c>
      <c r="K3018" s="1" t="s">
        <v>33</v>
      </c>
      <c r="L3018" s="1" t="s">
        <v>182</v>
      </c>
      <c r="M3018" s="1" t="s">
        <v>35</v>
      </c>
      <c r="N3018" s="1" t="s">
        <v>684</v>
      </c>
      <c r="O3018" s="1" t="s">
        <v>37</v>
      </c>
      <c r="P3018" s="1" t="s">
        <v>95</v>
      </c>
      <c r="Q3018" s="1" t="s">
        <v>96</v>
      </c>
      <c r="T3018" s="1" t="s">
        <v>97</v>
      </c>
      <c r="X3018" s="1" t="s">
        <v>41</v>
      </c>
      <c r="Y3018" s="1" t="s">
        <v>42</v>
      </c>
      <c r="Z3018" s="3">
        <v>0</v>
      </c>
      <c r="AC3018" s="1">
        <f t="shared" si="94"/>
        <v>2019</v>
      </c>
      <c r="AD3018" s="1">
        <f t="shared" si="95"/>
        <v>8</v>
      </c>
    </row>
    <row r="3019" spans="1:30" ht="12.75" customHeight="1" x14ac:dyDescent="0.2">
      <c r="A3019" s="2">
        <v>43703.337476851899</v>
      </c>
      <c r="B3019" s="1" t="s">
        <v>1839</v>
      </c>
      <c r="C3019" s="1" t="s">
        <v>183</v>
      </c>
      <c r="D3019" s="1" t="s">
        <v>184</v>
      </c>
      <c r="E3019" s="3">
        <v>200</v>
      </c>
      <c r="F3019" s="1" t="s">
        <v>31</v>
      </c>
      <c r="G3019" s="3">
        <v>2.46</v>
      </c>
      <c r="H3019" s="3">
        <v>492</v>
      </c>
      <c r="I3019" s="1" t="s">
        <v>32</v>
      </c>
      <c r="K3019" s="1" t="s">
        <v>33</v>
      </c>
      <c r="L3019" s="1" t="s">
        <v>185</v>
      </c>
      <c r="M3019" s="1" t="s">
        <v>35</v>
      </c>
      <c r="N3019" s="1" t="s">
        <v>684</v>
      </c>
      <c r="O3019" s="1" t="s">
        <v>37</v>
      </c>
      <c r="P3019" s="1" t="s">
        <v>95</v>
      </c>
      <c r="Q3019" s="1" t="s">
        <v>96</v>
      </c>
      <c r="T3019" s="1" t="s">
        <v>48</v>
      </c>
      <c r="X3019" s="1" t="s">
        <v>41</v>
      </c>
      <c r="Y3019" s="1" t="s">
        <v>42</v>
      </c>
      <c r="Z3019" s="3">
        <v>0</v>
      </c>
      <c r="AC3019" s="1">
        <f t="shared" si="94"/>
        <v>2019</v>
      </c>
      <c r="AD3019" s="1">
        <f t="shared" si="95"/>
        <v>8</v>
      </c>
    </row>
    <row r="3020" spans="1:30" ht="12.75" customHeight="1" x14ac:dyDescent="0.2">
      <c r="A3020" s="2">
        <v>43703.337476851899</v>
      </c>
      <c r="B3020" s="1" t="s">
        <v>1839</v>
      </c>
      <c r="C3020" s="1" t="s">
        <v>186</v>
      </c>
      <c r="D3020" s="1" t="s">
        <v>187</v>
      </c>
      <c r="E3020" s="3">
        <v>50</v>
      </c>
      <c r="F3020" s="1" t="s">
        <v>31</v>
      </c>
      <c r="G3020" s="3">
        <v>2.5099999999999998</v>
      </c>
      <c r="H3020" s="3">
        <v>125.5</v>
      </c>
      <c r="I3020" s="1" t="s">
        <v>32</v>
      </c>
      <c r="K3020" s="1" t="s">
        <v>33</v>
      </c>
      <c r="L3020" s="1" t="s">
        <v>188</v>
      </c>
      <c r="M3020" s="1" t="s">
        <v>35</v>
      </c>
      <c r="N3020" s="1" t="s">
        <v>684</v>
      </c>
      <c r="O3020" s="1" t="s">
        <v>37</v>
      </c>
      <c r="P3020" s="1" t="s">
        <v>95</v>
      </c>
      <c r="Q3020" s="1" t="s">
        <v>96</v>
      </c>
      <c r="T3020" s="1" t="s">
        <v>97</v>
      </c>
      <c r="X3020" s="1" t="s">
        <v>41</v>
      </c>
      <c r="Y3020" s="1" t="s">
        <v>42</v>
      </c>
      <c r="Z3020" s="3">
        <v>0</v>
      </c>
      <c r="AC3020" s="1">
        <f t="shared" si="94"/>
        <v>2019</v>
      </c>
      <c r="AD3020" s="1">
        <f t="shared" si="95"/>
        <v>8</v>
      </c>
    </row>
    <row r="3021" spans="1:30" ht="12.75" customHeight="1" x14ac:dyDescent="0.2">
      <c r="A3021" s="2">
        <v>43703.337476851899</v>
      </c>
      <c r="B3021" s="1" t="s">
        <v>1839</v>
      </c>
      <c r="C3021" s="1" t="s">
        <v>189</v>
      </c>
      <c r="D3021" s="1" t="s">
        <v>190</v>
      </c>
      <c r="E3021" s="3">
        <v>50</v>
      </c>
      <c r="F3021" s="1" t="s">
        <v>31</v>
      </c>
      <c r="G3021" s="3">
        <v>2.7</v>
      </c>
      <c r="H3021" s="3">
        <v>135</v>
      </c>
      <c r="I3021" s="1" t="s">
        <v>32</v>
      </c>
      <c r="K3021" s="1" t="s">
        <v>33</v>
      </c>
      <c r="L3021" s="1" t="s">
        <v>191</v>
      </c>
      <c r="M3021" s="1" t="s">
        <v>35</v>
      </c>
      <c r="N3021" s="1" t="s">
        <v>684</v>
      </c>
      <c r="O3021" s="1" t="s">
        <v>37</v>
      </c>
      <c r="P3021" s="1" t="s">
        <v>95</v>
      </c>
      <c r="Q3021" s="1" t="s">
        <v>96</v>
      </c>
      <c r="T3021" s="1" t="s">
        <v>97</v>
      </c>
      <c r="X3021" s="1" t="s">
        <v>41</v>
      </c>
      <c r="Y3021" s="1" t="s">
        <v>42</v>
      </c>
      <c r="Z3021" s="3">
        <v>0</v>
      </c>
      <c r="AC3021" s="1">
        <f t="shared" si="94"/>
        <v>2019</v>
      </c>
      <c r="AD3021" s="1">
        <f t="shared" si="95"/>
        <v>8</v>
      </c>
    </row>
    <row r="3022" spans="1:30" ht="12.75" customHeight="1" x14ac:dyDescent="0.2">
      <c r="A3022" s="2">
        <v>43703.337476851899</v>
      </c>
      <c r="B3022" s="1" t="s">
        <v>1839</v>
      </c>
      <c r="C3022" s="1" t="s">
        <v>198</v>
      </c>
      <c r="D3022" s="1" t="s">
        <v>199</v>
      </c>
      <c r="E3022" s="3">
        <v>50</v>
      </c>
      <c r="F3022" s="1" t="s">
        <v>31</v>
      </c>
      <c r="G3022" s="3">
        <v>3.09</v>
      </c>
      <c r="H3022" s="3">
        <v>154.5</v>
      </c>
      <c r="I3022" s="1" t="s">
        <v>32</v>
      </c>
      <c r="K3022" s="1" t="s">
        <v>33</v>
      </c>
      <c r="L3022" s="1" t="s">
        <v>200</v>
      </c>
      <c r="M3022" s="1" t="s">
        <v>35</v>
      </c>
      <c r="N3022" s="1" t="s">
        <v>684</v>
      </c>
      <c r="O3022" s="1" t="s">
        <v>37</v>
      </c>
      <c r="P3022" s="1" t="s">
        <v>95</v>
      </c>
      <c r="Q3022" s="1" t="s">
        <v>96</v>
      </c>
      <c r="T3022" s="1" t="s">
        <v>97</v>
      </c>
      <c r="X3022" s="1" t="s">
        <v>41</v>
      </c>
      <c r="Y3022" s="1" t="s">
        <v>42</v>
      </c>
      <c r="Z3022" s="3">
        <v>0</v>
      </c>
      <c r="AC3022" s="1">
        <f t="shared" si="94"/>
        <v>2019</v>
      </c>
      <c r="AD3022" s="1">
        <f t="shared" si="95"/>
        <v>8</v>
      </c>
    </row>
    <row r="3023" spans="1:30" ht="12.75" customHeight="1" x14ac:dyDescent="0.2">
      <c r="A3023" s="2">
        <v>43703.337476851899</v>
      </c>
      <c r="B3023" s="1" t="s">
        <v>1839</v>
      </c>
      <c r="C3023" s="1" t="s">
        <v>207</v>
      </c>
      <c r="D3023" s="1" t="s">
        <v>208</v>
      </c>
      <c r="E3023" s="3">
        <v>40</v>
      </c>
      <c r="F3023" s="1" t="s">
        <v>31</v>
      </c>
      <c r="G3023" s="3">
        <v>3.27</v>
      </c>
      <c r="H3023" s="3">
        <v>130.80000000000001</v>
      </c>
      <c r="I3023" s="1" t="s">
        <v>32</v>
      </c>
      <c r="K3023" s="1" t="s">
        <v>33</v>
      </c>
      <c r="L3023" s="1" t="s">
        <v>209</v>
      </c>
      <c r="M3023" s="1" t="s">
        <v>35</v>
      </c>
      <c r="N3023" s="1" t="s">
        <v>684</v>
      </c>
      <c r="O3023" s="1" t="s">
        <v>37</v>
      </c>
      <c r="P3023" s="1" t="s">
        <v>71</v>
      </c>
      <c r="Q3023" s="1" t="s">
        <v>72</v>
      </c>
      <c r="T3023" s="1" t="s">
        <v>73</v>
      </c>
      <c r="X3023" s="1" t="s">
        <v>41</v>
      </c>
      <c r="Y3023" s="1" t="s">
        <v>74</v>
      </c>
      <c r="Z3023" s="3">
        <v>0</v>
      </c>
      <c r="AC3023" s="1">
        <f t="shared" si="94"/>
        <v>2019</v>
      </c>
      <c r="AD3023" s="1">
        <f t="shared" si="95"/>
        <v>8</v>
      </c>
    </row>
    <row r="3024" spans="1:30" ht="12.75" customHeight="1" x14ac:dyDescent="0.2">
      <c r="A3024" s="2">
        <v>43703.337476851899</v>
      </c>
      <c r="B3024" s="1" t="s">
        <v>1839</v>
      </c>
      <c r="C3024" s="1" t="s">
        <v>556</v>
      </c>
      <c r="D3024" s="1" t="s">
        <v>557</v>
      </c>
      <c r="E3024" s="3">
        <v>25</v>
      </c>
      <c r="F3024" s="1" t="s">
        <v>31</v>
      </c>
      <c r="G3024" s="3">
        <v>3.37</v>
      </c>
      <c r="H3024" s="3">
        <v>84.25</v>
      </c>
      <c r="I3024" s="1" t="s">
        <v>32</v>
      </c>
      <c r="K3024" s="1" t="s">
        <v>33</v>
      </c>
      <c r="L3024" s="1" t="s">
        <v>558</v>
      </c>
      <c r="M3024" s="1" t="s">
        <v>35</v>
      </c>
      <c r="N3024" s="1" t="s">
        <v>684</v>
      </c>
      <c r="O3024" s="1" t="s">
        <v>37</v>
      </c>
      <c r="P3024" s="1" t="s">
        <v>89</v>
      </c>
      <c r="Q3024" s="1" t="s">
        <v>90</v>
      </c>
      <c r="T3024" s="1" t="s">
        <v>79</v>
      </c>
      <c r="X3024" s="1" t="s">
        <v>560</v>
      </c>
      <c r="Y3024" s="1" t="s">
        <v>74</v>
      </c>
      <c r="Z3024" s="3">
        <v>0</v>
      </c>
      <c r="AC3024" s="1">
        <f t="shared" si="94"/>
        <v>2019</v>
      </c>
      <c r="AD3024" s="1">
        <f t="shared" si="95"/>
        <v>8</v>
      </c>
    </row>
    <row r="3025" spans="1:30" ht="12.75" customHeight="1" x14ac:dyDescent="0.2">
      <c r="A3025" s="2">
        <v>43703.337476851899</v>
      </c>
      <c r="B3025" s="1" t="s">
        <v>1839</v>
      </c>
      <c r="C3025" s="1" t="s">
        <v>532</v>
      </c>
      <c r="D3025" s="1" t="s">
        <v>533</v>
      </c>
      <c r="E3025" s="3">
        <v>100</v>
      </c>
      <c r="F3025" s="1" t="s">
        <v>31</v>
      </c>
      <c r="G3025" s="3">
        <v>3.97</v>
      </c>
      <c r="H3025" s="3">
        <v>397</v>
      </c>
      <c r="I3025" s="1" t="s">
        <v>32</v>
      </c>
      <c r="K3025" s="1" t="s">
        <v>33</v>
      </c>
      <c r="L3025" s="1" t="s">
        <v>534</v>
      </c>
      <c r="M3025" s="1" t="s">
        <v>35</v>
      </c>
      <c r="N3025" s="1" t="s">
        <v>684</v>
      </c>
      <c r="O3025" s="1" t="s">
        <v>37</v>
      </c>
      <c r="P3025" s="1" t="s">
        <v>71</v>
      </c>
      <c r="Q3025" s="1" t="s">
        <v>72</v>
      </c>
      <c r="T3025" s="1" t="s">
        <v>73</v>
      </c>
      <c r="X3025" s="1" t="s">
        <v>41</v>
      </c>
      <c r="Y3025" s="1" t="s">
        <v>74</v>
      </c>
      <c r="Z3025" s="3">
        <v>0</v>
      </c>
      <c r="AC3025" s="1">
        <f t="shared" si="94"/>
        <v>2019</v>
      </c>
      <c r="AD3025" s="1">
        <f t="shared" si="95"/>
        <v>8</v>
      </c>
    </row>
    <row r="3026" spans="1:30" ht="12.75" customHeight="1" x14ac:dyDescent="0.2">
      <c r="A3026" s="2">
        <v>43703.337476851899</v>
      </c>
      <c r="B3026" s="1" t="s">
        <v>1839</v>
      </c>
      <c r="C3026" s="1" t="s">
        <v>366</v>
      </c>
      <c r="D3026" s="1" t="s">
        <v>367</v>
      </c>
      <c r="E3026" s="3">
        <v>20</v>
      </c>
      <c r="F3026" s="1" t="s">
        <v>31</v>
      </c>
      <c r="G3026" s="3">
        <v>4.82</v>
      </c>
      <c r="H3026" s="3">
        <v>96.4</v>
      </c>
      <c r="I3026" s="1" t="s">
        <v>32</v>
      </c>
      <c r="K3026" s="1" t="s">
        <v>33</v>
      </c>
      <c r="L3026" s="1" t="s">
        <v>368</v>
      </c>
      <c r="M3026" s="1" t="s">
        <v>35</v>
      </c>
      <c r="N3026" s="1" t="s">
        <v>684</v>
      </c>
      <c r="O3026" s="1" t="s">
        <v>37</v>
      </c>
      <c r="P3026" s="1" t="s">
        <v>95</v>
      </c>
      <c r="Q3026" s="1" t="s">
        <v>96</v>
      </c>
      <c r="T3026" s="1" t="s">
        <v>97</v>
      </c>
      <c r="X3026" s="1" t="s">
        <v>41</v>
      </c>
      <c r="Y3026" s="1" t="s">
        <v>42</v>
      </c>
      <c r="Z3026" s="3">
        <v>0</v>
      </c>
      <c r="AC3026" s="1">
        <f t="shared" si="94"/>
        <v>2019</v>
      </c>
      <c r="AD3026" s="1">
        <f t="shared" si="95"/>
        <v>8</v>
      </c>
    </row>
    <row r="3027" spans="1:30" ht="12.75" customHeight="1" x14ac:dyDescent="0.2">
      <c r="A3027" s="2">
        <v>43703.337476851899</v>
      </c>
      <c r="B3027" s="1" t="s">
        <v>1839</v>
      </c>
      <c r="C3027" s="1" t="s">
        <v>373</v>
      </c>
      <c r="D3027" s="1" t="s">
        <v>374</v>
      </c>
      <c r="E3027" s="3">
        <v>50</v>
      </c>
      <c r="F3027" s="1" t="s">
        <v>31</v>
      </c>
      <c r="G3027" s="3">
        <v>5.28</v>
      </c>
      <c r="H3027" s="3">
        <v>264</v>
      </c>
      <c r="I3027" s="1" t="s">
        <v>32</v>
      </c>
      <c r="K3027" s="1" t="s">
        <v>33</v>
      </c>
      <c r="L3027" s="1" t="s">
        <v>375</v>
      </c>
      <c r="M3027" s="1" t="s">
        <v>35</v>
      </c>
      <c r="N3027" s="1" t="s">
        <v>684</v>
      </c>
      <c r="O3027" s="1" t="s">
        <v>37</v>
      </c>
      <c r="P3027" s="1" t="s">
        <v>131</v>
      </c>
      <c r="Q3027" s="1" t="s">
        <v>132</v>
      </c>
      <c r="T3027" s="1" t="s">
        <v>377</v>
      </c>
      <c r="X3027" s="1" t="s">
        <v>378</v>
      </c>
      <c r="Y3027" s="1" t="s">
        <v>74</v>
      </c>
      <c r="Z3027" s="3">
        <v>0</v>
      </c>
      <c r="AC3027" s="1">
        <f t="shared" si="94"/>
        <v>2019</v>
      </c>
      <c r="AD3027" s="1">
        <f t="shared" si="95"/>
        <v>8</v>
      </c>
    </row>
    <row r="3028" spans="1:30" ht="12.75" customHeight="1" x14ac:dyDescent="0.2">
      <c r="A3028" s="2">
        <v>43703.337476851899</v>
      </c>
      <c r="B3028" s="1" t="s">
        <v>1839</v>
      </c>
      <c r="C3028" s="1" t="s">
        <v>1619</v>
      </c>
      <c r="D3028" s="1" t="s">
        <v>1620</v>
      </c>
      <c r="E3028" s="3">
        <v>250</v>
      </c>
      <c r="F3028" s="1" t="s">
        <v>31</v>
      </c>
      <c r="G3028" s="3">
        <v>5.81</v>
      </c>
      <c r="H3028" s="3">
        <v>1452.5</v>
      </c>
      <c r="I3028" s="1" t="s">
        <v>32</v>
      </c>
      <c r="K3028" s="1" t="s">
        <v>33</v>
      </c>
      <c r="L3028" s="1" t="s">
        <v>1621</v>
      </c>
      <c r="M3028" s="1" t="s">
        <v>35</v>
      </c>
      <c r="N3028" s="1" t="s">
        <v>684</v>
      </c>
      <c r="O3028" s="1" t="s">
        <v>37</v>
      </c>
      <c r="P3028" s="1" t="s">
        <v>120</v>
      </c>
      <c r="Q3028" s="1" t="s">
        <v>121</v>
      </c>
      <c r="T3028" s="1" t="s">
        <v>887</v>
      </c>
      <c r="Y3028" s="1" t="s">
        <v>42</v>
      </c>
      <c r="Z3028" s="3">
        <v>0</v>
      </c>
      <c r="AA3028" s="1" t="s">
        <v>774</v>
      </c>
      <c r="AB3028" s="1" t="s">
        <v>774</v>
      </c>
      <c r="AC3028" s="1">
        <f t="shared" si="94"/>
        <v>2019</v>
      </c>
      <c r="AD3028" s="1">
        <f t="shared" si="95"/>
        <v>8</v>
      </c>
    </row>
    <row r="3029" spans="1:30" ht="12.75" customHeight="1" x14ac:dyDescent="0.2">
      <c r="A3029" s="2">
        <v>43703.337476851899</v>
      </c>
      <c r="B3029" s="1" t="s">
        <v>1839</v>
      </c>
      <c r="C3029" s="1" t="s">
        <v>215</v>
      </c>
      <c r="D3029" s="1" t="s">
        <v>216</v>
      </c>
      <c r="E3029" s="3">
        <v>10</v>
      </c>
      <c r="F3029" s="1" t="s">
        <v>31</v>
      </c>
      <c r="G3029" s="3">
        <v>6.05</v>
      </c>
      <c r="H3029" s="3">
        <v>60.5</v>
      </c>
      <c r="I3029" s="1" t="s">
        <v>32</v>
      </c>
      <c r="K3029" s="1" t="s">
        <v>33</v>
      </c>
      <c r="L3029" s="1" t="s">
        <v>217</v>
      </c>
      <c r="M3029" s="1" t="s">
        <v>35</v>
      </c>
      <c r="N3029" s="1" t="s">
        <v>684</v>
      </c>
      <c r="O3029" s="1" t="s">
        <v>37</v>
      </c>
      <c r="P3029" s="1" t="s">
        <v>38</v>
      </c>
      <c r="Q3029" s="1" t="s">
        <v>39</v>
      </c>
      <c r="T3029" s="1" t="s">
        <v>218</v>
      </c>
      <c r="X3029" s="1" t="s">
        <v>41</v>
      </c>
      <c r="Y3029" s="1" t="s">
        <v>42</v>
      </c>
      <c r="Z3029" s="3">
        <v>0</v>
      </c>
      <c r="AC3029" s="1">
        <f t="shared" si="94"/>
        <v>2019</v>
      </c>
      <c r="AD3029" s="1">
        <f t="shared" si="95"/>
        <v>8</v>
      </c>
    </row>
    <row r="3030" spans="1:30" ht="12.75" customHeight="1" x14ac:dyDescent="0.2">
      <c r="A3030" s="2">
        <v>43703.337476851899</v>
      </c>
      <c r="B3030" s="1" t="s">
        <v>1839</v>
      </c>
      <c r="C3030" s="1" t="s">
        <v>223</v>
      </c>
      <c r="D3030" s="1" t="s">
        <v>224</v>
      </c>
      <c r="E3030" s="3">
        <v>15</v>
      </c>
      <c r="F3030" s="1" t="s">
        <v>31</v>
      </c>
      <c r="G3030" s="3">
        <v>6.3</v>
      </c>
      <c r="H3030" s="3">
        <v>94.5</v>
      </c>
      <c r="I3030" s="1" t="s">
        <v>32</v>
      </c>
      <c r="K3030" s="1" t="s">
        <v>33</v>
      </c>
      <c r="L3030" s="1" t="s">
        <v>225</v>
      </c>
      <c r="M3030" s="1" t="s">
        <v>35</v>
      </c>
      <c r="N3030" s="1" t="s">
        <v>684</v>
      </c>
      <c r="O3030" s="1" t="s">
        <v>37</v>
      </c>
      <c r="P3030" s="1" t="s">
        <v>38</v>
      </c>
      <c r="Q3030" s="1" t="s">
        <v>39</v>
      </c>
      <c r="T3030" s="1" t="s">
        <v>226</v>
      </c>
      <c r="X3030" s="1" t="s">
        <v>41</v>
      </c>
      <c r="Y3030" s="1" t="s">
        <v>42</v>
      </c>
      <c r="Z3030" s="3">
        <v>0</v>
      </c>
      <c r="AC3030" s="1">
        <f t="shared" si="94"/>
        <v>2019</v>
      </c>
      <c r="AD3030" s="1">
        <f t="shared" si="95"/>
        <v>8</v>
      </c>
    </row>
    <row r="3031" spans="1:30" ht="12.75" customHeight="1" x14ac:dyDescent="0.2">
      <c r="A3031" s="2">
        <v>43703.337476851899</v>
      </c>
      <c r="B3031" s="1" t="s">
        <v>1839</v>
      </c>
      <c r="C3031" s="1" t="s">
        <v>710</v>
      </c>
      <c r="D3031" s="1" t="s">
        <v>711</v>
      </c>
      <c r="E3031" s="3">
        <v>100</v>
      </c>
      <c r="F3031" s="1" t="s">
        <v>31</v>
      </c>
      <c r="G3031" s="3">
        <v>6.54</v>
      </c>
      <c r="H3031" s="3">
        <v>654</v>
      </c>
      <c r="I3031" s="1" t="s">
        <v>32</v>
      </c>
      <c r="K3031" s="1" t="s">
        <v>33</v>
      </c>
      <c r="L3031" s="1" t="s">
        <v>712</v>
      </c>
      <c r="M3031" s="1" t="s">
        <v>35</v>
      </c>
      <c r="N3031" s="1" t="s">
        <v>684</v>
      </c>
      <c r="O3031" s="1" t="s">
        <v>37</v>
      </c>
      <c r="P3031" s="1" t="s">
        <v>204</v>
      </c>
      <c r="Q3031" s="1" t="s">
        <v>205</v>
      </c>
      <c r="T3031" s="1" t="s">
        <v>206</v>
      </c>
      <c r="X3031" s="1" t="s">
        <v>713</v>
      </c>
      <c r="Y3031" s="1" t="s">
        <v>74</v>
      </c>
      <c r="Z3031" s="3">
        <v>0</v>
      </c>
      <c r="AC3031" s="1">
        <f t="shared" si="94"/>
        <v>2019</v>
      </c>
      <c r="AD3031" s="1">
        <f t="shared" si="95"/>
        <v>8</v>
      </c>
    </row>
    <row r="3032" spans="1:30" ht="12.75" customHeight="1" x14ac:dyDescent="0.2">
      <c r="A3032" s="2">
        <v>43703.337476851899</v>
      </c>
      <c r="B3032" s="1" t="s">
        <v>1839</v>
      </c>
      <c r="C3032" s="1" t="s">
        <v>398</v>
      </c>
      <c r="D3032" s="1" t="s">
        <v>399</v>
      </c>
      <c r="E3032" s="3">
        <v>24</v>
      </c>
      <c r="F3032" s="1" t="s">
        <v>31</v>
      </c>
      <c r="G3032" s="3">
        <v>7.11</v>
      </c>
      <c r="H3032" s="3">
        <v>170.64</v>
      </c>
      <c r="I3032" s="1" t="s">
        <v>32</v>
      </c>
      <c r="K3032" s="1" t="s">
        <v>33</v>
      </c>
      <c r="L3032" s="1" t="s">
        <v>400</v>
      </c>
      <c r="M3032" s="1" t="s">
        <v>35</v>
      </c>
      <c r="N3032" s="1" t="s">
        <v>684</v>
      </c>
      <c r="O3032" s="1" t="s">
        <v>37</v>
      </c>
      <c r="P3032" s="1" t="s">
        <v>204</v>
      </c>
      <c r="Q3032" s="1" t="s">
        <v>205</v>
      </c>
      <c r="T3032" s="1" t="s">
        <v>206</v>
      </c>
      <c r="X3032" s="1" t="s">
        <v>41</v>
      </c>
      <c r="Y3032" s="1" t="s">
        <v>74</v>
      </c>
      <c r="Z3032" s="3">
        <v>0</v>
      </c>
      <c r="AC3032" s="1">
        <f t="shared" si="94"/>
        <v>2019</v>
      </c>
      <c r="AD3032" s="1">
        <f t="shared" si="95"/>
        <v>8</v>
      </c>
    </row>
    <row r="3033" spans="1:30" ht="12.75" customHeight="1" x14ac:dyDescent="0.2">
      <c r="A3033" s="2">
        <v>43703.337476851899</v>
      </c>
      <c r="B3033" s="1" t="s">
        <v>1839</v>
      </c>
      <c r="C3033" s="1" t="s">
        <v>1072</v>
      </c>
      <c r="D3033" s="1" t="s">
        <v>1073</v>
      </c>
      <c r="E3033" s="3">
        <v>50</v>
      </c>
      <c r="F3033" s="1" t="s">
        <v>31</v>
      </c>
      <c r="G3033" s="3">
        <v>7.5</v>
      </c>
      <c r="H3033" s="3">
        <v>375</v>
      </c>
      <c r="I3033" s="1" t="s">
        <v>32</v>
      </c>
      <c r="K3033" s="1" t="s">
        <v>33</v>
      </c>
      <c r="L3033" s="1" t="s">
        <v>1074</v>
      </c>
      <c r="M3033" s="1" t="s">
        <v>35</v>
      </c>
      <c r="N3033" s="1" t="s">
        <v>684</v>
      </c>
      <c r="O3033" s="1" t="s">
        <v>37</v>
      </c>
      <c r="P3033" s="1" t="s">
        <v>38</v>
      </c>
      <c r="Q3033" s="1" t="s">
        <v>39</v>
      </c>
      <c r="T3033" s="1" t="s">
        <v>48</v>
      </c>
      <c r="X3033" s="1" t="s">
        <v>41</v>
      </c>
      <c r="Y3033" s="1" t="s">
        <v>42</v>
      </c>
      <c r="Z3033" s="3">
        <v>0</v>
      </c>
      <c r="AA3033" s="1" t="s">
        <v>222</v>
      </c>
      <c r="AB3033" s="1" t="s">
        <v>222</v>
      </c>
      <c r="AC3033" s="1">
        <f t="shared" si="94"/>
        <v>2019</v>
      </c>
      <c r="AD3033" s="1">
        <f t="shared" si="95"/>
        <v>8</v>
      </c>
    </row>
    <row r="3034" spans="1:30" ht="12.75" customHeight="1" x14ac:dyDescent="0.2">
      <c r="A3034" s="2">
        <v>43703.337476851899</v>
      </c>
      <c r="B3034" s="1" t="s">
        <v>1839</v>
      </c>
      <c r="C3034" s="1" t="s">
        <v>361</v>
      </c>
      <c r="D3034" s="1" t="s">
        <v>362</v>
      </c>
      <c r="E3034" s="3">
        <v>24</v>
      </c>
      <c r="F3034" s="1" t="s">
        <v>31</v>
      </c>
      <c r="G3034" s="3">
        <v>7.63</v>
      </c>
      <c r="H3034" s="3">
        <v>183.12</v>
      </c>
      <c r="I3034" s="1" t="s">
        <v>32</v>
      </c>
      <c r="K3034" s="1" t="s">
        <v>33</v>
      </c>
      <c r="L3034" s="1" t="s">
        <v>363</v>
      </c>
      <c r="M3034" s="1" t="s">
        <v>35</v>
      </c>
      <c r="N3034" s="1" t="s">
        <v>684</v>
      </c>
      <c r="O3034" s="1" t="s">
        <v>37</v>
      </c>
      <c r="P3034" s="1" t="s">
        <v>89</v>
      </c>
      <c r="Q3034" s="1" t="s">
        <v>90</v>
      </c>
      <c r="T3034" s="1" t="s">
        <v>206</v>
      </c>
      <c r="X3034" s="1" t="s">
        <v>365</v>
      </c>
      <c r="Y3034" s="1" t="s">
        <v>74</v>
      </c>
      <c r="Z3034" s="3">
        <v>0</v>
      </c>
      <c r="AC3034" s="1">
        <f t="shared" si="94"/>
        <v>2019</v>
      </c>
      <c r="AD3034" s="1">
        <f t="shared" si="95"/>
        <v>8</v>
      </c>
    </row>
    <row r="3035" spans="1:30" ht="12.75" customHeight="1" x14ac:dyDescent="0.2">
      <c r="A3035" s="2">
        <v>43703.337476851899</v>
      </c>
      <c r="B3035" s="1" t="s">
        <v>1839</v>
      </c>
      <c r="C3035" s="1" t="s">
        <v>240</v>
      </c>
      <c r="D3035" s="1" t="s">
        <v>241</v>
      </c>
      <c r="E3035" s="3">
        <v>50</v>
      </c>
      <c r="F3035" s="1" t="s">
        <v>31</v>
      </c>
      <c r="G3035" s="3">
        <v>7.87</v>
      </c>
      <c r="H3035" s="3">
        <v>393.5</v>
      </c>
      <c r="I3035" s="1" t="s">
        <v>32</v>
      </c>
      <c r="K3035" s="1" t="s">
        <v>33</v>
      </c>
      <c r="L3035" s="1" t="s">
        <v>242</v>
      </c>
      <c r="M3035" s="1" t="s">
        <v>35</v>
      </c>
      <c r="N3035" s="1" t="s">
        <v>684</v>
      </c>
      <c r="O3035" s="1" t="s">
        <v>37</v>
      </c>
      <c r="P3035" s="1" t="s">
        <v>243</v>
      </c>
      <c r="Q3035" s="1" t="s">
        <v>244</v>
      </c>
      <c r="T3035" s="1" t="s">
        <v>245</v>
      </c>
      <c r="X3035" s="1" t="s">
        <v>41</v>
      </c>
      <c r="Y3035" s="1" t="s">
        <v>42</v>
      </c>
      <c r="Z3035" s="3">
        <v>0</v>
      </c>
      <c r="AA3035" s="1" t="s">
        <v>246</v>
      </c>
      <c r="AB3035" s="1" t="s">
        <v>246</v>
      </c>
      <c r="AC3035" s="1">
        <f t="shared" si="94"/>
        <v>2019</v>
      </c>
      <c r="AD3035" s="1">
        <f t="shared" si="95"/>
        <v>8</v>
      </c>
    </row>
    <row r="3036" spans="1:30" ht="12.75" customHeight="1" x14ac:dyDescent="0.2">
      <c r="A3036" s="2">
        <v>43703.337476851899</v>
      </c>
      <c r="B3036" s="1" t="s">
        <v>1839</v>
      </c>
      <c r="C3036" s="1" t="s">
        <v>573</v>
      </c>
      <c r="D3036" s="1" t="s">
        <v>574</v>
      </c>
      <c r="E3036" s="3">
        <v>12</v>
      </c>
      <c r="F3036" s="1" t="s">
        <v>31</v>
      </c>
      <c r="G3036" s="3">
        <v>8.1199999999999992</v>
      </c>
      <c r="H3036" s="3">
        <v>97.44</v>
      </c>
      <c r="I3036" s="1" t="s">
        <v>32</v>
      </c>
      <c r="K3036" s="1" t="s">
        <v>33</v>
      </c>
      <c r="L3036" s="1" t="s">
        <v>575</v>
      </c>
      <c r="M3036" s="1" t="s">
        <v>35</v>
      </c>
      <c r="N3036" s="1" t="s">
        <v>684</v>
      </c>
      <c r="O3036" s="1" t="s">
        <v>37</v>
      </c>
      <c r="P3036" s="1" t="s">
        <v>204</v>
      </c>
      <c r="Q3036" s="1" t="s">
        <v>205</v>
      </c>
      <c r="T3036" s="1" t="s">
        <v>206</v>
      </c>
      <c r="X3036" s="1" t="s">
        <v>41</v>
      </c>
      <c r="Y3036" s="1" t="s">
        <v>74</v>
      </c>
      <c r="Z3036" s="3">
        <v>0</v>
      </c>
      <c r="AC3036" s="1">
        <f t="shared" si="94"/>
        <v>2019</v>
      </c>
      <c r="AD3036" s="1">
        <f t="shared" si="95"/>
        <v>8</v>
      </c>
    </row>
    <row r="3037" spans="1:30" ht="12.75" customHeight="1" x14ac:dyDescent="0.2">
      <c r="A3037" s="2">
        <v>43703.337476851899</v>
      </c>
      <c r="B3037" s="1" t="s">
        <v>1839</v>
      </c>
      <c r="C3037" s="1" t="s">
        <v>577</v>
      </c>
      <c r="D3037" s="1" t="s">
        <v>578</v>
      </c>
      <c r="E3037" s="3">
        <v>5</v>
      </c>
      <c r="F3037" s="1" t="s">
        <v>31</v>
      </c>
      <c r="G3037" s="3">
        <v>8.84</v>
      </c>
      <c r="H3037" s="3">
        <v>44.2</v>
      </c>
      <c r="I3037" s="1" t="s">
        <v>32</v>
      </c>
      <c r="K3037" s="1" t="s">
        <v>33</v>
      </c>
      <c r="L3037" s="1" t="s">
        <v>579</v>
      </c>
      <c r="M3037" s="1" t="s">
        <v>35</v>
      </c>
      <c r="N3037" s="1" t="s">
        <v>684</v>
      </c>
      <c r="O3037" s="1" t="s">
        <v>37</v>
      </c>
      <c r="P3037" s="1" t="s">
        <v>120</v>
      </c>
      <c r="Q3037" s="1" t="s">
        <v>121</v>
      </c>
      <c r="T3037" s="1" t="s">
        <v>580</v>
      </c>
      <c r="X3037" s="1" t="s">
        <v>41</v>
      </c>
      <c r="Y3037" s="1" t="s">
        <v>42</v>
      </c>
      <c r="Z3037" s="3">
        <v>0</v>
      </c>
      <c r="AA3037" s="1" t="s">
        <v>581</v>
      </c>
      <c r="AB3037" s="1" t="s">
        <v>581</v>
      </c>
      <c r="AC3037" s="1">
        <f t="shared" si="94"/>
        <v>2019</v>
      </c>
      <c r="AD3037" s="1">
        <f t="shared" si="95"/>
        <v>8</v>
      </c>
    </row>
    <row r="3038" spans="1:30" ht="12.75" customHeight="1" x14ac:dyDescent="0.2">
      <c r="A3038" s="2">
        <v>43703.337476851899</v>
      </c>
      <c r="B3038" s="1" t="s">
        <v>1839</v>
      </c>
      <c r="C3038" s="1" t="s">
        <v>233</v>
      </c>
      <c r="D3038" s="1" t="s">
        <v>234</v>
      </c>
      <c r="E3038" s="3">
        <v>200</v>
      </c>
      <c r="F3038" s="1" t="s">
        <v>31</v>
      </c>
      <c r="G3038" s="3">
        <v>9.1999999999999993</v>
      </c>
      <c r="H3038" s="3">
        <v>1840</v>
      </c>
      <c r="I3038" s="1" t="s">
        <v>32</v>
      </c>
      <c r="K3038" s="1" t="s">
        <v>33</v>
      </c>
      <c r="L3038" s="1" t="s">
        <v>235</v>
      </c>
      <c r="M3038" s="1" t="s">
        <v>35</v>
      </c>
      <c r="N3038" s="1" t="s">
        <v>684</v>
      </c>
      <c r="O3038" s="1" t="s">
        <v>37</v>
      </c>
      <c r="P3038" s="1" t="s">
        <v>236</v>
      </c>
      <c r="Q3038" s="1" t="s">
        <v>237</v>
      </c>
      <c r="T3038" s="1" t="s">
        <v>238</v>
      </c>
      <c r="X3038" s="1" t="s">
        <v>41</v>
      </c>
      <c r="Y3038" s="1" t="s">
        <v>42</v>
      </c>
      <c r="Z3038" s="3">
        <v>0</v>
      </c>
      <c r="AA3038" s="1" t="s">
        <v>239</v>
      </c>
      <c r="AB3038" s="1" t="s">
        <v>239</v>
      </c>
      <c r="AC3038" s="1">
        <f t="shared" si="94"/>
        <v>2019</v>
      </c>
      <c r="AD3038" s="1">
        <f t="shared" si="95"/>
        <v>8</v>
      </c>
    </row>
    <row r="3039" spans="1:30" ht="12.75" customHeight="1" x14ac:dyDescent="0.2">
      <c r="A3039" s="2">
        <v>43703.337476851899</v>
      </c>
      <c r="B3039" s="1" t="s">
        <v>1839</v>
      </c>
      <c r="C3039" s="1" t="s">
        <v>247</v>
      </c>
      <c r="D3039" s="1" t="s">
        <v>248</v>
      </c>
      <c r="E3039" s="3">
        <v>300</v>
      </c>
      <c r="F3039" s="1" t="s">
        <v>31</v>
      </c>
      <c r="G3039" s="3">
        <v>10.17</v>
      </c>
      <c r="H3039" s="3">
        <v>3051</v>
      </c>
      <c r="I3039" s="1" t="s">
        <v>32</v>
      </c>
      <c r="K3039" s="1" t="s">
        <v>33</v>
      </c>
      <c r="L3039" s="1" t="s">
        <v>249</v>
      </c>
      <c r="M3039" s="1" t="s">
        <v>35</v>
      </c>
      <c r="N3039" s="1" t="s">
        <v>684</v>
      </c>
      <c r="O3039" s="1" t="s">
        <v>37</v>
      </c>
      <c r="P3039" s="1" t="s">
        <v>46</v>
      </c>
      <c r="Q3039" s="1" t="s">
        <v>47</v>
      </c>
      <c r="T3039" s="1" t="s">
        <v>250</v>
      </c>
      <c r="X3039" s="1" t="s">
        <v>41</v>
      </c>
      <c r="Y3039" s="1" t="s">
        <v>49</v>
      </c>
      <c r="Z3039" s="3">
        <v>0</v>
      </c>
      <c r="AA3039" s="1" t="s">
        <v>251</v>
      </c>
      <c r="AB3039" s="1" t="s">
        <v>251</v>
      </c>
      <c r="AC3039" s="1">
        <f t="shared" si="94"/>
        <v>2019</v>
      </c>
      <c r="AD3039" s="1">
        <f t="shared" si="95"/>
        <v>8</v>
      </c>
    </row>
    <row r="3040" spans="1:30" ht="12.75" customHeight="1" x14ac:dyDescent="0.2">
      <c r="A3040" s="2">
        <v>43703.337476851899</v>
      </c>
      <c r="B3040" s="1" t="s">
        <v>1839</v>
      </c>
      <c r="C3040" s="1" t="s">
        <v>1078</v>
      </c>
      <c r="D3040" s="1" t="s">
        <v>1079</v>
      </c>
      <c r="E3040" s="3">
        <v>20</v>
      </c>
      <c r="F3040" s="1" t="s">
        <v>31</v>
      </c>
      <c r="G3040" s="3">
        <v>13.05</v>
      </c>
      <c r="H3040" s="3">
        <v>261</v>
      </c>
      <c r="I3040" s="1" t="s">
        <v>32</v>
      </c>
      <c r="K3040" s="1" t="s">
        <v>33</v>
      </c>
      <c r="L3040" s="1" t="s">
        <v>1080</v>
      </c>
      <c r="M3040" s="1" t="s">
        <v>35</v>
      </c>
      <c r="N3040" s="1" t="s">
        <v>684</v>
      </c>
      <c r="O3040" s="1" t="s">
        <v>37</v>
      </c>
      <c r="P3040" s="1" t="s">
        <v>89</v>
      </c>
      <c r="Q3040" s="1" t="s">
        <v>90</v>
      </c>
      <c r="T3040" s="1" t="s">
        <v>73</v>
      </c>
      <c r="X3040" s="1" t="s">
        <v>41</v>
      </c>
      <c r="Y3040" s="1" t="s">
        <v>74</v>
      </c>
      <c r="Z3040" s="3">
        <v>0</v>
      </c>
      <c r="AC3040" s="1">
        <f t="shared" si="94"/>
        <v>2019</v>
      </c>
      <c r="AD3040" s="1">
        <f t="shared" si="95"/>
        <v>8</v>
      </c>
    </row>
    <row r="3041" spans="1:30" ht="12.75" customHeight="1" x14ac:dyDescent="0.2">
      <c r="A3041" s="2">
        <v>43703.337476851899</v>
      </c>
      <c r="B3041" s="1" t="s">
        <v>1839</v>
      </c>
      <c r="C3041" s="1" t="s">
        <v>255</v>
      </c>
      <c r="D3041" s="1" t="s">
        <v>256</v>
      </c>
      <c r="E3041" s="3">
        <v>30</v>
      </c>
      <c r="F3041" s="1" t="s">
        <v>31</v>
      </c>
      <c r="G3041" s="3">
        <v>13.31</v>
      </c>
      <c r="H3041" s="3">
        <v>399.3</v>
      </c>
      <c r="I3041" s="1" t="s">
        <v>32</v>
      </c>
      <c r="K3041" s="1" t="s">
        <v>33</v>
      </c>
      <c r="L3041" s="1" t="s">
        <v>257</v>
      </c>
      <c r="M3041" s="1" t="s">
        <v>35</v>
      </c>
      <c r="N3041" s="1" t="s">
        <v>684</v>
      </c>
      <c r="O3041" s="1" t="s">
        <v>37</v>
      </c>
      <c r="P3041" s="1" t="s">
        <v>258</v>
      </c>
      <c r="Q3041" s="1" t="s">
        <v>259</v>
      </c>
      <c r="T3041" s="1" t="s">
        <v>260</v>
      </c>
      <c r="X3041" s="1" t="s">
        <v>41</v>
      </c>
      <c r="Y3041" s="1" t="s">
        <v>42</v>
      </c>
      <c r="Z3041" s="3">
        <v>0</v>
      </c>
      <c r="AC3041" s="1">
        <f t="shared" si="94"/>
        <v>2019</v>
      </c>
      <c r="AD3041" s="1">
        <f t="shared" si="95"/>
        <v>8</v>
      </c>
    </row>
    <row r="3042" spans="1:30" ht="12.75" customHeight="1" x14ac:dyDescent="0.2">
      <c r="A3042" s="2">
        <v>43703.337476851899</v>
      </c>
      <c r="B3042" s="1" t="s">
        <v>1839</v>
      </c>
      <c r="C3042" s="1" t="s">
        <v>50</v>
      </c>
      <c r="D3042" s="1" t="s">
        <v>51</v>
      </c>
      <c r="E3042" s="3">
        <v>50</v>
      </c>
      <c r="F3042" s="1" t="s">
        <v>31</v>
      </c>
      <c r="G3042" s="3">
        <v>17.98</v>
      </c>
      <c r="H3042" s="3">
        <v>899</v>
      </c>
      <c r="I3042" s="1" t="s">
        <v>32</v>
      </c>
      <c r="K3042" s="1" t="s">
        <v>33</v>
      </c>
      <c r="L3042" s="1" t="s">
        <v>52</v>
      </c>
      <c r="M3042" s="1" t="s">
        <v>35</v>
      </c>
      <c r="N3042" s="1" t="s">
        <v>684</v>
      </c>
      <c r="O3042" s="1" t="s">
        <v>37</v>
      </c>
      <c r="P3042" s="1" t="s">
        <v>53</v>
      </c>
      <c r="Q3042" s="1" t="s">
        <v>54</v>
      </c>
      <c r="T3042" s="1" t="s">
        <v>40</v>
      </c>
      <c r="X3042" s="1" t="s">
        <v>41</v>
      </c>
      <c r="Y3042" s="1" t="s">
        <v>42</v>
      </c>
      <c r="Z3042" s="3">
        <v>0</v>
      </c>
      <c r="AC3042" s="1">
        <f t="shared" si="94"/>
        <v>2019</v>
      </c>
      <c r="AD3042" s="1">
        <f t="shared" si="95"/>
        <v>8</v>
      </c>
    </row>
    <row r="3043" spans="1:30" ht="12.75" customHeight="1" x14ac:dyDescent="0.2">
      <c r="A3043" s="2">
        <v>43703.337476851899</v>
      </c>
      <c r="B3043" s="1" t="s">
        <v>1839</v>
      </c>
      <c r="C3043" s="1" t="s">
        <v>261</v>
      </c>
      <c r="D3043" s="1" t="s">
        <v>262</v>
      </c>
      <c r="E3043" s="3">
        <v>15</v>
      </c>
      <c r="F3043" s="1" t="s">
        <v>31</v>
      </c>
      <c r="G3043" s="3">
        <v>19.96</v>
      </c>
      <c r="H3043" s="3">
        <v>299.39999999999998</v>
      </c>
      <c r="I3043" s="1" t="s">
        <v>32</v>
      </c>
      <c r="K3043" s="1" t="s">
        <v>33</v>
      </c>
      <c r="L3043" s="1" t="s">
        <v>263</v>
      </c>
      <c r="M3043" s="1" t="s">
        <v>35</v>
      </c>
      <c r="N3043" s="1" t="s">
        <v>684</v>
      </c>
      <c r="O3043" s="1" t="s">
        <v>37</v>
      </c>
      <c r="P3043" s="1" t="s">
        <v>264</v>
      </c>
      <c r="Q3043" s="1" t="s">
        <v>265</v>
      </c>
      <c r="T3043" s="1" t="s">
        <v>226</v>
      </c>
      <c r="X3043" s="1" t="s">
        <v>41</v>
      </c>
      <c r="Y3043" s="1" t="s">
        <v>266</v>
      </c>
      <c r="Z3043" s="3">
        <v>0</v>
      </c>
      <c r="AC3043" s="1">
        <f t="shared" si="94"/>
        <v>2019</v>
      </c>
      <c r="AD3043" s="1">
        <f t="shared" si="95"/>
        <v>8</v>
      </c>
    </row>
    <row r="3044" spans="1:30" ht="12.75" customHeight="1" x14ac:dyDescent="0.2">
      <c r="A3044" s="2">
        <v>43703.337476851899</v>
      </c>
      <c r="B3044" s="1" t="s">
        <v>1839</v>
      </c>
      <c r="C3044" s="1" t="s">
        <v>267</v>
      </c>
      <c r="D3044" s="1" t="s">
        <v>268</v>
      </c>
      <c r="E3044" s="3">
        <v>20</v>
      </c>
      <c r="F3044" s="1" t="s">
        <v>31</v>
      </c>
      <c r="G3044" s="3">
        <v>21.23</v>
      </c>
      <c r="H3044" s="3">
        <v>424.6</v>
      </c>
      <c r="I3044" s="1" t="s">
        <v>32</v>
      </c>
      <c r="K3044" s="1" t="s">
        <v>33</v>
      </c>
      <c r="L3044" s="1" t="s">
        <v>269</v>
      </c>
      <c r="M3044" s="1" t="s">
        <v>35</v>
      </c>
      <c r="N3044" s="1" t="s">
        <v>684</v>
      </c>
      <c r="O3044" s="1" t="s">
        <v>37</v>
      </c>
      <c r="P3044" s="1" t="s">
        <v>270</v>
      </c>
      <c r="Q3044" s="1" t="s">
        <v>271</v>
      </c>
      <c r="T3044" s="1" t="s">
        <v>272</v>
      </c>
      <c r="X3044" s="1" t="s">
        <v>41</v>
      </c>
      <c r="Y3044" s="1" t="s">
        <v>42</v>
      </c>
      <c r="Z3044" s="3">
        <v>0</v>
      </c>
      <c r="AC3044" s="1">
        <f t="shared" si="94"/>
        <v>2019</v>
      </c>
      <c r="AD3044" s="1">
        <f t="shared" si="95"/>
        <v>8</v>
      </c>
    </row>
    <row r="3045" spans="1:30" ht="12.75" customHeight="1" x14ac:dyDescent="0.2">
      <c r="A3045" s="2">
        <v>43703.337476851899</v>
      </c>
      <c r="B3045" s="1" t="s">
        <v>1839</v>
      </c>
      <c r="C3045" s="1" t="s">
        <v>273</v>
      </c>
      <c r="D3045" s="1" t="s">
        <v>274</v>
      </c>
      <c r="E3045" s="3">
        <v>20</v>
      </c>
      <c r="F3045" s="1" t="s">
        <v>31</v>
      </c>
      <c r="G3045" s="3">
        <v>21.24</v>
      </c>
      <c r="H3045" s="3">
        <v>424.8</v>
      </c>
      <c r="I3045" s="1" t="s">
        <v>32</v>
      </c>
      <c r="K3045" s="1" t="s">
        <v>33</v>
      </c>
      <c r="L3045" s="1" t="s">
        <v>275</v>
      </c>
      <c r="M3045" s="1" t="s">
        <v>35</v>
      </c>
      <c r="N3045" s="1" t="s">
        <v>684</v>
      </c>
      <c r="O3045" s="1" t="s">
        <v>37</v>
      </c>
      <c r="P3045" s="1" t="s">
        <v>270</v>
      </c>
      <c r="Q3045" s="1" t="s">
        <v>271</v>
      </c>
      <c r="T3045" s="1" t="s">
        <v>272</v>
      </c>
      <c r="X3045" s="1" t="s">
        <v>41</v>
      </c>
      <c r="Y3045" s="1" t="s">
        <v>42</v>
      </c>
      <c r="Z3045" s="3">
        <v>0</v>
      </c>
      <c r="AC3045" s="1">
        <f t="shared" si="94"/>
        <v>2019</v>
      </c>
      <c r="AD3045" s="1">
        <f t="shared" si="95"/>
        <v>8</v>
      </c>
    </row>
    <row r="3046" spans="1:30" ht="12.75" customHeight="1" x14ac:dyDescent="0.2">
      <c r="A3046" s="2">
        <v>43703.337476851899</v>
      </c>
      <c r="B3046" s="1" t="s">
        <v>1839</v>
      </c>
      <c r="C3046" s="1" t="s">
        <v>279</v>
      </c>
      <c r="D3046" s="1" t="s">
        <v>280</v>
      </c>
      <c r="E3046" s="3">
        <v>2</v>
      </c>
      <c r="F3046" s="1" t="s">
        <v>31</v>
      </c>
      <c r="G3046" s="3">
        <v>29.89</v>
      </c>
      <c r="H3046" s="3">
        <v>59.78</v>
      </c>
      <c r="I3046" s="1" t="s">
        <v>32</v>
      </c>
      <c r="K3046" s="1" t="s">
        <v>33</v>
      </c>
      <c r="L3046" s="1" t="s">
        <v>281</v>
      </c>
      <c r="M3046" s="1" t="s">
        <v>35</v>
      </c>
      <c r="N3046" s="1" t="s">
        <v>684</v>
      </c>
      <c r="O3046" s="1" t="s">
        <v>37</v>
      </c>
      <c r="P3046" s="1" t="s">
        <v>71</v>
      </c>
      <c r="Q3046" s="1" t="s">
        <v>72</v>
      </c>
      <c r="T3046" s="1" t="s">
        <v>73</v>
      </c>
      <c r="X3046" s="1" t="s">
        <v>41</v>
      </c>
      <c r="Y3046" s="1" t="s">
        <v>74</v>
      </c>
      <c r="Z3046" s="3">
        <v>0</v>
      </c>
      <c r="AC3046" s="1">
        <f t="shared" si="94"/>
        <v>2019</v>
      </c>
      <c r="AD3046" s="1">
        <f t="shared" si="95"/>
        <v>8</v>
      </c>
    </row>
    <row r="3047" spans="1:30" ht="12.75" customHeight="1" x14ac:dyDescent="0.2">
      <c r="A3047" s="2">
        <v>43703.337476851899</v>
      </c>
      <c r="B3047" s="1" t="s">
        <v>1839</v>
      </c>
      <c r="C3047" s="1" t="s">
        <v>282</v>
      </c>
      <c r="D3047" s="1" t="s">
        <v>283</v>
      </c>
      <c r="E3047" s="3">
        <v>25</v>
      </c>
      <c r="F3047" s="1" t="s">
        <v>31</v>
      </c>
      <c r="G3047" s="3">
        <v>30.17</v>
      </c>
      <c r="H3047" s="3">
        <v>754.25</v>
      </c>
      <c r="I3047" s="1" t="s">
        <v>32</v>
      </c>
      <c r="K3047" s="1" t="s">
        <v>33</v>
      </c>
      <c r="L3047" s="1" t="s">
        <v>284</v>
      </c>
      <c r="M3047" s="1" t="s">
        <v>35</v>
      </c>
      <c r="N3047" s="1" t="s">
        <v>684</v>
      </c>
      <c r="O3047" s="1" t="s">
        <v>37</v>
      </c>
      <c r="P3047" s="1" t="s">
        <v>131</v>
      </c>
      <c r="Q3047" s="1" t="s">
        <v>132</v>
      </c>
      <c r="T3047" s="1" t="s">
        <v>48</v>
      </c>
      <c r="X3047" s="1" t="s">
        <v>41</v>
      </c>
      <c r="Y3047" s="1" t="s">
        <v>74</v>
      </c>
      <c r="Z3047" s="3">
        <v>0</v>
      </c>
      <c r="AC3047" s="1">
        <f t="shared" si="94"/>
        <v>2019</v>
      </c>
      <c r="AD3047" s="1">
        <f t="shared" si="95"/>
        <v>8</v>
      </c>
    </row>
    <row r="3048" spans="1:30" ht="12.75" customHeight="1" x14ac:dyDescent="0.2">
      <c r="A3048" s="2">
        <v>43703.337476851899</v>
      </c>
      <c r="B3048" s="1" t="s">
        <v>1839</v>
      </c>
      <c r="C3048" s="1" t="s">
        <v>1226</v>
      </c>
      <c r="D3048" s="1" t="s">
        <v>1227</v>
      </c>
      <c r="E3048" s="3">
        <v>2</v>
      </c>
      <c r="F3048" s="1" t="s">
        <v>31</v>
      </c>
      <c r="G3048" s="3">
        <v>30.5</v>
      </c>
      <c r="H3048" s="3">
        <v>61</v>
      </c>
      <c r="I3048" s="1" t="s">
        <v>32</v>
      </c>
      <c r="K3048" s="1" t="s">
        <v>33</v>
      </c>
      <c r="L3048" s="1" t="s">
        <v>1228</v>
      </c>
      <c r="M3048" s="1" t="s">
        <v>35</v>
      </c>
      <c r="N3048" s="1" t="s">
        <v>684</v>
      </c>
      <c r="O3048" s="1" t="s">
        <v>37</v>
      </c>
      <c r="P3048" s="1" t="s">
        <v>71</v>
      </c>
      <c r="Q3048" s="1" t="s">
        <v>72</v>
      </c>
      <c r="T3048" s="1" t="s">
        <v>73</v>
      </c>
      <c r="X3048" s="1" t="s">
        <v>41</v>
      </c>
      <c r="Y3048" s="1" t="s">
        <v>74</v>
      </c>
      <c r="Z3048" s="3">
        <v>0</v>
      </c>
      <c r="AC3048" s="1">
        <f t="shared" si="94"/>
        <v>2019</v>
      </c>
      <c r="AD3048" s="1">
        <f t="shared" si="95"/>
        <v>8</v>
      </c>
    </row>
    <row r="3049" spans="1:30" ht="12.75" customHeight="1" x14ac:dyDescent="0.2">
      <c r="A3049" s="2">
        <v>43703.337476851899</v>
      </c>
      <c r="B3049" s="1" t="s">
        <v>1839</v>
      </c>
      <c r="C3049" s="1" t="s">
        <v>456</v>
      </c>
      <c r="D3049" s="1" t="s">
        <v>457</v>
      </c>
      <c r="E3049" s="3">
        <v>10</v>
      </c>
      <c r="F3049" s="1" t="s">
        <v>31</v>
      </c>
      <c r="G3049" s="3">
        <v>32.79</v>
      </c>
      <c r="H3049" s="3">
        <v>327.9</v>
      </c>
      <c r="I3049" s="1" t="s">
        <v>32</v>
      </c>
      <c r="K3049" s="1" t="s">
        <v>33</v>
      </c>
      <c r="L3049" s="1" t="s">
        <v>458</v>
      </c>
      <c r="M3049" s="1" t="s">
        <v>35</v>
      </c>
      <c r="N3049" s="1" t="s">
        <v>684</v>
      </c>
      <c r="O3049" s="1" t="s">
        <v>37</v>
      </c>
      <c r="P3049" s="1" t="s">
        <v>89</v>
      </c>
      <c r="Q3049" s="1" t="s">
        <v>90</v>
      </c>
      <c r="T3049" s="1" t="s">
        <v>85</v>
      </c>
      <c r="X3049" s="1" t="s">
        <v>41</v>
      </c>
      <c r="Y3049" s="1" t="s">
        <v>74</v>
      </c>
      <c r="Z3049" s="3">
        <v>0</v>
      </c>
      <c r="AC3049" s="1">
        <f t="shared" si="94"/>
        <v>2019</v>
      </c>
      <c r="AD3049" s="1">
        <f t="shared" si="95"/>
        <v>8</v>
      </c>
    </row>
    <row r="3050" spans="1:30" ht="12.75" customHeight="1" x14ac:dyDescent="0.2">
      <c r="A3050" s="2">
        <v>43703.337476851899</v>
      </c>
      <c r="B3050" s="1" t="s">
        <v>1839</v>
      </c>
      <c r="C3050" s="1" t="s">
        <v>611</v>
      </c>
      <c r="D3050" s="1" t="s">
        <v>612</v>
      </c>
      <c r="E3050" s="3">
        <v>1</v>
      </c>
      <c r="F3050" s="1" t="s">
        <v>31</v>
      </c>
      <c r="G3050" s="3">
        <v>46</v>
      </c>
      <c r="H3050" s="3">
        <v>46</v>
      </c>
      <c r="I3050" s="1" t="s">
        <v>32</v>
      </c>
      <c r="K3050" s="1" t="s">
        <v>33</v>
      </c>
      <c r="L3050" s="1" t="s">
        <v>613</v>
      </c>
      <c r="M3050" s="1" t="s">
        <v>35</v>
      </c>
      <c r="N3050" s="1" t="s">
        <v>684</v>
      </c>
      <c r="O3050" s="1" t="s">
        <v>37</v>
      </c>
      <c r="P3050" s="1" t="s">
        <v>204</v>
      </c>
      <c r="Q3050" s="1" t="s">
        <v>205</v>
      </c>
      <c r="T3050" s="1" t="s">
        <v>85</v>
      </c>
      <c r="X3050" s="1" t="s">
        <v>41</v>
      </c>
      <c r="Y3050" s="1" t="s">
        <v>74</v>
      </c>
      <c r="Z3050" s="3">
        <v>0</v>
      </c>
      <c r="AC3050" s="1">
        <f t="shared" si="94"/>
        <v>2019</v>
      </c>
      <c r="AD3050" s="1">
        <f t="shared" si="95"/>
        <v>8</v>
      </c>
    </row>
    <row r="3051" spans="1:30" ht="12.75" customHeight="1" x14ac:dyDescent="0.2">
      <c r="A3051" s="2">
        <v>43703.337476851899</v>
      </c>
      <c r="B3051" s="1" t="s">
        <v>1839</v>
      </c>
      <c r="C3051" s="1" t="s">
        <v>1414</v>
      </c>
      <c r="D3051" s="1" t="s">
        <v>1415</v>
      </c>
      <c r="E3051" s="3">
        <v>2</v>
      </c>
      <c r="F3051" s="1" t="s">
        <v>31</v>
      </c>
      <c r="G3051" s="3">
        <v>61.23</v>
      </c>
      <c r="H3051" s="3">
        <v>122.46</v>
      </c>
      <c r="I3051" s="1" t="s">
        <v>32</v>
      </c>
      <c r="K3051" s="1" t="s">
        <v>33</v>
      </c>
      <c r="L3051" s="1" t="s">
        <v>1416</v>
      </c>
      <c r="M3051" s="1" t="s">
        <v>35</v>
      </c>
      <c r="N3051" s="1" t="s">
        <v>684</v>
      </c>
      <c r="O3051" s="1" t="s">
        <v>37</v>
      </c>
      <c r="P3051" s="1" t="s">
        <v>204</v>
      </c>
      <c r="Q3051" s="1" t="s">
        <v>205</v>
      </c>
      <c r="T3051" s="1" t="s">
        <v>85</v>
      </c>
      <c r="X3051" s="1" t="s">
        <v>41</v>
      </c>
      <c r="Y3051" s="1" t="s">
        <v>74</v>
      </c>
      <c r="Z3051" s="3">
        <v>0</v>
      </c>
      <c r="AC3051" s="1">
        <f t="shared" si="94"/>
        <v>2019</v>
      </c>
      <c r="AD3051" s="1">
        <f t="shared" si="95"/>
        <v>8</v>
      </c>
    </row>
    <row r="3052" spans="1:30" ht="12.75" customHeight="1" x14ac:dyDescent="0.2">
      <c r="A3052" s="2">
        <v>43703.337476851899</v>
      </c>
      <c r="B3052" s="1" t="s">
        <v>1839</v>
      </c>
      <c r="C3052" s="1" t="s">
        <v>501</v>
      </c>
      <c r="D3052" s="1" t="s">
        <v>502</v>
      </c>
      <c r="E3052" s="3">
        <v>4</v>
      </c>
      <c r="F3052" s="1" t="s">
        <v>31</v>
      </c>
      <c r="G3052" s="3">
        <v>197.57</v>
      </c>
      <c r="H3052" s="3">
        <v>790.28</v>
      </c>
      <c r="I3052" s="1" t="s">
        <v>32</v>
      </c>
      <c r="K3052" s="1" t="s">
        <v>33</v>
      </c>
      <c r="L3052" s="1" t="s">
        <v>503</v>
      </c>
      <c r="M3052" s="1" t="s">
        <v>35</v>
      </c>
      <c r="N3052" s="1" t="s">
        <v>684</v>
      </c>
      <c r="O3052" s="1" t="s">
        <v>37</v>
      </c>
      <c r="P3052" s="1" t="s">
        <v>38</v>
      </c>
      <c r="Q3052" s="1" t="s">
        <v>39</v>
      </c>
      <c r="T3052" s="1" t="s">
        <v>206</v>
      </c>
      <c r="X3052" s="1" t="s">
        <v>41</v>
      </c>
      <c r="Y3052" s="1" t="s">
        <v>42</v>
      </c>
      <c r="Z3052" s="3">
        <v>0</v>
      </c>
      <c r="AC3052" s="1">
        <f t="shared" si="94"/>
        <v>2019</v>
      </c>
      <c r="AD3052" s="1">
        <f t="shared" si="95"/>
        <v>8</v>
      </c>
    </row>
    <row r="3053" spans="1:30" ht="12.75" customHeight="1" x14ac:dyDescent="0.2">
      <c r="A3053" s="2">
        <v>43703.337476851899</v>
      </c>
      <c r="B3053" s="1" t="s">
        <v>1839</v>
      </c>
      <c r="C3053" s="1" t="s">
        <v>288</v>
      </c>
      <c r="D3053" s="1" t="s">
        <v>289</v>
      </c>
      <c r="E3053" s="3">
        <v>1</v>
      </c>
      <c r="F3053" s="1" t="s">
        <v>31</v>
      </c>
      <c r="G3053" s="3">
        <v>790.88</v>
      </c>
      <c r="H3053" s="3">
        <v>790.88</v>
      </c>
      <c r="I3053" s="1" t="s">
        <v>32</v>
      </c>
      <c r="K3053" s="1" t="s">
        <v>33</v>
      </c>
      <c r="L3053" s="1" t="s">
        <v>290</v>
      </c>
      <c r="M3053" s="1" t="s">
        <v>35</v>
      </c>
      <c r="N3053" s="1" t="s">
        <v>684</v>
      </c>
      <c r="O3053" s="1" t="s">
        <v>37</v>
      </c>
      <c r="P3053" s="1" t="s">
        <v>89</v>
      </c>
      <c r="Q3053" s="1" t="s">
        <v>90</v>
      </c>
      <c r="T3053" s="1" t="s">
        <v>291</v>
      </c>
      <c r="X3053" s="1" t="s">
        <v>41</v>
      </c>
      <c r="Y3053" s="1" t="s">
        <v>74</v>
      </c>
      <c r="Z3053" s="3">
        <v>0</v>
      </c>
      <c r="AC3053" s="1">
        <f t="shared" si="94"/>
        <v>2019</v>
      </c>
      <c r="AD3053" s="1">
        <f t="shared" si="95"/>
        <v>8</v>
      </c>
    </row>
    <row r="3054" spans="1:30" ht="12.75" customHeight="1" x14ac:dyDescent="0.2">
      <c r="A3054" s="2">
        <v>43703.521170717599</v>
      </c>
      <c r="B3054" s="1" t="s">
        <v>1843</v>
      </c>
      <c r="C3054" s="1" t="s">
        <v>227</v>
      </c>
      <c r="D3054" s="1" t="s">
        <v>228</v>
      </c>
      <c r="E3054" s="3">
        <v>1200</v>
      </c>
      <c r="F3054" s="1" t="s">
        <v>31</v>
      </c>
      <c r="G3054" s="3">
        <v>8.4700000000000006</v>
      </c>
      <c r="H3054" s="3">
        <v>10164</v>
      </c>
      <c r="I3054" s="1" t="s">
        <v>32</v>
      </c>
      <c r="K3054" s="1" t="s">
        <v>33</v>
      </c>
      <c r="L3054" s="1" t="s">
        <v>229</v>
      </c>
      <c r="M3054" s="1" t="s">
        <v>35</v>
      </c>
      <c r="N3054" s="1" t="s">
        <v>61</v>
      </c>
      <c r="O3054" s="1" t="s">
        <v>37</v>
      </c>
      <c r="P3054" s="1" t="s">
        <v>230</v>
      </c>
      <c r="Q3054" s="1" t="s">
        <v>231</v>
      </c>
      <c r="T3054" s="1" t="s">
        <v>232</v>
      </c>
      <c r="X3054" s="1" t="s">
        <v>41</v>
      </c>
      <c r="Y3054" s="1" t="s">
        <v>42</v>
      </c>
      <c r="Z3054" s="3">
        <v>0</v>
      </c>
      <c r="AC3054" s="1">
        <f t="shared" si="94"/>
        <v>2019</v>
      </c>
      <c r="AD3054" s="1">
        <f t="shared" si="95"/>
        <v>8</v>
      </c>
    </row>
    <row r="3055" spans="1:30" ht="12.75" customHeight="1" x14ac:dyDescent="0.2">
      <c r="A3055" s="2">
        <v>43703.522001932899</v>
      </c>
      <c r="B3055" s="1" t="s">
        <v>1844</v>
      </c>
      <c r="C3055" s="1" t="s">
        <v>227</v>
      </c>
      <c r="D3055" s="1" t="s">
        <v>228</v>
      </c>
      <c r="E3055" s="3">
        <v>600</v>
      </c>
      <c r="F3055" s="1" t="s">
        <v>31</v>
      </c>
      <c r="G3055" s="3">
        <v>8.4700000000000006</v>
      </c>
      <c r="H3055" s="3">
        <v>5082</v>
      </c>
      <c r="I3055" s="1" t="s">
        <v>58</v>
      </c>
      <c r="K3055" s="1" t="s">
        <v>59</v>
      </c>
      <c r="L3055" s="1" t="s">
        <v>229</v>
      </c>
      <c r="M3055" s="1" t="s">
        <v>35</v>
      </c>
      <c r="N3055" s="1" t="s">
        <v>61</v>
      </c>
      <c r="O3055" s="1" t="s">
        <v>37</v>
      </c>
      <c r="P3055" s="1" t="s">
        <v>230</v>
      </c>
      <c r="Q3055" s="1" t="s">
        <v>231</v>
      </c>
      <c r="T3055" s="1" t="s">
        <v>232</v>
      </c>
      <c r="X3055" s="1" t="s">
        <v>41</v>
      </c>
      <c r="Y3055" s="1" t="s">
        <v>42</v>
      </c>
      <c r="Z3055" s="3">
        <v>0</v>
      </c>
      <c r="AC3055" s="1">
        <f t="shared" si="94"/>
        <v>2019</v>
      </c>
      <c r="AD3055" s="1">
        <f t="shared" si="95"/>
        <v>8</v>
      </c>
    </row>
    <row r="3056" spans="1:30" ht="12.75" customHeight="1" x14ac:dyDescent="0.2">
      <c r="A3056" s="2">
        <v>43703.566458333298</v>
      </c>
      <c r="B3056" s="1" t="s">
        <v>1845</v>
      </c>
      <c r="C3056" s="1" t="s">
        <v>710</v>
      </c>
      <c r="D3056" s="1" t="s">
        <v>711</v>
      </c>
      <c r="E3056" s="3">
        <v>100</v>
      </c>
      <c r="F3056" s="1" t="s">
        <v>31</v>
      </c>
      <c r="G3056" s="3">
        <v>6.53</v>
      </c>
      <c r="H3056" s="3">
        <v>653</v>
      </c>
      <c r="I3056" s="1" t="s">
        <v>32</v>
      </c>
      <c r="K3056" s="1" t="s">
        <v>33</v>
      </c>
      <c r="L3056" s="1" t="s">
        <v>712</v>
      </c>
      <c r="M3056" s="1" t="s">
        <v>35</v>
      </c>
      <c r="N3056" s="1" t="s">
        <v>36</v>
      </c>
      <c r="O3056" s="1" t="s">
        <v>37</v>
      </c>
      <c r="P3056" s="1" t="s">
        <v>204</v>
      </c>
      <c r="Q3056" s="1" t="s">
        <v>205</v>
      </c>
      <c r="T3056" s="1" t="s">
        <v>206</v>
      </c>
      <c r="X3056" s="1" t="s">
        <v>713</v>
      </c>
      <c r="Y3056" s="1" t="s">
        <v>74</v>
      </c>
      <c r="Z3056" s="3">
        <v>0</v>
      </c>
      <c r="AC3056" s="1">
        <f t="shared" si="94"/>
        <v>2019</v>
      </c>
      <c r="AD3056" s="1">
        <f t="shared" si="95"/>
        <v>8</v>
      </c>
    </row>
    <row r="3057" spans="1:30" ht="12.75" customHeight="1" x14ac:dyDescent="0.2">
      <c r="A3057" s="2">
        <v>43704.311713044</v>
      </c>
      <c r="B3057" s="1" t="s">
        <v>1846</v>
      </c>
      <c r="C3057" s="1" t="s">
        <v>763</v>
      </c>
      <c r="D3057" s="1" t="s">
        <v>764</v>
      </c>
      <c r="E3057" s="3">
        <v>50</v>
      </c>
      <c r="F3057" s="1" t="s">
        <v>31</v>
      </c>
      <c r="G3057" s="3">
        <v>13.74</v>
      </c>
      <c r="H3057" s="3">
        <v>687</v>
      </c>
      <c r="I3057" s="1" t="s">
        <v>32</v>
      </c>
      <c r="K3057" s="1" t="s">
        <v>33</v>
      </c>
      <c r="L3057" s="1" t="s">
        <v>765</v>
      </c>
      <c r="M3057" s="1" t="s">
        <v>35</v>
      </c>
      <c r="N3057" s="1" t="s">
        <v>296</v>
      </c>
      <c r="O3057" s="1" t="s">
        <v>37</v>
      </c>
      <c r="P3057" s="1" t="s">
        <v>89</v>
      </c>
      <c r="Q3057" s="1" t="s">
        <v>90</v>
      </c>
      <c r="T3057" s="1" t="s">
        <v>206</v>
      </c>
      <c r="X3057" s="1" t="s">
        <v>41</v>
      </c>
      <c r="Y3057" s="1" t="s">
        <v>74</v>
      </c>
      <c r="Z3057" s="3">
        <v>0</v>
      </c>
      <c r="AC3057" s="1">
        <f t="shared" si="94"/>
        <v>2019</v>
      </c>
      <c r="AD3057" s="1">
        <f t="shared" si="95"/>
        <v>8</v>
      </c>
    </row>
    <row r="3058" spans="1:30" ht="12.75" customHeight="1" x14ac:dyDescent="0.2">
      <c r="A3058" s="2">
        <v>43704.311713044</v>
      </c>
      <c r="B3058" s="1" t="s">
        <v>1846</v>
      </c>
      <c r="C3058" s="1" t="s">
        <v>797</v>
      </c>
      <c r="D3058" s="1" t="s">
        <v>798</v>
      </c>
      <c r="E3058" s="3">
        <v>25</v>
      </c>
      <c r="F3058" s="1" t="s">
        <v>31</v>
      </c>
      <c r="G3058" s="3">
        <v>34.130000000000003</v>
      </c>
      <c r="H3058" s="3">
        <v>853.3</v>
      </c>
      <c r="I3058" s="1" t="s">
        <v>32</v>
      </c>
      <c r="K3058" s="1" t="s">
        <v>33</v>
      </c>
      <c r="L3058" s="1" t="s">
        <v>799</v>
      </c>
      <c r="M3058" s="1" t="s">
        <v>35</v>
      </c>
      <c r="N3058" s="1" t="s">
        <v>296</v>
      </c>
      <c r="O3058" s="1" t="s">
        <v>37</v>
      </c>
      <c r="P3058" s="1" t="s">
        <v>89</v>
      </c>
      <c r="Q3058" s="1" t="s">
        <v>90</v>
      </c>
      <c r="T3058" s="1" t="s">
        <v>206</v>
      </c>
      <c r="X3058" s="1" t="s">
        <v>41</v>
      </c>
      <c r="Y3058" s="1" t="s">
        <v>74</v>
      </c>
      <c r="Z3058" s="3">
        <v>0</v>
      </c>
      <c r="AC3058" s="1">
        <f t="shared" si="94"/>
        <v>2019</v>
      </c>
      <c r="AD3058" s="1">
        <f t="shared" si="95"/>
        <v>8</v>
      </c>
    </row>
    <row r="3059" spans="1:30" ht="12.75" customHeight="1" x14ac:dyDescent="0.2">
      <c r="A3059" s="2">
        <v>43704.311713044</v>
      </c>
      <c r="B3059" s="1" t="s">
        <v>1846</v>
      </c>
      <c r="C3059" s="1" t="s">
        <v>647</v>
      </c>
      <c r="D3059" s="1" t="s">
        <v>648</v>
      </c>
      <c r="E3059" s="3">
        <v>1</v>
      </c>
      <c r="F3059" s="1" t="s">
        <v>31</v>
      </c>
      <c r="G3059" s="3">
        <v>790.28</v>
      </c>
      <c r="H3059" s="3">
        <v>790.28</v>
      </c>
      <c r="I3059" s="1" t="s">
        <v>32</v>
      </c>
      <c r="K3059" s="1" t="s">
        <v>33</v>
      </c>
      <c r="L3059" s="1" t="s">
        <v>649</v>
      </c>
      <c r="M3059" s="1" t="s">
        <v>35</v>
      </c>
      <c r="N3059" s="1" t="s">
        <v>296</v>
      </c>
      <c r="O3059" s="1" t="s">
        <v>37</v>
      </c>
      <c r="P3059" s="1" t="s">
        <v>131</v>
      </c>
      <c r="Q3059" s="1" t="s">
        <v>132</v>
      </c>
      <c r="T3059" s="1" t="s">
        <v>206</v>
      </c>
      <c r="X3059" s="1" t="s">
        <v>41</v>
      </c>
      <c r="Y3059" s="1" t="s">
        <v>74</v>
      </c>
      <c r="Z3059" s="3">
        <v>0</v>
      </c>
      <c r="AC3059" s="1">
        <f t="shared" si="94"/>
        <v>2019</v>
      </c>
      <c r="AD3059" s="1">
        <f t="shared" si="95"/>
        <v>8</v>
      </c>
    </row>
    <row r="3060" spans="1:30" ht="12.75" customHeight="1" x14ac:dyDescent="0.2">
      <c r="A3060" s="2">
        <v>43704.318589780101</v>
      </c>
      <c r="B3060" s="1" t="s">
        <v>1847</v>
      </c>
      <c r="C3060" s="1" t="s">
        <v>1848</v>
      </c>
      <c r="D3060" s="1" t="s">
        <v>1849</v>
      </c>
      <c r="E3060" s="3">
        <v>12</v>
      </c>
      <c r="F3060" s="1" t="s">
        <v>31</v>
      </c>
      <c r="G3060" s="3">
        <v>111.32</v>
      </c>
      <c r="H3060" s="3">
        <v>1335.84</v>
      </c>
      <c r="I3060" s="1" t="s">
        <v>58</v>
      </c>
      <c r="K3060" s="1" t="s">
        <v>59</v>
      </c>
      <c r="L3060" s="1" t="s">
        <v>1850</v>
      </c>
      <c r="M3060" s="1" t="s">
        <v>35</v>
      </c>
      <c r="N3060" s="1" t="s">
        <v>296</v>
      </c>
      <c r="O3060" s="1" t="s">
        <v>37</v>
      </c>
      <c r="P3060" s="1" t="s">
        <v>89</v>
      </c>
      <c r="Q3060" s="1" t="s">
        <v>90</v>
      </c>
      <c r="T3060" s="1" t="s">
        <v>206</v>
      </c>
      <c r="X3060" s="1" t="s">
        <v>41</v>
      </c>
      <c r="Y3060" s="1" t="s">
        <v>74</v>
      </c>
      <c r="Z3060" s="3">
        <v>0</v>
      </c>
      <c r="AC3060" s="1">
        <f t="shared" si="94"/>
        <v>2019</v>
      </c>
      <c r="AD3060" s="1">
        <f t="shared" si="95"/>
        <v>8</v>
      </c>
    </row>
    <row r="3061" spans="1:30" ht="12.75" customHeight="1" x14ac:dyDescent="0.2">
      <c r="A3061" s="2">
        <v>43704.4009301736</v>
      </c>
      <c r="B3061" s="1" t="s">
        <v>1851</v>
      </c>
      <c r="C3061" s="1" t="s">
        <v>1852</v>
      </c>
      <c r="D3061" s="1" t="s">
        <v>1853</v>
      </c>
      <c r="E3061" s="3">
        <v>75</v>
      </c>
      <c r="F3061" s="1" t="s">
        <v>31</v>
      </c>
      <c r="G3061" s="3">
        <v>12.02</v>
      </c>
      <c r="H3061" s="3">
        <v>901.78</v>
      </c>
      <c r="I3061" s="1" t="s">
        <v>58</v>
      </c>
      <c r="K3061" s="1" t="s">
        <v>59</v>
      </c>
      <c r="L3061" s="1" t="s">
        <v>1854</v>
      </c>
      <c r="M3061" s="1" t="s">
        <v>35</v>
      </c>
      <c r="N3061" s="1" t="s">
        <v>433</v>
      </c>
      <c r="O3061" s="1" t="s">
        <v>37</v>
      </c>
      <c r="P3061" s="1" t="s">
        <v>89</v>
      </c>
      <c r="Q3061" s="1" t="s">
        <v>90</v>
      </c>
      <c r="T3061" s="1" t="s">
        <v>85</v>
      </c>
      <c r="X3061" s="1" t="s">
        <v>41</v>
      </c>
      <c r="Y3061" s="1" t="s">
        <v>74</v>
      </c>
      <c r="Z3061" s="3">
        <v>0</v>
      </c>
      <c r="AC3061" s="1">
        <f t="shared" si="94"/>
        <v>2019</v>
      </c>
      <c r="AD3061" s="1">
        <f t="shared" si="95"/>
        <v>8</v>
      </c>
    </row>
    <row r="3062" spans="1:30" ht="12.75" customHeight="1" x14ac:dyDescent="0.2">
      <c r="A3062" s="2">
        <v>43704.519127002299</v>
      </c>
      <c r="B3062" s="1" t="s">
        <v>1855</v>
      </c>
      <c r="C3062" s="1" t="s">
        <v>1856</v>
      </c>
      <c r="D3062" s="1" t="s">
        <v>1857</v>
      </c>
      <c r="E3062" s="3">
        <v>30</v>
      </c>
      <c r="F3062" s="1" t="s">
        <v>1858</v>
      </c>
      <c r="G3062" s="3">
        <v>23.47</v>
      </c>
      <c r="H3062" s="3">
        <v>704.1</v>
      </c>
      <c r="I3062" s="1" t="s">
        <v>32</v>
      </c>
      <c r="K3062" s="1" t="s">
        <v>33</v>
      </c>
      <c r="L3062" s="1" t="s">
        <v>1859</v>
      </c>
      <c r="M3062" s="1" t="s">
        <v>35</v>
      </c>
      <c r="N3062" s="1" t="s">
        <v>61</v>
      </c>
      <c r="O3062" s="1" t="s">
        <v>37</v>
      </c>
      <c r="P3062" s="1" t="s">
        <v>264</v>
      </c>
      <c r="Q3062" s="1" t="s">
        <v>265</v>
      </c>
      <c r="T3062" s="1" t="s">
        <v>197</v>
      </c>
      <c r="X3062" s="1" t="s">
        <v>41</v>
      </c>
      <c r="Y3062" s="1" t="s">
        <v>266</v>
      </c>
      <c r="Z3062" s="3">
        <v>0</v>
      </c>
      <c r="AC3062" s="1">
        <f t="shared" si="94"/>
        <v>2019</v>
      </c>
      <c r="AD3062" s="1">
        <f t="shared" si="95"/>
        <v>8</v>
      </c>
    </row>
    <row r="3063" spans="1:30" ht="12.75" customHeight="1" x14ac:dyDescent="0.2">
      <c r="A3063" s="2">
        <v>43704.521574108803</v>
      </c>
      <c r="B3063" s="1" t="s">
        <v>1860</v>
      </c>
      <c r="C3063" s="1" t="s">
        <v>152</v>
      </c>
      <c r="D3063" s="1" t="s">
        <v>153</v>
      </c>
      <c r="E3063" s="3">
        <v>50</v>
      </c>
      <c r="F3063" s="1" t="s">
        <v>31</v>
      </c>
      <c r="G3063" s="3">
        <v>1.52</v>
      </c>
      <c r="H3063" s="3">
        <v>76</v>
      </c>
      <c r="I3063" s="1" t="s">
        <v>32</v>
      </c>
      <c r="K3063" s="1" t="s">
        <v>33</v>
      </c>
      <c r="L3063" s="1" t="s">
        <v>154</v>
      </c>
      <c r="M3063" s="1" t="s">
        <v>35</v>
      </c>
      <c r="N3063" s="1" t="s">
        <v>61</v>
      </c>
      <c r="O3063" s="1" t="s">
        <v>37</v>
      </c>
      <c r="P3063" s="1" t="s">
        <v>89</v>
      </c>
      <c r="Q3063" s="1" t="s">
        <v>90</v>
      </c>
      <c r="T3063" s="1" t="s">
        <v>79</v>
      </c>
      <c r="X3063" s="1" t="s">
        <v>155</v>
      </c>
      <c r="Y3063" s="1" t="s">
        <v>74</v>
      </c>
      <c r="Z3063" s="3">
        <v>0</v>
      </c>
      <c r="AC3063" s="1">
        <f t="shared" si="94"/>
        <v>2019</v>
      </c>
      <c r="AD3063" s="1">
        <f t="shared" si="95"/>
        <v>8</v>
      </c>
    </row>
    <row r="3064" spans="1:30" ht="12.75" customHeight="1" x14ac:dyDescent="0.2">
      <c r="A3064" s="2">
        <v>43704.521993865703</v>
      </c>
      <c r="B3064" s="1" t="s">
        <v>1861</v>
      </c>
      <c r="C3064" s="1" t="s">
        <v>152</v>
      </c>
      <c r="D3064" s="1" t="s">
        <v>153</v>
      </c>
      <c r="E3064" s="3">
        <v>50</v>
      </c>
      <c r="F3064" s="1" t="s">
        <v>31</v>
      </c>
      <c r="G3064" s="3">
        <v>1.52</v>
      </c>
      <c r="H3064" s="3">
        <v>76</v>
      </c>
      <c r="I3064" s="1" t="s">
        <v>58</v>
      </c>
      <c r="K3064" s="1" t="s">
        <v>59</v>
      </c>
      <c r="L3064" s="1" t="s">
        <v>154</v>
      </c>
      <c r="M3064" s="1" t="s">
        <v>35</v>
      </c>
      <c r="N3064" s="1" t="s">
        <v>61</v>
      </c>
      <c r="O3064" s="1" t="s">
        <v>37</v>
      </c>
      <c r="P3064" s="1" t="s">
        <v>89</v>
      </c>
      <c r="Q3064" s="1" t="s">
        <v>90</v>
      </c>
      <c r="T3064" s="1" t="s">
        <v>79</v>
      </c>
      <c r="X3064" s="1" t="s">
        <v>155</v>
      </c>
      <c r="Y3064" s="1" t="s">
        <v>74</v>
      </c>
      <c r="Z3064" s="3">
        <v>0</v>
      </c>
      <c r="AC3064" s="1">
        <f t="shared" si="94"/>
        <v>2019</v>
      </c>
      <c r="AD3064" s="1">
        <f t="shared" si="95"/>
        <v>8</v>
      </c>
    </row>
    <row r="3065" spans="1:30" ht="12.75" customHeight="1" x14ac:dyDescent="0.2">
      <c r="A3065" s="2">
        <v>43704.521993865703</v>
      </c>
      <c r="B3065" s="1" t="s">
        <v>1861</v>
      </c>
      <c r="C3065" s="1" t="s">
        <v>1169</v>
      </c>
      <c r="D3065" s="1" t="s">
        <v>1170</v>
      </c>
      <c r="E3065" s="3">
        <v>1</v>
      </c>
      <c r="F3065" s="1" t="s">
        <v>31</v>
      </c>
      <c r="G3065" s="3">
        <v>18.91</v>
      </c>
      <c r="H3065" s="3">
        <v>18.91</v>
      </c>
      <c r="I3065" s="1" t="s">
        <v>58</v>
      </c>
      <c r="K3065" s="1" t="s">
        <v>59</v>
      </c>
      <c r="L3065" s="1" t="s">
        <v>1171</v>
      </c>
      <c r="M3065" s="1" t="s">
        <v>35</v>
      </c>
      <c r="N3065" s="1" t="s">
        <v>61</v>
      </c>
      <c r="O3065" s="1" t="s">
        <v>37</v>
      </c>
      <c r="P3065" s="1" t="s">
        <v>71</v>
      </c>
      <c r="Q3065" s="1" t="s">
        <v>72</v>
      </c>
      <c r="T3065" s="1" t="s">
        <v>73</v>
      </c>
      <c r="X3065" s="1" t="s">
        <v>41</v>
      </c>
      <c r="Y3065" s="1" t="s">
        <v>74</v>
      </c>
      <c r="Z3065" s="3">
        <v>0</v>
      </c>
      <c r="AC3065" s="1">
        <f t="shared" si="94"/>
        <v>2019</v>
      </c>
      <c r="AD3065" s="1">
        <f t="shared" si="95"/>
        <v>8</v>
      </c>
    </row>
    <row r="3066" spans="1:30" ht="12.75" customHeight="1" x14ac:dyDescent="0.2">
      <c r="A3066" s="2">
        <v>43712.409148530103</v>
      </c>
      <c r="B3066" s="1" t="s">
        <v>1862</v>
      </c>
      <c r="C3066" s="1" t="s">
        <v>473</v>
      </c>
      <c r="D3066" s="1" t="s">
        <v>474</v>
      </c>
      <c r="E3066" s="3">
        <v>10</v>
      </c>
      <c r="F3066" s="1" t="s">
        <v>31</v>
      </c>
      <c r="G3066" s="3">
        <v>22.99</v>
      </c>
      <c r="H3066" s="3">
        <v>229.9</v>
      </c>
      <c r="I3066" s="1" t="s">
        <v>32</v>
      </c>
      <c r="K3066" s="1" t="s">
        <v>33</v>
      </c>
      <c r="L3066" s="1" t="s">
        <v>475</v>
      </c>
      <c r="M3066" s="1" t="s">
        <v>35</v>
      </c>
      <c r="N3066" s="1" t="s">
        <v>296</v>
      </c>
      <c r="O3066" s="1" t="s">
        <v>37</v>
      </c>
      <c r="P3066" s="1" t="s">
        <v>38</v>
      </c>
      <c r="Q3066" s="1" t="s">
        <v>39</v>
      </c>
      <c r="T3066" s="1" t="s">
        <v>476</v>
      </c>
      <c r="X3066" s="1" t="s">
        <v>41</v>
      </c>
      <c r="Y3066" s="1" t="s">
        <v>42</v>
      </c>
      <c r="Z3066" s="3">
        <v>0</v>
      </c>
      <c r="AC3066" s="1">
        <f t="shared" si="94"/>
        <v>2019</v>
      </c>
      <c r="AD3066" s="1">
        <f t="shared" si="95"/>
        <v>9</v>
      </c>
    </row>
    <row r="3067" spans="1:30" ht="12.75" customHeight="1" x14ac:dyDescent="0.2">
      <c r="A3067" s="2">
        <v>43714.273905983799</v>
      </c>
      <c r="B3067" s="1" t="s">
        <v>1863</v>
      </c>
      <c r="C3067" s="1" t="s">
        <v>626</v>
      </c>
      <c r="D3067" s="1" t="s">
        <v>627</v>
      </c>
      <c r="E3067" s="3">
        <v>50</v>
      </c>
      <c r="F3067" s="1" t="s">
        <v>31</v>
      </c>
      <c r="G3067" s="3">
        <v>0.51</v>
      </c>
      <c r="H3067" s="3">
        <v>25.37</v>
      </c>
      <c r="I3067" s="1" t="s">
        <v>58</v>
      </c>
      <c r="K3067" s="1" t="s">
        <v>59</v>
      </c>
      <c r="M3067" s="1" t="s">
        <v>35</v>
      </c>
      <c r="N3067" s="1" t="s">
        <v>628</v>
      </c>
      <c r="O3067" s="1" t="s">
        <v>37</v>
      </c>
      <c r="P3067" s="1" t="s">
        <v>629</v>
      </c>
      <c r="Q3067" s="1" t="s">
        <v>630</v>
      </c>
      <c r="T3067" s="1" t="s">
        <v>631</v>
      </c>
      <c r="Y3067" s="1" t="s">
        <v>632</v>
      </c>
      <c r="Z3067" s="3">
        <v>0</v>
      </c>
      <c r="AC3067" s="1">
        <f t="shared" si="94"/>
        <v>2019</v>
      </c>
      <c r="AD3067" s="1">
        <f t="shared" si="95"/>
        <v>9</v>
      </c>
    </row>
    <row r="3068" spans="1:30" ht="12.75" customHeight="1" x14ac:dyDescent="0.2">
      <c r="A3068" s="2">
        <v>43714.286369641202</v>
      </c>
      <c r="B3068" s="1" t="s">
        <v>1864</v>
      </c>
      <c r="C3068" s="1" t="s">
        <v>1448</v>
      </c>
      <c r="D3068" s="1" t="s">
        <v>1449</v>
      </c>
      <c r="E3068" s="3">
        <v>1</v>
      </c>
      <c r="F3068" s="1" t="s">
        <v>31</v>
      </c>
      <c r="G3068" s="3">
        <v>314.8</v>
      </c>
      <c r="H3068" s="3">
        <v>314.8</v>
      </c>
      <c r="I3068" s="1" t="s">
        <v>58</v>
      </c>
      <c r="K3068" s="1" t="s">
        <v>59</v>
      </c>
      <c r="L3068" s="1" t="s">
        <v>1450</v>
      </c>
      <c r="M3068" s="1" t="s">
        <v>35</v>
      </c>
      <c r="N3068" s="1" t="s">
        <v>296</v>
      </c>
      <c r="O3068" s="1" t="s">
        <v>37</v>
      </c>
      <c r="P3068" s="1" t="s">
        <v>89</v>
      </c>
      <c r="Q3068" s="1" t="s">
        <v>90</v>
      </c>
      <c r="T3068" s="1" t="s">
        <v>85</v>
      </c>
      <c r="X3068" s="1" t="s">
        <v>1451</v>
      </c>
      <c r="Y3068" s="1" t="s">
        <v>74</v>
      </c>
      <c r="Z3068" s="3">
        <v>0</v>
      </c>
      <c r="AC3068" s="1">
        <f t="shared" si="94"/>
        <v>2019</v>
      </c>
      <c r="AD3068" s="1">
        <f t="shared" si="95"/>
        <v>9</v>
      </c>
    </row>
    <row r="3069" spans="1:30" ht="12.75" customHeight="1" x14ac:dyDescent="0.2">
      <c r="A3069" s="2">
        <v>43714.453945335597</v>
      </c>
      <c r="B3069" s="1" t="s">
        <v>1865</v>
      </c>
      <c r="C3069" s="1" t="s">
        <v>299</v>
      </c>
      <c r="D3069" s="1" t="s">
        <v>300</v>
      </c>
      <c r="E3069" s="3">
        <v>5</v>
      </c>
      <c r="F3069" s="1" t="s">
        <v>31</v>
      </c>
      <c r="G3069" s="3">
        <v>124.4</v>
      </c>
      <c r="H3069" s="3">
        <v>622.02</v>
      </c>
      <c r="I3069" s="1" t="s">
        <v>32</v>
      </c>
      <c r="K3069" s="1" t="s">
        <v>33</v>
      </c>
      <c r="L3069" s="1" t="s">
        <v>301</v>
      </c>
      <c r="M3069" s="1" t="s">
        <v>35</v>
      </c>
      <c r="N3069" s="1" t="s">
        <v>84</v>
      </c>
      <c r="O3069" s="1" t="s">
        <v>37</v>
      </c>
      <c r="P3069" s="1" t="s">
        <v>131</v>
      </c>
      <c r="Q3069" s="1" t="s">
        <v>132</v>
      </c>
      <c r="T3069" s="1" t="s">
        <v>297</v>
      </c>
      <c r="X3069" s="1" t="s">
        <v>302</v>
      </c>
      <c r="Y3069" s="1" t="s">
        <v>74</v>
      </c>
      <c r="Z3069" s="3">
        <v>0</v>
      </c>
      <c r="AC3069" s="1">
        <f t="shared" si="94"/>
        <v>2019</v>
      </c>
      <c r="AD3069" s="1">
        <f t="shared" si="95"/>
        <v>9</v>
      </c>
    </row>
    <row r="3070" spans="1:30" ht="12.75" customHeight="1" x14ac:dyDescent="0.2">
      <c r="A3070" s="2">
        <v>43717.537843368103</v>
      </c>
      <c r="B3070" s="1" t="s">
        <v>1866</v>
      </c>
      <c r="C3070" s="1" t="s">
        <v>1811</v>
      </c>
      <c r="D3070" s="1" t="s">
        <v>1812</v>
      </c>
      <c r="E3070" s="3">
        <v>100</v>
      </c>
      <c r="F3070" s="1" t="s">
        <v>31</v>
      </c>
      <c r="G3070" s="3">
        <v>4.8</v>
      </c>
      <c r="H3070" s="3">
        <v>479.78</v>
      </c>
      <c r="I3070" s="1" t="s">
        <v>32</v>
      </c>
      <c r="K3070" s="1" t="s">
        <v>33</v>
      </c>
      <c r="L3070" s="1" t="s">
        <v>1813</v>
      </c>
      <c r="M3070" s="1" t="s">
        <v>35</v>
      </c>
      <c r="N3070" s="1" t="s">
        <v>433</v>
      </c>
      <c r="O3070" s="1" t="s">
        <v>37</v>
      </c>
      <c r="P3070" s="1" t="s">
        <v>38</v>
      </c>
      <c r="Q3070" s="1" t="s">
        <v>39</v>
      </c>
      <c r="T3070" s="1" t="s">
        <v>1814</v>
      </c>
      <c r="X3070" s="1" t="s">
        <v>1815</v>
      </c>
      <c r="Y3070" s="1" t="s">
        <v>42</v>
      </c>
      <c r="Z3070" s="3">
        <v>0</v>
      </c>
      <c r="AC3070" s="1">
        <f t="shared" si="94"/>
        <v>2019</v>
      </c>
      <c r="AD3070" s="1">
        <f t="shared" si="95"/>
        <v>9</v>
      </c>
    </row>
    <row r="3071" spans="1:30" ht="12.75" customHeight="1" x14ac:dyDescent="0.2">
      <c r="A3071" s="2">
        <v>43721.313219710602</v>
      </c>
      <c r="B3071" s="1" t="s">
        <v>1867</v>
      </c>
      <c r="C3071" s="1" t="s">
        <v>1761</v>
      </c>
      <c r="D3071" s="1" t="s">
        <v>1762</v>
      </c>
      <c r="E3071" s="3">
        <v>10</v>
      </c>
      <c r="F3071" s="1" t="s">
        <v>31</v>
      </c>
      <c r="G3071" s="3">
        <v>15</v>
      </c>
      <c r="H3071" s="3">
        <v>150</v>
      </c>
      <c r="I3071" s="1" t="s">
        <v>32</v>
      </c>
      <c r="K3071" s="1" t="s">
        <v>33</v>
      </c>
      <c r="L3071" s="1" t="s">
        <v>1763</v>
      </c>
      <c r="M3071" s="1" t="s">
        <v>35</v>
      </c>
      <c r="N3071" s="1" t="s">
        <v>433</v>
      </c>
      <c r="O3071" s="1" t="s">
        <v>37</v>
      </c>
      <c r="P3071" s="1" t="s">
        <v>38</v>
      </c>
      <c r="Q3071" s="1" t="s">
        <v>39</v>
      </c>
      <c r="R3071" s="1" t="s">
        <v>1347</v>
      </c>
      <c r="T3071" s="1" t="s">
        <v>1347</v>
      </c>
      <c r="Y3071" s="1" t="s">
        <v>42</v>
      </c>
      <c r="Z3071" s="3">
        <v>0</v>
      </c>
      <c r="AA3071" s="1" t="s">
        <v>1764</v>
      </c>
      <c r="AB3071" s="1" t="s">
        <v>1764</v>
      </c>
      <c r="AC3071" s="1">
        <f t="shared" si="94"/>
        <v>2019</v>
      </c>
      <c r="AD3071" s="1">
        <f t="shared" si="95"/>
        <v>9</v>
      </c>
    </row>
    <row r="3072" spans="1:30" ht="12.75" customHeight="1" x14ac:dyDescent="0.2">
      <c r="A3072" s="2">
        <v>43721.427102395799</v>
      </c>
      <c r="B3072" s="1" t="s">
        <v>1868</v>
      </c>
      <c r="C3072" s="1" t="s">
        <v>451</v>
      </c>
      <c r="D3072" s="1" t="s">
        <v>452</v>
      </c>
      <c r="E3072" s="3">
        <v>3</v>
      </c>
      <c r="F3072" s="1" t="s">
        <v>31</v>
      </c>
      <c r="G3072" s="3">
        <v>164.22</v>
      </c>
      <c r="H3072" s="3">
        <v>492.66</v>
      </c>
      <c r="I3072" s="1" t="s">
        <v>32</v>
      </c>
      <c r="K3072" s="1" t="s">
        <v>33</v>
      </c>
      <c r="L3072" s="1" t="s">
        <v>453</v>
      </c>
      <c r="M3072" s="1" t="s">
        <v>35</v>
      </c>
      <c r="N3072" s="1" t="s">
        <v>84</v>
      </c>
      <c r="O3072" s="1" t="s">
        <v>37</v>
      </c>
      <c r="P3072" s="1" t="s">
        <v>131</v>
      </c>
      <c r="Q3072" s="1" t="s">
        <v>132</v>
      </c>
      <c r="T3072" s="1" t="s">
        <v>291</v>
      </c>
      <c r="X3072" s="1" t="s">
        <v>41</v>
      </c>
      <c r="Y3072" s="1" t="s">
        <v>74</v>
      </c>
      <c r="Z3072" s="3">
        <v>0</v>
      </c>
      <c r="AC3072" s="1">
        <f t="shared" si="94"/>
        <v>2019</v>
      </c>
      <c r="AD3072" s="1">
        <f t="shared" si="95"/>
        <v>9</v>
      </c>
    </row>
    <row r="3073" spans="1:30" ht="12.75" customHeight="1" x14ac:dyDescent="0.2">
      <c r="A3073" s="2">
        <v>43724.4433333333</v>
      </c>
      <c r="B3073" s="1" t="s">
        <v>1869</v>
      </c>
      <c r="C3073" s="1" t="s">
        <v>366</v>
      </c>
      <c r="D3073" s="1" t="s">
        <v>367</v>
      </c>
      <c r="E3073" s="3">
        <v>50</v>
      </c>
      <c r="F3073" s="1" t="s">
        <v>31</v>
      </c>
      <c r="G3073" s="3">
        <v>4.82</v>
      </c>
      <c r="H3073" s="3">
        <v>241</v>
      </c>
      <c r="I3073" s="1" t="s">
        <v>32</v>
      </c>
      <c r="K3073" s="1" t="s">
        <v>33</v>
      </c>
      <c r="L3073" s="1" t="s">
        <v>368</v>
      </c>
      <c r="M3073" s="1" t="s">
        <v>35</v>
      </c>
      <c r="N3073" s="1" t="s">
        <v>36</v>
      </c>
      <c r="O3073" s="1" t="s">
        <v>37</v>
      </c>
      <c r="P3073" s="1" t="s">
        <v>95</v>
      </c>
      <c r="Q3073" s="1" t="s">
        <v>96</v>
      </c>
      <c r="T3073" s="1" t="s">
        <v>97</v>
      </c>
      <c r="X3073" s="1" t="s">
        <v>41</v>
      </c>
      <c r="Y3073" s="1" t="s">
        <v>42</v>
      </c>
      <c r="Z3073" s="3">
        <v>0</v>
      </c>
      <c r="AC3073" s="1">
        <f t="shared" si="94"/>
        <v>2019</v>
      </c>
      <c r="AD3073" s="1">
        <f t="shared" si="95"/>
        <v>9</v>
      </c>
    </row>
    <row r="3074" spans="1:30" ht="12.75" customHeight="1" x14ac:dyDescent="0.2">
      <c r="A3074" s="2">
        <v>43724.4433333333</v>
      </c>
      <c r="B3074" s="1" t="s">
        <v>1869</v>
      </c>
      <c r="C3074" s="1" t="s">
        <v>1619</v>
      </c>
      <c r="D3074" s="1" t="s">
        <v>1620</v>
      </c>
      <c r="E3074" s="3">
        <v>250</v>
      </c>
      <c r="F3074" s="1" t="s">
        <v>31</v>
      </c>
      <c r="G3074" s="3">
        <v>5.81</v>
      </c>
      <c r="H3074" s="3">
        <v>1452.5</v>
      </c>
      <c r="I3074" s="1" t="s">
        <v>32</v>
      </c>
      <c r="K3074" s="1" t="s">
        <v>33</v>
      </c>
      <c r="L3074" s="1" t="s">
        <v>1621</v>
      </c>
      <c r="M3074" s="1" t="s">
        <v>35</v>
      </c>
      <c r="N3074" s="1" t="s">
        <v>36</v>
      </c>
      <c r="O3074" s="1" t="s">
        <v>37</v>
      </c>
      <c r="P3074" s="1" t="s">
        <v>120</v>
      </c>
      <c r="Q3074" s="1" t="s">
        <v>121</v>
      </c>
      <c r="T3074" s="1" t="s">
        <v>887</v>
      </c>
      <c r="Y3074" s="1" t="s">
        <v>42</v>
      </c>
      <c r="Z3074" s="3">
        <v>0</v>
      </c>
      <c r="AA3074" s="1" t="s">
        <v>774</v>
      </c>
      <c r="AB3074" s="1" t="s">
        <v>774</v>
      </c>
      <c r="AC3074" s="1">
        <f t="shared" si="94"/>
        <v>2019</v>
      </c>
      <c r="AD3074" s="1">
        <f t="shared" si="95"/>
        <v>9</v>
      </c>
    </row>
    <row r="3075" spans="1:30" ht="12.75" customHeight="1" x14ac:dyDescent="0.2">
      <c r="A3075" s="2">
        <v>43728.554539618097</v>
      </c>
      <c r="B3075" s="1" t="s">
        <v>1870</v>
      </c>
      <c r="C3075" s="1" t="s">
        <v>1871</v>
      </c>
      <c r="D3075" s="1" t="s">
        <v>1872</v>
      </c>
      <c r="E3075" s="3">
        <v>100</v>
      </c>
      <c r="F3075" s="1" t="s">
        <v>31</v>
      </c>
      <c r="G3075" s="3">
        <v>0.44</v>
      </c>
      <c r="H3075" s="3">
        <v>44</v>
      </c>
      <c r="I3075" s="1" t="s">
        <v>32</v>
      </c>
      <c r="K3075" s="1" t="s">
        <v>33</v>
      </c>
      <c r="L3075" s="1" t="s">
        <v>1873</v>
      </c>
      <c r="M3075" s="1" t="s">
        <v>35</v>
      </c>
      <c r="N3075" s="1" t="s">
        <v>61</v>
      </c>
      <c r="O3075" s="1" t="s">
        <v>37</v>
      </c>
      <c r="P3075" s="1" t="s">
        <v>120</v>
      </c>
      <c r="Q3075" s="1" t="s">
        <v>121</v>
      </c>
      <c r="T3075" s="1" t="s">
        <v>232</v>
      </c>
      <c r="Y3075" s="1" t="s">
        <v>42</v>
      </c>
      <c r="Z3075" s="3">
        <v>0</v>
      </c>
      <c r="AA3075" s="1" t="s">
        <v>1837</v>
      </c>
      <c r="AB3075" s="1" t="s">
        <v>1837</v>
      </c>
      <c r="AC3075" s="1">
        <f t="shared" ref="AC3075:AC3138" si="96">YEAR(A3075)</f>
        <v>2019</v>
      </c>
      <c r="AD3075" s="1">
        <f t="shared" ref="AD3075:AD3138" si="97">MONTH(A3075)</f>
        <v>9</v>
      </c>
    </row>
    <row r="3076" spans="1:30" ht="12.75" customHeight="1" x14ac:dyDescent="0.2">
      <c r="A3076" s="2">
        <v>43728.554539618097</v>
      </c>
      <c r="B3076" s="1" t="s">
        <v>1870</v>
      </c>
      <c r="C3076" s="1" t="s">
        <v>227</v>
      </c>
      <c r="D3076" s="1" t="s">
        <v>228</v>
      </c>
      <c r="E3076" s="3">
        <v>1500</v>
      </c>
      <c r="F3076" s="1" t="s">
        <v>31</v>
      </c>
      <c r="G3076" s="3">
        <v>8.4700000000000006</v>
      </c>
      <c r="H3076" s="3">
        <v>12705</v>
      </c>
      <c r="I3076" s="1" t="s">
        <v>32</v>
      </c>
      <c r="K3076" s="1" t="s">
        <v>33</v>
      </c>
      <c r="L3076" s="1" t="s">
        <v>229</v>
      </c>
      <c r="M3076" s="1" t="s">
        <v>35</v>
      </c>
      <c r="N3076" s="1" t="s">
        <v>61</v>
      </c>
      <c r="O3076" s="1" t="s">
        <v>37</v>
      </c>
      <c r="P3076" s="1" t="s">
        <v>230</v>
      </c>
      <c r="Q3076" s="1" t="s">
        <v>231</v>
      </c>
      <c r="T3076" s="1" t="s">
        <v>232</v>
      </c>
      <c r="X3076" s="1" t="s">
        <v>41</v>
      </c>
      <c r="Y3076" s="1" t="s">
        <v>42</v>
      </c>
      <c r="Z3076" s="3">
        <v>0</v>
      </c>
      <c r="AC3076" s="1">
        <f t="shared" si="96"/>
        <v>2019</v>
      </c>
      <c r="AD3076" s="1">
        <f t="shared" si="97"/>
        <v>9</v>
      </c>
    </row>
    <row r="3077" spans="1:30" ht="12.75" customHeight="1" x14ac:dyDescent="0.2">
      <c r="A3077" s="2">
        <v>43728.555045254601</v>
      </c>
      <c r="B3077" s="1" t="s">
        <v>1874</v>
      </c>
      <c r="C3077" s="1" t="s">
        <v>1871</v>
      </c>
      <c r="D3077" s="1" t="s">
        <v>1872</v>
      </c>
      <c r="E3077" s="3">
        <v>100</v>
      </c>
      <c r="F3077" s="1" t="s">
        <v>31</v>
      </c>
      <c r="G3077" s="3">
        <v>0.43</v>
      </c>
      <c r="H3077" s="3">
        <v>43</v>
      </c>
      <c r="I3077" s="1" t="s">
        <v>58</v>
      </c>
      <c r="K3077" s="1" t="s">
        <v>59</v>
      </c>
      <c r="L3077" s="1" t="s">
        <v>1873</v>
      </c>
      <c r="M3077" s="1" t="s">
        <v>35</v>
      </c>
      <c r="N3077" s="1" t="s">
        <v>61</v>
      </c>
      <c r="O3077" s="1" t="s">
        <v>37</v>
      </c>
      <c r="P3077" s="1" t="s">
        <v>120</v>
      </c>
      <c r="Q3077" s="1" t="s">
        <v>121</v>
      </c>
      <c r="T3077" s="1" t="s">
        <v>232</v>
      </c>
      <c r="Y3077" s="1" t="s">
        <v>42</v>
      </c>
      <c r="Z3077" s="3">
        <v>0</v>
      </c>
      <c r="AA3077" s="1" t="s">
        <v>1837</v>
      </c>
      <c r="AB3077" s="1" t="s">
        <v>1837</v>
      </c>
      <c r="AC3077" s="1">
        <f t="shared" si="96"/>
        <v>2019</v>
      </c>
      <c r="AD3077" s="1">
        <f t="shared" si="97"/>
        <v>9</v>
      </c>
    </row>
    <row r="3078" spans="1:30" ht="12.75" customHeight="1" x14ac:dyDescent="0.2">
      <c r="A3078" s="2">
        <v>43728.555045254601</v>
      </c>
      <c r="B3078" s="1" t="s">
        <v>1874</v>
      </c>
      <c r="C3078" s="1" t="s">
        <v>227</v>
      </c>
      <c r="D3078" s="1" t="s">
        <v>228</v>
      </c>
      <c r="E3078" s="3">
        <v>750</v>
      </c>
      <c r="F3078" s="1" t="s">
        <v>31</v>
      </c>
      <c r="G3078" s="3">
        <v>8.4700000000000006</v>
      </c>
      <c r="H3078" s="3">
        <v>6352.5</v>
      </c>
      <c r="I3078" s="1" t="s">
        <v>58</v>
      </c>
      <c r="K3078" s="1" t="s">
        <v>59</v>
      </c>
      <c r="L3078" s="1" t="s">
        <v>229</v>
      </c>
      <c r="M3078" s="1" t="s">
        <v>35</v>
      </c>
      <c r="N3078" s="1" t="s">
        <v>61</v>
      </c>
      <c r="O3078" s="1" t="s">
        <v>37</v>
      </c>
      <c r="P3078" s="1" t="s">
        <v>230</v>
      </c>
      <c r="Q3078" s="1" t="s">
        <v>231</v>
      </c>
      <c r="T3078" s="1" t="s">
        <v>232</v>
      </c>
      <c r="X3078" s="1" t="s">
        <v>41</v>
      </c>
      <c r="Y3078" s="1" t="s">
        <v>42</v>
      </c>
      <c r="Z3078" s="3">
        <v>0</v>
      </c>
      <c r="AC3078" s="1">
        <f t="shared" si="96"/>
        <v>2019</v>
      </c>
      <c r="AD3078" s="1">
        <f t="shared" si="97"/>
        <v>9</v>
      </c>
    </row>
    <row r="3079" spans="1:30" ht="12.75" customHeight="1" x14ac:dyDescent="0.2">
      <c r="A3079" s="2">
        <v>43731.301653125003</v>
      </c>
      <c r="B3079" s="1" t="s">
        <v>1875</v>
      </c>
      <c r="C3079" s="1" t="s">
        <v>706</v>
      </c>
      <c r="D3079" s="1" t="s">
        <v>707</v>
      </c>
      <c r="E3079" s="3">
        <v>80</v>
      </c>
      <c r="F3079" s="1" t="s">
        <v>31</v>
      </c>
      <c r="G3079" s="3">
        <v>4.1100000000000003</v>
      </c>
      <c r="H3079" s="3">
        <v>328.8</v>
      </c>
      <c r="I3079" s="1" t="s">
        <v>58</v>
      </c>
      <c r="K3079" s="1" t="s">
        <v>59</v>
      </c>
      <c r="L3079" s="1" t="s">
        <v>708</v>
      </c>
      <c r="M3079" s="1" t="s">
        <v>35</v>
      </c>
      <c r="N3079" s="1" t="s">
        <v>536</v>
      </c>
      <c r="O3079" s="1" t="s">
        <v>37</v>
      </c>
      <c r="P3079" s="1" t="s">
        <v>89</v>
      </c>
      <c r="Q3079" s="1" t="s">
        <v>90</v>
      </c>
      <c r="T3079" s="1" t="s">
        <v>73</v>
      </c>
      <c r="X3079" s="1" t="s">
        <v>41</v>
      </c>
      <c r="Y3079" s="1" t="s">
        <v>74</v>
      </c>
      <c r="Z3079" s="3">
        <v>0</v>
      </c>
      <c r="AC3079" s="1">
        <f t="shared" si="96"/>
        <v>2019</v>
      </c>
      <c r="AD3079" s="1">
        <f t="shared" si="97"/>
        <v>9</v>
      </c>
    </row>
    <row r="3080" spans="1:30" ht="12.75" customHeight="1" x14ac:dyDescent="0.2">
      <c r="A3080" s="2">
        <v>43731.547716469897</v>
      </c>
      <c r="B3080" s="1" t="s">
        <v>1876</v>
      </c>
      <c r="C3080" s="1" t="s">
        <v>1619</v>
      </c>
      <c r="D3080" s="1" t="s">
        <v>1620</v>
      </c>
      <c r="E3080" s="3">
        <v>250</v>
      </c>
      <c r="F3080" s="1" t="s">
        <v>31</v>
      </c>
      <c r="G3080" s="3">
        <v>5.81</v>
      </c>
      <c r="H3080" s="3">
        <v>1452.5</v>
      </c>
      <c r="I3080" s="1" t="s">
        <v>32</v>
      </c>
      <c r="K3080" s="1" t="s">
        <v>33</v>
      </c>
      <c r="L3080" s="1" t="s">
        <v>1621</v>
      </c>
      <c r="M3080" s="1" t="s">
        <v>35</v>
      </c>
      <c r="N3080" s="1" t="s">
        <v>536</v>
      </c>
      <c r="O3080" s="1" t="s">
        <v>37</v>
      </c>
      <c r="P3080" s="1" t="s">
        <v>120</v>
      </c>
      <c r="Q3080" s="1" t="s">
        <v>121</v>
      </c>
      <c r="T3080" s="1" t="s">
        <v>887</v>
      </c>
      <c r="Y3080" s="1" t="s">
        <v>42</v>
      </c>
      <c r="Z3080" s="3">
        <v>0</v>
      </c>
      <c r="AA3080" s="1" t="s">
        <v>774</v>
      </c>
      <c r="AB3080" s="1" t="s">
        <v>774</v>
      </c>
      <c r="AC3080" s="1">
        <f t="shared" si="96"/>
        <v>2019</v>
      </c>
      <c r="AD3080" s="1">
        <f t="shared" si="97"/>
        <v>9</v>
      </c>
    </row>
    <row r="3081" spans="1:30" ht="12.75" customHeight="1" x14ac:dyDescent="0.2">
      <c r="A3081" s="2">
        <v>43731.548881284703</v>
      </c>
      <c r="B3081" s="1" t="s">
        <v>1877</v>
      </c>
      <c r="C3081" s="1" t="s">
        <v>1619</v>
      </c>
      <c r="D3081" s="1" t="s">
        <v>1620</v>
      </c>
      <c r="E3081" s="3">
        <v>250</v>
      </c>
      <c r="F3081" s="1" t="s">
        <v>31</v>
      </c>
      <c r="G3081" s="3">
        <v>5.81</v>
      </c>
      <c r="H3081" s="3">
        <v>1452.5</v>
      </c>
      <c r="I3081" s="1" t="s">
        <v>58</v>
      </c>
      <c r="K3081" s="1" t="s">
        <v>59</v>
      </c>
      <c r="L3081" s="1" t="s">
        <v>1621</v>
      </c>
      <c r="M3081" s="1" t="s">
        <v>35</v>
      </c>
      <c r="N3081" s="1" t="s">
        <v>536</v>
      </c>
      <c r="O3081" s="1" t="s">
        <v>37</v>
      </c>
      <c r="P3081" s="1" t="s">
        <v>120</v>
      </c>
      <c r="Q3081" s="1" t="s">
        <v>121</v>
      </c>
      <c r="T3081" s="1" t="s">
        <v>887</v>
      </c>
      <c r="Y3081" s="1" t="s">
        <v>42</v>
      </c>
      <c r="Z3081" s="3">
        <v>0</v>
      </c>
      <c r="AA3081" s="1" t="s">
        <v>774</v>
      </c>
      <c r="AB3081" s="1" t="s">
        <v>774</v>
      </c>
      <c r="AC3081" s="1">
        <f t="shared" si="96"/>
        <v>2019</v>
      </c>
      <c r="AD3081" s="1">
        <f t="shared" si="97"/>
        <v>9</v>
      </c>
    </row>
    <row r="3082" spans="1:30" ht="12.75" customHeight="1" x14ac:dyDescent="0.2">
      <c r="A3082" s="2">
        <v>43732.3187924421</v>
      </c>
      <c r="B3082" s="1" t="s">
        <v>1878</v>
      </c>
      <c r="C3082" s="1" t="s">
        <v>451</v>
      </c>
      <c r="D3082" s="1" t="s">
        <v>452</v>
      </c>
      <c r="E3082" s="3">
        <v>1</v>
      </c>
      <c r="F3082" s="1" t="s">
        <v>31</v>
      </c>
      <c r="G3082" s="3">
        <v>164.22</v>
      </c>
      <c r="H3082" s="3">
        <v>164.22</v>
      </c>
      <c r="I3082" s="1" t="s">
        <v>58</v>
      </c>
      <c r="K3082" s="1" t="s">
        <v>59</v>
      </c>
      <c r="L3082" s="1" t="s">
        <v>453</v>
      </c>
      <c r="M3082" s="1" t="s">
        <v>35</v>
      </c>
      <c r="N3082" s="1" t="s">
        <v>433</v>
      </c>
      <c r="O3082" s="1" t="s">
        <v>37</v>
      </c>
      <c r="P3082" s="1" t="s">
        <v>131</v>
      </c>
      <c r="Q3082" s="1" t="s">
        <v>132</v>
      </c>
      <c r="T3082" s="1" t="s">
        <v>291</v>
      </c>
      <c r="X3082" s="1" t="s">
        <v>41</v>
      </c>
      <c r="Y3082" s="1" t="s">
        <v>74</v>
      </c>
      <c r="Z3082" s="3">
        <v>0</v>
      </c>
      <c r="AC3082" s="1">
        <f t="shared" si="96"/>
        <v>2019</v>
      </c>
      <c r="AD3082" s="1">
        <f t="shared" si="97"/>
        <v>9</v>
      </c>
    </row>
    <row r="3083" spans="1:30" ht="12.75" customHeight="1" x14ac:dyDescent="0.2">
      <c r="A3083" s="2">
        <v>43732.3187924421</v>
      </c>
      <c r="B3083" s="1" t="s">
        <v>1878</v>
      </c>
      <c r="C3083" s="1" t="s">
        <v>1292</v>
      </c>
      <c r="D3083" s="1" t="s">
        <v>1293</v>
      </c>
      <c r="E3083" s="3">
        <v>1</v>
      </c>
      <c r="F3083" s="1" t="s">
        <v>31</v>
      </c>
      <c r="G3083" s="3">
        <v>727.26</v>
      </c>
      <c r="H3083" s="3">
        <v>727.26</v>
      </c>
      <c r="I3083" s="1" t="s">
        <v>58</v>
      </c>
      <c r="K3083" s="1" t="s">
        <v>59</v>
      </c>
      <c r="L3083" s="1" t="s">
        <v>1294</v>
      </c>
      <c r="M3083" s="1" t="s">
        <v>35</v>
      </c>
      <c r="N3083" s="1" t="s">
        <v>433</v>
      </c>
      <c r="O3083" s="1" t="s">
        <v>37</v>
      </c>
      <c r="P3083" s="1" t="s">
        <v>131</v>
      </c>
      <c r="Q3083" s="1" t="s">
        <v>132</v>
      </c>
      <c r="T3083" s="1" t="s">
        <v>291</v>
      </c>
      <c r="X3083" s="1" t="s">
        <v>1295</v>
      </c>
      <c r="Y3083" s="1" t="s">
        <v>74</v>
      </c>
      <c r="Z3083" s="3">
        <v>0</v>
      </c>
      <c r="AC3083" s="1">
        <f t="shared" si="96"/>
        <v>2019</v>
      </c>
      <c r="AD3083" s="1">
        <f t="shared" si="97"/>
        <v>9</v>
      </c>
    </row>
    <row r="3084" spans="1:30" ht="12.75" customHeight="1" x14ac:dyDescent="0.2">
      <c r="A3084" s="2">
        <v>43732.319657372696</v>
      </c>
      <c r="B3084" s="1" t="s">
        <v>1879</v>
      </c>
      <c r="C3084" s="1" t="s">
        <v>451</v>
      </c>
      <c r="D3084" s="1" t="s">
        <v>452</v>
      </c>
      <c r="E3084" s="3">
        <v>5</v>
      </c>
      <c r="F3084" s="1" t="s">
        <v>31</v>
      </c>
      <c r="G3084" s="3">
        <v>164.22</v>
      </c>
      <c r="H3084" s="3">
        <v>821.1</v>
      </c>
      <c r="I3084" s="1" t="s">
        <v>32</v>
      </c>
      <c r="K3084" s="1" t="s">
        <v>33</v>
      </c>
      <c r="L3084" s="1" t="s">
        <v>453</v>
      </c>
      <c r="M3084" s="1" t="s">
        <v>35</v>
      </c>
      <c r="N3084" s="1" t="s">
        <v>433</v>
      </c>
      <c r="O3084" s="1" t="s">
        <v>37</v>
      </c>
      <c r="P3084" s="1" t="s">
        <v>131</v>
      </c>
      <c r="Q3084" s="1" t="s">
        <v>132</v>
      </c>
      <c r="T3084" s="1" t="s">
        <v>291</v>
      </c>
      <c r="X3084" s="1" t="s">
        <v>41</v>
      </c>
      <c r="Y3084" s="1" t="s">
        <v>74</v>
      </c>
      <c r="Z3084" s="3">
        <v>0</v>
      </c>
      <c r="AC3084" s="1">
        <f t="shared" si="96"/>
        <v>2019</v>
      </c>
      <c r="AD3084" s="1">
        <f t="shared" si="97"/>
        <v>9</v>
      </c>
    </row>
    <row r="3085" spans="1:30" ht="12.75" customHeight="1" x14ac:dyDescent="0.2">
      <c r="A3085" s="2">
        <v>43732.395604479199</v>
      </c>
      <c r="B3085" s="1" t="s">
        <v>1880</v>
      </c>
      <c r="C3085" s="1" t="s">
        <v>839</v>
      </c>
      <c r="D3085" s="1" t="s">
        <v>840</v>
      </c>
      <c r="E3085" s="3">
        <v>10</v>
      </c>
      <c r="F3085" s="1" t="s">
        <v>31</v>
      </c>
      <c r="G3085" s="3">
        <v>58.53</v>
      </c>
      <c r="H3085" s="3">
        <v>585.29999999999995</v>
      </c>
      <c r="I3085" s="1" t="s">
        <v>32</v>
      </c>
      <c r="K3085" s="1" t="s">
        <v>33</v>
      </c>
      <c r="L3085" s="1" t="s">
        <v>841</v>
      </c>
      <c r="M3085" s="1" t="s">
        <v>35</v>
      </c>
      <c r="N3085" s="1" t="s">
        <v>433</v>
      </c>
      <c r="O3085" s="1" t="s">
        <v>37</v>
      </c>
      <c r="P3085" s="1" t="s">
        <v>89</v>
      </c>
      <c r="Q3085" s="1" t="s">
        <v>90</v>
      </c>
      <c r="T3085" s="1" t="s">
        <v>85</v>
      </c>
      <c r="X3085" s="1" t="s">
        <v>842</v>
      </c>
      <c r="Y3085" s="1" t="s">
        <v>74</v>
      </c>
      <c r="Z3085" s="3">
        <v>0</v>
      </c>
      <c r="AC3085" s="1">
        <f t="shared" si="96"/>
        <v>2019</v>
      </c>
      <c r="AD3085" s="1">
        <f t="shared" si="97"/>
        <v>9</v>
      </c>
    </row>
    <row r="3086" spans="1:30" ht="12.75" customHeight="1" x14ac:dyDescent="0.2">
      <c r="A3086" s="2">
        <v>43732.395604479199</v>
      </c>
      <c r="B3086" s="1" t="s">
        <v>1880</v>
      </c>
      <c r="C3086" s="1" t="s">
        <v>463</v>
      </c>
      <c r="D3086" s="1" t="s">
        <v>464</v>
      </c>
      <c r="E3086" s="3">
        <v>10</v>
      </c>
      <c r="F3086" s="1" t="s">
        <v>31</v>
      </c>
      <c r="G3086" s="3">
        <v>73.209999999999994</v>
      </c>
      <c r="H3086" s="3">
        <v>732.1</v>
      </c>
      <c r="I3086" s="1" t="s">
        <v>32</v>
      </c>
      <c r="K3086" s="1" t="s">
        <v>33</v>
      </c>
      <c r="L3086" s="1" t="s">
        <v>465</v>
      </c>
      <c r="M3086" s="1" t="s">
        <v>35</v>
      </c>
      <c r="N3086" s="1" t="s">
        <v>433</v>
      </c>
      <c r="O3086" s="1" t="s">
        <v>37</v>
      </c>
      <c r="P3086" s="1" t="s">
        <v>131</v>
      </c>
      <c r="Q3086" s="1" t="s">
        <v>132</v>
      </c>
      <c r="T3086" s="1" t="s">
        <v>85</v>
      </c>
      <c r="X3086" s="1" t="s">
        <v>466</v>
      </c>
      <c r="Y3086" s="1" t="s">
        <v>74</v>
      </c>
      <c r="Z3086" s="3">
        <v>0</v>
      </c>
      <c r="AC3086" s="1">
        <f t="shared" si="96"/>
        <v>2019</v>
      </c>
      <c r="AD3086" s="1">
        <f t="shared" si="97"/>
        <v>9</v>
      </c>
    </row>
    <row r="3087" spans="1:30" ht="12.75" customHeight="1" x14ac:dyDescent="0.2">
      <c r="A3087" s="2">
        <v>43732.395604479199</v>
      </c>
      <c r="B3087" s="1" t="s">
        <v>1880</v>
      </c>
      <c r="C3087" s="1" t="s">
        <v>922</v>
      </c>
      <c r="D3087" s="1" t="s">
        <v>923</v>
      </c>
      <c r="E3087" s="3">
        <v>1</v>
      </c>
      <c r="F3087" s="1" t="s">
        <v>31</v>
      </c>
      <c r="G3087" s="3">
        <v>154.97999999999999</v>
      </c>
      <c r="H3087" s="3">
        <v>154.97999999999999</v>
      </c>
      <c r="I3087" s="1" t="s">
        <v>32</v>
      </c>
      <c r="K3087" s="1" t="s">
        <v>33</v>
      </c>
      <c r="L3087" s="1" t="s">
        <v>924</v>
      </c>
      <c r="M3087" s="1" t="s">
        <v>35</v>
      </c>
      <c r="N3087" s="1" t="s">
        <v>433</v>
      </c>
      <c r="O3087" s="1" t="s">
        <v>37</v>
      </c>
      <c r="P3087" s="1" t="s">
        <v>131</v>
      </c>
      <c r="Q3087" s="1" t="s">
        <v>132</v>
      </c>
      <c r="T3087" s="1" t="s">
        <v>85</v>
      </c>
      <c r="X3087" s="1" t="s">
        <v>925</v>
      </c>
      <c r="Y3087" s="1" t="s">
        <v>74</v>
      </c>
      <c r="Z3087" s="3">
        <v>0</v>
      </c>
      <c r="AC3087" s="1">
        <f t="shared" si="96"/>
        <v>2019</v>
      </c>
      <c r="AD3087" s="1">
        <f t="shared" si="97"/>
        <v>9</v>
      </c>
    </row>
    <row r="3088" spans="1:30" ht="12.75" customHeight="1" x14ac:dyDescent="0.2">
      <c r="A3088" s="2">
        <v>43732.397149849501</v>
      </c>
      <c r="B3088" s="1" t="s">
        <v>1881</v>
      </c>
      <c r="C3088" s="1" t="s">
        <v>81</v>
      </c>
      <c r="D3088" s="1" t="s">
        <v>82</v>
      </c>
      <c r="E3088" s="3">
        <v>30</v>
      </c>
      <c r="F3088" s="1" t="s">
        <v>31</v>
      </c>
      <c r="G3088" s="3">
        <v>12.16</v>
      </c>
      <c r="H3088" s="3">
        <v>364.8</v>
      </c>
      <c r="I3088" s="1" t="s">
        <v>58</v>
      </c>
      <c r="K3088" s="1" t="s">
        <v>59</v>
      </c>
      <c r="L3088" s="1" t="s">
        <v>83</v>
      </c>
      <c r="M3088" s="1" t="s">
        <v>35</v>
      </c>
      <c r="N3088" s="1" t="s">
        <v>433</v>
      </c>
      <c r="O3088" s="1" t="s">
        <v>37</v>
      </c>
      <c r="P3088" s="1" t="s">
        <v>71</v>
      </c>
      <c r="Q3088" s="1" t="s">
        <v>72</v>
      </c>
      <c r="T3088" s="1" t="s">
        <v>85</v>
      </c>
      <c r="X3088" s="1" t="s">
        <v>41</v>
      </c>
      <c r="Y3088" s="1" t="s">
        <v>74</v>
      </c>
      <c r="Z3088" s="3">
        <v>0</v>
      </c>
      <c r="AC3088" s="1">
        <f t="shared" si="96"/>
        <v>2019</v>
      </c>
      <c r="AD3088" s="1">
        <f t="shared" si="97"/>
        <v>9</v>
      </c>
    </row>
    <row r="3089" spans="1:30" ht="12.75" customHeight="1" x14ac:dyDescent="0.2">
      <c r="A3089" s="2">
        <v>43732.397149849501</v>
      </c>
      <c r="B3089" s="1" t="s">
        <v>1881</v>
      </c>
      <c r="C3089" s="1" t="s">
        <v>839</v>
      </c>
      <c r="D3089" s="1" t="s">
        <v>840</v>
      </c>
      <c r="E3089" s="3">
        <v>10</v>
      </c>
      <c r="F3089" s="1" t="s">
        <v>31</v>
      </c>
      <c r="G3089" s="3">
        <v>58.54</v>
      </c>
      <c r="H3089" s="3">
        <v>585.38</v>
      </c>
      <c r="I3089" s="1" t="s">
        <v>58</v>
      </c>
      <c r="K3089" s="1" t="s">
        <v>59</v>
      </c>
      <c r="L3089" s="1" t="s">
        <v>841</v>
      </c>
      <c r="M3089" s="1" t="s">
        <v>35</v>
      </c>
      <c r="N3089" s="1" t="s">
        <v>433</v>
      </c>
      <c r="O3089" s="1" t="s">
        <v>37</v>
      </c>
      <c r="P3089" s="1" t="s">
        <v>89</v>
      </c>
      <c r="Q3089" s="1" t="s">
        <v>90</v>
      </c>
      <c r="T3089" s="1" t="s">
        <v>85</v>
      </c>
      <c r="X3089" s="1" t="s">
        <v>842</v>
      </c>
      <c r="Y3089" s="1" t="s">
        <v>74</v>
      </c>
      <c r="Z3089" s="3">
        <v>0</v>
      </c>
      <c r="AC3089" s="1">
        <f t="shared" si="96"/>
        <v>2019</v>
      </c>
      <c r="AD3089" s="1">
        <f t="shared" si="97"/>
        <v>9</v>
      </c>
    </row>
    <row r="3090" spans="1:30" ht="12.75" customHeight="1" x14ac:dyDescent="0.2">
      <c r="A3090" s="2">
        <v>43732.397149849501</v>
      </c>
      <c r="B3090" s="1" t="s">
        <v>1881</v>
      </c>
      <c r="C3090" s="1" t="s">
        <v>463</v>
      </c>
      <c r="D3090" s="1" t="s">
        <v>464</v>
      </c>
      <c r="E3090" s="3">
        <v>10</v>
      </c>
      <c r="F3090" s="1" t="s">
        <v>31</v>
      </c>
      <c r="G3090" s="3">
        <v>73.22</v>
      </c>
      <c r="H3090" s="3">
        <v>732.17</v>
      </c>
      <c r="I3090" s="1" t="s">
        <v>58</v>
      </c>
      <c r="K3090" s="1" t="s">
        <v>59</v>
      </c>
      <c r="L3090" s="1" t="s">
        <v>465</v>
      </c>
      <c r="M3090" s="1" t="s">
        <v>35</v>
      </c>
      <c r="N3090" s="1" t="s">
        <v>433</v>
      </c>
      <c r="O3090" s="1" t="s">
        <v>37</v>
      </c>
      <c r="P3090" s="1" t="s">
        <v>131</v>
      </c>
      <c r="Q3090" s="1" t="s">
        <v>132</v>
      </c>
      <c r="T3090" s="1" t="s">
        <v>85</v>
      </c>
      <c r="X3090" s="1" t="s">
        <v>466</v>
      </c>
      <c r="Y3090" s="1" t="s">
        <v>74</v>
      </c>
      <c r="Z3090" s="3">
        <v>0</v>
      </c>
      <c r="AC3090" s="1">
        <f t="shared" si="96"/>
        <v>2019</v>
      </c>
      <c r="AD3090" s="1">
        <f t="shared" si="97"/>
        <v>9</v>
      </c>
    </row>
    <row r="3091" spans="1:30" ht="12.75" customHeight="1" x14ac:dyDescent="0.2">
      <c r="A3091" s="2">
        <v>43732.397149849501</v>
      </c>
      <c r="B3091" s="1" t="s">
        <v>1881</v>
      </c>
      <c r="C3091" s="1" t="s">
        <v>922</v>
      </c>
      <c r="D3091" s="1" t="s">
        <v>923</v>
      </c>
      <c r="E3091" s="3">
        <v>1</v>
      </c>
      <c r="F3091" s="1" t="s">
        <v>31</v>
      </c>
      <c r="G3091" s="3">
        <v>154.97</v>
      </c>
      <c r="H3091" s="3">
        <v>154.97</v>
      </c>
      <c r="I3091" s="1" t="s">
        <v>58</v>
      </c>
      <c r="K3091" s="1" t="s">
        <v>59</v>
      </c>
      <c r="L3091" s="1" t="s">
        <v>924</v>
      </c>
      <c r="M3091" s="1" t="s">
        <v>35</v>
      </c>
      <c r="N3091" s="1" t="s">
        <v>433</v>
      </c>
      <c r="O3091" s="1" t="s">
        <v>37</v>
      </c>
      <c r="P3091" s="1" t="s">
        <v>131</v>
      </c>
      <c r="Q3091" s="1" t="s">
        <v>132</v>
      </c>
      <c r="T3091" s="1" t="s">
        <v>85</v>
      </c>
      <c r="X3091" s="1" t="s">
        <v>925</v>
      </c>
      <c r="Y3091" s="1" t="s">
        <v>74</v>
      </c>
      <c r="Z3091" s="3">
        <v>0</v>
      </c>
      <c r="AC3091" s="1">
        <f t="shared" si="96"/>
        <v>2019</v>
      </c>
      <c r="AD3091" s="1">
        <f t="shared" si="97"/>
        <v>9</v>
      </c>
    </row>
    <row r="3092" spans="1:30" ht="12.75" customHeight="1" x14ac:dyDescent="0.2">
      <c r="A3092" s="2">
        <v>43733.268428935196</v>
      </c>
      <c r="B3092" s="1" t="s">
        <v>1882</v>
      </c>
      <c r="C3092" s="1" t="s">
        <v>1778</v>
      </c>
      <c r="D3092" s="1" t="s">
        <v>1779</v>
      </c>
      <c r="E3092" s="3">
        <v>5</v>
      </c>
      <c r="F3092" s="1" t="s">
        <v>31</v>
      </c>
      <c r="G3092" s="3">
        <v>92</v>
      </c>
      <c r="H3092" s="3">
        <v>460</v>
      </c>
      <c r="I3092" s="1" t="s">
        <v>32</v>
      </c>
      <c r="K3092" s="1" t="s">
        <v>33</v>
      </c>
      <c r="L3092" s="1" t="s">
        <v>1780</v>
      </c>
      <c r="M3092" s="1" t="s">
        <v>35</v>
      </c>
      <c r="N3092" s="1" t="s">
        <v>296</v>
      </c>
      <c r="O3092" s="1" t="s">
        <v>37</v>
      </c>
      <c r="P3092" s="1" t="s">
        <v>131</v>
      </c>
      <c r="Q3092" s="1" t="s">
        <v>132</v>
      </c>
      <c r="T3092" s="1" t="s">
        <v>297</v>
      </c>
      <c r="X3092" s="1" t="s">
        <v>41</v>
      </c>
      <c r="Y3092" s="1" t="s">
        <v>74</v>
      </c>
      <c r="Z3092" s="3">
        <v>0</v>
      </c>
      <c r="AC3092" s="1">
        <f t="shared" si="96"/>
        <v>2019</v>
      </c>
      <c r="AD3092" s="1">
        <f t="shared" si="97"/>
        <v>9</v>
      </c>
    </row>
    <row r="3093" spans="1:30" ht="12.75" customHeight="1" x14ac:dyDescent="0.2">
      <c r="A3093" s="2">
        <v>43733.268428935196</v>
      </c>
      <c r="B3093" s="1" t="s">
        <v>1882</v>
      </c>
      <c r="C3093" s="1" t="s">
        <v>1696</v>
      </c>
      <c r="D3093" s="1" t="s">
        <v>1697</v>
      </c>
      <c r="E3093" s="3">
        <v>5</v>
      </c>
      <c r="F3093" s="1" t="s">
        <v>31</v>
      </c>
      <c r="G3093" s="3">
        <v>127.99</v>
      </c>
      <c r="H3093" s="3">
        <v>639.95000000000005</v>
      </c>
      <c r="I3093" s="1" t="s">
        <v>32</v>
      </c>
      <c r="K3093" s="1" t="s">
        <v>33</v>
      </c>
      <c r="L3093" s="1" t="s">
        <v>1698</v>
      </c>
      <c r="M3093" s="1" t="s">
        <v>35</v>
      </c>
      <c r="N3093" s="1" t="s">
        <v>296</v>
      </c>
      <c r="O3093" s="1" t="s">
        <v>37</v>
      </c>
      <c r="P3093" s="1" t="s">
        <v>131</v>
      </c>
      <c r="Q3093" s="1" t="s">
        <v>132</v>
      </c>
      <c r="T3093" s="1" t="s">
        <v>297</v>
      </c>
      <c r="X3093" s="1" t="s">
        <v>41</v>
      </c>
      <c r="Y3093" s="1" t="s">
        <v>74</v>
      </c>
      <c r="Z3093" s="3">
        <v>0</v>
      </c>
      <c r="AC3093" s="1">
        <f t="shared" si="96"/>
        <v>2019</v>
      </c>
      <c r="AD3093" s="1">
        <f t="shared" si="97"/>
        <v>9</v>
      </c>
    </row>
    <row r="3094" spans="1:30" ht="12.75" customHeight="1" x14ac:dyDescent="0.2">
      <c r="A3094" s="2">
        <v>43733.268428935196</v>
      </c>
      <c r="B3094" s="1" t="s">
        <v>1882</v>
      </c>
      <c r="C3094" s="1" t="s">
        <v>311</v>
      </c>
      <c r="D3094" s="1" t="s">
        <v>312</v>
      </c>
      <c r="E3094" s="3">
        <v>5</v>
      </c>
      <c r="F3094" s="1" t="s">
        <v>31</v>
      </c>
      <c r="G3094" s="3">
        <v>233.8</v>
      </c>
      <c r="H3094" s="3">
        <v>1169</v>
      </c>
      <c r="I3094" s="1" t="s">
        <v>32</v>
      </c>
      <c r="K3094" s="1" t="s">
        <v>33</v>
      </c>
      <c r="L3094" s="1" t="s">
        <v>313</v>
      </c>
      <c r="M3094" s="1" t="s">
        <v>35</v>
      </c>
      <c r="N3094" s="1" t="s">
        <v>296</v>
      </c>
      <c r="O3094" s="1" t="s">
        <v>37</v>
      </c>
      <c r="P3094" s="1" t="s">
        <v>131</v>
      </c>
      <c r="Q3094" s="1" t="s">
        <v>132</v>
      </c>
      <c r="T3094" s="1" t="s">
        <v>297</v>
      </c>
      <c r="X3094" s="1" t="s">
        <v>41</v>
      </c>
      <c r="Y3094" s="1" t="s">
        <v>74</v>
      </c>
      <c r="Z3094" s="3">
        <v>0</v>
      </c>
      <c r="AC3094" s="1">
        <f t="shared" si="96"/>
        <v>2019</v>
      </c>
      <c r="AD3094" s="1">
        <f t="shared" si="97"/>
        <v>9</v>
      </c>
    </row>
    <row r="3095" spans="1:30" ht="12.75" customHeight="1" x14ac:dyDescent="0.2">
      <c r="A3095" s="2">
        <v>43733.268428935196</v>
      </c>
      <c r="B3095" s="1" t="s">
        <v>1882</v>
      </c>
      <c r="C3095" s="1" t="s">
        <v>314</v>
      </c>
      <c r="D3095" s="1" t="s">
        <v>315</v>
      </c>
      <c r="E3095" s="3">
        <v>5</v>
      </c>
      <c r="F3095" s="1" t="s">
        <v>31</v>
      </c>
      <c r="G3095" s="3">
        <v>283.02</v>
      </c>
      <c r="H3095" s="3">
        <v>1415.08</v>
      </c>
      <c r="I3095" s="1" t="s">
        <v>32</v>
      </c>
      <c r="K3095" s="1" t="s">
        <v>33</v>
      </c>
      <c r="L3095" s="1" t="s">
        <v>316</v>
      </c>
      <c r="M3095" s="1" t="s">
        <v>35</v>
      </c>
      <c r="N3095" s="1" t="s">
        <v>296</v>
      </c>
      <c r="O3095" s="1" t="s">
        <v>37</v>
      </c>
      <c r="P3095" s="1" t="s">
        <v>131</v>
      </c>
      <c r="Q3095" s="1" t="s">
        <v>132</v>
      </c>
      <c r="T3095" s="1" t="s">
        <v>297</v>
      </c>
      <c r="X3095" s="1" t="s">
        <v>41</v>
      </c>
      <c r="Y3095" s="1" t="s">
        <v>74</v>
      </c>
      <c r="Z3095" s="3">
        <v>0</v>
      </c>
      <c r="AC3095" s="1">
        <f t="shared" si="96"/>
        <v>2019</v>
      </c>
      <c r="AD3095" s="1">
        <f t="shared" si="97"/>
        <v>9</v>
      </c>
    </row>
    <row r="3096" spans="1:30" ht="12.75" customHeight="1" x14ac:dyDescent="0.2">
      <c r="A3096" s="2">
        <v>43733.295716284701</v>
      </c>
      <c r="B3096" s="1" t="s">
        <v>1883</v>
      </c>
      <c r="C3096" s="1" t="s">
        <v>440</v>
      </c>
      <c r="D3096" s="1" t="s">
        <v>441</v>
      </c>
      <c r="E3096" s="3">
        <v>2</v>
      </c>
      <c r="F3096" s="1" t="s">
        <v>31</v>
      </c>
      <c r="G3096" s="3">
        <v>54.45</v>
      </c>
      <c r="H3096" s="3">
        <v>108.9</v>
      </c>
      <c r="I3096" s="1" t="s">
        <v>58</v>
      </c>
      <c r="K3096" s="1" t="s">
        <v>59</v>
      </c>
      <c r="L3096" s="1" t="s">
        <v>442</v>
      </c>
      <c r="M3096" s="1" t="s">
        <v>35</v>
      </c>
      <c r="N3096" s="1" t="s">
        <v>296</v>
      </c>
      <c r="O3096" s="1" t="s">
        <v>37</v>
      </c>
      <c r="P3096" s="1" t="s">
        <v>443</v>
      </c>
      <c r="Q3096" s="1" t="s">
        <v>444</v>
      </c>
      <c r="T3096" s="1" t="s">
        <v>171</v>
      </c>
      <c r="X3096" s="1" t="s">
        <v>41</v>
      </c>
      <c r="Y3096" s="1" t="s">
        <v>446</v>
      </c>
      <c r="Z3096" s="3">
        <v>0</v>
      </c>
      <c r="AA3096" s="1" t="s">
        <v>172</v>
      </c>
      <c r="AB3096" s="1" t="s">
        <v>172</v>
      </c>
      <c r="AC3096" s="1">
        <f t="shared" si="96"/>
        <v>2019</v>
      </c>
      <c r="AD3096" s="1">
        <f t="shared" si="97"/>
        <v>9</v>
      </c>
    </row>
    <row r="3097" spans="1:30" ht="12.75" customHeight="1" x14ac:dyDescent="0.2">
      <c r="A3097" s="2">
        <v>43733.4146064815</v>
      </c>
      <c r="B3097" s="1" t="s">
        <v>1884</v>
      </c>
      <c r="C3097" s="1" t="s">
        <v>92</v>
      </c>
      <c r="D3097" s="1" t="s">
        <v>93</v>
      </c>
      <c r="E3097" s="3">
        <v>60</v>
      </c>
      <c r="F3097" s="1" t="s">
        <v>31</v>
      </c>
      <c r="G3097" s="3">
        <v>0.01</v>
      </c>
      <c r="H3097" s="3">
        <v>0.6</v>
      </c>
      <c r="I3097" s="1" t="s">
        <v>421</v>
      </c>
      <c r="K3097" s="1" t="s">
        <v>422</v>
      </c>
      <c r="L3097" s="1" t="s">
        <v>94</v>
      </c>
      <c r="M3097" s="1" t="s">
        <v>35</v>
      </c>
      <c r="N3097" s="1" t="s">
        <v>684</v>
      </c>
      <c r="O3097" s="1" t="s">
        <v>37</v>
      </c>
      <c r="P3097" s="1" t="s">
        <v>95</v>
      </c>
      <c r="Q3097" s="1" t="s">
        <v>96</v>
      </c>
      <c r="T3097" s="1" t="s">
        <v>97</v>
      </c>
      <c r="X3097" s="1" t="s">
        <v>41</v>
      </c>
      <c r="Y3097" s="1" t="s">
        <v>42</v>
      </c>
      <c r="Z3097" s="3">
        <v>0</v>
      </c>
      <c r="AC3097" s="1">
        <f t="shared" si="96"/>
        <v>2019</v>
      </c>
      <c r="AD3097" s="1">
        <f t="shared" si="97"/>
        <v>9</v>
      </c>
    </row>
    <row r="3098" spans="1:30" ht="12.75" customHeight="1" x14ac:dyDescent="0.2">
      <c r="A3098" s="2">
        <v>43733.4146064815</v>
      </c>
      <c r="B3098" s="1" t="s">
        <v>1884</v>
      </c>
      <c r="C3098" s="1" t="s">
        <v>1834</v>
      </c>
      <c r="D3098" s="1" t="s">
        <v>1835</v>
      </c>
      <c r="E3098" s="3">
        <v>100</v>
      </c>
      <c r="F3098" s="1" t="s">
        <v>31</v>
      </c>
      <c r="G3098" s="3">
        <v>0.82</v>
      </c>
      <c r="H3098" s="3">
        <v>82</v>
      </c>
      <c r="I3098" s="1" t="s">
        <v>421</v>
      </c>
      <c r="K3098" s="1" t="s">
        <v>422</v>
      </c>
      <c r="L3098" s="1" t="s">
        <v>1836</v>
      </c>
      <c r="M3098" s="1" t="s">
        <v>35</v>
      </c>
      <c r="N3098" s="1" t="s">
        <v>684</v>
      </c>
      <c r="O3098" s="1" t="s">
        <v>37</v>
      </c>
      <c r="P3098" s="1" t="s">
        <v>120</v>
      </c>
      <c r="Q3098" s="1" t="s">
        <v>121</v>
      </c>
      <c r="T3098" s="1" t="s">
        <v>232</v>
      </c>
      <c r="Y3098" s="1" t="s">
        <v>42</v>
      </c>
      <c r="Z3098" s="3">
        <v>0</v>
      </c>
      <c r="AA3098" s="1" t="s">
        <v>1837</v>
      </c>
      <c r="AB3098" s="1" t="s">
        <v>1837</v>
      </c>
      <c r="AC3098" s="1">
        <f t="shared" si="96"/>
        <v>2019</v>
      </c>
      <c r="AD3098" s="1">
        <f t="shared" si="97"/>
        <v>9</v>
      </c>
    </row>
    <row r="3099" spans="1:30" ht="12.75" customHeight="1" x14ac:dyDescent="0.2">
      <c r="A3099" s="2">
        <v>43733.4146064815</v>
      </c>
      <c r="B3099" s="1" t="s">
        <v>1884</v>
      </c>
      <c r="C3099" s="1" t="s">
        <v>159</v>
      </c>
      <c r="D3099" s="1" t="s">
        <v>160</v>
      </c>
      <c r="E3099" s="3">
        <v>100</v>
      </c>
      <c r="F3099" s="1" t="s">
        <v>31</v>
      </c>
      <c r="G3099" s="3">
        <v>1.8</v>
      </c>
      <c r="H3099" s="3">
        <v>180</v>
      </c>
      <c r="I3099" s="1" t="s">
        <v>421</v>
      </c>
      <c r="K3099" s="1" t="s">
        <v>422</v>
      </c>
      <c r="L3099" s="1" t="s">
        <v>161</v>
      </c>
      <c r="M3099" s="1" t="s">
        <v>35</v>
      </c>
      <c r="N3099" s="1" t="s">
        <v>684</v>
      </c>
      <c r="O3099" s="1" t="s">
        <v>37</v>
      </c>
      <c r="P3099" s="1" t="s">
        <v>104</v>
      </c>
      <c r="Q3099" s="1" t="s">
        <v>105</v>
      </c>
      <c r="T3099" s="1" t="s">
        <v>97</v>
      </c>
      <c r="X3099" s="1" t="s">
        <v>41</v>
      </c>
      <c r="Y3099" s="1" t="s">
        <v>106</v>
      </c>
      <c r="Z3099" s="3">
        <v>0</v>
      </c>
      <c r="AC3099" s="1">
        <f t="shared" si="96"/>
        <v>2019</v>
      </c>
      <c r="AD3099" s="1">
        <f t="shared" si="97"/>
        <v>9</v>
      </c>
    </row>
    <row r="3100" spans="1:30" ht="12.75" customHeight="1" x14ac:dyDescent="0.2">
      <c r="A3100" s="2">
        <v>43733.4146064815</v>
      </c>
      <c r="B3100" s="1" t="s">
        <v>1884</v>
      </c>
      <c r="C3100" s="1" t="s">
        <v>180</v>
      </c>
      <c r="D3100" s="1" t="s">
        <v>181</v>
      </c>
      <c r="E3100" s="3">
        <v>50</v>
      </c>
      <c r="F3100" s="1" t="s">
        <v>31</v>
      </c>
      <c r="G3100" s="3">
        <v>2.37</v>
      </c>
      <c r="H3100" s="3">
        <v>118.5</v>
      </c>
      <c r="I3100" s="1" t="s">
        <v>421</v>
      </c>
      <c r="K3100" s="1" t="s">
        <v>422</v>
      </c>
      <c r="L3100" s="1" t="s">
        <v>182</v>
      </c>
      <c r="M3100" s="1" t="s">
        <v>35</v>
      </c>
      <c r="N3100" s="1" t="s">
        <v>684</v>
      </c>
      <c r="O3100" s="1" t="s">
        <v>37</v>
      </c>
      <c r="P3100" s="1" t="s">
        <v>95</v>
      </c>
      <c r="Q3100" s="1" t="s">
        <v>96</v>
      </c>
      <c r="T3100" s="1" t="s">
        <v>97</v>
      </c>
      <c r="X3100" s="1" t="s">
        <v>41</v>
      </c>
      <c r="Y3100" s="1" t="s">
        <v>42</v>
      </c>
      <c r="Z3100" s="3">
        <v>0</v>
      </c>
      <c r="AC3100" s="1">
        <f t="shared" si="96"/>
        <v>2019</v>
      </c>
      <c r="AD3100" s="1">
        <f t="shared" si="97"/>
        <v>9</v>
      </c>
    </row>
    <row r="3101" spans="1:30" ht="12.75" customHeight="1" x14ac:dyDescent="0.2">
      <c r="A3101" s="2">
        <v>43733.4146064815</v>
      </c>
      <c r="B3101" s="1" t="s">
        <v>1884</v>
      </c>
      <c r="C3101" s="1" t="s">
        <v>186</v>
      </c>
      <c r="D3101" s="1" t="s">
        <v>187</v>
      </c>
      <c r="E3101" s="3">
        <v>50</v>
      </c>
      <c r="F3101" s="1" t="s">
        <v>31</v>
      </c>
      <c r="G3101" s="3">
        <v>2.5099999999999998</v>
      </c>
      <c r="H3101" s="3">
        <v>125.5</v>
      </c>
      <c r="I3101" s="1" t="s">
        <v>421</v>
      </c>
      <c r="K3101" s="1" t="s">
        <v>422</v>
      </c>
      <c r="L3101" s="1" t="s">
        <v>188</v>
      </c>
      <c r="M3101" s="1" t="s">
        <v>35</v>
      </c>
      <c r="N3101" s="1" t="s">
        <v>684</v>
      </c>
      <c r="O3101" s="1" t="s">
        <v>37</v>
      </c>
      <c r="P3101" s="1" t="s">
        <v>95</v>
      </c>
      <c r="Q3101" s="1" t="s">
        <v>96</v>
      </c>
      <c r="T3101" s="1" t="s">
        <v>97</v>
      </c>
      <c r="X3101" s="1" t="s">
        <v>41</v>
      </c>
      <c r="Y3101" s="1" t="s">
        <v>42</v>
      </c>
      <c r="Z3101" s="3">
        <v>0</v>
      </c>
      <c r="AC3101" s="1">
        <f t="shared" si="96"/>
        <v>2019</v>
      </c>
      <c r="AD3101" s="1">
        <f t="shared" si="97"/>
        <v>9</v>
      </c>
    </row>
    <row r="3102" spans="1:30" ht="12.75" customHeight="1" x14ac:dyDescent="0.2">
      <c r="A3102" s="2">
        <v>43733.4146064815</v>
      </c>
      <c r="B3102" s="1" t="s">
        <v>1884</v>
      </c>
      <c r="C3102" s="1" t="s">
        <v>189</v>
      </c>
      <c r="D3102" s="1" t="s">
        <v>190</v>
      </c>
      <c r="E3102" s="3">
        <v>50</v>
      </c>
      <c r="F3102" s="1" t="s">
        <v>31</v>
      </c>
      <c r="G3102" s="3">
        <v>2.7</v>
      </c>
      <c r="H3102" s="3">
        <v>135</v>
      </c>
      <c r="I3102" s="1" t="s">
        <v>421</v>
      </c>
      <c r="K3102" s="1" t="s">
        <v>422</v>
      </c>
      <c r="L3102" s="1" t="s">
        <v>191</v>
      </c>
      <c r="M3102" s="1" t="s">
        <v>35</v>
      </c>
      <c r="N3102" s="1" t="s">
        <v>684</v>
      </c>
      <c r="O3102" s="1" t="s">
        <v>37</v>
      </c>
      <c r="P3102" s="1" t="s">
        <v>95</v>
      </c>
      <c r="Q3102" s="1" t="s">
        <v>96</v>
      </c>
      <c r="T3102" s="1" t="s">
        <v>97</v>
      </c>
      <c r="X3102" s="1" t="s">
        <v>41</v>
      </c>
      <c r="Y3102" s="1" t="s">
        <v>42</v>
      </c>
      <c r="Z3102" s="3">
        <v>0</v>
      </c>
      <c r="AC3102" s="1">
        <f t="shared" si="96"/>
        <v>2019</v>
      </c>
      <c r="AD3102" s="1">
        <f t="shared" si="97"/>
        <v>9</v>
      </c>
    </row>
    <row r="3103" spans="1:30" ht="12.75" customHeight="1" x14ac:dyDescent="0.2">
      <c r="A3103" s="2">
        <v>43733.4146064815</v>
      </c>
      <c r="B3103" s="1" t="s">
        <v>1884</v>
      </c>
      <c r="C3103" s="1" t="s">
        <v>198</v>
      </c>
      <c r="D3103" s="1" t="s">
        <v>199</v>
      </c>
      <c r="E3103" s="3">
        <v>50</v>
      </c>
      <c r="F3103" s="1" t="s">
        <v>31</v>
      </c>
      <c r="G3103" s="3">
        <v>3.1</v>
      </c>
      <c r="H3103" s="3">
        <v>155</v>
      </c>
      <c r="I3103" s="1" t="s">
        <v>421</v>
      </c>
      <c r="K3103" s="1" t="s">
        <v>422</v>
      </c>
      <c r="L3103" s="1" t="s">
        <v>200</v>
      </c>
      <c r="M3103" s="1" t="s">
        <v>35</v>
      </c>
      <c r="N3103" s="1" t="s">
        <v>684</v>
      </c>
      <c r="O3103" s="1" t="s">
        <v>37</v>
      </c>
      <c r="P3103" s="1" t="s">
        <v>95</v>
      </c>
      <c r="Q3103" s="1" t="s">
        <v>96</v>
      </c>
      <c r="T3103" s="1" t="s">
        <v>97</v>
      </c>
      <c r="X3103" s="1" t="s">
        <v>41</v>
      </c>
      <c r="Y3103" s="1" t="s">
        <v>42</v>
      </c>
      <c r="Z3103" s="3">
        <v>0</v>
      </c>
      <c r="AC3103" s="1">
        <f t="shared" si="96"/>
        <v>2019</v>
      </c>
      <c r="AD3103" s="1">
        <f t="shared" si="97"/>
        <v>9</v>
      </c>
    </row>
    <row r="3104" spans="1:30" ht="12.75" customHeight="1" x14ac:dyDescent="0.2">
      <c r="A3104" s="2">
        <v>43733.4146064815</v>
      </c>
      <c r="B3104" s="1" t="s">
        <v>1884</v>
      </c>
      <c r="C3104" s="1" t="s">
        <v>573</v>
      </c>
      <c r="D3104" s="1" t="s">
        <v>574</v>
      </c>
      <c r="E3104" s="3">
        <v>4</v>
      </c>
      <c r="F3104" s="1" t="s">
        <v>31</v>
      </c>
      <c r="G3104" s="3">
        <v>8.1199999999999992</v>
      </c>
      <c r="H3104" s="3">
        <v>32.479999999999997</v>
      </c>
      <c r="I3104" s="1" t="s">
        <v>421</v>
      </c>
      <c r="K3104" s="1" t="s">
        <v>422</v>
      </c>
      <c r="L3104" s="1" t="s">
        <v>575</v>
      </c>
      <c r="M3104" s="1" t="s">
        <v>35</v>
      </c>
      <c r="N3104" s="1" t="s">
        <v>684</v>
      </c>
      <c r="O3104" s="1" t="s">
        <v>37</v>
      </c>
      <c r="P3104" s="1" t="s">
        <v>204</v>
      </c>
      <c r="Q3104" s="1" t="s">
        <v>205</v>
      </c>
      <c r="T3104" s="1" t="s">
        <v>206</v>
      </c>
      <c r="X3104" s="1" t="s">
        <v>41</v>
      </c>
      <c r="Y3104" s="1" t="s">
        <v>74</v>
      </c>
      <c r="Z3104" s="3">
        <v>0</v>
      </c>
      <c r="AC3104" s="1">
        <f t="shared" si="96"/>
        <v>2019</v>
      </c>
      <c r="AD3104" s="1">
        <f t="shared" si="97"/>
        <v>9</v>
      </c>
    </row>
    <row r="3105" spans="1:30" ht="12.75" customHeight="1" x14ac:dyDescent="0.2">
      <c r="A3105" s="2">
        <v>43733.415856481501</v>
      </c>
      <c r="B3105" s="1" t="s">
        <v>1885</v>
      </c>
      <c r="C3105" s="1" t="s">
        <v>92</v>
      </c>
      <c r="D3105" s="1" t="s">
        <v>93</v>
      </c>
      <c r="E3105" s="3">
        <v>100</v>
      </c>
      <c r="F3105" s="1" t="s">
        <v>31</v>
      </c>
      <c r="G3105" s="3">
        <v>0.01</v>
      </c>
      <c r="H3105" s="3">
        <v>1</v>
      </c>
      <c r="I3105" s="1" t="s">
        <v>58</v>
      </c>
      <c r="K3105" s="1" t="s">
        <v>59</v>
      </c>
      <c r="L3105" s="1" t="s">
        <v>94</v>
      </c>
      <c r="M3105" s="1" t="s">
        <v>35</v>
      </c>
      <c r="N3105" s="1" t="s">
        <v>684</v>
      </c>
      <c r="O3105" s="1" t="s">
        <v>37</v>
      </c>
      <c r="P3105" s="1" t="s">
        <v>95</v>
      </c>
      <c r="Q3105" s="1" t="s">
        <v>96</v>
      </c>
      <c r="T3105" s="1" t="s">
        <v>97</v>
      </c>
      <c r="X3105" s="1" t="s">
        <v>41</v>
      </c>
      <c r="Y3105" s="1" t="s">
        <v>42</v>
      </c>
      <c r="Z3105" s="3">
        <v>0</v>
      </c>
      <c r="AC3105" s="1">
        <f t="shared" si="96"/>
        <v>2019</v>
      </c>
      <c r="AD3105" s="1">
        <f t="shared" si="97"/>
        <v>9</v>
      </c>
    </row>
    <row r="3106" spans="1:30" ht="12.75" customHeight="1" x14ac:dyDescent="0.2">
      <c r="A3106" s="2">
        <v>43733.415856481501</v>
      </c>
      <c r="B3106" s="1" t="s">
        <v>1885</v>
      </c>
      <c r="C3106" s="1" t="s">
        <v>98</v>
      </c>
      <c r="D3106" s="1" t="s">
        <v>99</v>
      </c>
      <c r="E3106" s="3">
        <v>200</v>
      </c>
      <c r="F3106" s="1" t="s">
        <v>31</v>
      </c>
      <c r="G3106" s="3">
        <v>0.26</v>
      </c>
      <c r="H3106" s="3">
        <v>52</v>
      </c>
      <c r="I3106" s="1" t="s">
        <v>58</v>
      </c>
      <c r="K3106" s="1" t="s">
        <v>59</v>
      </c>
      <c r="L3106" s="1" t="s">
        <v>100</v>
      </c>
      <c r="M3106" s="1" t="s">
        <v>35</v>
      </c>
      <c r="N3106" s="1" t="s">
        <v>684</v>
      </c>
      <c r="O3106" s="1" t="s">
        <v>37</v>
      </c>
      <c r="P3106" s="1" t="s">
        <v>38</v>
      </c>
      <c r="Q3106" s="1" t="s">
        <v>39</v>
      </c>
      <c r="T3106" s="1" t="s">
        <v>73</v>
      </c>
      <c r="X3106" s="1" t="s">
        <v>41</v>
      </c>
      <c r="Y3106" s="1" t="s">
        <v>42</v>
      </c>
      <c r="Z3106" s="3">
        <v>0</v>
      </c>
      <c r="AC3106" s="1">
        <f t="shared" si="96"/>
        <v>2019</v>
      </c>
      <c r="AD3106" s="1">
        <f t="shared" si="97"/>
        <v>9</v>
      </c>
    </row>
    <row r="3107" spans="1:30" ht="12.75" customHeight="1" x14ac:dyDescent="0.2">
      <c r="A3107" s="2">
        <v>43733.415856481501</v>
      </c>
      <c r="B3107" s="1" t="s">
        <v>1885</v>
      </c>
      <c r="C3107" s="1" t="s">
        <v>113</v>
      </c>
      <c r="D3107" s="1" t="s">
        <v>114</v>
      </c>
      <c r="E3107" s="3">
        <v>800</v>
      </c>
      <c r="F3107" s="1" t="s">
        <v>31</v>
      </c>
      <c r="G3107" s="3">
        <v>0.41</v>
      </c>
      <c r="H3107" s="3">
        <v>328</v>
      </c>
      <c r="I3107" s="1" t="s">
        <v>58</v>
      </c>
      <c r="K3107" s="1" t="s">
        <v>59</v>
      </c>
      <c r="L3107" s="1" t="s">
        <v>115</v>
      </c>
      <c r="M3107" s="1" t="s">
        <v>35</v>
      </c>
      <c r="N3107" s="1" t="s">
        <v>684</v>
      </c>
      <c r="O3107" s="1" t="s">
        <v>37</v>
      </c>
      <c r="P3107" s="1" t="s">
        <v>89</v>
      </c>
      <c r="Q3107" s="1" t="s">
        <v>90</v>
      </c>
      <c r="T3107" s="1" t="s">
        <v>116</v>
      </c>
      <c r="X3107" s="1" t="s">
        <v>41</v>
      </c>
      <c r="Y3107" s="1" t="s">
        <v>74</v>
      </c>
      <c r="Z3107" s="3">
        <v>0</v>
      </c>
      <c r="AC3107" s="1">
        <f t="shared" si="96"/>
        <v>2019</v>
      </c>
      <c r="AD3107" s="1">
        <f t="shared" si="97"/>
        <v>9</v>
      </c>
    </row>
    <row r="3108" spans="1:30" ht="12.75" customHeight="1" x14ac:dyDescent="0.2">
      <c r="A3108" s="2">
        <v>43733.415856481501</v>
      </c>
      <c r="B3108" s="1" t="s">
        <v>1885</v>
      </c>
      <c r="C3108" s="1" t="s">
        <v>122</v>
      </c>
      <c r="D3108" s="1" t="s">
        <v>123</v>
      </c>
      <c r="E3108" s="3">
        <v>100</v>
      </c>
      <c r="F3108" s="1" t="s">
        <v>31</v>
      </c>
      <c r="G3108" s="3">
        <v>0.47</v>
      </c>
      <c r="H3108" s="3">
        <v>47</v>
      </c>
      <c r="I3108" s="1" t="s">
        <v>58</v>
      </c>
      <c r="K3108" s="1" t="s">
        <v>59</v>
      </c>
      <c r="L3108" s="1" t="s">
        <v>124</v>
      </c>
      <c r="M3108" s="1" t="s">
        <v>35</v>
      </c>
      <c r="N3108" s="1" t="s">
        <v>684</v>
      </c>
      <c r="O3108" s="1" t="s">
        <v>37</v>
      </c>
      <c r="P3108" s="1" t="s">
        <v>38</v>
      </c>
      <c r="Q3108" s="1" t="s">
        <v>39</v>
      </c>
      <c r="T3108" s="1" t="s">
        <v>40</v>
      </c>
      <c r="X3108" s="1" t="s">
        <v>41</v>
      </c>
      <c r="Y3108" s="1" t="s">
        <v>42</v>
      </c>
      <c r="Z3108" s="3">
        <v>0</v>
      </c>
      <c r="AC3108" s="1">
        <f t="shared" si="96"/>
        <v>2019</v>
      </c>
      <c r="AD3108" s="1">
        <f t="shared" si="97"/>
        <v>9</v>
      </c>
    </row>
    <row r="3109" spans="1:30" ht="12.75" customHeight="1" x14ac:dyDescent="0.2">
      <c r="A3109" s="2">
        <v>43733.415856481501</v>
      </c>
      <c r="B3109" s="1" t="s">
        <v>1885</v>
      </c>
      <c r="C3109" s="1" t="s">
        <v>125</v>
      </c>
      <c r="D3109" s="1" t="s">
        <v>126</v>
      </c>
      <c r="E3109" s="3">
        <v>400</v>
      </c>
      <c r="F3109" s="1" t="s">
        <v>31</v>
      </c>
      <c r="G3109" s="3">
        <v>0.55000000000000004</v>
      </c>
      <c r="H3109" s="3">
        <v>220</v>
      </c>
      <c r="I3109" s="1" t="s">
        <v>58</v>
      </c>
      <c r="K3109" s="1" t="s">
        <v>59</v>
      </c>
      <c r="L3109" s="1" t="s">
        <v>127</v>
      </c>
      <c r="M3109" s="1" t="s">
        <v>35</v>
      </c>
      <c r="N3109" s="1" t="s">
        <v>684</v>
      </c>
      <c r="O3109" s="1" t="s">
        <v>37</v>
      </c>
      <c r="P3109" s="1" t="s">
        <v>104</v>
      </c>
      <c r="Q3109" s="1" t="s">
        <v>105</v>
      </c>
      <c r="T3109" s="1" t="s">
        <v>40</v>
      </c>
      <c r="X3109" s="1" t="s">
        <v>41</v>
      </c>
      <c r="Y3109" s="1" t="s">
        <v>106</v>
      </c>
      <c r="Z3109" s="3">
        <v>0</v>
      </c>
      <c r="AC3109" s="1">
        <f t="shared" si="96"/>
        <v>2019</v>
      </c>
      <c r="AD3109" s="1">
        <f t="shared" si="97"/>
        <v>9</v>
      </c>
    </row>
    <row r="3110" spans="1:30" ht="12.75" customHeight="1" x14ac:dyDescent="0.2">
      <c r="A3110" s="2">
        <v>43733.415856481501</v>
      </c>
      <c r="B3110" s="1" t="s">
        <v>1885</v>
      </c>
      <c r="C3110" s="1" t="s">
        <v>1840</v>
      </c>
      <c r="D3110" s="1" t="s">
        <v>1841</v>
      </c>
      <c r="E3110" s="3">
        <v>100</v>
      </c>
      <c r="F3110" s="1" t="s">
        <v>31</v>
      </c>
      <c r="G3110" s="3">
        <v>0.57999999999999996</v>
      </c>
      <c r="H3110" s="3">
        <v>58</v>
      </c>
      <c r="I3110" s="1" t="s">
        <v>58</v>
      </c>
      <c r="K3110" s="1" t="s">
        <v>59</v>
      </c>
      <c r="L3110" s="1" t="s">
        <v>1842</v>
      </c>
      <c r="M3110" s="1" t="s">
        <v>35</v>
      </c>
      <c r="N3110" s="1" t="s">
        <v>684</v>
      </c>
      <c r="O3110" s="1" t="s">
        <v>37</v>
      </c>
      <c r="P3110" s="1" t="s">
        <v>120</v>
      </c>
      <c r="Q3110" s="1" t="s">
        <v>121</v>
      </c>
      <c r="T3110" s="1" t="s">
        <v>232</v>
      </c>
      <c r="Y3110" s="1" t="s">
        <v>42</v>
      </c>
      <c r="Z3110" s="3">
        <v>0</v>
      </c>
      <c r="AA3110" s="1" t="s">
        <v>1837</v>
      </c>
      <c r="AB3110" s="1" t="s">
        <v>1837</v>
      </c>
      <c r="AC3110" s="1">
        <f t="shared" si="96"/>
        <v>2019</v>
      </c>
      <c r="AD3110" s="1">
        <f t="shared" si="97"/>
        <v>9</v>
      </c>
    </row>
    <row r="3111" spans="1:30" ht="12.75" customHeight="1" x14ac:dyDescent="0.2">
      <c r="A3111" s="2">
        <v>43733.415856481501</v>
      </c>
      <c r="B3111" s="1" t="s">
        <v>1885</v>
      </c>
      <c r="C3111" s="1" t="s">
        <v>128</v>
      </c>
      <c r="D3111" s="1" t="s">
        <v>129</v>
      </c>
      <c r="E3111" s="3">
        <v>500</v>
      </c>
      <c r="F3111" s="1" t="s">
        <v>31</v>
      </c>
      <c r="G3111" s="3">
        <v>0.62</v>
      </c>
      <c r="H3111" s="3">
        <v>310</v>
      </c>
      <c r="I3111" s="1" t="s">
        <v>58</v>
      </c>
      <c r="K3111" s="1" t="s">
        <v>59</v>
      </c>
      <c r="L3111" s="1" t="s">
        <v>130</v>
      </c>
      <c r="M3111" s="1" t="s">
        <v>35</v>
      </c>
      <c r="N3111" s="1" t="s">
        <v>684</v>
      </c>
      <c r="O3111" s="1" t="s">
        <v>37</v>
      </c>
      <c r="P3111" s="1" t="s">
        <v>131</v>
      </c>
      <c r="Q3111" s="1" t="s">
        <v>132</v>
      </c>
      <c r="T3111" s="1" t="s">
        <v>73</v>
      </c>
      <c r="X3111" s="1" t="s">
        <v>41</v>
      </c>
      <c r="Y3111" s="1" t="s">
        <v>74</v>
      </c>
      <c r="Z3111" s="3">
        <v>0</v>
      </c>
      <c r="AC3111" s="1">
        <f t="shared" si="96"/>
        <v>2019</v>
      </c>
      <c r="AD3111" s="1">
        <f t="shared" si="97"/>
        <v>9</v>
      </c>
    </row>
    <row r="3112" spans="1:30" ht="12.75" customHeight="1" x14ac:dyDescent="0.2">
      <c r="A3112" s="2">
        <v>43733.415856481501</v>
      </c>
      <c r="B3112" s="1" t="s">
        <v>1885</v>
      </c>
      <c r="C3112" s="1" t="s">
        <v>136</v>
      </c>
      <c r="D3112" s="1" t="s">
        <v>137</v>
      </c>
      <c r="E3112" s="3">
        <v>4000</v>
      </c>
      <c r="F3112" s="1" t="s">
        <v>31</v>
      </c>
      <c r="G3112" s="3">
        <v>0.62</v>
      </c>
      <c r="H3112" s="3">
        <v>2466</v>
      </c>
      <c r="I3112" s="1" t="s">
        <v>58</v>
      </c>
      <c r="K3112" s="1" t="s">
        <v>59</v>
      </c>
      <c r="L3112" s="1" t="s">
        <v>138</v>
      </c>
      <c r="M3112" s="1" t="s">
        <v>35</v>
      </c>
      <c r="N3112" s="1" t="s">
        <v>684</v>
      </c>
      <c r="O3112" s="1" t="s">
        <v>37</v>
      </c>
      <c r="P3112" s="1" t="s">
        <v>62</v>
      </c>
      <c r="Q3112" s="1" t="s">
        <v>63</v>
      </c>
      <c r="T3112" s="1" t="s">
        <v>65</v>
      </c>
      <c r="X3112" s="1" t="s">
        <v>41</v>
      </c>
      <c r="Y3112" s="1" t="s">
        <v>66</v>
      </c>
      <c r="Z3112" s="3">
        <v>0</v>
      </c>
      <c r="AA3112" s="1" t="s">
        <v>67</v>
      </c>
      <c r="AB3112" s="1" t="s">
        <v>67</v>
      </c>
      <c r="AC3112" s="1">
        <f t="shared" si="96"/>
        <v>2019</v>
      </c>
      <c r="AD3112" s="1">
        <f t="shared" si="97"/>
        <v>9</v>
      </c>
    </row>
    <row r="3113" spans="1:30" ht="12.75" customHeight="1" x14ac:dyDescent="0.2">
      <c r="A3113" s="2">
        <v>43733.415856481501</v>
      </c>
      <c r="B3113" s="1" t="s">
        <v>1885</v>
      </c>
      <c r="C3113" s="1" t="s">
        <v>133</v>
      </c>
      <c r="D3113" s="1" t="s">
        <v>134</v>
      </c>
      <c r="E3113" s="3">
        <v>6000</v>
      </c>
      <c r="F3113" s="1" t="s">
        <v>31</v>
      </c>
      <c r="G3113" s="3">
        <v>0.63</v>
      </c>
      <c r="H3113" s="3">
        <v>3780</v>
      </c>
      <c r="I3113" s="1" t="s">
        <v>58</v>
      </c>
      <c r="K3113" s="1" t="s">
        <v>59</v>
      </c>
      <c r="L3113" s="1" t="s">
        <v>135</v>
      </c>
      <c r="M3113" s="1" t="s">
        <v>35</v>
      </c>
      <c r="N3113" s="1" t="s">
        <v>684</v>
      </c>
      <c r="O3113" s="1" t="s">
        <v>37</v>
      </c>
      <c r="P3113" s="1" t="s">
        <v>62</v>
      </c>
      <c r="Q3113" s="1" t="s">
        <v>63</v>
      </c>
      <c r="T3113" s="1" t="s">
        <v>65</v>
      </c>
      <c r="X3113" s="1" t="s">
        <v>41</v>
      </c>
      <c r="Y3113" s="1" t="s">
        <v>66</v>
      </c>
      <c r="Z3113" s="3">
        <v>0</v>
      </c>
      <c r="AA3113" s="1" t="s">
        <v>67</v>
      </c>
      <c r="AB3113" s="1" t="s">
        <v>67</v>
      </c>
      <c r="AC3113" s="1">
        <f t="shared" si="96"/>
        <v>2019</v>
      </c>
      <c r="AD3113" s="1">
        <f t="shared" si="97"/>
        <v>9</v>
      </c>
    </row>
    <row r="3114" spans="1:30" ht="12.75" customHeight="1" x14ac:dyDescent="0.2">
      <c r="A3114" s="2">
        <v>43733.415856481501</v>
      </c>
      <c r="B3114" s="1" t="s">
        <v>1885</v>
      </c>
      <c r="C3114" s="1" t="s">
        <v>56</v>
      </c>
      <c r="D3114" s="1" t="s">
        <v>57</v>
      </c>
      <c r="E3114" s="3">
        <v>2000</v>
      </c>
      <c r="F3114" s="1" t="s">
        <v>31</v>
      </c>
      <c r="G3114" s="3">
        <v>0.63</v>
      </c>
      <c r="H3114" s="3">
        <v>1260</v>
      </c>
      <c r="I3114" s="1" t="s">
        <v>58</v>
      </c>
      <c r="K3114" s="1" t="s">
        <v>59</v>
      </c>
      <c r="L3114" s="1" t="s">
        <v>60</v>
      </c>
      <c r="M3114" s="1" t="s">
        <v>35</v>
      </c>
      <c r="N3114" s="1" t="s">
        <v>684</v>
      </c>
      <c r="O3114" s="1" t="s">
        <v>37</v>
      </c>
      <c r="P3114" s="1" t="s">
        <v>62</v>
      </c>
      <c r="Q3114" s="1" t="s">
        <v>63</v>
      </c>
      <c r="T3114" s="1" t="s">
        <v>65</v>
      </c>
      <c r="X3114" s="1" t="s">
        <v>41</v>
      </c>
      <c r="Y3114" s="1" t="s">
        <v>66</v>
      </c>
      <c r="Z3114" s="3">
        <v>0</v>
      </c>
      <c r="AA3114" s="1" t="s">
        <v>67</v>
      </c>
      <c r="AB3114" s="1" t="s">
        <v>67</v>
      </c>
      <c r="AC3114" s="1">
        <f t="shared" si="96"/>
        <v>2019</v>
      </c>
      <c r="AD3114" s="1">
        <f t="shared" si="97"/>
        <v>9</v>
      </c>
    </row>
    <row r="3115" spans="1:30" ht="12.75" customHeight="1" x14ac:dyDescent="0.2">
      <c r="A3115" s="2">
        <v>43733.415856481501</v>
      </c>
      <c r="B3115" s="1" t="s">
        <v>1885</v>
      </c>
      <c r="C3115" s="1" t="s">
        <v>516</v>
      </c>
      <c r="D3115" s="1" t="s">
        <v>517</v>
      </c>
      <c r="E3115" s="3">
        <v>1700</v>
      </c>
      <c r="F3115" s="1" t="s">
        <v>31</v>
      </c>
      <c r="G3115" s="3">
        <v>0.63</v>
      </c>
      <c r="H3115" s="3">
        <v>1071</v>
      </c>
      <c r="I3115" s="1" t="s">
        <v>58</v>
      </c>
      <c r="K3115" s="1" t="s">
        <v>59</v>
      </c>
      <c r="L3115" s="1" t="s">
        <v>518</v>
      </c>
      <c r="M3115" s="1" t="s">
        <v>35</v>
      </c>
      <c r="N3115" s="1" t="s">
        <v>684</v>
      </c>
      <c r="O3115" s="1" t="s">
        <v>37</v>
      </c>
      <c r="P3115" s="1" t="s">
        <v>62</v>
      </c>
      <c r="Q3115" s="1" t="s">
        <v>63</v>
      </c>
      <c r="T3115" s="1" t="s">
        <v>65</v>
      </c>
      <c r="X3115" s="1" t="s">
        <v>41</v>
      </c>
      <c r="Y3115" s="1" t="s">
        <v>66</v>
      </c>
      <c r="Z3115" s="3">
        <v>0</v>
      </c>
      <c r="AA3115" s="1" t="s">
        <v>67</v>
      </c>
      <c r="AB3115" s="1" t="s">
        <v>67</v>
      </c>
      <c r="AC3115" s="1">
        <f t="shared" si="96"/>
        <v>2019</v>
      </c>
      <c r="AD3115" s="1">
        <f t="shared" si="97"/>
        <v>9</v>
      </c>
    </row>
    <row r="3116" spans="1:30" ht="12.75" customHeight="1" x14ac:dyDescent="0.2">
      <c r="A3116" s="2">
        <v>43733.415856481501</v>
      </c>
      <c r="B3116" s="1" t="s">
        <v>1885</v>
      </c>
      <c r="C3116" s="1" t="s">
        <v>142</v>
      </c>
      <c r="D3116" s="1" t="s">
        <v>143</v>
      </c>
      <c r="E3116" s="3">
        <v>500</v>
      </c>
      <c r="F3116" s="1" t="s">
        <v>31</v>
      </c>
      <c r="G3116" s="3">
        <v>0.66</v>
      </c>
      <c r="H3116" s="3">
        <v>330</v>
      </c>
      <c r="I3116" s="1" t="s">
        <v>58</v>
      </c>
      <c r="K3116" s="1" t="s">
        <v>59</v>
      </c>
      <c r="L3116" s="1" t="s">
        <v>144</v>
      </c>
      <c r="M3116" s="1" t="s">
        <v>35</v>
      </c>
      <c r="N3116" s="1" t="s">
        <v>684</v>
      </c>
      <c r="O3116" s="1" t="s">
        <v>37</v>
      </c>
      <c r="P3116" s="1" t="s">
        <v>89</v>
      </c>
      <c r="Q3116" s="1" t="s">
        <v>90</v>
      </c>
      <c r="T3116" s="1" t="s">
        <v>116</v>
      </c>
      <c r="X3116" s="1" t="s">
        <v>41</v>
      </c>
      <c r="Y3116" s="1" t="s">
        <v>74</v>
      </c>
      <c r="Z3116" s="3">
        <v>0</v>
      </c>
      <c r="AC3116" s="1">
        <f t="shared" si="96"/>
        <v>2019</v>
      </c>
      <c r="AD3116" s="1">
        <f t="shared" si="97"/>
        <v>9</v>
      </c>
    </row>
    <row r="3117" spans="1:30" ht="12.75" customHeight="1" x14ac:dyDescent="0.2">
      <c r="A3117" s="2">
        <v>43733.415856481501</v>
      </c>
      <c r="B3117" s="1" t="s">
        <v>1885</v>
      </c>
      <c r="C3117" s="1" t="s">
        <v>1886</v>
      </c>
      <c r="D3117" s="1" t="s">
        <v>1887</v>
      </c>
      <c r="E3117" s="3">
        <v>240</v>
      </c>
      <c r="F3117" s="1" t="s">
        <v>31</v>
      </c>
      <c r="G3117" s="3">
        <v>1.1299999999999999</v>
      </c>
      <c r="H3117" s="3">
        <v>271.2</v>
      </c>
      <c r="I3117" s="1" t="s">
        <v>58</v>
      </c>
      <c r="K3117" s="1" t="s">
        <v>59</v>
      </c>
      <c r="L3117" s="1" t="s">
        <v>1888</v>
      </c>
      <c r="M3117" s="1" t="s">
        <v>35</v>
      </c>
      <c r="N3117" s="1" t="s">
        <v>684</v>
      </c>
      <c r="O3117" s="1" t="s">
        <v>37</v>
      </c>
      <c r="P3117" s="1" t="s">
        <v>120</v>
      </c>
      <c r="Q3117" s="1" t="s">
        <v>121</v>
      </c>
      <c r="T3117" s="1" t="s">
        <v>232</v>
      </c>
      <c r="Y3117" s="1" t="s">
        <v>42</v>
      </c>
      <c r="Z3117" s="3">
        <v>0</v>
      </c>
      <c r="AA3117" s="1" t="s">
        <v>1837</v>
      </c>
      <c r="AB3117" s="1" t="s">
        <v>1837</v>
      </c>
      <c r="AC3117" s="1">
        <f t="shared" si="96"/>
        <v>2019</v>
      </c>
      <c r="AD3117" s="1">
        <f t="shared" si="97"/>
        <v>9</v>
      </c>
    </row>
    <row r="3118" spans="1:30" ht="12.75" customHeight="1" x14ac:dyDescent="0.2">
      <c r="A3118" s="2">
        <v>43733.415856481501</v>
      </c>
      <c r="B3118" s="1" t="s">
        <v>1885</v>
      </c>
      <c r="C3118" s="1" t="s">
        <v>1676</v>
      </c>
      <c r="D3118" s="1" t="s">
        <v>1677</v>
      </c>
      <c r="E3118" s="3">
        <v>150</v>
      </c>
      <c r="F3118" s="1" t="s">
        <v>31</v>
      </c>
      <c r="G3118" s="3">
        <v>1.21</v>
      </c>
      <c r="H3118" s="3">
        <v>181.5</v>
      </c>
      <c r="I3118" s="1" t="s">
        <v>58</v>
      </c>
      <c r="K3118" s="1" t="s">
        <v>59</v>
      </c>
      <c r="L3118" s="1" t="s">
        <v>1678</v>
      </c>
      <c r="M3118" s="1" t="s">
        <v>35</v>
      </c>
      <c r="N3118" s="1" t="s">
        <v>684</v>
      </c>
      <c r="O3118" s="1" t="s">
        <v>37</v>
      </c>
      <c r="P3118" s="1" t="s">
        <v>38</v>
      </c>
      <c r="Q3118" s="1" t="s">
        <v>39</v>
      </c>
      <c r="T3118" s="1" t="s">
        <v>887</v>
      </c>
      <c r="X3118" s="1" t="s">
        <v>41</v>
      </c>
      <c r="Y3118" s="1" t="s">
        <v>42</v>
      </c>
      <c r="Z3118" s="3">
        <v>0</v>
      </c>
      <c r="AA3118" s="1" t="s">
        <v>774</v>
      </c>
      <c r="AB3118" s="1" t="s">
        <v>774</v>
      </c>
      <c r="AC3118" s="1">
        <f t="shared" si="96"/>
        <v>2019</v>
      </c>
      <c r="AD3118" s="1">
        <f t="shared" si="97"/>
        <v>9</v>
      </c>
    </row>
    <row r="3119" spans="1:30" ht="12.75" customHeight="1" x14ac:dyDescent="0.2">
      <c r="A3119" s="2">
        <v>43733.415856481501</v>
      </c>
      <c r="B3119" s="1" t="s">
        <v>1885</v>
      </c>
      <c r="C3119" s="1" t="s">
        <v>334</v>
      </c>
      <c r="D3119" s="1" t="s">
        <v>335</v>
      </c>
      <c r="E3119" s="3">
        <v>500</v>
      </c>
      <c r="F3119" s="1" t="s">
        <v>31</v>
      </c>
      <c r="G3119" s="3">
        <v>1.29</v>
      </c>
      <c r="H3119" s="3">
        <v>645</v>
      </c>
      <c r="I3119" s="1" t="s">
        <v>58</v>
      </c>
      <c r="K3119" s="1" t="s">
        <v>59</v>
      </c>
      <c r="L3119" s="1" t="s">
        <v>336</v>
      </c>
      <c r="M3119" s="1" t="s">
        <v>35</v>
      </c>
      <c r="N3119" s="1" t="s">
        <v>684</v>
      </c>
      <c r="O3119" s="1" t="s">
        <v>37</v>
      </c>
      <c r="P3119" s="1" t="s">
        <v>89</v>
      </c>
      <c r="Q3119" s="1" t="s">
        <v>90</v>
      </c>
      <c r="T3119" s="1" t="s">
        <v>116</v>
      </c>
      <c r="X3119" s="1" t="s">
        <v>41</v>
      </c>
      <c r="Y3119" s="1" t="s">
        <v>74</v>
      </c>
      <c r="Z3119" s="3">
        <v>0</v>
      </c>
      <c r="AC3119" s="1">
        <f t="shared" si="96"/>
        <v>2019</v>
      </c>
      <c r="AD3119" s="1">
        <f t="shared" si="97"/>
        <v>9</v>
      </c>
    </row>
    <row r="3120" spans="1:30" ht="12.75" customHeight="1" x14ac:dyDescent="0.2">
      <c r="A3120" s="2">
        <v>43733.415856481501</v>
      </c>
      <c r="B3120" s="1" t="s">
        <v>1885</v>
      </c>
      <c r="C3120" s="1" t="s">
        <v>552</v>
      </c>
      <c r="D3120" s="1" t="s">
        <v>553</v>
      </c>
      <c r="E3120" s="3">
        <v>100</v>
      </c>
      <c r="F3120" s="1" t="s">
        <v>31</v>
      </c>
      <c r="G3120" s="3">
        <v>1.5</v>
      </c>
      <c r="H3120" s="3">
        <v>150</v>
      </c>
      <c r="I3120" s="1" t="s">
        <v>58</v>
      </c>
      <c r="K3120" s="1" t="s">
        <v>59</v>
      </c>
      <c r="L3120" s="1" t="s">
        <v>554</v>
      </c>
      <c r="M3120" s="1" t="s">
        <v>35</v>
      </c>
      <c r="N3120" s="1" t="s">
        <v>684</v>
      </c>
      <c r="O3120" s="1" t="s">
        <v>37</v>
      </c>
      <c r="P3120" s="1" t="s">
        <v>38</v>
      </c>
      <c r="Q3120" s="1" t="s">
        <v>39</v>
      </c>
      <c r="T3120" s="1" t="s">
        <v>226</v>
      </c>
      <c r="X3120" s="1" t="s">
        <v>41</v>
      </c>
      <c r="Y3120" s="1" t="s">
        <v>42</v>
      </c>
      <c r="Z3120" s="3">
        <v>0</v>
      </c>
      <c r="AC3120" s="1">
        <f t="shared" si="96"/>
        <v>2019</v>
      </c>
      <c r="AD3120" s="1">
        <f t="shared" si="97"/>
        <v>9</v>
      </c>
    </row>
    <row r="3121" spans="1:30" ht="12.75" customHeight="1" x14ac:dyDescent="0.2">
      <c r="A3121" s="2">
        <v>43733.415856481501</v>
      </c>
      <c r="B3121" s="1" t="s">
        <v>1885</v>
      </c>
      <c r="C3121" s="1" t="s">
        <v>152</v>
      </c>
      <c r="D3121" s="1" t="s">
        <v>153</v>
      </c>
      <c r="E3121" s="3">
        <v>40</v>
      </c>
      <c r="F3121" s="1" t="s">
        <v>31</v>
      </c>
      <c r="G3121" s="3">
        <v>1.52</v>
      </c>
      <c r="H3121" s="3">
        <v>60.85</v>
      </c>
      <c r="I3121" s="1" t="s">
        <v>58</v>
      </c>
      <c r="K3121" s="1" t="s">
        <v>59</v>
      </c>
      <c r="L3121" s="1" t="s">
        <v>154</v>
      </c>
      <c r="M3121" s="1" t="s">
        <v>35</v>
      </c>
      <c r="N3121" s="1" t="s">
        <v>684</v>
      </c>
      <c r="O3121" s="1" t="s">
        <v>37</v>
      </c>
      <c r="P3121" s="1" t="s">
        <v>89</v>
      </c>
      <c r="Q3121" s="1" t="s">
        <v>90</v>
      </c>
      <c r="T3121" s="1" t="s">
        <v>79</v>
      </c>
      <c r="X3121" s="1" t="s">
        <v>155</v>
      </c>
      <c r="Y3121" s="1" t="s">
        <v>74</v>
      </c>
      <c r="Z3121" s="3">
        <v>0</v>
      </c>
      <c r="AC3121" s="1">
        <f t="shared" si="96"/>
        <v>2019</v>
      </c>
      <c r="AD3121" s="1">
        <f t="shared" si="97"/>
        <v>9</v>
      </c>
    </row>
    <row r="3122" spans="1:30" ht="12.75" customHeight="1" x14ac:dyDescent="0.2">
      <c r="A3122" s="2">
        <v>43733.415856481501</v>
      </c>
      <c r="B3122" s="1" t="s">
        <v>1885</v>
      </c>
      <c r="C3122" s="1" t="s">
        <v>159</v>
      </c>
      <c r="D3122" s="1" t="s">
        <v>160</v>
      </c>
      <c r="E3122" s="3">
        <v>200</v>
      </c>
      <c r="F3122" s="1" t="s">
        <v>31</v>
      </c>
      <c r="G3122" s="3">
        <v>1.81</v>
      </c>
      <c r="H3122" s="3">
        <v>362</v>
      </c>
      <c r="I3122" s="1" t="s">
        <v>58</v>
      </c>
      <c r="K3122" s="1" t="s">
        <v>59</v>
      </c>
      <c r="L3122" s="1" t="s">
        <v>161</v>
      </c>
      <c r="M3122" s="1" t="s">
        <v>35</v>
      </c>
      <c r="N3122" s="1" t="s">
        <v>684</v>
      </c>
      <c r="O3122" s="1" t="s">
        <v>37</v>
      </c>
      <c r="P3122" s="1" t="s">
        <v>104</v>
      </c>
      <c r="Q3122" s="1" t="s">
        <v>105</v>
      </c>
      <c r="T3122" s="1" t="s">
        <v>97</v>
      </c>
      <c r="X3122" s="1" t="s">
        <v>41</v>
      </c>
      <c r="Y3122" s="1" t="s">
        <v>106</v>
      </c>
      <c r="Z3122" s="3">
        <v>0</v>
      </c>
      <c r="AC3122" s="1">
        <f t="shared" si="96"/>
        <v>2019</v>
      </c>
      <c r="AD3122" s="1">
        <f t="shared" si="97"/>
        <v>9</v>
      </c>
    </row>
    <row r="3123" spans="1:30" ht="12.75" customHeight="1" x14ac:dyDescent="0.2">
      <c r="A3123" s="2">
        <v>43733.415856481501</v>
      </c>
      <c r="B3123" s="1" t="s">
        <v>1885</v>
      </c>
      <c r="C3123" s="1" t="s">
        <v>165</v>
      </c>
      <c r="D3123" s="1" t="s">
        <v>166</v>
      </c>
      <c r="E3123" s="3">
        <v>50</v>
      </c>
      <c r="F3123" s="1" t="s">
        <v>31</v>
      </c>
      <c r="G3123" s="3">
        <v>1.92</v>
      </c>
      <c r="H3123" s="3">
        <v>96</v>
      </c>
      <c r="I3123" s="1" t="s">
        <v>58</v>
      </c>
      <c r="K3123" s="1" t="s">
        <v>59</v>
      </c>
      <c r="L3123" s="1" t="s">
        <v>167</v>
      </c>
      <c r="M3123" s="1" t="s">
        <v>35</v>
      </c>
      <c r="N3123" s="1" t="s">
        <v>684</v>
      </c>
      <c r="O3123" s="1" t="s">
        <v>37</v>
      </c>
      <c r="P3123" s="1" t="s">
        <v>95</v>
      </c>
      <c r="Q3123" s="1" t="s">
        <v>96</v>
      </c>
      <c r="T3123" s="1" t="s">
        <v>97</v>
      </c>
      <c r="X3123" s="1" t="s">
        <v>41</v>
      </c>
      <c r="Y3123" s="1" t="s">
        <v>42</v>
      </c>
      <c r="Z3123" s="3">
        <v>0</v>
      </c>
      <c r="AC3123" s="1">
        <f t="shared" si="96"/>
        <v>2019</v>
      </c>
      <c r="AD3123" s="1">
        <f t="shared" si="97"/>
        <v>9</v>
      </c>
    </row>
    <row r="3124" spans="1:30" ht="12.75" customHeight="1" x14ac:dyDescent="0.2">
      <c r="A3124" s="2">
        <v>43733.415856481501</v>
      </c>
      <c r="B3124" s="1" t="s">
        <v>1885</v>
      </c>
      <c r="C3124" s="1" t="s">
        <v>162</v>
      </c>
      <c r="D3124" s="1" t="s">
        <v>163</v>
      </c>
      <c r="E3124" s="3">
        <v>50</v>
      </c>
      <c r="F3124" s="1" t="s">
        <v>31</v>
      </c>
      <c r="G3124" s="3">
        <v>1.93</v>
      </c>
      <c r="H3124" s="3">
        <v>96.5</v>
      </c>
      <c r="I3124" s="1" t="s">
        <v>58</v>
      </c>
      <c r="K3124" s="1" t="s">
        <v>59</v>
      </c>
      <c r="L3124" s="1" t="s">
        <v>164</v>
      </c>
      <c r="M3124" s="1" t="s">
        <v>35</v>
      </c>
      <c r="N3124" s="1" t="s">
        <v>684</v>
      </c>
      <c r="O3124" s="1" t="s">
        <v>37</v>
      </c>
      <c r="P3124" s="1" t="s">
        <v>95</v>
      </c>
      <c r="Q3124" s="1" t="s">
        <v>96</v>
      </c>
      <c r="T3124" s="1" t="s">
        <v>97</v>
      </c>
      <c r="X3124" s="1" t="s">
        <v>41</v>
      </c>
      <c r="Y3124" s="1" t="s">
        <v>42</v>
      </c>
      <c r="Z3124" s="3">
        <v>0</v>
      </c>
      <c r="AC3124" s="1">
        <f t="shared" si="96"/>
        <v>2019</v>
      </c>
      <c r="AD3124" s="1">
        <f t="shared" si="97"/>
        <v>9</v>
      </c>
    </row>
    <row r="3125" spans="1:30" ht="12.75" customHeight="1" x14ac:dyDescent="0.2">
      <c r="A3125" s="2">
        <v>43733.415856481501</v>
      </c>
      <c r="B3125" s="1" t="s">
        <v>1885</v>
      </c>
      <c r="C3125" s="1" t="s">
        <v>173</v>
      </c>
      <c r="D3125" s="1" t="s">
        <v>174</v>
      </c>
      <c r="E3125" s="3">
        <v>50</v>
      </c>
      <c r="F3125" s="1" t="s">
        <v>31</v>
      </c>
      <c r="G3125" s="3">
        <v>2.06</v>
      </c>
      <c r="H3125" s="3">
        <v>103</v>
      </c>
      <c r="I3125" s="1" t="s">
        <v>58</v>
      </c>
      <c r="K3125" s="1" t="s">
        <v>59</v>
      </c>
      <c r="L3125" s="1" t="s">
        <v>175</v>
      </c>
      <c r="M3125" s="1" t="s">
        <v>35</v>
      </c>
      <c r="N3125" s="1" t="s">
        <v>684</v>
      </c>
      <c r="O3125" s="1" t="s">
        <v>37</v>
      </c>
      <c r="P3125" s="1" t="s">
        <v>89</v>
      </c>
      <c r="Q3125" s="1" t="s">
        <v>90</v>
      </c>
      <c r="T3125" s="1" t="s">
        <v>79</v>
      </c>
      <c r="X3125" s="1" t="s">
        <v>176</v>
      </c>
      <c r="Y3125" s="1" t="s">
        <v>74</v>
      </c>
      <c r="Z3125" s="3">
        <v>0</v>
      </c>
      <c r="AC3125" s="1">
        <f t="shared" si="96"/>
        <v>2019</v>
      </c>
      <c r="AD3125" s="1">
        <f t="shared" si="97"/>
        <v>9</v>
      </c>
    </row>
    <row r="3126" spans="1:30" ht="12.75" customHeight="1" x14ac:dyDescent="0.2">
      <c r="A3126" s="2">
        <v>43733.415856481501</v>
      </c>
      <c r="B3126" s="1" t="s">
        <v>1885</v>
      </c>
      <c r="C3126" s="1" t="s">
        <v>177</v>
      </c>
      <c r="D3126" s="1" t="s">
        <v>178</v>
      </c>
      <c r="E3126" s="3">
        <v>50</v>
      </c>
      <c r="F3126" s="1" t="s">
        <v>31</v>
      </c>
      <c r="G3126" s="3">
        <v>2.16</v>
      </c>
      <c r="H3126" s="3">
        <v>108</v>
      </c>
      <c r="I3126" s="1" t="s">
        <v>58</v>
      </c>
      <c r="K3126" s="1" t="s">
        <v>59</v>
      </c>
      <c r="L3126" s="1" t="s">
        <v>179</v>
      </c>
      <c r="M3126" s="1" t="s">
        <v>35</v>
      </c>
      <c r="N3126" s="1" t="s">
        <v>684</v>
      </c>
      <c r="O3126" s="1" t="s">
        <v>37</v>
      </c>
      <c r="P3126" s="1" t="s">
        <v>95</v>
      </c>
      <c r="Q3126" s="1" t="s">
        <v>96</v>
      </c>
      <c r="T3126" s="1" t="s">
        <v>97</v>
      </c>
      <c r="X3126" s="1" t="s">
        <v>41</v>
      </c>
      <c r="Y3126" s="1" t="s">
        <v>42</v>
      </c>
      <c r="Z3126" s="3">
        <v>0</v>
      </c>
      <c r="AC3126" s="1">
        <f t="shared" si="96"/>
        <v>2019</v>
      </c>
      <c r="AD3126" s="1">
        <f t="shared" si="97"/>
        <v>9</v>
      </c>
    </row>
    <row r="3127" spans="1:30" ht="12.75" customHeight="1" x14ac:dyDescent="0.2">
      <c r="A3127" s="2">
        <v>43733.415856481501</v>
      </c>
      <c r="B3127" s="1" t="s">
        <v>1885</v>
      </c>
      <c r="C3127" s="1" t="s">
        <v>168</v>
      </c>
      <c r="D3127" s="1" t="s">
        <v>169</v>
      </c>
      <c r="E3127" s="3">
        <v>10</v>
      </c>
      <c r="F3127" s="1" t="s">
        <v>31</v>
      </c>
      <c r="G3127" s="3">
        <v>2.1800000000000002</v>
      </c>
      <c r="H3127" s="3">
        <v>21.8</v>
      </c>
      <c r="I3127" s="1" t="s">
        <v>58</v>
      </c>
      <c r="K3127" s="1" t="s">
        <v>59</v>
      </c>
      <c r="L3127" s="1" t="s">
        <v>170</v>
      </c>
      <c r="M3127" s="1" t="s">
        <v>35</v>
      </c>
      <c r="N3127" s="1" t="s">
        <v>684</v>
      </c>
      <c r="O3127" s="1" t="s">
        <v>37</v>
      </c>
      <c r="P3127" s="1" t="s">
        <v>95</v>
      </c>
      <c r="Q3127" s="1" t="s">
        <v>96</v>
      </c>
      <c r="T3127" s="1" t="s">
        <v>171</v>
      </c>
      <c r="X3127" s="1" t="s">
        <v>41</v>
      </c>
      <c r="Y3127" s="1" t="s">
        <v>42</v>
      </c>
      <c r="Z3127" s="3">
        <v>0</v>
      </c>
      <c r="AA3127" s="1" t="s">
        <v>172</v>
      </c>
      <c r="AB3127" s="1" t="s">
        <v>172</v>
      </c>
      <c r="AC3127" s="1">
        <f t="shared" si="96"/>
        <v>2019</v>
      </c>
      <c r="AD3127" s="1">
        <f t="shared" si="97"/>
        <v>9</v>
      </c>
    </row>
    <row r="3128" spans="1:30" ht="12.75" customHeight="1" x14ac:dyDescent="0.2">
      <c r="A3128" s="2">
        <v>43733.415856481501</v>
      </c>
      <c r="B3128" s="1" t="s">
        <v>1885</v>
      </c>
      <c r="C3128" s="1" t="s">
        <v>180</v>
      </c>
      <c r="D3128" s="1" t="s">
        <v>181</v>
      </c>
      <c r="E3128" s="3">
        <v>100</v>
      </c>
      <c r="F3128" s="1" t="s">
        <v>31</v>
      </c>
      <c r="G3128" s="3">
        <v>2.38</v>
      </c>
      <c r="H3128" s="3">
        <v>238</v>
      </c>
      <c r="I3128" s="1" t="s">
        <v>58</v>
      </c>
      <c r="K3128" s="1" t="s">
        <v>59</v>
      </c>
      <c r="L3128" s="1" t="s">
        <v>182</v>
      </c>
      <c r="M3128" s="1" t="s">
        <v>35</v>
      </c>
      <c r="N3128" s="1" t="s">
        <v>684</v>
      </c>
      <c r="O3128" s="1" t="s">
        <v>37</v>
      </c>
      <c r="P3128" s="1" t="s">
        <v>95</v>
      </c>
      <c r="Q3128" s="1" t="s">
        <v>96</v>
      </c>
      <c r="T3128" s="1" t="s">
        <v>97</v>
      </c>
      <c r="X3128" s="1" t="s">
        <v>41</v>
      </c>
      <c r="Y3128" s="1" t="s">
        <v>42</v>
      </c>
      <c r="Z3128" s="3">
        <v>0</v>
      </c>
      <c r="AC3128" s="1">
        <f t="shared" si="96"/>
        <v>2019</v>
      </c>
      <c r="AD3128" s="1">
        <f t="shared" si="97"/>
        <v>9</v>
      </c>
    </row>
    <row r="3129" spans="1:30" ht="12.75" customHeight="1" x14ac:dyDescent="0.2">
      <c r="A3129" s="2">
        <v>43733.415856481501</v>
      </c>
      <c r="B3129" s="1" t="s">
        <v>1885</v>
      </c>
      <c r="C3129" s="1" t="s">
        <v>183</v>
      </c>
      <c r="D3129" s="1" t="s">
        <v>184</v>
      </c>
      <c r="E3129" s="3">
        <v>200</v>
      </c>
      <c r="F3129" s="1" t="s">
        <v>31</v>
      </c>
      <c r="G3129" s="3">
        <v>2.46</v>
      </c>
      <c r="H3129" s="3">
        <v>492</v>
      </c>
      <c r="I3129" s="1" t="s">
        <v>58</v>
      </c>
      <c r="K3129" s="1" t="s">
        <v>59</v>
      </c>
      <c r="L3129" s="1" t="s">
        <v>185</v>
      </c>
      <c r="M3129" s="1" t="s">
        <v>35</v>
      </c>
      <c r="N3129" s="1" t="s">
        <v>684</v>
      </c>
      <c r="O3129" s="1" t="s">
        <v>37</v>
      </c>
      <c r="P3129" s="1" t="s">
        <v>95</v>
      </c>
      <c r="Q3129" s="1" t="s">
        <v>96</v>
      </c>
      <c r="T3129" s="1" t="s">
        <v>48</v>
      </c>
      <c r="X3129" s="1" t="s">
        <v>41</v>
      </c>
      <c r="Y3129" s="1" t="s">
        <v>42</v>
      </c>
      <c r="Z3129" s="3">
        <v>0</v>
      </c>
      <c r="AC3129" s="1">
        <f t="shared" si="96"/>
        <v>2019</v>
      </c>
      <c r="AD3129" s="1">
        <f t="shared" si="97"/>
        <v>9</v>
      </c>
    </row>
    <row r="3130" spans="1:30" ht="12.75" customHeight="1" x14ac:dyDescent="0.2">
      <c r="A3130" s="2">
        <v>43733.415856481501</v>
      </c>
      <c r="B3130" s="1" t="s">
        <v>1885</v>
      </c>
      <c r="C3130" s="1" t="s">
        <v>189</v>
      </c>
      <c r="D3130" s="1" t="s">
        <v>190</v>
      </c>
      <c r="E3130" s="3">
        <v>100</v>
      </c>
      <c r="F3130" s="1" t="s">
        <v>31</v>
      </c>
      <c r="G3130" s="3">
        <v>2.7</v>
      </c>
      <c r="H3130" s="3">
        <v>270</v>
      </c>
      <c r="I3130" s="1" t="s">
        <v>58</v>
      </c>
      <c r="K3130" s="1" t="s">
        <v>59</v>
      </c>
      <c r="L3130" s="1" t="s">
        <v>191</v>
      </c>
      <c r="M3130" s="1" t="s">
        <v>35</v>
      </c>
      <c r="N3130" s="1" t="s">
        <v>684</v>
      </c>
      <c r="O3130" s="1" t="s">
        <v>37</v>
      </c>
      <c r="P3130" s="1" t="s">
        <v>95</v>
      </c>
      <c r="Q3130" s="1" t="s">
        <v>96</v>
      </c>
      <c r="T3130" s="1" t="s">
        <v>97</v>
      </c>
      <c r="X3130" s="1" t="s">
        <v>41</v>
      </c>
      <c r="Y3130" s="1" t="s">
        <v>42</v>
      </c>
      <c r="Z3130" s="3">
        <v>0</v>
      </c>
      <c r="AC3130" s="1">
        <f t="shared" si="96"/>
        <v>2019</v>
      </c>
      <c r="AD3130" s="1">
        <f t="shared" si="97"/>
        <v>9</v>
      </c>
    </row>
    <row r="3131" spans="1:30" ht="12.75" customHeight="1" x14ac:dyDescent="0.2">
      <c r="A3131" s="2">
        <v>43733.415856481501</v>
      </c>
      <c r="B3131" s="1" t="s">
        <v>1885</v>
      </c>
      <c r="C3131" s="1" t="s">
        <v>198</v>
      </c>
      <c r="D3131" s="1" t="s">
        <v>199</v>
      </c>
      <c r="E3131" s="3">
        <v>100</v>
      </c>
      <c r="F3131" s="1" t="s">
        <v>31</v>
      </c>
      <c r="G3131" s="3">
        <v>3.1</v>
      </c>
      <c r="H3131" s="3">
        <v>310</v>
      </c>
      <c r="I3131" s="1" t="s">
        <v>58</v>
      </c>
      <c r="K3131" s="1" t="s">
        <v>59</v>
      </c>
      <c r="L3131" s="1" t="s">
        <v>200</v>
      </c>
      <c r="M3131" s="1" t="s">
        <v>35</v>
      </c>
      <c r="N3131" s="1" t="s">
        <v>684</v>
      </c>
      <c r="O3131" s="1" t="s">
        <v>37</v>
      </c>
      <c r="P3131" s="1" t="s">
        <v>95</v>
      </c>
      <c r="Q3131" s="1" t="s">
        <v>96</v>
      </c>
      <c r="T3131" s="1" t="s">
        <v>97</v>
      </c>
      <c r="X3131" s="1" t="s">
        <v>41</v>
      </c>
      <c r="Y3131" s="1" t="s">
        <v>42</v>
      </c>
      <c r="Z3131" s="3">
        <v>0</v>
      </c>
      <c r="AC3131" s="1">
        <f t="shared" si="96"/>
        <v>2019</v>
      </c>
      <c r="AD3131" s="1">
        <f t="shared" si="97"/>
        <v>9</v>
      </c>
    </row>
    <row r="3132" spans="1:30" ht="12.75" customHeight="1" x14ac:dyDescent="0.2">
      <c r="A3132" s="2">
        <v>43733.415856481501</v>
      </c>
      <c r="B3132" s="1" t="s">
        <v>1885</v>
      </c>
      <c r="C3132" s="1" t="s">
        <v>352</v>
      </c>
      <c r="D3132" s="1" t="s">
        <v>353</v>
      </c>
      <c r="E3132" s="3">
        <v>50</v>
      </c>
      <c r="F3132" s="1" t="s">
        <v>31</v>
      </c>
      <c r="G3132" s="3">
        <v>3.13</v>
      </c>
      <c r="H3132" s="3">
        <v>156.5</v>
      </c>
      <c r="I3132" s="1" t="s">
        <v>58</v>
      </c>
      <c r="K3132" s="1" t="s">
        <v>59</v>
      </c>
      <c r="L3132" s="1" t="s">
        <v>354</v>
      </c>
      <c r="M3132" s="1" t="s">
        <v>35</v>
      </c>
      <c r="N3132" s="1" t="s">
        <v>684</v>
      </c>
      <c r="O3132" s="1" t="s">
        <v>37</v>
      </c>
      <c r="P3132" s="1" t="s">
        <v>38</v>
      </c>
      <c r="Q3132" s="1" t="s">
        <v>39</v>
      </c>
      <c r="T3132" s="1" t="s">
        <v>40</v>
      </c>
      <c r="X3132" s="1" t="s">
        <v>41</v>
      </c>
      <c r="Y3132" s="1" t="s">
        <v>42</v>
      </c>
      <c r="Z3132" s="3">
        <v>0</v>
      </c>
      <c r="AC3132" s="1">
        <f t="shared" si="96"/>
        <v>2019</v>
      </c>
      <c r="AD3132" s="1">
        <f t="shared" si="97"/>
        <v>9</v>
      </c>
    </row>
    <row r="3133" spans="1:30" ht="12.75" customHeight="1" x14ac:dyDescent="0.2">
      <c r="A3133" s="2">
        <v>43733.415856481501</v>
      </c>
      <c r="B3133" s="1" t="s">
        <v>1885</v>
      </c>
      <c r="C3133" s="1" t="s">
        <v>355</v>
      </c>
      <c r="D3133" s="1" t="s">
        <v>356</v>
      </c>
      <c r="E3133" s="3">
        <v>10</v>
      </c>
      <c r="F3133" s="1" t="s">
        <v>31</v>
      </c>
      <c r="G3133" s="3">
        <v>3.14</v>
      </c>
      <c r="H3133" s="3">
        <v>31.4</v>
      </c>
      <c r="I3133" s="1" t="s">
        <v>58</v>
      </c>
      <c r="K3133" s="1" t="s">
        <v>59</v>
      </c>
      <c r="L3133" s="1" t="s">
        <v>357</v>
      </c>
      <c r="M3133" s="1" t="s">
        <v>35</v>
      </c>
      <c r="N3133" s="1" t="s">
        <v>684</v>
      </c>
      <c r="O3133" s="1" t="s">
        <v>37</v>
      </c>
      <c r="P3133" s="1" t="s">
        <v>95</v>
      </c>
      <c r="Q3133" s="1" t="s">
        <v>96</v>
      </c>
      <c r="T3133" s="1" t="s">
        <v>358</v>
      </c>
      <c r="X3133" s="1" t="s">
        <v>41</v>
      </c>
      <c r="Y3133" s="1" t="s">
        <v>42</v>
      </c>
      <c r="Z3133" s="3">
        <v>0</v>
      </c>
      <c r="AC3133" s="1">
        <f t="shared" si="96"/>
        <v>2019</v>
      </c>
      <c r="AD3133" s="1">
        <f t="shared" si="97"/>
        <v>9</v>
      </c>
    </row>
    <row r="3134" spans="1:30" ht="12.75" customHeight="1" x14ac:dyDescent="0.2">
      <c r="A3134" s="2">
        <v>43733.415856481501</v>
      </c>
      <c r="B3134" s="1" t="s">
        <v>1885</v>
      </c>
      <c r="C3134" s="1" t="s">
        <v>207</v>
      </c>
      <c r="D3134" s="1" t="s">
        <v>208</v>
      </c>
      <c r="E3134" s="3">
        <v>40</v>
      </c>
      <c r="F3134" s="1" t="s">
        <v>31</v>
      </c>
      <c r="G3134" s="3">
        <v>3.26</v>
      </c>
      <c r="H3134" s="3">
        <v>130.4</v>
      </c>
      <c r="I3134" s="1" t="s">
        <v>58</v>
      </c>
      <c r="K3134" s="1" t="s">
        <v>59</v>
      </c>
      <c r="L3134" s="1" t="s">
        <v>209</v>
      </c>
      <c r="M3134" s="1" t="s">
        <v>35</v>
      </c>
      <c r="N3134" s="1" t="s">
        <v>684</v>
      </c>
      <c r="O3134" s="1" t="s">
        <v>37</v>
      </c>
      <c r="P3134" s="1" t="s">
        <v>71</v>
      </c>
      <c r="Q3134" s="1" t="s">
        <v>72</v>
      </c>
      <c r="T3134" s="1" t="s">
        <v>73</v>
      </c>
      <c r="X3134" s="1" t="s">
        <v>41</v>
      </c>
      <c r="Y3134" s="1" t="s">
        <v>74</v>
      </c>
      <c r="Z3134" s="3">
        <v>0</v>
      </c>
      <c r="AC3134" s="1">
        <f t="shared" si="96"/>
        <v>2019</v>
      </c>
      <c r="AD3134" s="1">
        <f t="shared" si="97"/>
        <v>9</v>
      </c>
    </row>
    <row r="3135" spans="1:30" ht="12.75" customHeight="1" x14ac:dyDescent="0.2">
      <c r="A3135" s="2">
        <v>43733.415856481501</v>
      </c>
      <c r="B3135" s="1" t="s">
        <v>1885</v>
      </c>
      <c r="C3135" s="1" t="s">
        <v>877</v>
      </c>
      <c r="D3135" s="1" t="s">
        <v>878</v>
      </c>
      <c r="E3135" s="3">
        <v>50</v>
      </c>
      <c r="F3135" s="1" t="s">
        <v>31</v>
      </c>
      <c r="G3135" s="3">
        <v>3.49</v>
      </c>
      <c r="H3135" s="3">
        <v>174.5</v>
      </c>
      <c r="I3135" s="1" t="s">
        <v>58</v>
      </c>
      <c r="K3135" s="1" t="s">
        <v>59</v>
      </c>
      <c r="L3135" s="1" t="s">
        <v>879</v>
      </c>
      <c r="M3135" s="1" t="s">
        <v>35</v>
      </c>
      <c r="N3135" s="1" t="s">
        <v>684</v>
      </c>
      <c r="O3135" s="1" t="s">
        <v>37</v>
      </c>
      <c r="P3135" s="1" t="s">
        <v>213</v>
      </c>
      <c r="Q3135" s="1" t="s">
        <v>214</v>
      </c>
      <c r="T3135" s="1" t="s">
        <v>385</v>
      </c>
      <c r="X3135" s="1" t="s">
        <v>41</v>
      </c>
      <c r="Y3135" s="1" t="s">
        <v>42</v>
      </c>
      <c r="Z3135" s="3">
        <v>0</v>
      </c>
      <c r="AA3135" s="1" t="s">
        <v>880</v>
      </c>
      <c r="AB3135" s="1" t="s">
        <v>880</v>
      </c>
      <c r="AC3135" s="1">
        <f t="shared" si="96"/>
        <v>2019</v>
      </c>
      <c r="AD3135" s="1">
        <f t="shared" si="97"/>
        <v>9</v>
      </c>
    </row>
    <row r="3136" spans="1:30" ht="12.75" customHeight="1" x14ac:dyDescent="0.2">
      <c r="A3136" s="2">
        <v>43733.415856481501</v>
      </c>
      <c r="B3136" s="1" t="s">
        <v>1885</v>
      </c>
      <c r="C3136" s="1" t="s">
        <v>532</v>
      </c>
      <c r="D3136" s="1" t="s">
        <v>533</v>
      </c>
      <c r="E3136" s="3">
        <v>40</v>
      </c>
      <c r="F3136" s="1" t="s">
        <v>31</v>
      </c>
      <c r="G3136" s="3">
        <v>3.96</v>
      </c>
      <c r="H3136" s="3">
        <v>158.4</v>
      </c>
      <c r="I3136" s="1" t="s">
        <v>58</v>
      </c>
      <c r="K3136" s="1" t="s">
        <v>59</v>
      </c>
      <c r="L3136" s="1" t="s">
        <v>534</v>
      </c>
      <c r="M3136" s="1" t="s">
        <v>35</v>
      </c>
      <c r="N3136" s="1" t="s">
        <v>684</v>
      </c>
      <c r="O3136" s="1" t="s">
        <v>37</v>
      </c>
      <c r="P3136" s="1" t="s">
        <v>71</v>
      </c>
      <c r="Q3136" s="1" t="s">
        <v>72</v>
      </c>
      <c r="T3136" s="1" t="s">
        <v>73</v>
      </c>
      <c r="X3136" s="1" t="s">
        <v>41</v>
      </c>
      <c r="Y3136" s="1" t="s">
        <v>74</v>
      </c>
      <c r="Z3136" s="3">
        <v>0</v>
      </c>
      <c r="AC3136" s="1">
        <f t="shared" si="96"/>
        <v>2019</v>
      </c>
      <c r="AD3136" s="1">
        <f t="shared" si="97"/>
        <v>9</v>
      </c>
    </row>
    <row r="3137" spans="1:30" ht="12.75" customHeight="1" x14ac:dyDescent="0.2">
      <c r="A3137" s="2">
        <v>43733.415856481501</v>
      </c>
      <c r="B3137" s="1" t="s">
        <v>1885</v>
      </c>
      <c r="C3137" s="1" t="s">
        <v>706</v>
      </c>
      <c r="D3137" s="1" t="s">
        <v>707</v>
      </c>
      <c r="E3137" s="3">
        <v>120</v>
      </c>
      <c r="F3137" s="1" t="s">
        <v>31</v>
      </c>
      <c r="G3137" s="3">
        <v>4.1100000000000003</v>
      </c>
      <c r="H3137" s="3">
        <v>493.2</v>
      </c>
      <c r="I3137" s="1" t="s">
        <v>58</v>
      </c>
      <c r="K3137" s="1" t="s">
        <v>59</v>
      </c>
      <c r="L3137" s="1" t="s">
        <v>708</v>
      </c>
      <c r="M3137" s="1" t="s">
        <v>35</v>
      </c>
      <c r="N3137" s="1" t="s">
        <v>684</v>
      </c>
      <c r="O3137" s="1" t="s">
        <v>37</v>
      </c>
      <c r="P3137" s="1" t="s">
        <v>89</v>
      </c>
      <c r="Q3137" s="1" t="s">
        <v>90</v>
      </c>
      <c r="T3137" s="1" t="s">
        <v>73</v>
      </c>
      <c r="X3137" s="1" t="s">
        <v>41</v>
      </c>
      <c r="Y3137" s="1" t="s">
        <v>74</v>
      </c>
      <c r="Z3137" s="3">
        <v>0</v>
      </c>
      <c r="AC3137" s="1">
        <f t="shared" si="96"/>
        <v>2019</v>
      </c>
      <c r="AD3137" s="1">
        <f t="shared" si="97"/>
        <v>9</v>
      </c>
    </row>
    <row r="3138" spans="1:30" ht="12.75" customHeight="1" x14ac:dyDescent="0.2">
      <c r="A3138" s="2">
        <v>43733.415856481501</v>
      </c>
      <c r="B3138" s="1" t="s">
        <v>1885</v>
      </c>
      <c r="C3138" s="1" t="s">
        <v>366</v>
      </c>
      <c r="D3138" s="1" t="s">
        <v>367</v>
      </c>
      <c r="E3138" s="3">
        <v>50</v>
      </c>
      <c r="F3138" s="1" t="s">
        <v>31</v>
      </c>
      <c r="G3138" s="3">
        <v>4.82</v>
      </c>
      <c r="H3138" s="3">
        <v>241</v>
      </c>
      <c r="I3138" s="1" t="s">
        <v>58</v>
      </c>
      <c r="K3138" s="1" t="s">
        <v>59</v>
      </c>
      <c r="L3138" s="1" t="s">
        <v>368</v>
      </c>
      <c r="M3138" s="1" t="s">
        <v>35</v>
      </c>
      <c r="N3138" s="1" t="s">
        <v>684</v>
      </c>
      <c r="O3138" s="1" t="s">
        <v>37</v>
      </c>
      <c r="P3138" s="1" t="s">
        <v>95</v>
      </c>
      <c r="Q3138" s="1" t="s">
        <v>96</v>
      </c>
      <c r="T3138" s="1" t="s">
        <v>97</v>
      </c>
      <c r="X3138" s="1" t="s">
        <v>41</v>
      </c>
      <c r="Y3138" s="1" t="s">
        <v>42</v>
      </c>
      <c r="Z3138" s="3">
        <v>0</v>
      </c>
      <c r="AC3138" s="1">
        <f t="shared" si="96"/>
        <v>2019</v>
      </c>
      <c r="AD3138" s="1">
        <f t="shared" si="97"/>
        <v>9</v>
      </c>
    </row>
    <row r="3139" spans="1:30" ht="12.75" customHeight="1" x14ac:dyDescent="0.2">
      <c r="A3139" s="2">
        <v>43733.415856481501</v>
      </c>
      <c r="B3139" s="1" t="s">
        <v>1885</v>
      </c>
      <c r="C3139" s="1" t="s">
        <v>881</v>
      </c>
      <c r="D3139" s="1" t="s">
        <v>882</v>
      </c>
      <c r="E3139" s="3">
        <v>10</v>
      </c>
      <c r="F3139" s="1" t="s">
        <v>31</v>
      </c>
      <c r="G3139" s="3">
        <v>5.26</v>
      </c>
      <c r="H3139" s="3">
        <v>52.6</v>
      </c>
      <c r="I3139" s="1" t="s">
        <v>58</v>
      </c>
      <c r="K3139" s="1" t="s">
        <v>59</v>
      </c>
      <c r="L3139" s="1" t="s">
        <v>883</v>
      </c>
      <c r="M3139" s="1" t="s">
        <v>35</v>
      </c>
      <c r="N3139" s="1" t="s">
        <v>684</v>
      </c>
      <c r="O3139" s="1" t="s">
        <v>37</v>
      </c>
      <c r="P3139" s="1" t="s">
        <v>213</v>
      </c>
      <c r="Q3139" s="1" t="s">
        <v>214</v>
      </c>
      <c r="T3139" s="1" t="s">
        <v>385</v>
      </c>
      <c r="X3139" s="1" t="s">
        <v>41</v>
      </c>
      <c r="Y3139" s="1" t="s">
        <v>42</v>
      </c>
      <c r="Z3139" s="3">
        <v>0</v>
      </c>
      <c r="AA3139" s="1" t="s">
        <v>880</v>
      </c>
      <c r="AB3139" s="1" t="s">
        <v>880</v>
      </c>
      <c r="AC3139" s="1">
        <f t="shared" ref="AC3139:AC3202" si="98">YEAR(A3139)</f>
        <v>2019</v>
      </c>
      <c r="AD3139" s="1">
        <f t="shared" ref="AD3139:AD3202" si="99">MONTH(A3139)</f>
        <v>9</v>
      </c>
    </row>
    <row r="3140" spans="1:30" ht="12.75" customHeight="1" x14ac:dyDescent="0.2">
      <c r="A3140" s="2">
        <v>43733.415856481501</v>
      </c>
      <c r="B3140" s="1" t="s">
        <v>1885</v>
      </c>
      <c r="C3140" s="1" t="s">
        <v>373</v>
      </c>
      <c r="D3140" s="1" t="s">
        <v>374</v>
      </c>
      <c r="E3140" s="3">
        <v>20</v>
      </c>
      <c r="F3140" s="1" t="s">
        <v>31</v>
      </c>
      <c r="G3140" s="3">
        <v>5.28</v>
      </c>
      <c r="H3140" s="3">
        <v>105.6</v>
      </c>
      <c r="I3140" s="1" t="s">
        <v>58</v>
      </c>
      <c r="K3140" s="1" t="s">
        <v>59</v>
      </c>
      <c r="L3140" s="1" t="s">
        <v>375</v>
      </c>
      <c r="M3140" s="1" t="s">
        <v>35</v>
      </c>
      <c r="N3140" s="1" t="s">
        <v>684</v>
      </c>
      <c r="O3140" s="1" t="s">
        <v>37</v>
      </c>
      <c r="P3140" s="1" t="s">
        <v>131</v>
      </c>
      <c r="Q3140" s="1" t="s">
        <v>132</v>
      </c>
      <c r="T3140" s="1" t="s">
        <v>377</v>
      </c>
      <c r="X3140" s="1" t="s">
        <v>378</v>
      </c>
      <c r="Y3140" s="1" t="s">
        <v>74</v>
      </c>
      <c r="Z3140" s="3">
        <v>0</v>
      </c>
      <c r="AC3140" s="1">
        <f t="shared" si="98"/>
        <v>2019</v>
      </c>
      <c r="AD3140" s="1">
        <f t="shared" si="99"/>
        <v>9</v>
      </c>
    </row>
    <row r="3141" spans="1:30" ht="12.75" customHeight="1" x14ac:dyDescent="0.2">
      <c r="A3141" s="2">
        <v>43733.415856481501</v>
      </c>
      <c r="B3141" s="1" t="s">
        <v>1885</v>
      </c>
      <c r="C3141" s="1" t="s">
        <v>223</v>
      </c>
      <c r="D3141" s="1" t="s">
        <v>224</v>
      </c>
      <c r="E3141" s="3">
        <v>5</v>
      </c>
      <c r="F3141" s="1" t="s">
        <v>31</v>
      </c>
      <c r="G3141" s="3">
        <v>6.29</v>
      </c>
      <c r="H3141" s="3">
        <v>31.45</v>
      </c>
      <c r="I3141" s="1" t="s">
        <v>58</v>
      </c>
      <c r="K3141" s="1" t="s">
        <v>59</v>
      </c>
      <c r="L3141" s="1" t="s">
        <v>225</v>
      </c>
      <c r="M3141" s="1" t="s">
        <v>35</v>
      </c>
      <c r="N3141" s="1" t="s">
        <v>684</v>
      </c>
      <c r="O3141" s="1" t="s">
        <v>37</v>
      </c>
      <c r="P3141" s="1" t="s">
        <v>38</v>
      </c>
      <c r="Q3141" s="1" t="s">
        <v>39</v>
      </c>
      <c r="T3141" s="1" t="s">
        <v>226</v>
      </c>
      <c r="X3141" s="1" t="s">
        <v>41</v>
      </c>
      <c r="Y3141" s="1" t="s">
        <v>42</v>
      </c>
      <c r="Z3141" s="3">
        <v>0</v>
      </c>
      <c r="AC3141" s="1">
        <f t="shared" si="98"/>
        <v>2019</v>
      </c>
      <c r="AD3141" s="1">
        <f t="shared" si="99"/>
        <v>9</v>
      </c>
    </row>
    <row r="3142" spans="1:30" ht="12.75" customHeight="1" x14ac:dyDescent="0.2">
      <c r="A3142" s="2">
        <v>43733.415856481501</v>
      </c>
      <c r="B3142" s="1" t="s">
        <v>1885</v>
      </c>
      <c r="C3142" s="1" t="s">
        <v>1072</v>
      </c>
      <c r="D3142" s="1" t="s">
        <v>1073</v>
      </c>
      <c r="E3142" s="3">
        <v>10</v>
      </c>
      <c r="F3142" s="1" t="s">
        <v>31</v>
      </c>
      <c r="G3142" s="3">
        <v>7.51</v>
      </c>
      <c r="H3142" s="3">
        <v>75.099999999999994</v>
      </c>
      <c r="I3142" s="1" t="s">
        <v>58</v>
      </c>
      <c r="K3142" s="1" t="s">
        <v>59</v>
      </c>
      <c r="L3142" s="1" t="s">
        <v>1074</v>
      </c>
      <c r="M3142" s="1" t="s">
        <v>35</v>
      </c>
      <c r="N3142" s="1" t="s">
        <v>684</v>
      </c>
      <c r="O3142" s="1" t="s">
        <v>37</v>
      </c>
      <c r="P3142" s="1" t="s">
        <v>38</v>
      </c>
      <c r="Q3142" s="1" t="s">
        <v>39</v>
      </c>
      <c r="T3142" s="1" t="s">
        <v>48</v>
      </c>
      <c r="X3142" s="1" t="s">
        <v>41</v>
      </c>
      <c r="Y3142" s="1" t="s">
        <v>42</v>
      </c>
      <c r="Z3142" s="3">
        <v>0</v>
      </c>
      <c r="AA3142" s="1" t="s">
        <v>222</v>
      </c>
      <c r="AB3142" s="1" t="s">
        <v>222</v>
      </c>
      <c r="AC3142" s="1">
        <f t="shared" si="98"/>
        <v>2019</v>
      </c>
      <c r="AD3142" s="1">
        <f t="shared" si="99"/>
        <v>9</v>
      </c>
    </row>
    <row r="3143" spans="1:30" ht="12.75" customHeight="1" x14ac:dyDescent="0.2">
      <c r="A3143" s="2">
        <v>43733.415856481501</v>
      </c>
      <c r="B3143" s="1" t="s">
        <v>1885</v>
      </c>
      <c r="C3143" s="1" t="s">
        <v>361</v>
      </c>
      <c r="D3143" s="1" t="s">
        <v>362</v>
      </c>
      <c r="E3143" s="3">
        <v>24</v>
      </c>
      <c r="F3143" s="1" t="s">
        <v>31</v>
      </c>
      <c r="G3143" s="3">
        <v>7.64</v>
      </c>
      <c r="H3143" s="3">
        <v>183.36</v>
      </c>
      <c r="I3143" s="1" t="s">
        <v>58</v>
      </c>
      <c r="K3143" s="1" t="s">
        <v>59</v>
      </c>
      <c r="L3143" s="1" t="s">
        <v>363</v>
      </c>
      <c r="M3143" s="1" t="s">
        <v>35</v>
      </c>
      <c r="N3143" s="1" t="s">
        <v>684</v>
      </c>
      <c r="O3143" s="1" t="s">
        <v>37</v>
      </c>
      <c r="P3143" s="1" t="s">
        <v>89</v>
      </c>
      <c r="Q3143" s="1" t="s">
        <v>90</v>
      </c>
      <c r="T3143" s="1" t="s">
        <v>206</v>
      </c>
      <c r="X3143" s="1" t="s">
        <v>365</v>
      </c>
      <c r="Y3143" s="1" t="s">
        <v>74</v>
      </c>
      <c r="Z3143" s="3">
        <v>0</v>
      </c>
      <c r="AC3143" s="1">
        <f t="shared" si="98"/>
        <v>2019</v>
      </c>
      <c r="AD3143" s="1">
        <f t="shared" si="99"/>
        <v>9</v>
      </c>
    </row>
    <row r="3144" spans="1:30" ht="12.75" customHeight="1" x14ac:dyDescent="0.2">
      <c r="A3144" s="2">
        <v>43733.415856481501</v>
      </c>
      <c r="B3144" s="1" t="s">
        <v>1885</v>
      </c>
      <c r="C3144" s="1" t="s">
        <v>240</v>
      </c>
      <c r="D3144" s="1" t="s">
        <v>241</v>
      </c>
      <c r="E3144" s="3">
        <v>60</v>
      </c>
      <c r="F3144" s="1" t="s">
        <v>31</v>
      </c>
      <c r="G3144" s="3">
        <v>7.87</v>
      </c>
      <c r="H3144" s="3">
        <v>472.2</v>
      </c>
      <c r="I3144" s="1" t="s">
        <v>58</v>
      </c>
      <c r="K3144" s="1" t="s">
        <v>59</v>
      </c>
      <c r="L3144" s="1" t="s">
        <v>242</v>
      </c>
      <c r="M3144" s="1" t="s">
        <v>35</v>
      </c>
      <c r="N3144" s="1" t="s">
        <v>684</v>
      </c>
      <c r="O3144" s="1" t="s">
        <v>37</v>
      </c>
      <c r="P3144" s="1" t="s">
        <v>243</v>
      </c>
      <c r="Q3144" s="1" t="s">
        <v>244</v>
      </c>
      <c r="T3144" s="1" t="s">
        <v>245</v>
      </c>
      <c r="X3144" s="1" t="s">
        <v>41</v>
      </c>
      <c r="Y3144" s="1" t="s">
        <v>42</v>
      </c>
      <c r="Z3144" s="3">
        <v>0</v>
      </c>
      <c r="AA3144" s="1" t="s">
        <v>246</v>
      </c>
      <c r="AB3144" s="1" t="s">
        <v>246</v>
      </c>
      <c r="AC3144" s="1">
        <f t="shared" si="98"/>
        <v>2019</v>
      </c>
      <c r="AD3144" s="1">
        <f t="shared" si="99"/>
        <v>9</v>
      </c>
    </row>
    <row r="3145" spans="1:30" ht="12.75" customHeight="1" x14ac:dyDescent="0.2">
      <c r="A3145" s="2">
        <v>43733.415856481501</v>
      </c>
      <c r="B3145" s="1" t="s">
        <v>1885</v>
      </c>
      <c r="C3145" s="1" t="s">
        <v>573</v>
      </c>
      <c r="D3145" s="1" t="s">
        <v>574</v>
      </c>
      <c r="E3145" s="3">
        <v>12</v>
      </c>
      <c r="F3145" s="1" t="s">
        <v>31</v>
      </c>
      <c r="G3145" s="3">
        <v>8.1199999999999992</v>
      </c>
      <c r="H3145" s="3">
        <v>97.44</v>
      </c>
      <c r="I3145" s="1" t="s">
        <v>58</v>
      </c>
      <c r="K3145" s="1" t="s">
        <v>59</v>
      </c>
      <c r="L3145" s="1" t="s">
        <v>575</v>
      </c>
      <c r="M3145" s="1" t="s">
        <v>35</v>
      </c>
      <c r="N3145" s="1" t="s">
        <v>684</v>
      </c>
      <c r="O3145" s="1" t="s">
        <v>37</v>
      </c>
      <c r="P3145" s="1" t="s">
        <v>204</v>
      </c>
      <c r="Q3145" s="1" t="s">
        <v>205</v>
      </c>
      <c r="T3145" s="1" t="s">
        <v>206</v>
      </c>
      <c r="X3145" s="1" t="s">
        <v>41</v>
      </c>
      <c r="Y3145" s="1" t="s">
        <v>74</v>
      </c>
      <c r="Z3145" s="3">
        <v>0</v>
      </c>
      <c r="AC3145" s="1">
        <f t="shared" si="98"/>
        <v>2019</v>
      </c>
      <c r="AD3145" s="1">
        <f t="shared" si="99"/>
        <v>9</v>
      </c>
    </row>
    <row r="3146" spans="1:30" ht="12.75" customHeight="1" x14ac:dyDescent="0.2">
      <c r="A3146" s="2">
        <v>43733.415856481501</v>
      </c>
      <c r="B3146" s="1" t="s">
        <v>1885</v>
      </c>
      <c r="C3146" s="1" t="s">
        <v>233</v>
      </c>
      <c r="D3146" s="1" t="s">
        <v>234</v>
      </c>
      <c r="E3146" s="3">
        <v>200</v>
      </c>
      <c r="F3146" s="1" t="s">
        <v>31</v>
      </c>
      <c r="G3146" s="3">
        <v>9.1999999999999993</v>
      </c>
      <c r="H3146" s="3">
        <v>1840</v>
      </c>
      <c r="I3146" s="1" t="s">
        <v>58</v>
      </c>
      <c r="K3146" s="1" t="s">
        <v>59</v>
      </c>
      <c r="L3146" s="1" t="s">
        <v>235</v>
      </c>
      <c r="M3146" s="1" t="s">
        <v>35</v>
      </c>
      <c r="N3146" s="1" t="s">
        <v>684</v>
      </c>
      <c r="O3146" s="1" t="s">
        <v>37</v>
      </c>
      <c r="P3146" s="1" t="s">
        <v>236</v>
      </c>
      <c r="Q3146" s="1" t="s">
        <v>237</v>
      </c>
      <c r="T3146" s="1" t="s">
        <v>238</v>
      </c>
      <c r="X3146" s="1" t="s">
        <v>41</v>
      </c>
      <c r="Y3146" s="1" t="s">
        <v>42</v>
      </c>
      <c r="Z3146" s="3">
        <v>0</v>
      </c>
      <c r="AA3146" s="1" t="s">
        <v>239</v>
      </c>
      <c r="AB3146" s="1" t="s">
        <v>239</v>
      </c>
      <c r="AC3146" s="1">
        <f t="shared" si="98"/>
        <v>2019</v>
      </c>
      <c r="AD3146" s="1">
        <f t="shared" si="99"/>
        <v>9</v>
      </c>
    </row>
    <row r="3147" spans="1:30" ht="12.75" customHeight="1" x14ac:dyDescent="0.2">
      <c r="A3147" s="2">
        <v>43733.415856481501</v>
      </c>
      <c r="B3147" s="1" t="s">
        <v>1885</v>
      </c>
      <c r="C3147" s="1" t="s">
        <v>405</v>
      </c>
      <c r="D3147" s="1" t="s">
        <v>406</v>
      </c>
      <c r="E3147" s="3">
        <v>10</v>
      </c>
      <c r="F3147" s="1" t="s">
        <v>31</v>
      </c>
      <c r="G3147" s="3">
        <v>11.15</v>
      </c>
      <c r="H3147" s="3">
        <v>111.5</v>
      </c>
      <c r="I3147" s="1" t="s">
        <v>58</v>
      </c>
      <c r="K3147" s="1" t="s">
        <v>59</v>
      </c>
      <c r="L3147" s="1" t="s">
        <v>407</v>
      </c>
      <c r="M3147" s="1" t="s">
        <v>35</v>
      </c>
      <c r="N3147" s="1" t="s">
        <v>684</v>
      </c>
      <c r="O3147" s="1" t="s">
        <v>37</v>
      </c>
      <c r="P3147" s="1" t="s">
        <v>408</v>
      </c>
      <c r="Q3147" s="1" t="s">
        <v>409</v>
      </c>
      <c r="T3147" s="1" t="s">
        <v>40</v>
      </c>
      <c r="X3147" s="1" t="s">
        <v>41</v>
      </c>
      <c r="Y3147" s="1" t="s">
        <v>42</v>
      </c>
      <c r="Z3147" s="3">
        <v>0</v>
      </c>
      <c r="AC3147" s="1">
        <f t="shared" si="98"/>
        <v>2019</v>
      </c>
      <c r="AD3147" s="1">
        <f t="shared" si="99"/>
        <v>9</v>
      </c>
    </row>
    <row r="3148" spans="1:30" ht="12.75" customHeight="1" x14ac:dyDescent="0.2">
      <c r="A3148" s="2">
        <v>43733.415856481501</v>
      </c>
      <c r="B3148" s="1" t="s">
        <v>1885</v>
      </c>
      <c r="C3148" s="1" t="s">
        <v>1129</v>
      </c>
      <c r="D3148" s="1" t="s">
        <v>1130</v>
      </c>
      <c r="E3148" s="3">
        <v>12</v>
      </c>
      <c r="F3148" s="1" t="s">
        <v>31</v>
      </c>
      <c r="G3148" s="3">
        <v>13.08</v>
      </c>
      <c r="H3148" s="3">
        <v>156.96</v>
      </c>
      <c r="I3148" s="1" t="s">
        <v>58</v>
      </c>
      <c r="K3148" s="1" t="s">
        <v>59</v>
      </c>
      <c r="L3148" s="1" t="s">
        <v>1131</v>
      </c>
      <c r="M3148" s="1" t="s">
        <v>35</v>
      </c>
      <c r="N3148" s="1" t="s">
        <v>684</v>
      </c>
      <c r="O3148" s="1" t="s">
        <v>37</v>
      </c>
      <c r="P3148" s="1" t="s">
        <v>89</v>
      </c>
      <c r="Q3148" s="1" t="s">
        <v>90</v>
      </c>
      <c r="T3148" s="1" t="s">
        <v>206</v>
      </c>
      <c r="X3148" s="1" t="s">
        <v>1132</v>
      </c>
      <c r="Y3148" s="1" t="s">
        <v>74</v>
      </c>
      <c r="Z3148" s="3">
        <v>0</v>
      </c>
      <c r="AC3148" s="1">
        <f t="shared" si="98"/>
        <v>2019</v>
      </c>
      <c r="AD3148" s="1">
        <f t="shared" si="99"/>
        <v>9</v>
      </c>
    </row>
    <row r="3149" spans="1:30" ht="12.75" customHeight="1" x14ac:dyDescent="0.2">
      <c r="A3149" s="2">
        <v>43733.415856481501</v>
      </c>
      <c r="B3149" s="1" t="s">
        <v>1885</v>
      </c>
      <c r="C3149" s="1" t="s">
        <v>255</v>
      </c>
      <c r="D3149" s="1" t="s">
        <v>256</v>
      </c>
      <c r="E3149" s="3">
        <v>20</v>
      </c>
      <c r="F3149" s="1" t="s">
        <v>31</v>
      </c>
      <c r="G3149" s="3">
        <v>13.31</v>
      </c>
      <c r="H3149" s="3">
        <v>266.2</v>
      </c>
      <c r="I3149" s="1" t="s">
        <v>58</v>
      </c>
      <c r="K3149" s="1" t="s">
        <v>59</v>
      </c>
      <c r="L3149" s="1" t="s">
        <v>257</v>
      </c>
      <c r="M3149" s="1" t="s">
        <v>35</v>
      </c>
      <c r="N3149" s="1" t="s">
        <v>684</v>
      </c>
      <c r="O3149" s="1" t="s">
        <v>37</v>
      </c>
      <c r="P3149" s="1" t="s">
        <v>258</v>
      </c>
      <c r="Q3149" s="1" t="s">
        <v>259</v>
      </c>
      <c r="T3149" s="1" t="s">
        <v>260</v>
      </c>
      <c r="X3149" s="1" t="s">
        <v>41</v>
      </c>
      <c r="Y3149" s="1" t="s">
        <v>42</v>
      </c>
      <c r="Z3149" s="3">
        <v>0</v>
      </c>
      <c r="AC3149" s="1">
        <f t="shared" si="98"/>
        <v>2019</v>
      </c>
      <c r="AD3149" s="1">
        <f t="shared" si="99"/>
        <v>9</v>
      </c>
    </row>
    <row r="3150" spans="1:30" ht="12.75" customHeight="1" x14ac:dyDescent="0.2">
      <c r="A3150" s="2">
        <v>43733.415856481501</v>
      </c>
      <c r="B3150" s="1" t="s">
        <v>1885</v>
      </c>
      <c r="C3150" s="1" t="s">
        <v>1538</v>
      </c>
      <c r="D3150" s="1" t="s">
        <v>1539</v>
      </c>
      <c r="E3150" s="3">
        <v>2</v>
      </c>
      <c r="F3150" s="1" t="s">
        <v>31</v>
      </c>
      <c r="G3150" s="3">
        <v>15.03</v>
      </c>
      <c r="H3150" s="3">
        <v>30.06</v>
      </c>
      <c r="I3150" s="1" t="s">
        <v>58</v>
      </c>
      <c r="K3150" s="1" t="s">
        <v>59</v>
      </c>
      <c r="L3150" s="1" t="s">
        <v>1540</v>
      </c>
      <c r="M3150" s="1" t="s">
        <v>35</v>
      </c>
      <c r="N3150" s="1" t="s">
        <v>684</v>
      </c>
      <c r="O3150" s="1" t="s">
        <v>37</v>
      </c>
      <c r="P3150" s="1" t="s">
        <v>204</v>
      </c>
      <c r="Q3150" s="1" t="s">
        <v>205</v>
      </c>
      <c r="T3150" s="1" t="s">
        <v>85</v>
      </c>
      <c r="X3150" s="1" t="s">
        <v>41</v>
      </c>
      <c r="Y3150" s="1" t="s">
        <v>74</v>
      </c>
      <c r="Z3150" s="3">
        <v>0</v>
      </c>
      <c r="AC3150" s="1">
        <f t="shared" si="98"/>
        <v>2019</v>
      </c>
      <c r="AD3150" s="1">
        <f t="shared" si="99"/>
        <v>9</v>
      </c>
    </row>
    <row r="3151" spans="1:30" ht="12.75" customHeight="1" x14ac:dyDescent="0.2">
      <c r="A3151" s="2">
        <v>43733.415856481501</v>
      </c>
      <c r="B3151" s="1" t="s">
        <v>1885</v>
      </c>
      <c r="C3151" s="1" t="s">
        <v>261</v>
      </c>
      <c r="D3151" s="1" t="s">
        <v>262</v>
      </c>
      <c r="E3151" s="3">
        <v>2</v>
      </c>
      <c r="F3151" s="1" t="s">
        <v>31</v>
      </c>
      <c r="G3151" s="3">
        <v>19.97</v>
      </c>
      <c r="H3151" s="3">
        <v>39.94</v>
      </c>
      <c r="I3151" s="1" t="s">
        <v>58</v>
      </c>
      <c r="K3151" s="1" t="s">
        <v>59</v>
      </c>
      <c r="L3151" s="1" t="s">
        <v>263</v>
      </c>
      <c r="M3151" s="1" t="s">
        <v>35</v>
      </c>
      <c r="N3151" s="1" t="s">
        <v>684</v>
      </c>
      <c r="O3151" s="1" t="s">
        <v>37</v>
      </c>
      <c r="P3151" s="1" t="s">
        <v>264</v>
      </c>
      <c r="Q3151" s="1" t="s">
        <v>265</v>
      </c>
      <c r="T3151" s="1" t="s">
        <v>226</v>
      </c>
      <c r="X3151" s="1" t="s">
        <v>41</v>
      </c>
      <c r="Y3151" s="1" t="s">
        <v>266</v>
      </c>
      <c r="Z3151" s="3">
        <v>0</v>
      </c>
      <c r="AC3151" s="1">
        <f t="shared" si="98"/>
        <v>2019</v>
      </c>
      <c r="AD3151" s="1">
        <f t="shared" si="99"/>
        <v>9</v>
      </c>
    </row>
    <row r="3152" spans="1:30" ht="12.75" customHeight="1" x14ac:dyDescent="0.2">
      <c r="A3152" s="2">
        <v>43733.415856481501</v>
      </c>
      <c r="B3152" s="1" t="s">
        <v>1885</v>
      </c>
      <c r="C3152" s="1" t="s">
        <v>267</v>
      </c>
      <c r="D3152" s="1" t="s">
        <v>268</v>
      </c>
      <c r="E3152" s="3">
        <v>20</v>
      </c>
      <c r="F3152" s="1" t="s">
        <v>31</v>
      </c>
      <c r="G3152" s="3">
        <v>21.24</v>
      </c>
      <c r="H3152" s="3">
        <v>424.8</v>
      </c>
      <c r="I3152" s="1" t="s">
        <v>58</v>
      </c>
      <c r="K3152" s="1" t="s">
        <v>59</v>
      </c>
      <c r="L3152" s="1" t="s">
        <v>269</v>
      </c>
      <c r="M3152" s="1" t="s">
        <v>35</v>
      </c>
      <c r="N3152" s="1" t="s">
        <v>684</v>
      </c>
      <c r="O3152" s="1" t="s">
        <v>37</v>
      </c>
      <c r="P3152" s="1" t="s">
        <v>270</v>
      </c>
      <c r="Q3152" s="1" t="s">
        <v>271</v>
      </c>
      <c r="T3152" s="1" t="s">
        <v>272</v>
      </c>
      <c r="X3152" s="1" t="s">
        <v>41</v>
      </c>
      <c r="Y3152" s="1" t="s">
        <v>42</v>
      </c>
      <c r="Z3152" s="3">
        <v>0</v>
      </c>
      <c r="AC3152" s="1">
        <f t="shared" si="98"/>
        <v>2019</v>
      </c>
      <c r="AD3152" s="1">
        <f t="shared" si="99"/>
        <v>9</v>
      </c>
    </row>
    <row r="3153" spans="1:30" ht="12.75" customHeight="1" x14ac:dyDescent="0.2">
      <c r="A3153" s="2">
        <v>43733.415856481501</v>
      </c>
      <c r="B3153" s="1" t="s">
        <v>1885</v>
      </c>
      <c r="C3153" s="1" t="s">
        <v>273</v>
      </c>
      <c r="D3153" s="1" t="s">
        <v>274</v>
      </c>
      <c r="E3153" s="3">
        <v>10</v>
      </c>
      <c r="F3153" s="1" t="s">
        <v>31</v>
      </c>
      <c r="G3153" s="3">
        <v>21.24</v>
      </c>
      <c r="H3153" s="3">
        <v>212.4</v>
      </c>
      <c r="I3153" s="1" t="s">
        <v>58</v>
      </c>
      <c r="K3153" s="1" t="s">
        <v>59</v>
      </c>
      <c r="L3153" s="1" t="s">
        <v>275</v>
      </c>
      <c r="M3153" s="1" t="s">
        <v>35</v>
      </c>
      <c r="N3153" s="1" t="s">
        <v>684</v>
      </c>
      <c r="O3153" s="1" t="s">
        <v>37</v>
      </c>
      <c r="P3153" s="1" t="s">
        <v>270</v>
      </c>
      <c r="Q3153" s="1" t="s">
        <v>271</v>
      </c>
      <c r="T3153" s="1" t="s">
        <v>272</v>
      </c>
      <c r="X3153" s="1" t="s">
        <v>41</v>
      </c>
      <c r="Y3153" s="1" t="s">
        <v>42</v>
      </c>
      <c r="Z3153" s="3">
        <v>0</v>
      </c>
      <c r="AC3153" s="1">
        <f t="shared" si="98"/>
        <v>2019</v>
      </c>
      <c r="AD3153" s="1">
        <f t="shared" si="99"/>
        <v>9</v>
      </c>
    </row>
    <row r="3154" spans="1:30" ht="12.75" customHeight="1" x14ac:dyDescent="0.2">
      <c r="A3154" s="2">
        <v>43733.415856481501</v>
      </c>
      <c r="B3154" s="1" t="s">
        <v>1885</v>
      </c>
      <c r="C3154" s="1" t="s">
        <v>413</v>
      </c>
      <c r="D3154" s="1" t="s">
        <v>414</v>
      </c>
      <c r="E3154" s="3">
        <v>2</v>
      </c>
      <c r="F3154" s="1" t="s">
        <v>31</v>
      </c>
      <c r="G3154" s="3">
        <v>26.17</v>
      </c>
      <c r="H3154" s="3">
        <v>52.34</v>
      </c>
      <c r="I3154" s="1" t="s">
        <v>58</v>
      </c>
      <c r="K3154" s="1" t="s">
        <v>59</v>
      </c>
      <c r="L3154" s="1" t="s">
        <v>415</v>
      </c>
      <c r="M3154" s="1" t="s">
        <v>35</v>
      </c>
      <c r="N3154" s="1" t="s">
        <v>684</v>
      </c>
      <c r="O3154" s="1" t="s">
        <v>37</v>
      </c>
      <c r="P3154" s="1" t="s">
        <v>38</v>
      </c>
      <c r="Q3154" s="1" t="s">
        <v>39</v>
      </c>
      <c r="T3154" s="1" t="s">
        <v>171</v>
      </c>
      <c r="X3154" s="1" t="s">
        <v>41</v>
      </c>
      <c r="Y3154" s="1" t="s">
        <v>42</v>
      </c>
      <c r="Z3154" s="3">
        <v>0</v>
      </c>
      <c r="AA3154" s="1" t="s">
        <v>172</v>
      </c>
      <c r="AB3154" s="1" t="s">
        <v>172</v>
      </c>
      <c r="AC3154" s="1">
        <f t="shared" si="98"/>
        <v>2019</v>
      </c>
      <c r="AD3154" s="1">
        <f t="shared" si="99"/>
        <v>9</v>
      </c>
    </row>
    <row r="3155" spans="1:30" ht="12.75" customHeight="1" x14ac:dyDescent="0.2">
      <c r="A3155" s="2">
        <v>43733.415856481501</v>
      </c>
      <c r="B3155" s="1" t="s">
        <v>1885</v>
      </c>
      <c r="C3155" s="1" t="s">
        <v>282</v>
      </c>
      <c r="D3155" s="1" t="s">
        <v>283</v>
      </c>
      <c r="E3155" s="3">
        <v>50</v>
      </c>
      <c r="F3155" s="1" t="s">
        <v>31</v>
      </c>
      <c r="G3155" s="3">
        <v>30.17</v>
      </c>
      <c r="H3155" s="3">
        <v>1508.5</v>
      </c>
      <c r="I3155" s="1" t="s">
        <v>58</v>
      </c>
      <c r="K3155" s="1" t="s">
        <v>59</v>
      </c>
      <c r="L3155" s="1" t="s">
        <v>284</v>
      </c>
      <c r="M3155" s="1" t="s">
        <v>35</v>
      </c>
      <c r="N3155" s="1" t="s">
        <v>684</v>
      </c>
      <c r="O3155" s="1" t="s">
        <v>37</v>
      </c>
      <c r="P3155" s="1" t="s">
        <v>131</v>
      </c>
      <c r="Q3155" s="1" t="s">
        <v>132</v>
      </c>
      <c r="T3155" s="1" t="s">
        <v>48</v>
      </c>
      <c r="X3155" s="1" t="s">
        <v>41</v>
      </c>
      <c r="Y3155" s="1" t="s">
        <v>74</v>
      </c>
      <c r="Z3155" s="3">
        <v>0</v>
      </c>
      <c r="AC3155" s="1">
        <f t="shared" si="98"/>
        <v>2019</v>
      </c>
      <c r="AD3155" s="1">
        <f t="shared" si="99"/>
        <v>9</v>
      </c>
    </row>
    <row r="3156" spans="1:30" ht="12.75" customHeight="1" x14ac:dyDescent="0.2">
      <c r="A3156" s="2">
        <v>43733.415856481501</v>
      </c>
      <c r="B3156" s="1" t="s">
        <v>1885</v>
      </c>
      <c r="C3156" s="1" t="s">
        <v>1226</v>
      </c>
      <c r="D3156" s="1" t="s">
        <v>1227</v>
      </c>
      <c r="E3156" s="3">
        <v>2</v>
      </c>
      <c r="F3156" s="1" t="s">
        <v>31</v>
      </c>
      <c r="G3156" s="3">
        <v>30.51</v>
      </c>
      <c r="H3156" s="3">
        <v>61.02</v>
      </c>
      <c r="I3156" s="1" t="s">
        <v>58</v>
      </c>
      <c r="K3156" s="1" t="s">
        <v>59</v>
      </c>
      <c r="L3156" s="1" t="s">
        <v>1228</v>
      </c>
      <c r="M3156" s="1" t="s">
        <v>35</v>
      </c>
      <c r="N3156" s="1" t="s">
        <v>684</v>
      </c>
      <c r="O3156" s="1" t="s">
        <v>37</v>
      </c>
      <c r="P3156" s="1" t="s">
        <v>71</v>
      </c>
      <c r="Q3156" s="1" t="s">
        <v>72</v>
      </c>
      <c r="T3156" s="1" t="s">
        <v>73</v>
      </c>
      <c r="X3156" s="1" t="s">
        <v>41</v>
      </c>
      <c r="Y3156" s="1" t="s">
        <v>74</v>
      </c>
      <c r="Z3156" s="3">
        <v>0</v>
      </c>
      <c r="AC3156" s="1">
        <f t="shared" si="98"/>
        <v>2019</v>
      </c>
      <c r="AD3156" s="1">
        <f t="shared" si="99"/>
        <v>9</v>
      </c>
    </row>
    <row r="3157" spans="1:30" ht="12.75" customHeight="1" x14ac:dyDescent="0.2">
      <c r="A3157" s="2">
        <v>43733.415856481501</v>
      </c>
      <c r="B3157" s="1" t="s">
        <v>1885</v>
      </c>
      <c r="C3157" s="1" t="s">
        <v>456</v>
      </c>
      <c r="D3157" s="1" t="s">
        <v>457</v>
      </c>
      <c r="E3157" s="3">
        <v>15</v>
      </c>
      <c r="F3157" s="1" t="s">
        <v>31</v>
      </c>
      <c r="G3157" s="3">
        <v>32.79</v>
      </c>
      <c r="H3157" s="3">
        <v>491.85</v>
      </c>
      <c r="I3157" s="1" t="s">
        <v>58</v>
      </c>
      <c r="K3157" s="1" t="s">
        <v>59</v>
      </c>
      <c r="L3157" s="1" t="s">
        <v>458</v>
      </c>
      <c r="M3157" s="1" t="s">
        <v>35</v>
      </c>
      <c r="N3157" s="1" t="s">
        <v>684</v>
      </c>
      <c r="O3157" s="1" t="s">
        <v>37</v>
      </c>
      <c r="P3157" s="1" t="s">
        <v>89</v>
      </c>
      <c r="Q3157" s="1" t="s">
        <v>90</v>
      </c>
      <c r="T3157" s="1" t="s">
        <v>85</v>
      </c>
      <c r="X3157" s="1" t="s">
        <v>41</v>
      </c>
      <c r="Y3157" s="1" t="s">
        <v>74</v>
      </c>
      <c r="Z3157" s="3">
        <v>0</v>
      </c>
      <c r="AC3157" s="1">
        <f t="shared" si="98"/>
        <v>2019</v>
      </c>
      <c r="AD3157" s="1">
        <f t="shared" si="99"/>
        <v>9</v>
      </c>
    </row>
    <row r="3158" spans="1:30" ht="12.75" customHeight="1" x14ac:dyDescent="0.2">
      <c r="A3158" s="2">
        <v>43733.415856481501</v>
      </c>
      <c r="B3158" s="1" t="s">
        <v>1885</v>
      </c>
      <c r="C3158" s="1" t="s">
        <v>285</v>
      </c>
      <c r="D3158" s="1" t="s">
        <v>286</v>
      </c>
      <c r="E3158" s="3">
        <v>1</v>
      </c>
      <c r="F3158" s="1" t="s">
        <v>31</v>
      </c>
      <c r="G3158" s="3">
        <v>172.5</v>
      </c>
      <c r="H3158" s="3">
        <v>172.5</v>
      </c>
      <c r="I3158" s="1" t="s">
        <v>58</v>
      </c>
      <c r="K3158" s="1" t="s">
        <v>59</v>
      </c>
      <c r="L3158" s="1" t="s">
        <v>287</v>
      </c>
      <c r="M3158" s="1" t="s">
        <v>35</v>
      </c>
      <c r="N3158" s="1" t="s">
        <v>684</v>
      </c>
      <c r="O3158" s="1" t="s">
        <v>37</v>
      </c>
      <c r="P3158" s="1" t="s">
        <v>236</v>
      </c>
      <c r="Q3158" s="1" t="s">
        <v>237</v>
      </c>
      <c r="T3158" s="1" t="s">
        <v>238</v>
      </c>
      <c r="X3158" s="1" t="s">
        <v>41</v>
      </c>
      <c r="Y3158" s="1" t="s">
        <v>42</v>
      </c>
      <c r="Z3158" s="3">
        <v>0</v>
      </c>
      <c r="AA3158" s="1" t="s">
        <v>239</v>
      </c>
      <c r="AB3158" s="1" t="s">
        <v>239</v>
      </c>
      <c r="AC3158" s="1">
        <f t="shared" si="98"/>
        <v>2019</v>
      </c>
      <c r="AD3158" s="1">
        <f t="shared" si="99"/>
        <v>9</v>
      </c>
    </row>
    <row r="3159" spans="1:30" ht="12.75" customHeight="1" x14ac:dyDescent="0.2">
      <c r="A3159" s="2">
        <v>43733.415856481501</v>
      </c>
      <c r="B3159" s="1" t="s">
        <v>1885</v>
      </c>
      <c r="C3159" s="1" t="s">
        <v>501</v>
      </c>
      <c r="D3159" s="1" t="s">
        <v>502</v>
      </c>
      <c r="E3159" s="3">
        <v>2</v>
      </c>
      <c r="F3159" s="1" t="s">
        <v>31</v>
      </c>
      <c r="G3159" s="3">
        <v>197.57</v>
      </c>
      <c r="H3159" s="3">
        <v>395.14</v>
      </c>
      <c r="I3159" s="1" t="s">
        <v>58</v>
      </c>
      <c r="K3159" s="1" t="s">
        <v>59</v>
      </c>
      <c r="L3159" s="1" t="s">
        <v>503</v>
      </c>
      <c r="M3159" s="1" t="s">
        <v>35</v>
      </c>
      <c r="N3159" s="1" t="s">
        <v>684</v>
      </c>
      <c r="O3159" s="1" t="s">
        <v>37</v>
      </c>
      <c r="P3159" s="1" t="s">
        <v>38</v>
      </c>
      <c r="Q3159" s="1" t="s">
        <v>39</v>
      </c>
      <c r="T3159" s="1" t="s">
        <v>206</v>
      </c>
      <c r="X3159" s="1" t="s">
        <v>41</v>
      </c>
      <c r="Y3159" s="1" t="s">
        <v>42</v>
      </c>
      <c r="Z3159" s="3">
        <v>0</v>
      </c>
      <c r="AC3159" s="1">
        <f t="shared" si="98"/>
        <v>2019</v>
      </c>
      <c r="AD3159" s="1">
        <f t="shared" si="99"/>
        <v>9</v>
      </c>
    </row>
    <row r="3160" spans="1:30" ht="12.75" customHeight="1" x14ac:dyDescent="0.2">
      <c r="A3160" s="2">
        <v>43733.415856481501</v>
      </c>
      <c r="B3160" s="1" t="s">
        <v>1885</v>
      </c>
      <c r="C3160" s="1" t="s">
        <v>891</v>
      </c>
      <c r="D3160" s="1" t="s">
        <v>892</v>
      </c>
      <c r="E3160" s="3">
        <v>30</v>
      </c>
      <c r="F3160" s="1" t="s">
        <v>31</v>
      </c>
      <c r="G3160" s="3">
        <v>204.41</v>
      </c>
      <c r="H3160" s="3">
        <v>6132.3</v>
      </c>
      <c r="I3160" s="1" t="s">
        <v>58</v>
      </c>
      <c r="K3160" s="1" t="s">
        <v>59</v>
      </c>
      <c r="L3160" s="1" t="s">
        <v>893</v>
      </c>
      <c r="M3160" s="1" t="s">
        <v>35</v>
      </c>
      <c r="N3160" s="1" t="s">
        <v>684</v>
      </c>
      <c r="O3160" s="1" t="s">
        <v>37</v>
      </c>
      <c r="P3160" s="1" t="s">
        <v>38</v>
      </c>
      <c r="Q3160" s="1" t="s">
        <v>39</v>
      </c>
      <c r="T3160" s="1" t="s">
        <v>291</v>
      </c>
      <c r="X3160" s="1" t="s">
        <v>41</v>
      </c>
      <c r="Y3160" s="1" t="s">
        <v>42</v>
      </c>
      <c r="Z3160" s="3">
        <v>0</v>
      </c>
      <c r="AC3160" s="1">
        <f t="shared" si="98"/>
        <v>2019</v>
      </c>
      <c r="AD3160" s="1">
        <f t="shared" si="99"/>
        <v>9</v>
      </c>
    </row>
    <row r="3161" spans="1:30" ht="12.75" customHeight="1" x14ac:dyDescent="0.2">
      <c r="A3161" s="2">
        <v>43733.417939814797</v>
      </c>
      <c r="B3161" s="1" t="s">
        <v>1889</v>
      </c>
      <c r="C3161" s="1" t="s">
        <v>92</v>
      </c>
      <c r="D3161" s="1" t="s">
        <v>93</v>
      </c>
      <c r="E3161" s="3">
        <v>100</v>
      </c>
      <c r="F3161" s="1" t="s">
        <v>31</v>
      </c>
      <c r="G3161" s="3">
        <v>0.01</v>
      </c>
      <c r="H3161" s="3">
        <v>1</v>
      </c>
      <c r="I3161" s="1" t="s">
        <v>32</v>
      </c>
      <c r="K3161" s="1" t="s">
        <v>33</v>
      </c>
      <c r="L3161" s="1" t="s">
        <v>94</v>
      </c>
      <c r="M3161" s="1" t="s">
        <v>35</v>
      </c>
      <c r="N3161" s="1" t="s">
        <v>684</v>
      </c>
      <c r="O3161" s="1" t="s">
        <v>37</v>
      </c>
      <c r="P3161" s="1" t="s">
        <v>95</v>
      </c>
      <c r="Q3161" s="1" t="s">
        <v>96</v>
      </c>
      <c r="T3161" s="1" t="s">
        <v>97</v>
      </c>
      <c r="X3161" s="1" t="s">
        <v>41</v>
      </c>
      <c r="Y3161" s="1" t="s">
        <v>42</v>
      </c>
      <c r="Z3161" s="3">
        <v>0</v>
      </c>
      <c r="AC3161" s="1">
        <f t="shared" si="98"/>
        <v>2019</v>
      </c>
      <c r="AD3161" s="1">
        <f t="shared" si="99"/>
        <v>9</v>
      </c>
    </row>
    <row r="3162" spans="1:30" ht="12.75" customHeight="1" x14ac:dyDescent="0.2">
      <c r="A3162" s="2">
        <v>43733.417939814797</v>
      </c>
      <c r="B3162" s="1" t="s">
        <v>1889</v>
      </c>
      <c r="C3162" s="1" t="s">
        <v>98</v>
      </c>
      <c r="D3162" s="1" t="s">
        <v>99</v>
      </c>
      <c r="E3162" s="3">
        <v>100</v>
      </c>
      <c r="F3162" s="1" t="s">
        <v>31</v>
      </c>
      <c r="G3162" s="3">
        <v>0.26</v>
      </c>
      <c r="H3162" s="3">
        <v>26</v>
      </c>
      <c r="I3162" s="1" t="s">
        <v>32</v>
      </c>
      <c r="K3162" s="1" t="s">
        <v>33</v>
      </c>
      <c r="L3162" s="1" t="s">
        <v>100</v>
      </c>
      <c r="M3162" s="1" t="s">
        <v>35</v>
      </c>
      <c r="N3162" s="1" t="s">
        <v>684</v>
      </c>
      <c r="O3162" s="1" t="s">
        <v>37</v>
      </c>
      <c r="P3162" s="1" t="s">
        <v>38</v>
      </c>
      <c r="Q3162" s="1" t="s">
        <v>39</v>
      </c>
      <c r="T3162" s="1" t="s">
        <v>73</v>
      </c>
      <c r="X3162" s="1" t="s">
        <v>41</v>
      </c>
      <c r="Y3162" s="1" t="s">
        <v>42</v>
      </c>
      <c r="Z3162" s="3">
        <v>0</v>
      </c>
      <c r="AC3162" s="1">
        <f t="shared" si="98"/>
        <v>2019</v>
      </c>
      <c r="AD3162" s="1">
        <f t="shared" si="99"/>
        <v>9</v>
      </c>
    </row>
    <row r="3163" spans="1:30" ht="12.75" customHeight="1" x14ac:dyDescent="0.2">
      <c r="A3163" s="2">
        <v>43733.417939814797</v>
      </c>
      <c r="B3163" s="1" t="s">
        <v>1889</v>
      </c>
      <c r="C3163" s="1" t="s">
        <v>113</v>
      </c>
      <c r="D3163" s="1" t="s">
        <v>114</v>
      </c>
      <c r="E3163" s="3">
        <v>600</v>
      </c>
      <c r="F3163" s="1" t="s">
        <v>31</v>
      </c>
      <c r="G3163" s="3">
        <v>0.42</v>
      </c>
      <c r="H3163" s="3">
        <v>252</v>
      </c>
      <c r="I3163" s="1" t="s">
        <v>32</v>
      </c>
      <c r="K3163" s="1" t="s">
        <v>33</v>
      </c>
      <c r="L3163" s="1" t="s">
        <v>115</v>
      </c>
      <c r="M3163" s="1" t="s">
        <v>35</v>
      </c>
      <c r="N3163" s="1" t="s">
        <v>684</v>
      </c>
      <c r="O3163" s="1" t="s">
        <v>37</v>
      </c>
      <c r="P3163" s="1" t="s">
        <v>89</v>
      </c>
      <c r="Q3163" s="1" t="s">
        <v>90</v>
      </c>
      <c r="T3163" s="1" t="s">
        <v>116</v>
      </c>
      <c r="X3163" s="1" t="s">
        <v>41</v>
      </c>
      <c r="Y3163" s="1" t="s">
        <v>74</v>
      </c>
      <c r="Z3163" s="3">
        <v>0</v>
      </c>
      <c r="AC3163" s="1">
        <f t="shared" si="98"/>
        <v>2019</v>
      </c>
      <c r="AD3163" s="1">
        <f t="shared" si="99"/>
        <v>9</v>
      </c>
    </row>
    <row r="3164" spans="1:30" ht="12.75" customHeight="1" x14ac:dyDescent="0.2">
      <c r="A3164" s="2">
        <v>43733.417939814797</v>
      </c>
      <c r="B3164" s="1" t="s">
        <v>1889</v>
      </c>
      <c r="C3164" s="1" t="s">
        <v>125</v>
      </c>
      <c r="D3164" s="1" t="s">
        <v>126</v>
      </c>
      <c r="E3164" s="3">
        <v>400</v>
      </c>
      <c r="F3164" s="1" t="s">
        <v>31</v>
      </c>
      <c r="G3164" s="3">
        <v>0.55000000000000004</v>
      </c>
      <c r="H3164" s="3">
        <v>220</v>
      </c>
      <c r="I3164" s="1" t="s">
        <v>32</v>
      </c>
      <c r="K3164" s="1" t="s">
        <v>33</v>
      </c>
      <c r="L3164" s="1" t="s">
        <v>127</v>
      </c>
      <c r="M3164" s="1" t="s">
        <v>35</v>
      </c>
      <c r="N3164" s="1" t="s">
        <v>684</v>
      </c>
      <c r="O3164" s="1" t="s">
        <v>37</v>
      </c>
      <c r="P3164" s="1" t="s">
        <v>104</v>
      </c>
      <c r="Q3164" s="1" t="s">
        <v>105</v>
      </c>
      <c r="T3164" s="1" t="s">
        <v>40</v>
      </c>
      <c r="X3164" s="1" t="s">
        <v>41</v>
      </c>
      <c r="Y3164" s="1" t="s">
        <v>106</v>
      </c>
      <c r="Z3164" s="3">
        <v>0</v>
      </c>
      <c r="AC3164" s="1">
        <f t="shared" si="98"/>
        <v>2019</v>
      </c>
      <c r="AD3164" s="1">
        <f t="shared" si="99"/>
        <v>9</v>
      </c>
    </row>
    <row r="3165" spans="1:30" ht="12.75" customHeight="1" x14ac:dyDescent="0.2">
      <c r="A3165" s="2">
        <v>43733.417939814797</v>
      </c>
      <c r="B3165" s="1" t="s">
        <v>1889</v>
      </c>
      <c r="C3165" s="1" t="s">
        <v>1840</v>
      </c>
      <c r="D3165" s="1" t="s">
        <v>1841</v>
      </c>
      <c r="E3165" s="3">
        <v>100</v>
      </c>
      <c r="F3165" s="1" t="s">
        <v>31</v>
      </c>
      <c r="G3165" s="3">
        <v>0.57999999999999996</v>
      </c>
      <c r="H3165" s="3">
        <v>58</v>
      </c>
      <c r="I3165" s="1" t="s">
        <v>32</v>
      </c>
      <c r="K3165" s="1" t="s">
        <v>33</v>
      </c>
      <c r="L3165" s="1" t="s">
        <v>1842</v>
      </c>
      <c r="M3165" s="1" t="s">
        <v>35</v>
      </c>
      <c r="N3165" s="1" t="s">
        <v>684</v>
      </c>
      <c r="O3165" s="1" t="s">
        <v>37</v>
      </c>
      <c r="P3165" s="1" t="s">
        <v>120</v>
      </c>
      <c r="Q3165" s="1" t="s">
        <v>121</v>
      </c>
      <c r="T3165" s="1" t="s">
        <v>232</v>
      </c>
      <c r="Y3165" s="1" t="s">
        <v>42</v>
      </c>
      <c r="Z3165" s="3">
        <v>0</v>
      </c>
      <c r="AA3165" s="1" t="s">
        <v>1837</v>
      </c>
      <c r="AB3165" s="1" t="s">
        <v>1837</v>
      </c>
      <c r="AC3165" s="1">
        <f t="shared" si="98"/>
        <v>2019</v>
      </c>
      <c r="AD3165" s="1">
        <f t="shared" si="99"/>
        <v>9</v>
      </c>
    </row>
    <row r="3166" spans="1:30" ht="12.75" customHeight="1" x14ac:dyDescent="0.2">
      <c r="A3166" s="2">
        <v>43733.417939814797</v>
      </c>
      <c r="B3166" s="1" t="s">
        <v>1889</v>
      </c>
      <c r="C3166" s="1" t="s">
        <v>128</v>
      </c>
      <c r="D3166" s="1" t="s">
        <v>129</v>
      </c>
      <c r="E3166" s="3">
        <v>500</v>
      </c>
      <c r="F3166" s="1" t="s">
        <v>31</v>
      </c>
      <c r="G3166" s="3">
        <v>0.63</v>
      </c>
      <c r="H3166" s="3">
        <v>315</v>
      </c>
      <c r="I3166" s="1" t="s">
        <v>32</v>
      </c>
      <c r="K3166" s="1" t="s">
        <v>33</v>
      </c>
      <c r="L3166" s="1" t="s">
        <v>130</v>
      </c>
      <c r="M3166" s="1" t="s">
        <v>35</v>
      </c>
      <c r="N3166" s="1" t="s">
        <v>684</v>
      </c>
      <c r="O3166" s="1" t="s">
        <v>37</v>
      </c>
      <c r="P3166" s="1" t="s">
        <v>131</v>
      </c>
      <c r="Q3166" s="1" t="s">
        <v>132</v>
      </c>
      <c r="T3166" s="1" t="s">
        <v>73</v>
      </c>
      <c r="X3166" s="1" t="s">
        <v>41</v>
      </c>
      <c r="Y3166" s="1" t="s">
        <v>74</v>
      </c>
      <c r="Z3166" s="3">
        <v>0</v>
      </c>
      <c r="AC3166" s="1">
        <f t="shared" si="98"/>
        <v>2019</v>
      </c>
      <c r="AD3166" s="1">
        <f t="shared" si="99"/>
        <v>9</v>
      </c>
    </row>
    <row r="3167" spans="1:30" ht="12.75" customHeight="1" x14ac:dyDescent="0.2">
      <c r="A3167" s="2">
        <v>43733.417939814797</v>
      </c>
      <c r="B3167" s="1" t="s">
        <v>1889</v>
      </c>
      <c r="C3167" s="1" t="s">
        <v>133</v>
      </c>
      <c r="D3167" s="1" t="s">
        <v>134</v>
      </c>
      <c r="E3167" s="3">
        <v>4000</v>
      </c>
      <c r="F3167" s="1" t="s">
        <v>31</v>
      </c>
      <c r="G3167" s="3">
        <v>0.63</v>
      </c>
      <c r="H3167" s="3">
        <v>2520</v>
      </c>
      <c r="I3167" s="1" t="s">
        <v>32</v>
      </c>
      <c r="K3167" s="1" t="s">
        <v>33</v>
      </c>
      <c r="L3167" s="1" t="s">
        <v>135</v>
      </c>
      <c r="M3167" s="1" t="s">
        <v>35</v>
      </c>
      <c r="N3167" s="1" t="s">
        <v>684</v>
      </c>
      <c r="O3167" s="1" t="s">
        <v>37</v>
      </c>
      <c r="P3167" s="1" t="s">
        <v>62</v>
      </c>
      <c r="Q3167" s="1" t="s">
        <v>63</v>
      </c>
      <c r="T3167" s="1" t="s">
        <v>65</v>
      </c>
      <c r="X3167" s="1" t="s">
        <v>41</v>
      </c>
      <c r="Y3167" s="1" t="s">
        <v>66</v>
      </c>
      <c r="Z3167" s="3">
        <v>0</v>
      </c>
      <c r="AA3167" s="1" t="s">
        <v>67</v>
      </c>
      <c r="AB3167" s="1" t="s">
        <v>67</v>
      </c>
      <c r="AC3167" s="1">
        <f t="shared" si="98"/>
        <v>2019</v>
      </c>
      <c r="AD3167" s="1">
        <f t="shared" si="99"/>
        <v>9</v>
      </c>
    </row>
    <row r="3168" spans="1:30" ht="12.75" customHeight="1" x14ac:dyDescent="0.2">
      <c r="A3168" s="2">
        <v>43733.417939814797</v>
      </c>
      <c r="B3168" s="1" t="s">
        <v>1889</v>
      </c>
      <c r="C3168" s="1" t="s">
        <v>136</v>
      </c>
      <c r="D3168" s="1" t="s">
        <v>137</v>
      </c>
      <c r="E3168" s="3">
        <v>8000</v>
      </c>
      <c r="F3168" s="1" t="s">
        <v>31</v>
      </c>
      <c r="G3168" s="3">
        <v>0.63</v>
      </c>
      <c r="H3168" s="3">
        <v>5040</v>
      </c>
      <c r="I3168" s="1" t="s">
        <v>32</v>
      </c>
      <c r="K3168" s="1" t="s">
        <v>33</v>
      </c>
      <c r="L3168" s="1" t="s">
        <v>138</v>
      </c>
      <c r="M3168" s="1" t="s">
        <v>35</v>
      </c>
      <c r="N3168" s="1" t="s">
        <v>684</v>
      </c>
      <c r="O3168" s="1" t="s">
        <v>37</v>
      </c>
      <c r="P3168" s="1" t="s">
        <v>62</v>
      </c>
      <c r="Q3168" s="1" t="s">
        <v>63</v>
      </c>
      <c r="T3168" s="1" t="s">
        <v>65</v>
      </c>
      <c r="X3168" s="1" t="s">
        <v>41</v>
      </c>
      <c r="Y3168" s="1" t="s">
        <v>66</v>
      </c>
      <c r="Z3168" s="3">
        <v>0</v>
      </c>
      <c r="AA3168" s="1" t="s">
        <v>67</v>
      </c>
      <c r="AB3168" s="1" t="s">
        <v>67</v>
      </c>
      <c r="AC3168" s="1">
        <f t="shared" si="98"/>
        <v>2019</v>
      </c>
      <c r="AD3168" s="1">
        <f t="shared" si="99"/>
        <v>9</v>
      </c>
    </row>
    <row r="3169" spans="1:30" ht="12.75" customHeight="1" x14ac:dyDescent="0.2">
      <c r="A3169" s="2">
        <v>43733.417939814797</v>
      </c>
      <c r="B3169" s="1" t="s">
        <v>1889</v>
      </c>
      <c r="C3169" s="1" t="s">
        <v>56</v>
      </c>
      <c r="D3169" s="1" t="s">
        <v>57</v>
      </c>
      <c r="E3169" s="3">
        <v>2000</v>
      </c>
      <c r="F3169" s="1" t="s">
        <v>31</v>
      </c>
      <c r="G3169" s="3">
        <v>0.63</v>
      </c>
      <c r="H3169" s="3">
        <v>1260</v>
      </c>
      <c r="I3169" s="1" t="s">
        <v>32</v>
      </c>
      <c r="K3169" s="1" t="s">
        <v>33</v>
      </c>
      <c r="L3169" s="1" t="s">
        <v>60</v>
      </c>
      <c r="M3169" s="1" t="s">
        <v>35</v>
      </c>
      <c r="N3169" s="1" t="s">
        <v>684</v>
      </c>
      <c r="O3169" s="1" t="s">
        <v>37</v>
      </c>
      <c r="P3169" s="1" t="s">
        <v>62</v>
      </c>
      <c r="Q3169" s="1" t="s">
        <v>63</v>
      </c>
      <c r="T3169" s="1" t="s">
        <v>65</v>
      </c>
      <c r="X3169" s="1" t="s">
        <v>41</v>
      </c>
      <c r="Y3169" s="1" t="s">
        <v>66</v>
      </c>
      <c r="Z3169" s="3">
        <v>0</v>
      </c>
      <c r="AA3169" s="1" t="s">
        <v>67</v>
      </c>
      <c r="AB3169" s="1" t="s">
        <v>67</v>
      </c>
      <c r="AC3169" s="1">
        <f t="shared" si="98"/>
        <v>2019</v>
      </c>
      <c r="AD3169" s="1">
        <f t="shared" si="99"/>
        <v>9</v>
      </c>
    </row>
    <row r="3170" spans="1:30" ht="12.75" customHeight="1" x14ac:dyDescent="0.2">
      <c r="A3170" s="2">
        <v>43733.417939814797</v>
      </c>
      <c r="B3170" s="1" t="s">
        <v>1889</v>
      </c>
      <c r="C3170" s="1" t="s">
        <v>142</v>
      </c>
      <c r="D3170" s="1" t="s">
        <v>143</v>
      </c>
      <c r="E3170" s="3">
        <v>500</v>
      </c>
      <c r="F3170" s="1" t="s">
        <v>31</v>
      </c>
      <c r="G3170" s="3">
        <v>0.66</v>
      </c>
      <c r="H3170" s="3">
        <v>330</v>
      </c>
      <c r="I3170" s="1" t="s">
        <v>32</v>
      </c>
      <c r="K3170" s="1" t="s">
        <v>33</v>
      </c>
      <c r="L3170" s="1" t="s">
        <v>144</v>
      </c>
      <c r="M3170" s="1" t="s">
        <v>35</v>
      </c>
      <c r="N3170" s="1" t="s">
        <v>684</v>
      </c>
      <c r="O3170" s="1" t="s">
        <v>37</v>
      </c>
      <c r="P3170" s="1" t="s">
        <v>89</v>
      </c>
      <c r="Q3170" s="1" t="s">
        <v>90</v>
      </c>
      <c r="T3170" s="1" t="s">
        <v>116</v>
      </c>
      <c r="X3170" s="1" t="s">
        <v>41</v>
      </c>
      <c r="Y3170" s="1" t="s">
        <v>74</v>
      </c>
      <c r="Z3170" s="3">
        <v>0</v>
      </c>
      <c r="AC3170" s="1">
        <f t="shared" si="98"/>
        <v>2019</v>
      </c>
      <c r="AD3170" s="1">
        <f t="shared" si="99"/>
        <v>9</v>
      </c>
    </row>
    <row r="3171" spans="1:30" ht="12.75" customHeight="1" x14ac:dyDescent="0.2">
      <c r="A3171" s="2">
        <v>43733.417939814797</v>
      </c>
      <c r="B3171" s="1" t="s">
        <v>1889</v>
      </c>
      <c r="C3171" s="1" t="s">
        <v>1834</v>
      </c>
      <c r="D3171" s="1" t="s">
        <v>1835</v>
      </c>
      <c r="E3171" s="3">
        <v>300</v>
      </c>
      <c r="F3171" s="1" t="s">
        <v>31</v>
      </c>
      <c r="G3171" s="3">
        <v>0.82</v>
      </c>
      <c r="H3171" s="3">
        <v>246</v>
      </c>
      <c r="I3171" s="1" t="s">
        <v>32</v>
      </c>
      <c r="K3171" s="1" t="s">
        <v>33</v>
      </c>
      <c r="L3171" s="1" t="s">
        <v>1836</v>
      </c>
      <c r="M3171" s="1" t="s">
        <v>35</v>
      </c>
      <c r="N3171" s="1" t="s">
        <v>684</v>
      </c>
      <c r="O3171" s="1" t="s">
        <v>37</v>
      </c>
      <c r="P3171" s="1" t="s">
        <v>120</v>
      </c>
      <c r="Q3171" s="1" t="s">
        <v>121</v>
      </c>
      <c r="T3171" s="1" t="s">
        <v>232</v>
      </c>
      <c r="Y3171" s="1" t="s">
        <v>42</v>
      </c>
      <c r="Z3171" s="3">
        <v>0</v>
      </c>
      <c r="AA3171" s="1" t="s">
        <v>1837</v>
      </c>
      <c r="AB3171" s="1" t="s">
        <v>1837</v>
      </c>
      <c r="AC3171" s="1">
        <f t="shared" si="98"/>
        <v>2019</v>
      </c>
      <c r="AD3171" s="1">
        <f t="shared" si="99"/>
        <v>9</v>
      </c>
    </row>
    <row r="3172" spans="1:30" ht="12.75" customHeight="1" x14ac:dyDescent="0.2">
      <c r="A3172" s="2">
        <v>43733.417939814797</v>
      </c>
      <c r="B3172" s="1" t="s">
        <v>1889</v>
      </c>
      <c r="C3172" s="1" t="s">
        <v>1886</v>
      </c>
      <c r="D3172" s="1" t="s">
        <v>1887</v>
      </c>
      <c r="E3172" s="3">
        <v>160</v>
      </c>
      <c r="F3172" s="1" t="s">
        <v>31</v>
      </c>
      <c r="G3172" s="3">
        <v>1.1299999999999999</v>
      </c>
      <c r="H3172" s="3">
        <v>180.8</v>
      </c>
      <c r="I3172" s="1" t="s">
        <v>32</v>
      </c>
      <c r="K3172" s="1" t="s">
        <v>33</v>
      </c>
      <c r="L3172" s="1" t="s">
        <v>1888</v>
      </c>
      <c r="M3172" s="1" t="s">
        <v>35</v>
      </c>
      <c r="N3172" s="1" t="s">
        <v>684</v>
      </c>
      <c r="O3172" s="1" t="s">
        <v>37</v>
      </c>
      <c r="P3172" s="1" t="s">
        <v>120</v>
      </c>
      <c r="Q3172" s="1" t="s">
        <v>121</v>
      </c>
      <c r="T3172" s="1" t="s">
        <v>232</v>
      </c>
      <c r="Y3172" s="1" t="s">
        <v>42</v>
      </c>
      <c r="Z3172" s="3">
        <v>0</v>
      </c>
      <c r="AA3172" s="1" t="s">
        <v>1837</v>
      </c>
      <c r="AB3172" s="1" t="s">
        <v>1837</v>
      </c>
      <c r="AC3172" s="1">
        <f t="shared" si="98"/>
        <v>2019</v>
      </c>
      <c r="AD3172" s="1">
        <f t="shared" si="99"/>
        <v>9</v>
      </c>
    </row>
    <row r="3173" spans="1:30" ht="12.75" customHeight="1" x14ac:dyDescent="0.2">
      <c r="A3173" s="2">
        <v>43733.417939814797</v>
      </c>
      <c r="B3173" s="1" t="s">
        <v>1889</v>
      </c>
      <c r="C3173" s="1" t="s">
        <v>1676</v>
      </c>
      <c r="D3173" s="1" t="s">
        <v>1677</v>
      </c>
      <c r="E3173" s="3">
        <v>75</v>
      </c>
      <c r="F3173" s="1" t="s">
        <v>31</v>
      </c>
      <c r="G3173" s="3">
        <v>1.21</v>
      </c>
      <c r="H3173" s="3">
        <v>90.75</v>
      </c>
      <c r="I3173" s="1" t="s">
        <v>32</v>
      </c>
      <c r="K3173" s="1" t="s">
        <v>33</v>
      </c>
      <c r="L3173" s="1" t="s">
        <v>1678</v>
      </c>
      <c r="M3173" s="1" t="s">
        <v>35</v>
      </c>
      <c r="N3173" s="1" t="s">
        <v>684</v>
      </c>
      <c r="O3173" s="1" t="s">
        <v>37</v>
      </c>
      <c r="P3173" s="1" t="s">
        <v>38</v>
      </c>
      <c r="Q3173" s="1" t="s">
        <v>39</v>
      </c>
      <c r="T3173" s="1" t="s">
        <v>887</v>
      </c>
      <c r="X3173" s="1" t="s">
        <v>41</v>
      </c>
      <c r="Y3173" s="1" t="s">
        <v>42</v>
      </c>
      <c r="Z3173" s="3">
        <v>0</v>
      </c>
      <c r="AA3173" s="1" t="s">
        <v>774</v>
      </c>
      <c r="AB3173" s="1" t="s">
        <v>774</v>
      </c>
      <c r="AC3173" s="1">
        <f t="shared" si="98"/>
        <v>2019</v>
      </c>
      <c r="AD3173" s="1">
        <f t="shared" si="99"/>
        <v>9</v>
      </c>
    </row>
    <row r="3174" spans="1:30" ht="12.75" customHeight="1" x14ac:dyDescent="0.2">
      <c r="A3174" s="2">
        <v>43733.417939814797</v>
      </c>
      <c r="B3174" s="1" t="s">
        <v>1889</v>
      </c>
      <c r="C3174" s="1" t="s">
        <v>152</v>
      </c>
      <c r="D3174" s="1" t="s">
        <v>153</v>
      </c>
      <c r="E3174" s="3">
        <v>50</v>
      </c>
      <c r="F3174" s="1" t="s">
        <v>31</v>
      </c>
      <c r="G3174" s="3">
        <v>1.52</v>
      </c>
      <c r="H3174" s="3">
        <v>76</v>
      </c>
      <c r="I3174" s="1" t="s">
        <v>32</v>
      </c>
      <c r="K3174" s="1" t="s">
        <v>33</v>
      </c>
      <c r="L3174" s="1" t="s">
        <v>154</v>
      </c>
      <c r="M3174" s="1" t="s">
        <v>35</v>
      </c>
      <c r="N3174" s="1" t="s">
        <v>684</v>
      </c>
      <c r="O3174" s="1" t="s">
        <v>37</v>
      </c>
      <c r="P3174" s="1" t="s">
        <v>89</v>
      </c>
      <c r="Q3174" s="1" t="s">
        <v>90</v>
      </c>
      <c r="T3174" s="1" t="s">
        <v>79</v>
      </c>
      <c r="X3174" s="1" t="s">
        <v>155</v>
      </c>
      <c r="Y3174" s="1" t="s">
        <v>74</v>
      </c>
      <c r="Z3174" s="3">
        <v>0</v>
      </c>
      <c r="AC3174" s="1">
        <f t="shared" si="98"/>
        <v>2019</v>
      </c>
      <c r="AD3174" s="1">
        <f t="shared" si="99"/>
        <v>9</v>
      </c>
    </row>
    <row r="3175" spans="1:30" ht="12.75" customHeight="1" x14ac:dyDescent="0.2">
      <c r="A3175" s="2">
        <v>43733.417939814797</v>
      </c>
      <c r="B3175" s="1" t="s">
        <v>1889</v>
      </c>
      <c r="C3175" s="1" t="s">
        <v>1344</v>
      </c>
      <c r="D3175" s="1" t="s">
        <v>1345</v>
      </c>
      <c r="E3175" s="3">
        <v>100</v>
      </c>
      <c r="F3175" s="1" t="s">
        <v>31</v>
      </c>
      <c r="G3175" s="3">
        <v>1.55</v>
      </c>
      <c r="H3175" s="3">
        <v>155</v>
      </c>
      <c r="I3175" s="1" t="s">
        <v>32</v>
      </c>
      <c r="K3175" s="1" t="s">
        <v>33</v>
      </c>
      <c r="L3175" s="1" t="s">
        <v>1346</v>
      </c>
      <c r="M3175" s="1" t="s">
        <v>35</v>
      </c>
      <c r="N3175" s="1" t="s">
        <v>684</v>
      </c>
      <c r="O3175" s="1" t="s">
        <v>37</v>
      </c>
      <c r="P3175" s="1" t="s">
        <v>120</v>
      </c>
      <c r="Q3175" s="1" t="s">
        <v>121</v>
      </c>
      <c r="T3175" s="1" t="s">
        <v>1347</v>
      </c>
      <c r="X3175" s="1" t="s">
        <v>1348</v>
      </c>
      <c r="Y3175" s="1" t="s">
        <v>42</v>
      </c>
      <c r="Z3175" s="3">
        <v>0</v>
      </c>
      <c r="AA3175" s="1" t="s">
        <v>1349</v>
      </c>
      <c r="AB3175" s="1" t="s">
        <v>1349</v>
      </c>
      <c r="AC3175" s="1">
        <f t="shared" si="98"/>
        <v>2019</v>
      </c>
      <c r="AD3175" s="1">
        <f t="shared" si="99"/>
        <v>9</v>
      </c>
    </row>
    <row r="3176" spans="1:30" ht="12.75" customHeight="1" x14ac:dyDescent="0.2">
      <c r="A3176" s="2">
        <v>43733.417939814797</v>
      </c>
      <c r="B3176" s="1" t="s">
        <v>1889</v>
      </c>
      <c r="C3176" s="1" t="s">
        <v>159</v>
      </c>
      <c r="D3176" s="1" t="s">
        <v>160</v>
      </c>
      <c r="E3176" s="3">
        <v>100</v>
      </c>
      <c r="F3176" s="1" t="s">
        <v>31</v>
      </c>
      <c r="G3176" s="3">
        <v>1.8</v>
      </c>
      <c r="H3176" s="3">
        <v>180</v>
      </c>
      <c r="I3176" s="1" t="s">
        <v>32</v>
      </c>
      <c r="K3176" s="1" t="s">
        <v>33</v>
      </c>
      <c r="L3176" s="1" t="s">
        <v>161</v>
      </c>
      <c r="M3176" s="1" t="s">
        <v>35</v>
      </c>
      <c r="N3176" s="1" t="s">
        <v>684</v>
      </c>
      <c r="O3176" s="1" t="s">
        <v>37</v>
      </c>
      <c r="P3176" s="1" t="s">
        <v>104</v>
      </c>
      <c r="Q3176" s="1" t="s">
        <v>105</v>
      </c>
      <c r="T3176" s="1" t="s">
        <v>97</v>
      </c>
      <c r="X3176" s="1" t="s">
        <v>41</v>
      </c>
      <c r="Y3176" s="1" t="s">
        <v>106</v>
      </c>
      <c r="Z3176" s="3">
        <v>0</v>
      </c>
      <c r="AC3176" s="1">
        <f t="shared" si="98"/>
        <v>2019</v>
      </c>
      <c r="AD3176" s="1">
        <f t="shared" si="99"/>
        <v>9</v>
      </c>
    </row>
    <row r="3177" spans="1:30" ht="12.75" customHeight="1" x14ac:dyDescent="0.2">
      <c r="A3177" s="2">
        <v>43733.417939814797</v>
      </c>
      <c r="B3177" s="1" t="s">
        <v>1889</v>
      </c>
      <c r="C3177" s="1" t="s">
        <v>173</v>
      </c>
      <c r="D3177" s="1" t="s">
        <v>174</v>
      </c>
      <c r="E3177" s="3">
        <v>50</v>
      </c>
      <c r="F3177" s="1" t="s">
        <v>31</v>
      </c>
      <c r="G3177" s="3">
        <v>2.06</v>
      </c>
      <c r="H3177" s="3">
        <v>103</v>
      </c>
      <c r="I3177" s="1" t="s">
        <v>32</v>
      </c>
      <c r="K3177" s="1" t="s">
        <v>33</v>
      </c>
      <c r="L3177" s="1" t="s">
        <v>175</v>
      </c>
      <c r="M3177" s="1" t="s">
        <v>35</v>
      </c>
      <c r="N3177" s="1" t="s">
        <v>684</v>
      </c>
      <c r="O3177" s="1" t="s">
        <v>37</v>
      </c>
      <c r="P3177" s="1" t="s">
        <v>89</v>
      </c>
      <c r="Q3177" s="1" t="s">
        <v>90</v>
      </c>
      <c r="T3177" s="1" t="s">
        <v>79</v>
      </c>
      <c r="X3177" s="1" t="s">
        <v>176</v>
      </c>
      <c r="Y3177" s="1" t="s">
        <v>74</v>
      </c>
      <c r="Z3177" s="3">
        <v>0</v>
      </c>
      <c r="AC3177" s="1">
        <f t="shared" si="98"/>
        <v>2019</v>
      </c>
      <c r="AD3177" s="1">
        <f t="shared" si="99"/>
        <v>9</v>
      </c>
    </row>
    <row r="3178" spans="1:30" ht="12.75" customHeight="1" x14ac:dyDescent="0.2">
      <c r="A3178" s="2">
        <v>43733.417939814797</v>
      </c>
      <c r="B3178" s="1" t="s">
        <v>1889</v>
      </c>
      <c r="C3178" s="1" t="s">
        <v>168</v>
      </c>
      <c r="D3178" s="1" t="s">
        <v>169</v>
      </c>
      <c r="E3178" s="3">
        <v>10</v>
      </c>
      <c r="F3178" s="1" t="s">
        <v>31</v>
      </c>
      <c r="G3178" s="3">
        <v>2.1800000000000002</v>
      </c>
      <c r="H3178" s="3">
        <v>21.8</v>
      </c>
      <c r="I3178" s="1" t="s">
        <v>32</v>
      </c>
      <c r="K3178" s="1" t="s">
        <v>33</v>
      </c>
      <c r="L3178" s="1" t="s">
        <v>170</v>
      </c>
      <c r="M3178" s="1" t="s">
        <v>35</v>
      </c>
      <c r="N3178" s="1" t="s">
        <v>684</v>
      </c>
      <c r="O3178" s="1" t="s">
        <v>37</v>
      </c>
      <c r="P3178" s="1" t="s">
        <v>95</v>
      </c>
      <c r="Q3178" s="1" t="s">
        <v>96</v>
      </c>
      <c r="T3178" s="1" t="s">
        <v>171</v>
      </c>
      <c r="X3178" s="1" t="s">
        <v>41</v>
      </c>
      <c r="Y3178" s="1" t="s">
        <v>42</v>
      </c>
      <c r="Z3178" s="3">
        <v>0</v>
      </c>
      <c r="AA3178" s="1" t="s">
        <v>172</v>
      </c>
      <c r="AB3178" s="1" t="s">
        <v>172</v>
      </c>
      <c r="AC3178" s="1">
        <f t="shared" si="98"/>
        <v>2019</v>
      </c>
      <c r="AD3178" s="1">
        <f t="shared" si="99"/>
        <v>9</v>
      </c>
    </row>
    <row r="3179" spans="1:30" ht="12.75" customHeight="1" x14ac:dyDescent="0.2">
      <c r="A3179" s="2">
        <v>43733.417939814797</v>
      </c>
      <c r="B3179" s="1" t="s">
        <v>1889</v>
      </c>
      <c r="C3179" s="1" t="s">
        <v>180</v>
      </c>
      <c r="D3179" s="1" t="s">
        <v>181</v>
      </c>
      <c r="E3179" s="3">
        <v>100</v>
      </c>
      <c r="F3179" s="1" t="s">
        <v>31</v>
      </c>
      <c r="G3179" s="3">
        <v>2.37</v>
      </c>
      <c r="H3179" s="3">
        <v>237</v>
      </c>
      <c r="I3179" s="1" t="s">
        <v>32</v>
      </c>
      <c r="K3179" s="1" t="s">
        <v>33</v>
      </c>
      <c r="L3179" s="1" t="s">
        <v>182</v>
      </c>
      <c r="M3179" s="1" t="s">
        <v>35</v>
      </c>
      <c r="N3179" s="1" t="s">
        <v>684</v>
      </c>
      <c r="O3179" s="1" t="s">
        <v>37</v>
      </c>
      <c r="P3179" s="1" t="s">
        <v>95</v>
      </c>
      <c r="Q3179" s="1" t="s">
        <v>96</v>
      </c>
      <c r="T3179" s="1" t="s">
        <v>97</v>
      </c>
      <c r="X3179" s="1" t="s">
        <v>41</v>
      </c>
      <c r="Y3179" s="1" t="s">
        <v>42</v>
      </c>
      <c r="Z3179" s="3">
        <v>0</v>
      </c>
      <c r="AC3179" s="1">
        <f t="shared" si="98"/>
        <v>2019</v>
      </c>
      <c r="AD3179" s="1">
        <f t="shared" si="99"/>
        <v>9</v>
      </c>
    </row>
    <row r="3180" spans="1:30" ht="12.75" customHeight="1" x14ac:dyDescent="0.2">
      <c r="A3180" s="2">
        <v>43733.417939814797</v>
      </c>
      <c r="B3180" s="1" t="s">
        <v>1889</v>
      </c>
      <c r="C3180" s="1" t="s">
        <v>183</v>
      </c>
      <c r="D3180" s="1" t="s">
        <v>184</v>
      </c>
      <c r="E3180" s="3">
        <v>200</v>
      </c>
      <c r="F3180" s="1" t="s">
        <v>31</v>
      </c>
      <c r="G3180" s="3">
        <v>2.46</v>
      </c>
      <c r="H3180" s="3">
        <v>492</v>
      </c>
      <c r="I3180" s="1" t="s">
        <v>32</v>
      </c>
      <c r="K3180" s="1" t="s">
        <v>33</v>
      </c>
      <c r="L3180" s="1" t="s">
        <v>185</v>
      </c>
      <c r="M3180" s="1" t="s">
        <v>35</v>
      </c>
      <c r="N3180" s="1" t="s">
        <v>684</v>
      </c>
      <c r="O3180" s="1" t="s">
        <v>37</v>
      </c>
      <c r="P3180" s="1" t="s">
        <v>95</v>
      </c>
      <c r="Q3180" s="1" t="s">
        <v>96</v>
      </c>
      <c r="T3180" s="1" t="s">
        <v>48</v>
      </c>
      <c r="X3180" s="1" t="s">
        <v>41</v>
      </c>
      <c r="Y3180" s="1" t="s">
        <v>42</v>
      </c>
      <c r="Z3180" s="3">
        <v>0</v>
      </c>
      <c r="AC3180" s="1">
        <f t="shared" si="98"/>
        <v>2019</v>
      </c>
      <c r="AD3180" s="1">
        <f t="shared" si="99"/>
        <v>9</v>
      </c>
    </row>
    <row r="3181" spans="1:30" ht="12.75" customHeight="1" x14ac:dyDescent="0.2">
      <c r="A3181" s="2">
        <v>43733.417939814797</v>
      </c>
      <c r="B3181" s="1" t="s">
        <v>1889</v>
      </c>
      <c r="C3181" s="1" t="s">
        <v>186</v>
      </c>
      <c r="D3181" s="1" t="s">
        <v>187</v>
      </c>
      <c r="E3181" s="3">
        <v>50</v>
      </c>
      <c r="F3181" s="1" t="s">
        <v>31</v>
      </c>
      <c r="G3181" s="3">
        <v>2.52</v>
      </c>
      <c r="H3181" s="3">
        <v>126</v>
      </c>
      <c r="I3181" s="1" t="s">
        <v>32</v>
      </c>
      <c r="K3181" s="1" t="s">
        <v>33</v>
      </c>
      <c r="L3181" s="1" t="s">
        <v>188</v>
      </c>
      <c r="M3181" s="1" t="s">
        <v>35</v>
      </c>
      <c r="N3181" s="1" t="s">
        <v>684</v>
      </c>
      <c r="O3181" s="1" t="s">
        <v>37</v>
      </c>
      <c r="P3181" s="1" t="s">
        <v>95</v>
      </c>
      <c r="Q3181" s="1" t="s">
        <v>96</v>
      </c>
      <c r="T3181" s="1" t="s">
        <v>97</v>
      </c>
      <c r="X3181" s="1" t="s">
        <v>41</v>
      </c>
      <c r="Y3181" s="1" t="s">
        <v>42</v>
      </c>
      <c r="Z3181" s="3">
        <v>0</v>
      </c>
      <c r="AC3181" s="1">
        <f t="shared" si="98"/>
        <v>2019</v>
      </c>
      <c r="AD3181" s="1">
        <f t="shared" si="99"/>
        <v>9</v>
      </c>
    </row>
    <row r="3182" spans="1:30" ht="12.75" customHeight="1" x14ac:dyDescent="0.2">
      <c r="A3182" s="2">
        <v>43733.417939814797</v>
      </c>
      <c r="B3182" s="1" t="s">
        <v>1889</v>
      </c>
      <c r="C3182" s="1" t="s">
        <v>189</v>
      </c>
      <c r="D3182" s="1" t="s">
        <v>190</v>
      </c>
      <c r="E3182" s="3">
        <v>100</v>
      </c>
      <c r="F3182" s="1" t="s">
        <v>31</v>
      </c>
      <c r="G3182" s="3">
        <v>2.7</v>
      </c>
      <c r="H3182" s="3">
        <v>270</v>
      </c>
      <c r="I3182" s="1" t="s">
        <v>32</v>
      </c>
      <c r="K3182" s="1" t="s">
        <v>33</v>
      </c>
      <c r="L3182" s="1" t="s">
        <v>191</v>
      </c>
      <c r="M3182" s="1" t="s">
        <v>35</v>
      </c>
      <c r="N3182" s="1" t="s">
        <v>684</v>
      </c>
      <c r="O3182" s="1" t="s">
        <v>37</v>
      </c>
      <c r="P3182" s="1" t="s">
        <v>95</v>
      </c>
      <c r="Q3182" s="1" t="s">
        <v>96</v>
      </c>
      <c r="T3182" s="1" t="s">
        <v>97</v>
      </c>
      <c r="X3182" s="1" t="s">
        <v>41</v>
      </c>
      <c r="Y3182" s="1" t="s">
        <v>42</v>
      </c>
      <c r="Z3182" s="3">
        <v>0</v>
      </c>
      <c r="AC3182" s="1">
        <f t="shared" si="98"/>
        <v>2019</v>
      </c>
      <c r="AD3182" s="1">
        <f t="shared" si="99"/>
        <v>9</v>
      </c>
    </row>
    <row r="3183" spans="1:30" ht="12.75" customHeight="1" x14ac:dyDescent="0.2">
      <c r="A3183" s="2">
        <v>43733.417939814797</v>
      </c>
      <c r="B3183" s="1" t="s">
        <v>1889</v>
      </c>
      <c r="C3183" s="1" t="s">
        <v>1470</v>
      </c>
      <c r="D3183" s="1" t="s">
        <v>1471</v>
      </c>
      <c r="E3183" s="3">
        <v>50</v>
      </c>
      <c r="F3183" s="1" t="s">
        <v>31</v>
      </c>
      <c r="G3183" s="3">
        <v>3.07</v>
      </c>
      <c r="H3183" s="3">
        <v>153.5</v>
      </c>
      <c r="I3183" s="1" t="s">
        <v>32</v>
      </c>
      <c r="K3183" s="1" t="s">
        <v>33</v>
      </c>
      <c r="L3183" s="1" t="s">
        <v>1472</v>
      </c>
      <c r="M3183" s="1" t="s">
        <v>35</v>
      </c>
      <c r="N3183" s="1" t="s">
        <v>684</v>
      </c>
      <c r="O3183" s="1" t="s">
        <v>37</v>
      </c>
      <c r="P3183" s="1" t="s">
        <v>95</v>
      </c>
      <c r="Q3183" s="1" t="s">
        <v>96</v>
      </c>
      <c r="T3183" s="1" t="s">
        <v>97</v>
      </c>
      <c r="X3183" s="1" t="s">
        <v>41</v>
      </c>
      <c r="Y3183" s="1" t="s">
        <v>42</v>
      </c>
      <c r="Z3183" s="3">
        <v>0</v>
      </c>
      <c r="AC3183" s="1">
        <f t="shared" si="98"/>
        <v>2019</v>
      </c>
      <c r="AD3183" s="1">
        <f t="shared" si="99"/>
        <v>9</v>
      </c>
    </row>
    <row r="3184" spans="1:30" ht="12.75" customHeight="1" x14ac:dyDescent="0.2">
      <c r="A3184" s="2">
        <v>43733.417939814797</v>
      </c>
      <c r="B3184" s="1" t="s">
        <v>1889</v>
      </c>
      <c r="C3184" s="1" t="s">
        <v>198</v>
      </c>
      <c r="D3184" s="1" t="s">
        <v>199</v>
      </c>
      <c r="E3184" s="3">
        <v>50</v>
      </c>
      <c r="F3184" s="1" t="s">
        <v>31</v>
      </c>
      <c r="G3184" s="3">
        <v>3.1</v>
      </c>
      <c r="H3184" s="3">
        <v>155</v>
      </c>
      <c r="I3184" s="1" t="s">
        <v>32</v>
      </c>
      <c r="K3184" s="1" t="s">
        <v>33</v>
      </c>
      <c r="L3184" s="1" t="s">
        <v>200</v>
      </c>
      <c r="M3184" s="1" t="s">
        <v>35</v>
      </c>
      <c r="N3184" s="1" t="s">
        <v>684</v>
      </c>
      <c r="O3184" s="1" t="s">
        <v>37</v>
      </c>
      <c r="P3184" s="1" t="s">
        <v>95</v>
      </c>
      <c r="Q3184" s="1" t="s">
        <v>96</v>
      </c>
      <c r="T3184" s="1" t="s">
        <v>97</v>
      </c>
      <c r="X3184" s="1" t="s">
        <v>41</v>
      </c>
      <c r="Y3184" s="1" t="s">
        <v>42</v>
      </c>
      <c r="Z3184" s="3">
        <v>0</v>
      </c>
      <c r="AC3184" s="1">
        <f t="shared" si="98"/>
        <v>2019</v>
      </c>
      <c r="AD3184" s="1">
        <f t="shared" si="99"/>
        <v>9</v>
      </c>
    </row>
    <row r="3185" spans="1:30" ht="12.75" customHeight="1" x14ac:dyDescent="0.2">
      <c r="A3185" s="2">
        <v>43733.417939814797</v>
      </c>
      <c r="B3185" s="1" t="s">
        <v>1889</v>
      </c>
      <c r="C3185" s="1" t="s">
        <v>355</v>
      </c>
      <c r="D3185" s="1" t="s">
        <v>356</v>
      </c>
      <c r="E3185" s="3">
        <v>10</v>
      </c>
      <c r="F3185" s="1" t="s">
        <v>31</v>
      </c>
      <c r="G3185" s="3">
        <v>3.14</v>
      </c>
      <c r="H3185" s="3">
        <v>31.4</v>
      </c>
      <c r="I3185" s="1" t="s">
        <v>32</v>
      </c>
      <c r="K3185" s="1" t="s">
        <v>33</v>
      </c>
      <c r="L3185" s="1" t="s">
        <v>357</v>
      </c>
      <c r="M3185" s="1" t="s">
        <v>35</v>
      </c>
      <c r="N3185" s="1" t="s">
        <v>684</v>
      </c>
      <c r="O3185" s="1" t="s">
        <v>37</v>
      </c>
      <c r="P3185" s="1" t="s">
        <v>95</v>
      </c>
      <c r="Q3185" s="1" t="s">
        <v>96</v>
      </c>
      <c r="T3185" s="1" t="s">
        <v>358</v>
      </c>
      <c r="X3185" s="1" t="s">
        <v>41</v>
      </c>
      <c r="Y3185" s="1" t="s">
        <v>42</v>
      </c>
      <c r="Z3185" s="3">
        <v>0</v>
      </c>
      <c r="AC3185" s="1">
        <f t="shared" si="98"/>
        <v>2019</v>
      </c>
      <c r="AD3185" s="1">
        <f t="shared" si="99"/>
        <v>9</v>
      </c>
    </row>
    <row r="3186" spans="1:30" ht="12.75" customHeight="1" x14ac:dyDescent="0.2">
      <c r="A3186" s="2">
        <v>43733.417939814797</v>
      </c>
      <c r="B3186" s="1" t="s">
        <v>1889</v>
      </c>
      <c r="C3186" s="1" t="s">
        <v>352</v>
      </c>
      <c r="D3186" s="1" t="s">
        <v>353</v>
      </c>
      <c r="E3186" s="3">
        <v>50</v>
      </c>
      <c r="F3186" s="1" t="s">
        <v>31</v>
      </c>
      <c r="G3186" s="3">
        <v>3.14</v>
      </c>
      <c r="H3186" s="3">
        <v>157</v>
      </c>
      <c r="I3186" s="1" t="s">
        <v>32</v>
      </c>
      <c r="K3186" s="1" t="s">
        <v>33</v>
      </c>
      <c r="L3186" s="1" t="s">
        <v>354</v>
      </c>
      <c r="M3186" s="1" t="s">
        <v>35</v>
      </c>
      <c r="N3186" s="1" t="s">
        <v>684</v>
      </c>
      <c r="O3186" s="1" t="s">
        <v>37</v>
      </c>
      <c r="P3186" s="1" t="s">
        <v>38</v>
      </c>
      <c r="Q3186" s="1" t="s">
        <v>39</v>
      </c>
      <c r="T3186" s="1" t="s">
        <v>40</v>
      </c>
      <c r="X3186" s="1" t="s">
        <v>41</v>
      </c>
      <c r="Y3186" s="1" t="s">
        <v>42</v>
      </c>
      <c r="Z3186" s="3">
        <v>0</v>
      </c>
      <c r="AC3186" s="1">
        <f t="shared" si="98"/>
        <v>2019</v>
      </c>
      <c r="AD3186" s="1">
        <f t="shared" si="99"/>
        <v>9</v>
      </c>
    </row>
    <row r="3187" spans="1:30" ht="12.75" customHeight="1" x14ac:dyDescent="0.2">
      <c r="A3187" s="2">
        <v>43733.417939814797</v>
      </c>
      <c r="B3187" s="1" t="s">
        <v>1889</v>
      </c>
      <c r="C3187" s="1" t="s">
        <v>207</v>
      </c>
      <c r="D3187" s="1" t="s">
        <v>208</v>
      </c>
      <c r="E3187" s="3">
        <v>60</v>
      </c>
      <c r="F3187" s="1" t="s">
        <v>31</v>
      </c>
      <c r="G3187" s="3">
        <v>3.26</v>
      </c>
      <c r="H3187" s="3">
        <v>195.6</v>
      </c>
      <c r="I3187" s="1" t="s">
        <v>32</v>
      </c>
      <c r="K3187" s="1" t="s">
        <v>33</v>
      </c>
      <c r="L3187" s="1" t="s">
        <v>209</v>
      </c>
      <c r="M3187" s="1" t="s">
        <v>35</v>
      </c>
      <c r="N3187" s="1" t="s">
        <v>684</v>
      </c>
      <c r="O3187" s="1" t="s">
        <v>37</v>
      </c>
      <c r="P3187" s="1" t="s">
        <v>71</v>
      </c>
      <c r="Q3187" s="1" t="s">
        <v>72</v>
      </c>
      <c r="T3187" s="1" t="s">
        <v>73</v>
      </c>
      <c r="X3187" s="1" t="s">
        <v>41</v>
      </c>
      <c r="Y3187" s="1" t="s">
        <v>74</v>
      </c>
      <c r="Z3187" s="3">
        <v>0</v>
      </c>
      <c r="AC3187" s="1">
        <f t="shared" si="98"/>
        <v>2019</v>
      </c>
      <c r="AD3187" s="1">
        <f t="shared" si="99"/>
        <v>9</v>
      </c>
    </row>
    <row r="3188" spans="1:30" ht="12.75" customHeight="1" x14ac:dyDescent="0.2">
      <c r="A3188" s="2">
        <v>43733.417939814797</v>
      </c>
      <c r="B3188" s="1" t="s">
        <v>1889</v>
      </c>
      <c r="C3188" s="1" t="s">
        <v>877</v>
      </c>
      <c r="D3188" s="1" t="s">
        <v>878</v>
      </c>
      <c r="E3188" s="3">
        <v>50</v>
      </c>
      <c r="F3188" s="1" t="s">
        <v>31</v>
      </c>
      <c r="G3188" s="3">
        <v>3.49</v>
      </c>
      <c r="H3188" s="3">
        <v>174.5</v>
      </c>
      <c r="I3188" s="1" t="s">
        <v>32</v>
      </c>
      <c r="K3188" s="1" t="s">
        <v>33</v>
      </c>
      <c r="L3188" s="1" t="s">
        <v>879</v>
      </c>
      <c r="M3188" s="1" t="s">
        <v>35</v>
      </c>
      <c r="N3188" s="1" t="s">
        <v>684</v>
      </c>
      <c r="O3188" s="1" t="s">
        <v>37</v>
      </c>
      <c r="P3188" s="1" t="s">
        <v>213</v>
      </c>
      <c r="Q3188" s="1" t="s">
        <v>214</v>
      </c>
      <c r="T3188" s="1" t="s">
        <v>385</v>
      </c>
      <c r="X3188" s="1" t="s">
        <v>41</v>
      </c>
      <c r="Y3188" s="1" t="s">
        <v>42</v>
      </c>
      <c r="Z3188" s="3">
        <v>0</v>
      </c>
      <c r="AA3188" s="1" t="s">
        <v>880</v>
      </c>
      <c r="AB3188" s="1" t="s">
        <v>880</v>
      </c>
      <c r="AC3188" s="1">
        <f t="shared" si="98"/>
        <v>2019</v>
      </c>
      <c r="AD3188" s="1">
        <f t="shared" si="99"/>
        <v>9</v>
      </c>
    </row>
    <row r="3189" spans="1:30" ht="12.75" customHeight="1" x14ac:dyDescent="0.2">
      <c r="A3189" s="2">
        <v>43733.417939814797</v>
      </c>
      <c r="B3189" s="1" t="s">
        <v>1889</v>
      </c>
      <c r="C3189" s="1" t="s">
        <v>532</v>
      </c>
      <c r="D3189" s="1" t="s">
        <v>533</v>
      </c>
      <c r="E3189" s="3">
        <v>60</v>
      </c>
      <c r="F3189" s="1" t="s">
        <v>31</v>
      </c>
      <c r="G3189" s="3">
        <v>3.96</v>
      </c>
      <c r="H3189" s="3">
        <v>237.6</v>
      </c>
      <c r="I3189" s="1" t="s">
        <v>32</v>
      </c>
      <c r="K3189" s="1" t="s">
        <v>33</v>
      </c>
      <c r="L3189" s="1" t="s">
        <v>534</v>
      </c>
      <c r="M3189" s="1" t="s">
        <v>35</v>
      </c>
      <c r="N3189" s="1" t="s">
        <v>684</v>
      </c>
      <c r="O3189" s="1" t="s">
        <v>37</v>
      </c>
      <c r="P3189" s="1" t="s">
        <v>71</v>
      </c>
      <c r="Q3189" s="1" t="s">
        <v>72</v>
      </c>
      <c r="T3189" s="1" t="s">
        <v>73</v>
      </c>
      <c r="X3189" s="1" t="s">
        <v>41</v>
      </c>
      <c r="Y3189" s="1" t="s">
        <v>74</v>
      </c>
      <c r="Z3189" s="3">
        <v>0</v>
      </c>
      <c r="AC3189" s="1">
        <f t="shared" si="98"/>
        <v>2019</v>
      </c>
      <c r="AD3189" s="1">
        <f t="shared" si="99"/>
        <v>9</v>
      </c>
    </row>
    <row r="3190" spans="1:30" ht="12.75" customHeight="1" x14ac:dyDescent="0.2">
      <c r="A3190" s="2">
        <v>43733.417939814797</v>
      </c>
      <c r="B3190" s="1" t="s">
        <v>1889</v>
      </c>
      <c r="C3190" s="1" t="s">
        <v>366</v>
      </c>
      <c r="D3190" s="1" t="s">
        <v>367</v>
      </c>
      <c r="E3190" s="3">
        <v>50</v>
      </c>
      <c r="F3190" s="1" t="s">
        <v>31</v>
      </c>
      <c r="G3190" s="3">
        <v>4.82</v>
      </c>
      <c r="H3190" s="3">
        <v>241</v>
      </c>
      <c r="I3190" s="1" t="s">
        <v>32</v>
      </c>
      <c r="K3190" s="1" t="s">
        <v>33</v>
      </c>
      <c r="L3190" s="1" t="s">
        <v>368</v>
      </c>
      <c r="M3190" s="1" t="s">
        <v>35</v>
      </c>
      <c r="N3190" s="1" t="s">
        <v>684</v>
      </c>
      <c r="O3190" s="1" t="s">
        <v>37</v>
      </c>
      <c r="P3190" s="1" t="s">
        <v>95</v>
      </c>
      <c r="Q3190" s="1" t="s">
        <v>96</v>
      </c>
      <c r="T3190" s="1" t="s">
        <v>97</v>
      </c>
      <c r="X3190" s="1" t="s">
        <v>41</v>
      </c>
      <c r="Y3190" s="1" t="s">
        <v>42</v>
      </c>
      <c r="Z3190" s="3">
        <v>0</v>
      </c>
      <c r="AC3190" s="1">
        <f t="shared" si="98"/>
        <v>2019</v>
      </c>
      <c r="AD3190" s="1">
        <f t="shared" si="99"/>
        <v>9</v>
      </c>
    </row>
    <row r="3191" spans="1:30" ht="12.75" customHeight="1" x14ac:dyDescent="0.2">
      <c r="A3191" s="2">
        <v>43733.417939814797</v>
      </c>
      <c r="B3191" s="1" t="s">
        <v>1889</v>
      </c>
      <c r="C3191" s="1" t="s">
        <v>881</v>
      </c>
      <c r="D3191" s="1" t="s">
        <v>882</v>
      </c>
      <c r="E3191" s="3">
        <v>50</v>
      </c>
      <c r="F3191" s="1" t="s">
        <v>31</v>
      </c>
      <c r="G3191" s="3">
        <v>5.26</v>
      </c>
      <c r="H3191" s="3">
        <v>263</v>
      </c>
      <c r="I3191" s="1" t="s">
        <v>32</v>
      </c>
      <c r="K3191" s="1" t="s">
        <v>33</v>
      </c>
      <c r="L3191" s="1" t="s">
        <v>883</v>
      </c>
      <c r="M3191" s="1" t="s">
        <v>35</v>
      </c>
      <c r="N3191" s="1" t="s">
        <v>684</v>
      </c>
      <c r="O3191" s="1" t="s">
        <v>37</v>
      </c>
      <c r="P3191" s="1" t="s">
        <v>213</v>
      </c>
      <c r="Q3191" s="1" t="s">
        <v>214</v>
      </c>
      <c r="T3191" s="1" t="s">
        <v>385</v>
      </c>
      <c r="X3191" s="1" t="s">
        <v>41</v>
      </c>
      <c r="Y3191" s="1" t="s">
        <v>42</v>
      </c>
      <c r="Z3191" s="3">
        <v>0</v>
      </c>
      <c r="AA3191" s="1" t="s">
        <v>880</v>
      </c>
      <c r="AB3191" s="1" t="s">
        <v>880</v>
      </c>
      <c r="AC3191" s="1">
        <f t="shared" si="98"/>
        <v>2019</v>
      </c>
      <c r="AD3191" s="1">
        <f t="shared" si="99"/>
        <v>9</v>
      </c>
    </row>
    <row r="3192" spans="1:30" ht="12.75" customHeight="1" x14ac:dyDescent="0.2">
      <c r="A3192" s="2">
        <v>43733.417939814797</v>
      </c>
      <c r="B3192" s="1" t="s">
        <v>1889</v>
      </c>
      <c r="C3192" s="1" t="s">
        <v>373</v>
      </c>
      <c r="D3192" s="1" t="s">
        <v>374</v>
      </c>
      <c r="E3192" s="3">
        <v>60</v>
      </c>
      <c r="F3192" s="1" t="s">
        <v>31</v>
      </c>
      <c r="G3192" s="3">
        <v>5.27</v>
      </c>
      <c r="H3192" s="3">
        <v>316.2</v>
      </c>
      <c r="I3192" s="1" t="s">
        <v>32</v>
      </c>
      <c r="K3192" s="1" t="s">
        <v>33</v>
      </c>
      <c r="L3192" s="1" t="s">
        <v>375</v>
      </c>
      <c r="M3192" s="1" t="s">
        <v>35</v>
      </c>
      <c r="N3192" s="1" t="s">
        <v>684</v>
      </c>
      <c r="O3192" s="1" t="s">
        <v>37</v>
      </c>
      <c r="P3192" s="1" t="s">
        <v>131</v>
      </c>
      <c r="Q3192" s="1" t="s">
        <v>132</v>
      </c>
      <c r="T3192" s="1" t="s">
        <v>377</v>
      </c>
      <c r="X3192" s="1" t="s">
        <v>378</v>
      </c>
      <c r="Y3192" s="1" t="s">
        <v>74</v>
      </c>
      <c r="Z3192" s="3">
        <v>0</v>
      </c>
      <c r="AC3192" s="1">
        <f t="shared" si="98"/>
        <v>2019</v>
      </c>
      <c r="AD3192" s="1">
        <f t="shared" si="99"/>
        <v>9</v>
      </c>
    </row>
    <row r="3193" spans="1:30" ht="12.75" customHeight="1" x14ac:dyDescent="0.2">
      <c r="A3193" s="2">
        <v>43733.417939814797</v>
      </c>
      <c r="B3193" s="1" t="s">
        <v>1889</v>
      </c>
      <c r="C3193" s="1" t="s">
        <v>201</v>
      </c>
      <c r="D3193" s="1" t="s">
        <v>202</v>
      </c>
      <c r="E3193" s="3">
        <v>100</v>
      </c>
      <c r="F3193" s="1" t="s">
        <v>31</v>
      </c>
      <c r="G3193" s="3">
        <v>5.84</v>
      </c>
      <c r="H3193" s="3">
        <v>584</v>
      </c>
      <c r="I3193" s="1" t="s">
        <v>32</v>
      </c>
      <c r="K3193" s="1" t="s">
        <v>33</v>
      </c>
      <c r="L3193" s="1" t="s">
        <v>203</v>
      </c>
      <c r="M3193" s="1" t="s">
        <v>35</v>
      </c>
      <c r="N3193" s="1" t="s">
        <v>684</v>
      </c>
      <c r="O3193" s="1" t="s">
        <v>37</v>
      </c>
      <c r="P3193" s="1" t="s">
        <v>204</v>
      </c>
      <c r="Q3193" s="1" t="s">
        <v>205</v>
      </c>
      <c r="T3193" s="1" t="s">
        <v>206</v>
      </c>
      <c r="X3193" s="1" t="s">
        <v>41</v>
      </c>
      <c r="Y3193" s="1" t="s">
        <v>74</v>
      </c>
      <c r="Z3193" s="3">
        <v>0</v>
      </c>
      <c r="AC3193" s="1">
        <f t="shared" si="98"/>
        <v>2019</v>
      </c>
      <c r="AD3193" s="1">
        <f t="shared" si="99"/>
        <v>9</v>
      </c>
    </row>
    <row r="3194" spans="1:30" ht="12.75" customHeight="1" x14ac:dyDescent="0.2">
      <c r="A3194" s="2">
        <v>43733.417939814797</v>
      </c>
      <c r="B3194" s="1" t="s">
        <v>1889</v>
      </c>
      <c r="C3194" s="1" t="s">
        <v>215</v>
      </c>
      <c r="D3194" s="1" t="s">
        <v>216</v>
      </c>
      <c r="E3194" s="3">
        <v>10</v>
      </c>
      <c r="F3194" s="1" t="s">
        <v>31</v>
      </c>
      <c r="G3194" s="3">
        <v>6.05</v>
      </c>
      <c r="H3194" s="3">
        <v>60.5</v>
      </c>
      <c r="I3194" s="1" t="s">
        <v>32</v>
      </c>
      <c r="K3194" s="1" t="s">
        <v>33</v>
      </c>
      <c r="L3194" s="1" t="s">
        <v>217</v>
      </c>
      <c r="M3194" s="1" t="s">
        <v>35</v>
      </c>
      <c r="N3194" s="1" t="s">
        <v>684</v>
      </c>
      <c r="O3194" s="1" t="s">
        <v>37</v>
      </c>
      <c r="P3194" s="1" t="s">
        <v>38</v>
      </c>
      <c r="Q3194" s="1" t="s">
        <v>39</v>
      </c>
      <c r="T3194" s="1" t="s">
        <v>218</v>
      </c>
      <c r="X3194" s="1" t="s">
        <v>41</v>
      </c>
      <c r="Y3194" s="1" t="s">
        <v>42</v>
      </c>
      <c r="Z3194" s="3">
        <v>0</v>
      </c>
      <c r="AC3194" s="1">
        <f t="shared" si="98"/>
        <v>2019</v>
      </c>
      <c r="AD3194" s="1">
        <f t="shared" si="99"/>
        <v>9</v>
      </c>
    </row>
    <row r="3195" spans="1:30" ht="12.75" customHeight="1" x14ac:dyDescent="0.2">
      <c r="A3195" s="2">
        <v>43733.417939814797</v>
      </c>
      <c r="B3195" s="1" t="s">
        <v>1889</v>
      </c>
      <c r="C3195" s="1" t="s">
        <v>223</v>
      </c>
      <c r="D3195" s="1" t="s">
        <v>224</v>
      </c>
      <c r="E3195" s="3">
        <v>10</v>
      </c>
      <c r="F3195" s="1" t="s">
        <v>31</v>
      </c>
      <c r="G3195" s="3">
        <v>6.29</v>
      </c>
      <c r="H3195" s="3">
        <v>62.9</v>
      </c>
      <c r="I3195" s="1" t="s">
        <v>32</v>
      </c>
      <c r="K3195" s="1" t="s">
        <v>33</v>
      </c>
      <c r="L3195" s="1" t="s">
        <v>225</v>
      </c>
      <c r="M3195" s="1" t="s">
        <v>35</v>
      </c>
      <c r="N3195" s="1" t="s">
        <v>684</v>
      </c>
      <c r="O3195" s="1" t="s">
        <v>37</v>
      </c>
      <c r="P3195" s="1" t="s">
        <v>38</v>
      </c>
      <c r="Q3195" s="1" t="s">
        <v>39</v>
      </c>
      <c r="T3195" s="1" t="s">
        <v>226</v>
      </c>
      <c r="X3195" s="1" t="s">
        <v>41</v>
      </c>
      <c r="Y3195" s="1" t="s">
        <v>42</v>
      </c>
      <c r="Z3195" s="3">
        <v>0</v>
      </c>
      <c r="AC3195" s="1">
        <f t="shared" si="98"/>
        <v>2019</v>
      </c>
      <c r="AD3195" s="1">
        <f t="shared" si="99"/>
        <v>9</v>
      </c>
    </row>
    <row r="3196" spans="1:30" ht="12.75" customHeight="1" x14ac:dyDescent="0.2">
      <c r="A3196" s="2">
        <v>43733.417939814797</v>
      </c>
      <c r="B3196" s="1" t="s">
        <v>1889</v>
      </c>
      <c r="C3196" s="1" t="s">
        <v>1072</v>
      </c>
      <c r="D3196" s="1" t="s">
        <v>1073</v>
      </c>
      <c r="E3196" s="3">
        <v>50</v>
      </c>
      <c r="F3196" s="1" t="s">
        <v>31</v>
      </c>
      <c r="G3196" s="3">
        <v>7.5</v>
      </c>
      <c r="H3196" s="3">
        <v>375</v>
      </c>
      <c r="I3196" s="1" t="s">
        <v>32</v>
      </c>
      <c r="K3196" s="1" t="s">
        <v>33</v>
      </c>
      <c r="L3196" s="1" t="s">
        <v>1074</v>
      </c>
      <c r="M3196" s="1" t="s">
        <v>35</v>
      </c>
      <c r="N3196" s="1" t="s">
        <v>684</v>
      </c>
      <c r="O3196" s="1" t="s">
        <v>37</v>
      </c>
      <c r="P3196" s="1" t="s">
        <v>38</v>
      </c>
      <c r="Q3196" s="1" t="s">
        <v>39</v>
      </c>
      <c r="T3196" s="1" t="s">
        <v>48</v>
      </c>
      <c r="X3196" s="1" t="s">
        <v>41</v>
      </c>
      <c r="Y3196" s="1" t="s">
        <v>42</v>
      </c>
      <c r="Z3196" s="3">
        <v>0</v>
      </c>
      <c r="AA3196" s="1" t="s">
        <v>222</v>
      </c>
      <c r="AB3196" s="1" t="s">
        <v>222</v>
      </c>
      <c r="AC3196" s="1">
        <f t="shared" si="98"/>
        <v>2019</v>
      </c>
      <c r="AD3196" s="1">
        <f t="shared" si="99"/>
        <v>9</v>
      </c>
    </row>
    <row r="3197" spans="1:30" ht="12.75" customHeight="1" x14ac:dyDescent="0.2">
      <c r="A3197" s="2">
        <v>43733.417939814797</v>
      </c>
      <c r="B3197" s="1" t="s">
        <v>1889</v>
      </c>
      <c r="C3197" s="1" t="s">
        <v>361</v>
      </c>
      <c r="D3197" s="1" t="s">
        <v>362</v>
      </c>
      <c r="E3197" s="3">
        <v>24</v>
      </c>
      <c r="F3197" s="1" t="s">
        <v>31</v>
      </c>
      <c r="G3197" s="3">
        <v>7.63</v>
      </c>
      <c r="H3197" s="3">
        <v>183.12</v>
      </c>
      <c r="I3197" s="1" t="s">
        <v>32</v>
      </c>
      <c r="K3197" s="1" t="s">
        <v>33</v>
      </c>
      <c r="L3197" s="1" t="s">
        <v>363</v>
      </c>
      <c r="M3197" s="1" t="s">
        <v>35</v>
      </c>
      <c r="N3197" s="1" t="s">
        <v>684</v>
      </c>
      <c r="O3197" s="1" t="s">
        <v>37</v>
      </c>
      <c r="P3197" s="1" t="s">
        <v>89</v>
      </c>
      <c r="Q3197" s="1" t="s">
        <v>90</v>
      </c>
      <c r="T3197" s="1" t="s">
        <v>206</v>
      </c>
      <c r="X3197" s="1" t="s">
        <v>365</v>
      </c>
      <c r="Y3197" s="1" t="s">
        <v>74</v>
      </c>
      <c r="Z3197" s="3">
        <v>0</v>
      </c>
      <c r="AC3197" s="1">
        <f t="shared" si="98"/>
        <v>2019</v>
      </c>
      <c r="AD3197" s="1">
        <f t="shared" si="99"/>
        <v>9</v>
      </c>
    </row>
    <row r="3198" spans="1:30" ht="12.75" customHeight="1" x14ac:dyDescent="0.2">
      <c r="A3198" s="2">
        <v>43733.417939814797</v>
      </c>
      <c r="B3198" s="1" t="s">
        <v>1889</v>
      </c>
      <c r="C3198" s="1" t="s">
        <v>240</v>
      </c>
      <c r="D3198" s="1" t="s">
        <v>241</v>
      </c>
      <c r="E3198" s="3">
        <v>100</v>
      </c>
      <c r="F3198" s="1" t="s">
        <v>31</v>
      </c>
      <c r="G3198" s="3">
        <v>7.87</v>
      </c>
      <c r="H3198" s="3">
        <v>787</v>
      </c>
      <c r="I3198" s="1" t="s">
        <v>32</v>
      </c>
      <c r="K3198" s="1" t="s">
        <v>33</v>
      </c>
      <c r="L3198" s="1" t="s">
        <v>242</v>
      </c>
      <c r="M3198" s="1" t="s">
        <v>35</v>
      </c>
      <c r="N3198" s="1" t="s">
        <v>684</v>
      </c>
      <c r="O3198" s="1" t="s">
        <v>37</v>
      </c>
      <c r="P3198" s="1" t="s">
        <v>243</v>
      </c>
      <c r="Q3198" s="1" t="s">
        <v>244</v>
      </c>
      <c r="T3198" s="1" t="s">
        <v>245</v>
      </c>
      <c r="X3198" s="1" t="s">
        <v>41</v>
      </c>
      <c r="Y3198" s="1" t="s">
        <v>42</v>
      </c>
      <c r="Z3198" s="3">
        <v>0</v>
      </c>
      <c r="AA3198" s="1" t="s">
        <v>246</v>
      </c>
      <c r="AB3198" s="1" t="s">
        <v>246</v>
      </c>
      <c r="AC3198" s="1">
        <f t="shared" si="98"/>
        <v>2019</v>
      </c>
      <c r="AD3198" s="1">
        <f t="shared" si="99"/>
        <v>9</v>
      </c>
    </row>
    <row r="3199" spans="1:30" ht="12.75" customHeight="1" x14ac:dyDescent="0.2">
      <c r="A3199" s="2">
        <v>43733.417939814797</v>
      </c>
      <c r="B3199" s="1" t="s">
        <v>1889</v>
      </c>
      <c r="C3199" s="1" t="s">
        <v>233</v>
      </c>
      <c r="D3199" s="1" t="s">
        <v>234</v>
      </c>
      <c r="E3199" s="3">
        <v>300</v>
      </c>
      <c r="F3199" s="1" t="s">
        <v>31</v>
      </c>
      <c r="G3199" s="3">
        <v>9.1999999999999993</v>
      </c>
      <c r="H3199" s="3">
        <v>2760</v>
      </c>
      <c r="I3199" s="1" t="s">
        <v>32</v>
      </c>
      <c r="K3199" s="1" t="s">
        <v>33</v>
      </c>
      <c r="L3199" s="1" t="s">
        <v>235</v>
      </c>
      <c r="M3199" s="1" t="s">
        <v>35</v>
      </c>
      <c r="N3199" s="1" t="s">
        <v>684</v>
      </c>
      <c r="O3199" s="1" t="s">
        <v>37</v>
      </c>
      <c r="P3199" s="1" t="s">
        <v>236</v>
      </c>
      <c r="Q3199" s="1" t="s">
        <v>237</v>
      </c>
      <c r="T3199" s="1" t="s">
        <v>238</v>
      </c>
      <c r="X3199" s="1" t="s">
        <v>41</v>
      </c>
      <c r="Y3199" s="1" t="s">
        <v>42</v>
      </c>
      <c r="Z3199" s="3">
        <v>0</v>
      </c>
      <c r="AA3199" s="1" t="s">
        <v>239</v>
      </c>
      <c r="AB3199" s="1" t="s">
        <v>239</v>
      </c>
      <c r="AC3199" s="1">
        <f t="shared" si="98"/>
        <v>2019</v>
      </c>
      <c r="AD3199" s="1">
        <f t="shared" si="99"/>
        <v>9</v>
      </c>
    </row>
    <row r="3200" spans="1:30" ht="12.75" customHeight="1" x14ac:dyDescent="0.2">
      <c r="A3200" s="2">
        <v>43733.417939814797</v>
      </c>
      <c r="B3200" s="1" t="s">
        <v>1889</v>
      </c>
      <c r="C3200" s="1" t="s">
        <v>729</v>
      </c>
      <c r="D3200" s="1" t="s">
        <v>730</v>
      </c>
      <c r="E3200" s="3">
        <v>30</v>
      </c>
      <c r="F3200" s="1" t="s">
        <v>31</v>
      </c>
      <c r="G3200" s="3">
        <v>13.23</v>
      </c>
      <c r="H3200" s="3">
        <v>396.9</v>
      </c>
      <c r="I3200" s="1" t="s">
        <v>32</v>
      </c>
      <c r="K3200" s="1" t="s">
        <v>33</v>
      </c>
      <c r="L3200" s="1" t="s">
        <v>731</v>
      </c>
      <c r="M3200" s="1" t="s">
        <v>35</v>
      </c>
      <c r="N3200" s="1" t="s">
        <v>684</v>
      </c>
      <c r="O3200" s="1" t="s">
        <v>37</v>
      </c>
      <c r="P3200" s="1" t="s">
        <v>71</v>
      </c>
      <c r="Q3200" s="1" t="s">
        <v>72</v>
      </c>
      <c r="T3200" s="1" t="s">
        <v>73</v>
      </c>
      <c r="X3200" s="1" t="s">
        <v>41</v>
      </c>
      <c r="Y3200" s="1" t="s">
        <v>74</v>
      </c>
      <c r="Z3200" s="3">
        <v>0</v>
      </c>
      <c r="AC3200" s="1">
        <f t="shared" si="98"/>
        <v>2019</v>
      </c>
      <c r="AD3200" s="1">
        <f t="shared" si="99"/>
        <v>9</v>
      </c>
    </row>
    <row r="3201" spans="1:30" ht="12.75" customHeight="1" x14ac:dyDescent="0.2">
      <c r="A3201" s="2">
        <v>43733.417939814797</v>
      </c>
      <c r="B3201" s="1" t="s">
        <v>1889</v>
      </c>
      <c r="C3201" s="1" t="s">
        <v>255</v>
      </c>
      <c r="D3201" s="1" t="s">
        <v>256</v>
      </c>
      <c r="E3201" s="3">
        <v>30</v>
      </c>
      <c r="F3201" s="1" t="s">
        <v>31</v>
      </c>
      <c r="G3201" s="3">
        <v>13.31</v>
      </c>
      <c r="H3201" s="3">
        <v>399.3</v>
      </c>
      <c r="I3201" s="1" t="s">
        <v>32</v>
      </c>
      <c r="K3201" s="1" t="s">
        <v>33</v>
      </c>
      <c r="L3201" s="1" t="s">
        <v>257</v>
      </c>
      <c r="M3201" s="1" t="s">
        <v>35</v>
      </c>
      <c r="N3201" s="1" t="s">
        <v>684</v>
      </c>
      <c r="O3201" s="1" t="s">
        <v>37</v>
      </c>
      <c r="P3201" s="1" t="s">
        <v>258</v>
      </c>
      <c r="Q3201" s="1" t="s">
        <v>259</v>
      </c>
      <c r="T3201" s="1" t="s">
        <v>260</v>
      </c>
      <c r="X3201" s="1" t="s">
        <v>41</v>
      </c>
      <c r="Y3201" s="1" t="s">
        <v>42</v>
      </c>
      <c r="Z3201" s="3">
        <v>0</v>
      </c>
      <c r="AC3201" s="1">
        <f t="shared" si="98"/>
        <v>2019</v>
      </c>
      <c r="AD3201" s="1">
        <f t="shared" si="99"/>
        <v>9</v>
      </c>
    </row>
    <row r="3202" spans="1:30" ht="12.75" customHeight="1" x14ac:dyDescent="0.2">
      <c r="A3202" s="2">
        <v>43733.417939814797</v>
      </c>
      <c r="B3202" s="1" t="s">
        <v>1889</v>
      </c>
      <c r="C3202" s="1" t="s">
        <v>50</v>
      </c>
      <c r="D3202" s="1" t="s">
        <v>51</v>
      </c>
      <c r="E3202" s="3">
        <v>50</v>
      </c>
      <c r="F3202" s="1" t="s">
        <v>31</v>
      </c>
      <c r="G3202" s="3">
        <v>17.989999999999998</v>
      </c>
      <c r="H3202" s="3">
        <v>899.5</v>
      </c>
      <c r="I3202" s="1" t="s">
        <v>32</v>
      </c>
      <c r="K3202" s="1" t="s">
        <v>33</v>
      </c>
      <c r="L3202" s="1" t="s">
        <v>52</v>
      </c>
      <c r="M3202" s="1" t="s">
        <v>35</v>
      </c>
      <c r="N3202" s="1" t="s">
        <v>684</v>
      </c>
      <c r="O3202" s="1" t="s">
        <v>37</v>
      </c>
      <c r="P3202" s="1" t="s">
        <v>53</v>
      </c>
      <c r="Q3202" s="1" t="s">
        <v>54</v>
      </c>
      <c r="T3202" s="1" t="s">
        <v>40</v>
      </c>
      <c r="X3202" s="1" t="s">
        <v>41</v>
      </c>
      <c r="Y3202" s="1" t="s">
        <v>42</v>
      </c>
      <c r="Z3202" s="3">
        <v>0</v>
      </c>
      <c r="AC3202" s="1">
        <f t="shared" si="98"/>
        <v>2019</v>
      </c>
      <c r="AD3202" s="1">
        <f t="shared" si="99"/>
        <v>9</v>
      </c>
    </row>
    <row r="3203" spans="1:30" ht="12.75" customHeight="1" x14ac:dyDescent="0.2">
      <c r="A3203" s="2">
        <v>43733.417939814797</v>
      </c>
      <c r="B3203" s="1" t="s">
        <v>1889</v>
      </c>
      <c r="C3203" s="1" t="s">
        <v>261</v>
      </c>
      <c r="D3203" s="1" t="s">
        <v>262</v>
      </c>
      <c r="E3203" s="3">
        <v>5</v>
      </c>
      <c r="F3203" s="1" t="s">
        <v>31</v>
      </c>
      <c r="G3203" s="3">
        <v>19.97</v>
      </c>
      <c r="H3203" s="3">
        <v>99.85</v>
      </c>
      <c r="I3203" s="1" t="s">
        <v>32</v>
      </c>
      <c r="K3203" s="1" t="s">
        <v>33</v>
      </c>
      <c r="L3203" s="1" t="s">
        <v>263</v>
      </c>
      <c r="M3203" s="1" t="s">
        <v>35</v>
      </c>
      <c r="N3203" s="1" t="s">
        <v>684</v>
      </c>
      <c r="O3203" s="1" t="s">
        <v>37</v>
      </c>
      <c r="P3203" s="1" t="s">
        <v>264</v>
      </c>
      <c r="Q3203" s="1" t="s">
        <v>265</v>
      </c>
      <c r="T3203" s="1" t="s">
        <v>226</v>
      </c>
      <c r="X3203" s="1" t="s">
        <v>41</v>
      </c>
      <c r="Y3203" s="1" t="s">
        <v>266</v>
      </c>
      <c r="Z3203" s="3">
        <v>0</v>
      </c>
      <c r="AC3203" s="1">
        <f t="shared" ref="AC3203:AC3266" si="100">YEAR(A3203)</f>
        <v>2019</v>
      </c>
      <c r="AD3203" s="1">
        <f t="shared" ref="AD3203:AD3266" si="101">MONTH(A3203)</f>
        <v>9</v>
      </c>
    </row>
    <row r="3204" spans="1:30" ht="12.75" customHeight="1" x14ac:dyDescent="0.2">
      <c r="A3204" s="2">
        <v>43733.417939814797</v>
      </c>
      <c r="B3204" s="1" t="s">
        <v>1889</v>
      </c>
      <c r="C3204" s="1" t="s">
        <v>267</v>
      </c>
      <c r="D3204" s="1" t="s">
        <v>268</v>
      </c>
      <c r="E3204" s="3">
        <v>30</v>
      </c>
      <c r="F3204" s="1" t="s">
        <v>31</v>
      </c>
      <c r="G3204" s="3">
        <v>21.23</v>
      </c>
      <c r="H3204" s="3">
        <v>636.9</v>
      </c>
      <c r="I3204" s="1" t="s">
        <v>32</v>
      </c>
      <c r="K3204" s="1" t="s">
        <v>33</v>
      </c>
      <c r="L3204" s="1" t="s">
        <v>269</v>
      </c>
      <c r="M3204" s="1" t="s">
        <v>35</v>
      </c>
      <c r="N3204" s="1" t="s">
        <v>684</v>
      </c>
      <c r="O3204" s="1" t="s">
        <v>37</v>
      </c>
      <c r="P3204" s="1" t="s">
        <v>270</v>
      </c>
      <c r="Q3204" s="1" t="s">
        <v>271</v>
      </c>
      <c r="T3204" s="1" t="s">
        <v>272</v>
      </c>
      <c r="X3204" s="1" t="s">
        <v>41</v>
      </c>
      <c r="Y3204" s="1" t="s">
        <v>42</v>
      </c>
      <c r="Z3204" s="3">
        <v>0</v>
      </c>
      <c r="AC3204" s="1">
        <f t="shared" si="100"/>
        <v>2019</v>
      </c>
      <c r="AD3204" s="1">
        <f t="shared" si="101"/>
        <v>9</v>
      </c>
    </row>
    <row r="3205" spans="1:30" ht="12.75" customHeight="1" x14ac:dyDescent="0.2">
      <c r="A3205" s="2">
        <v>43733.417939814797</v>
      </c>
      <c r="B3205" s="1" t="s">
        <v>1889</v>
      </c>
      <c r="C3205" s="1" t="s">
        <v>273</v>
      </c>
      <c r="D3205" s="1" t="s">
        <v>274</v>
      </c>
      <c r="E3205" s="3">
        <v>30</v>
      </c>
      <c r="F3205" s="1" t="s">
        <v>31</v>
      </c>
      <c r="G3205" s="3">
        <v>21.24</v>
      </c>
      <c r="H3205" s="3">
        <v>637.20000000000005</v>
      </c>
      <c r="I3205" s="1" t="s">
        <v>32</v>
      </c>
      <c r="K3205" s="1" t="s">
        <v>33</v>
      </c>
      <c r="L3205" s="1" t="s">
        <v>275</v>
      </c>
      <c r="M3205" s="1" t="s">
        <v>35</v>
      </c>
      <c r="N3205" s="1" t="s">
        <v>684</v>
      </c>
      <c r="O3205" s="1" t="s">
        <v>37</v>
      </c>
      <c r="P3205" s="1" t="s">
        <v>270</v>
      </c>
      <c r="Q3205" s="1" t="s">
        <v>271</v>
      </c>
      <c r="T3205" s="1" t="s">
        <v>272</v>
      </c>
      <c r="X3205" s="1" t="s">
        <v>41</v>
      </c>
      <c r="Y3205" s="1" t="s">
        <v>42</v>
      </c>
      <c r="Z3205" s="3">
        <v>0</v>
      </c>
      <c r="AC3205" s="1">
        <f t="shared" si="100"/>
        <v>2019</v>
      </c>
      <c r="AD3205" s="1">
        <f t="shared" si="101"/>
        <v>9</v>
      </c>
    </row>
    <row r="3206" spans="1:30" ht="12.75" customHeight="1" x14ac:dyDescent="0.2">
      <c r="A3206" s="2">
        <v>43733.417939814797</v>
      </c>
      <c r="B3206" s="1" t="s">
        <v>1889</v>
      </c>
      <c r="C3206" s="1" t="s">
        <v>279</v>
      </c>
      <c r="D3206" s="1" t="s">
        <v>280</v>
      </c>
      <c r="E3206" s="3">
        <v>2</v>
      </c>
      <c r="F3206" s="1" t="s">
        <v>31</v>
      </c>
      <c r="G3206" s="3">
        <v>29.89</v>
      </c>
      <c r="H3206" s="3">
        <v>59.78</v>
      </c>
      <c r="I3206" s="1" t="s">
        <v>32</v>
      </c>
      <c r="K3206" s="1" t="s">
        <v>33</v>
      </c>
      <c r="L3206" s="1" t="s">
        <v>281</v>
      </c>
      <c r="M3206" s="1" t="s">
        <v>35</v>
      </c>
      <c r="N3206" s="1" t="s">
        <v>684</v>
      </c>
      <c r="O3206" s="1" t="s">
        <v>37</v>
      </c>
      <c r="P3206" s="1" t="s">
        <v>71</v>
      </c>
      <c r="Q3206" s="1" t="s">
        <v>72</v>
      </c>
      <c r="T3206" s="1" t="s">
        <v>73</v>
      </c>
      <c r="X3206" s="1" t="s">
        <v>41</v>
      </c>
      <c r="Y3206" s="1" t="s">
        <v>74</v>
      </c>
      <c r="Z3206" s="3">
        <v>0</v>
      </c>
      <c r="AC3206" s="1">
        <f t="shared" si="100"/>
        <v>2019</v>
      </c>
      <c r="AD3206" s="1">
        <f t="shared" si="101"/>
        <v>9</v>
      </c>
    </row>
    <row r="3207" spans="1:30" ht="12.75" customHeight="1" x14ac:dyDescent="0.2">
      <c r="A3207" s="2">
        <v>43733.417939814797</v>
      </c>
      <c r="B3207" s="1" t="s">
        <v>1889</v>
      </c>
      <c r="C3207" s="1" t="s">
        <v>1226</v>
      </c>
      <c r="D3207" s="1" t="s">
        <v>1227</v>
      </c>
      <c r="E3207" s="3">
        <v>2</v>
      </c>
      <c r="F3207" s="1" t="s">
        <v>31</v>
      </c>
      <c r="G3207" s="3">
        <v>30.51</v>
      </c>
      <c r="H3207" s="3">
        <v>61.02</v>
      </c>
      <c r="I3207" s="1" t="s">
        <v>32</v>
      </c>
      <c r="K3207" s="1" t="s">
        <v>33</v>
      </c>
      <c r="L3207" s="1" t="s">
        <v>1228</v>
      </c>
      <c r="M3207" s="1" t="s">
        <v>35</v>
      </c>
      <c r="N3207" s="1" t="s">
        <v>684</v>
      </c>
      <c r="O3207" s="1" t="s">
        <v>37</v>
      </c>
      <c r="P3207" s="1" t="s">
        <v>71</v>
      </c>
      <c r="Q3207" s="1" t="s">
        <v>72</v>
      </c>
      <c r="T3207" s="1" t="s">
        <v>73</v>
      </c>
      <c r="X3207" s="1" t="s">
        <v>41</v>
      </c>
      <c r="Y3207" s="1" t="s">
        <v>74</v>
      </c>
      <c r="Z3207" s="3">
        <v>0</v>
      </c>
      <c r="AC3207" s="1">
        <f t="shared" si="100"/>
        <v>2019</v>
      </c>
      <c r="AD3207" s="1">
        <f t="shared" si="101"/>
        <v>9</v>
      </c>
    </row>
    <row r="3208" spans="1:30" ht="12.75" customHeight="1" x14ac:dyDescent="0.2">
      <c r="A3208" s="2">
        <v>43733.417939814797</v>
      </c>
      <c r="B3208" s="1" t="s">
        <v>1889</v>
      </c>
      <c r="C3208" s="1" t="s">
        <v>456</v>
      </c>
      <c r="D3208" s="1" t="s">
        <v>457</v>
      </c>
      <c r="E3208" s="3">
        <v>20</v>
      </c>
      <c r="F3208" s="1" t="s">
        <v>31</v>
      </c>
      <c r="G3208" s="3">
        <v>32.79</v>
      </c>
      <c r="H3208" s="3">
        <v>655.8</v>
      </c>
      <c r="I3208" s="1" t="s">
        <v>32</v>
      </c>
      <c r="K3208" s="1" t="s">
        <v>33</v>
      </c>
      <c r="L3208" s="1" t="s">
        <v>458</v>
      </c>
      <c r="M3208" s="1" t="s">
        <v>35</v>
      </c>
      <c r="N3208" s="1" t="s">
        <v>684</v>
      </c>
      <c r="O3208" s="1" t="s">
        <v>37</v>
      </c>
      <c r="P3208" s="1" t="s">
        <v>89</v>
      </c>
      <c r="Q3208" s="1" t="s">
        <v>90</v>
      </c>
      <c r="T3208" s="1" t="s">
        <v>85</v>
      </c>
      <c r="X3208" s="1" t="s">
        <v>41</v>
      </c>
      <c r="Y3208" s="1" t="s">
        <v>74</v>
      </c>
      <c r="Z3208" s="3">
        <v>0</v>
      </c>
      <c r="AC3208" s="1">
        <f t="shared" si="100"/>
        <v>2019</v>
      </c>
      <c r="AD3208" s="1">
        <f t="shared" si="101"/>
        <v>9</v>
      </c>
    </row>
    <row r="3209" spans="1:30" ht="12.75" customHeight="1" x14ac:dyDescent="0.2">
      <c r="A3209" s="2">
        <v>43733.417939814797</v>
      </c>
      <c r="B3209" s="1" t="s">
        <v>1889</v>
      </c>
      <c r="C3209" s="1" t="s">
        <v>993</v>
      </c>
      <c r="D3209" s="1" t="s">
        <v>994</v>
      </c>
      <c r="E3209" s="3">
        <v>1</v>
      </c>
      <c r="F3209" s="1" t="s">
        <v>31</v>
      </c>
      <c r="G3209" s="3">
        <v>72.22</v>
      </c>
      <c r="H3209" s="3">
        <v>72.22</v>
      </c>
      <c r="I3209" s="1" t="s">
        <v>32</v>
      </c>
      <c r="K3209" s="1" t="s">
        <v>33</v>
      </c>
      <c r="L3209" s="1" t="s">
        <v>995</v>
      </c>
      <c r="M3209" s="1" t="s">
        <v>35</v>
      </c>
      <c r="N3209" s="1" t="s">
        <v>684</v>
      </c>
      <c r="O3209" s="1" t="s">
        <v>37</v>
      </c>
      <c r="P3209" s="1" t="s">
        <v>71</v>
      </c>
      <c r="Q3209" s="1" t="s">
        <v>72</v>
      </c>
      <c r="T3209" s="1" t="s">
        <v>79</v>
      </c>
      <c r="X3209" s="1" t="s">
        <v>41</v>
      </c>
      <c r="Y3209" s="1" t="s">
        <v>74</v>
      </c>
      <c r="Z3209" s="3">
        <v>0</v>
      </c>
      <c r="AC3209" s="1">
        <f t="shared" si="100"/>
        <v>2019</v>
      </c>
      <c r="AD3209" s="1">
        <f t="shared" si="101"/>
        <v>9</v>
      </c>
    </row>
    <row r="3210" spans="1:30" ht="12.75" customHeight="1" x14ac:dyDescent="0.2">
      <c r="A3210" s="2">
        <v>43733.417939814797</v>
      </c>
      <c r="B3210" s="1" t="s">
        <v>1889</v>
      </c>
      <c r="C3210" s="1" t="s">
        <v>501</v>
      </c>
      <c r="D3210" s="1" t="s">
        <v>502</v>
      </c>
      <c r="E3210" s="3">
        <v>3</v>
      </c>
      <c r="F3210" s="1" t="s">
        <v>31</v>
      </c>
      <c r="G3210" s="3">
        <v>197.57</v>
      </c>
      <c r="H3210" s="3">
        <v>592.71</v>
      </c>
      <c r="I3210" s="1" t="s">
        <v>32</v>
      </c>
      <c r="K3210" s="1" t="s">
        <v>33</v>
      </c>
      <c r="L3210" s="1" t="s">
        <v>503</v>
      </c>
      <c r="M3210" s="1" t="s">
        <v>35</v>
      </c>
      <c r="N3210" s="1" t="s">
        <v>684</v>
      </c>
      <c r="O3210" s="1" t="s">
        <v>37</v>
      </c>
      <c r="P3210" s="1" t="s">
        <v>38</v>
      </c>
      <c r="Q3210" s="1" t="s">
        <v>39</v>
      </c>
      <c r="T3210" s="1" t="s">
        <v>206</v>
      </c>
      <c r="X3210" s="1" t="s">
        <v>41</v>
      </c>
      <c r="Y3210" s="1" t="s">
        <v>42</v>
      </c>
      <c r="Z3210" s="3">
        <v>0</v>
      </c>
      <c r="AC3210" s="1">
        <f t="shared" si="100"/>
        <v>2019</v>
      </c>
      <c r="AD3210" s="1">
        <f t="shared" si="101"/>
        <v>9</v>
      </c>
    </row>
    <row r="3211" spans="1:30" ht="12.75" customHeight="1" x14ac:dyDescent="0.2">
      <c r="A3211" s="2">
        <v>43733.417939814797</v>
      </c>
      <c r="B3211" s="1" t="s">
        <v>1889</v>
      </c>
      <c r="C3211" s="1" t="s">
        <v>288</v>
      </c>
      <c r="D3211" s="1" t="s">
        <v>289</v>
      </c>
      <c r="E3211" s="3">
        <v>1</v>
      </c>
      <c r="F3211" s="1" t="s">
        <v>31</v>
      </c>
      <c r="G3211" s="3">
        <v>790.88</v>
      </c>
      <c r="H3211" s="3">
        <v>790.88</v>
      </c>
      <c r="I3211" s="1" t="s">
        <v>32</v>
      </c>
      <c r="K3211" s="1" t="s">
        <v>33</v>
      </c>
      <c r="L3211" s="1" t="s">
        <v>290</v>
      </c>
      <c r="M3211" s="1" t="s">
        <v>35</v>
      </c>
      <c r="N3211" s="1" t="s">
        <v>684</v>
      </c>
      <c r="O3211" s="1" t="s">
        <v>37</v>
      </c>
      <c r="P3211" s="1" t="s">
        <v>89</v>
      </c>
      <c r="Q3211" s="1" t="s">
        <v>90</v>
      </c>
      <c r="T3211" s="1" t="s">
        <v>291</v>
      </c>
      <c r="X3211" s="1" t="s">
        <v>41</v>
      </c>
      <c r="Y3211" s="1" t="s">
        <v>74</v>
      </c>
      <c r="Z3211" s="3">
        <v>0</v>
      </c>
      <c r="AC3211" s="1">
        <f t="shared" si="100"/>
        <v>2019</v>
      </c>
      <c r="AD3211" s="1">
        <f t="shared" si="101"/>
        <v>9</v>
      </c>
    </row>
    <row r="3212" spans="1:30" ht="12.75" customHeight="1" x14ac:dyDescent="0.2">
      <c r="A3212" s="2">
        <v>43733.456046377301</v>
      </c>
      <c r="B3212" s="1" t="s">
        <v>1890</v>
      </c>
      <c r="C3212" s="1" t="s">
        <v>1891</v>
      </c>
      <c r="D3212" s="1" t="s">
        <v>1892</v>
      </c>
      <c r="E3212" s="3">
        <v>1</v>
      </c>
      <c r="F3212" s="1" t="s">
        <v>31</v>
      </c>
      <c r="G3212" s="3">
        <v>471.86</v>
      </c>
      <c r="H3212" s="3">
        <v>471.86</v>
      </c>
      <c r="I3212" s="1" t="s">
        <v>32</v>
      </c>
      <c r="K3212" s="1" t="s">
        <v>33</v>
      </c>
      <c r="L3212" s="1" t="s">
        <v>1893</v>
      </c>
      <c r="M3212" s="1" t="s">
        <v>35</v>
      </c>
      <c r="N3212" s="1" t="s">
        <v>296</v>
      </c>
      <c r="O3212" s="1" t="s">
        <v>37</v>
      </c>
      <c r="P3212" s="1" t="s">
        <v>38</v>
      </c>
      <c r="Q3212" s="1" t="s">
        <v>39</v>
      </c>
      <c r="T3212" s="1" t="s">
        <v>514</v>
      </c>
      <c r="X3212" s="1" t="s">
        <v>41</v>
      </c>
      <c r="Y3212" s="1" t="s">
        <v>42</v>
      </c>
      <c r="Z3212" s="3">
        <v>0</v>
      </c>
      <c r="AC3212" s="1">
        <f t="shared" si="100"/>
        <v>2019</v>
      </c>
      <c r="AD3212" s="1">
        <f t="shared" si="101"/>
        <v>9</v>
      </c>
    </row>
    <row r="3213" spans="1:30" ht="12.75" customHeight="1" x14ac:dyDescent="0.2">
      <c r="A3213" s="2">
        <v>43733.464302349501</v>
      </c>
      <c r="B3213" s="1" t="s">
        <v>1894</v>
      </c>
      <c r="C3213" s="1" t="s">
        <v>1895</v>
      </c>
      <c r="D3213" s="1" t="s">
        <v>1896</v>
      </c>
      <c r="E3213" s="3">
        <v>1</v>
      </c>
      <c r="F3213" s="1" t="s">
        <v>31</v>
      </c>
      <c r="G3213" s="3">
        <v>998.94</v>
      </c>
      <c r="H3213" s="3">
        <v>998.94</v>
      </c>
      <c r="I3213" s="1" t="s">
        <v>32</v>
      </c>
      <c r="K3213" s="1" t="s">
        <v>33</v>
      </c>
      <c r="L3213" s="1" t="s">
        <v>1897</v>
      </c>
      <c r="M3213" s="1" t="s">
        <v>1898</v>
      </c>
      <c r="N3213" s="1" t="s">
        <v>296</v>
      </c>
      <c r="O3213" s="1" t="s">
        <v>37</v>
      </c>
      <c r="P3213" s="1" t="s">
        <v>1899</v>
      </c>
      <c r="Q3213" s="1" t="s">
        <v>1900</v>
      </c>
      <c r="R3213" s="1" t="s">
        <v>1901</v>
      </c>
      <c r="T3213" s="1" t="s">
        <v>514</v>
      </c>
      <c r="X3213" s="1" t="s">
        <v>41</v>
      </c>
      <c r="Y3213" s="1" t="s">
        <v>1902</v>
      </c>
      <c r="Z3213" s="3">
        <v>0</v>
      </c>
      <c r="AC3213" s="1">
        <f t="shared" si="100"/>
        <v>2019</v>
      </c>
      <c r="AD3213" s="1">
        <f t="shared" si="101"/>
        <v>9</v>
      </c>
    </row>
    <row r="3214" spans="1:30" ht="12.75" customHeight="1" x14ac:dyDescent="0.2">
      <c r="A3214" s="2">
        <v>43734.273169363398</v>
      </c>
      <c r="B3214" s="1" t="s">
        <v>1903</v>
      </c>
      <c r="C3214" s="1" t="s">
        <v>299</v>
      </c>
      <c r="D3214" s="1" t="s">
        <v>300</v>
      </c>
      <c r="E3214" s="3">
        <v>5</v>
      </c>
      <c r="F3214" s="1" t="s">
        <v>31</v>
      </c>
      <c r="G3214" s="3">
        <v>124.41</v>
      </c>
      <c r="H3214" s="3">
        <v>622.04</v>
      </c>
      <c r="I3214" s="1" t="s">
        <v>32</v>
      </c>
      <c r="K3214" s="1" t="s">
        <v>33</v>
      </c>
      <c r="L3214" s="1" t="s">
        <v>301</v>
      </c>
      <c r="M3214" s="1" t="s">
        <v>35</v>
      </c>
      <c r="N3214" s="1" t="s">
        <v>433</v>
      </c>
      <c r="O3214" s="1" t="s">
        <v>37</v>
      </c>
      <c r="P3214" s="1" t="s">
        <v>131</v>
      </c>
      <c r="Q3214" s="1" t="s">
        <v>132</v>
      </c>
      <c r="T3214" s="1" t="s">
        <v>297</v>
      </c>
      <c r="X3214" s="1" t="s">
        <v>302</v>
      </c>
      <c r="Y3214" s="1" t="s">
        <v>74</v>
      </c>
      <c r="Z3214" s="3">
        <v>0</v>
      </c>
      <c r="AC3214" s="1">
        <f t="shared" si="100"/>
        <v>2019</v>
      </c>
      <c r="AD3214" s="1">
        <f t="shared" si="101"/>
        <v>9</v>
      </c>
    </row>
    <row r="3215" spans="1:30" ht="12.75" customHeight="1" x14ac:dyDescent="0.2">
      <c r="A3215" s="2">
        <v>43734.273169363398</v>
      </c>
      <c r="B3215" s="1" t="s">
        <v>1903</v>
      </c>
      <c r="C3215" s="1" t="s">
        <v>303</v>
      </c>
      <c r="D3215" s="1" t="s">
        <v>304</v>
      </c>
      <c r="E3215" s="3">
        <v>10</v>
      </c>
      <c r="F3215" s="1" t="s">
        <v>31</v>
      </c>
      <c r="G3215" s="3">
        <v>129.26</v>
      </c>
      <c r="H3215" s="3">
        <v>1292.5999999999999</v>
      </c>
      <c r="I3215" s="1" t="s">
        <v>32</v>
      </c>
      <c r="K3215" s="1" t="s">
        <v>33</v>
      </c>
      <c r="L3215" s="1" t="s">
        <v>305</v>
      </c>
      <c r="M3215" s="1" t="s">
        <v>35</v>
      </c>
      <c r="N3215" s="1" t="s">
        <v>433</v>
      </c>
      <c r="O3215" s="1" t="s">
        <v>37</v>
      </c>
      <c r="P3215" s="1" t="s">
        <v>131</v>
      </c>
      <c r="Q3215" s="1" t="s">
        <v>132</v>
      </c>
      <c r="T3215" s="1" t="s">
        <v>297</v>
      </c>
      <c r="X3215" s="1" t="s">
        <v>306</v>
      </c>
      <c r="Y3215" s="1" t="s">
        <v>74</v>
      </c>
      <c r="Z3215" s="3">
        <v>0</v>
      </c>
      <c r="AC3215" s="1">
        <f t="shared" si="100"/>
        <v>2019</v>
      </c>
      <c r="AD3215" s="1">
        <f t="shared" si="101"/>
        <v>9</v>
      </c>
    </row>
    <row r="3216" spans="1:30" ht="12.75" customHeight="1" x14ac:dyDescent="0.2">
      <c r="A3216" s="2">
        <v>43734.273169363398</v>
      </c>
      <c r="B3216" s="1" t="s">
        <v>1903</v>
      </c>
      <c r="C3216" s="1" t="s">
        <v>307</v>
      </c>
      <c r="D3216" s="1" t="s">
        <v>308</v>
      </c>
      <c r="E3216" s="3">
        <v>20</v>
      </c>
      <c r="F3216" s="1" t="s">
        <v>31</v>
      </c>
      <c r="G3216" s="3">
        <v>159.55000000000001</v>
      </c>
      <c r="H3216" s="3">
        <v>3191</v>
      </c>
      <c r="I3216" s="1" t="s">
        <v>32</v>
      </c>
      <c r="K3216" s="1" t="s">
        <v>33</v>
      </c>
      <c r="L3216" s="1" t="s">
        <v>309</v>
      </c>
      <c r="M3216" s="1" t="s">
        <v>35</v>
      </c>
      <c r="N3216" s="1" t="s">
        <v>433</v>
      </c>
      <c r="O3216" s="1" t="s">
        <v>37</v>
      </c>
      <c r="P3216" s="1" t="s">
        <v>131</v>
      </c>
      <c r="Q3216" s="1" t="s">
        <v>132</v>
      </c>
      <c r="T3216" s="1" t="s">
        <v>297</v>
      </c>
      <c r="X3216" s="1" t="s">
        <v>310</v>
      </c>
      <c r="Y3216" s="1" t="s">
        <v>74</v>
      </c>
      <c r="Z3216" s="3">
        <v>0</v>
      </c>
      <c r="AC3216" s="1">
        <f t="shared" si="100"/>
        <v>2019</v>
      </c>
      <c r="AD3216" s="1">
        <f t="shared" si="101"/>
        <v>9</v>
      </c>
    </row>
    <row r="3217" spans="1:30" ht="12.75" customHeight="1" x14ac:dyDescent="0.2">
      <c r="A3217" s="2">
        <v>43734.273169363398</v>
      </c>
      <c r="B3217" s="1" t="s">
        <v>1903</v>
      </c>
      <c r="C3217" s="1" t="s">
        <v>844</v>
      </c>
      <c r="D3217" s="1" t="s">
        <v>845</v>
      </c>
      <c r="E3217" s="3">
        <v>2</v>
      </c>
      <c r="F3217" s="1" t="s">
        <v>31</v>
      </c>
      <c r="G3217" s="3">
        <v>259.89999999999998</v>
      </c>
      <c r="H3217" s="3">
        <v>519.79999999999995</v>
      </c>
      <c r="I3217" s="1" t="s">
        <v>32</v>
      </c>
      <c r="K3217" s="1" t="s">
        <v>33</v>
      </c>
      <c r="L3217" s="1" t="s">
        <v>846</v>
      </c>
      <c r="M3217" s="1" t="s">
        <v>35</v>
      </c>
      <c r="N3217" s="1" t="s">
        <v>433</v>
      </c>
      <c r="O3217" s="1" t="s">
        <v>37</v>
      </c>
      <c r="P3217" s="1" t="s">
        <v>131</v>
      </c>
      <c r="Q3217" s="1" t="s">
        <v>132</v>
      </c>
      <c r="T3217" s="1" t="s">
        <v>297</v>
      </c>
      <c r="X3217" s="1" t="s">
        <v>847</v>
      </c>
      <c r="Y3217" s="1" t="s">
        <v>74</v>
      </c>
      <c r="Z3217" s="3">
        <v>0</v>
      </c>
      <c r="AC3217" s="1">
        <f t="shared" si="100"/>
        <v>2019</v>
      </c>
      <c r="AD3217" s="1">
        <f t="shared" si="101"/>
        <v>9</v>
      </c>
    </row>
    <row r="3218" spans="1:30" ht="12.75" customHeight="1" x14ac:dyDescent="0.2">
      <c r="A3218" s="2">
        <v>43734.273169363398</v>
      </c>
      <c r="B3218" s="1" t="s">
        <v>1903</v>
      </c>
      <c r="C3218" s="1" t="s">
        <v>314</v>
      </c>
      <c r="D3218" s="1" t="s">
        <v>315</v>
      </c>
      <c r="E3218" s="3">
        <v>5</v>
      </c>
      <c r="F3218" s="1" t="s">
        <v>31</v>
      </c>
      <c r="G3218" s="3">
        <v>283.02</v>
      </c>
      <c r="H3218" s="3">
        <v>1415.1</v>
      </c>
      <c r="I3218" s="1" t="s">
        <v>32</v>
      </c>
      <c r="K3218" s="1" t="s">
        <v>33</v>
      </c>
      <c r="L3218" s="1" t="s">
        <v>316</v>
      </c>
      <c r="M3218" s="1" t="s">
        <v>35</v>
      </c>
      <c r="N3218" s="1" t="s">
        <v>433</v>
      </c>
      <c r="O3218" s="1" t="s">
        <v>37</v>
      </c>
      <c r="P3218" s="1" t="s">
        <v>131</v>
      </c>
      <c r="Q3218" s="1" t="s">
        <v>132</v>
      </c>
      <c r="T3218" s="1" t="s">
        <v>297</v>
      </c>
      <c r="X3218" s="1" t="s">
        <v>41</v>
      </c>
      <c r="Y3218" s="1" t="s">
        <v>74</v>
      </c>
      <c r="Z3218" s="3">
        <v>0</v>
      </c>
      <c r="AC3218" s="1">
        <f t="shared" si="100"/>
        <v>2019</v>
      </c>
      <c r="AD3218" s="1">
        <f t="shared" si="101"/>
        <v>9</v>
      </c>
    </row>
    <row r="3219" spans="1:30" ht="12.75" customHeight="1" x14ac:dyDescent="0.2">
      <c r="A3219" s="2">
        <v>43734.275241932897</v>
      </c>
      <c r="B3219" s="1" t="s">
        <v>1904</v>
      </c>
      <c r="C3219" s="1" t="s">
        <v>247</v>
      </c>
      <c r="D3219" s="1" t="s">
        <v>248</v>
      </c>
      <c r="E3219" s="3">
        <v>300</v>
      </c>
      <c r="F3219" s="1" t="s">
        <v>31</v>
      </c>
      <c r="G3219" s="3">
        <v>10.17</v>
      </c>
      <c r="H3219" s="3">
        <v>3051</v>
      </c>
      <c r="I3219" s="1" t="s">
        <v>32</v>
      </c>
      <c r="K3219" s="1" t="s">
        <v>33</v>
      </c>
      <c r="L3219" s="1" t="s">
        <v>249</v>
      </c>
      <c r="M3219" s="1" t="s">
        <v>35</v>
      </c>
      <c r="N3219" s="1" t="s">
        <v>61</v>
      </c>
      <c r="O3219" s="1" t="s">
        <v>37</v>
      </c>
      <c r="P3219" s="1" t="s">
        <v>46</v>
      </c>
      <c r="Q3219" s="1" t="s">
        <v>47</v>
      </c>
      <c r="T3219" s="1" t="s">
        <v>250</v>
      </c>
      <c r="X3219" s="1" t="s">
        <v>41</v>
      </c>
      <c r="Y3219" s="1" t="s">
        <v>49</v>
      </c>
      <c r="Z3219" s="3">
        <v>0</v>
      </c>
      <c r="AA3219" s="1" t="s">
        <v>251</v>
      </c>
      <c r="AB3219" s="1" t="s">
        <v>251</v>
      </c>
      <c r="AC3219" s="1">
        <f t="shared" si="100"/>
        <v>2019</v>
      </c>
      <c r="AD3219" s="1">
        <f t="shared" si="101"/>
        <v>9</v>
      </c>
    </row>
    <row r="3220" spans="1:30" ht="12.75" customHeight="1" x14ac:dyDescent="0.2">
      <c r="A3220" s="2">
        <v>43734.275808067097</v>
      </c>
      <c r="B3220" s="1" t="s">
        <v>1905</v>
      </c>
      <c r="C3220" s="1" t="s">
        <v>247</v>
      </c>
      <c r="D3220" s="1" t="s">
        <v>248</v>
      </c>
      <c r="E3220" s="3">
        <v>200</v>
      </c>
      <c r="F3220" s="1" t="s">
        <v>31</v>
      </c>
      <c r="G3220" s="3">
        <v>10.17</v>
      </c>
      <c r="H3220" s="3">
        <v>2034</v>
      </c>
      <c r="I3220" s="1" t="s">
        <v>58</v>
      </c>
      <c r="K3220" s="1" t="s">
        <v>59</v>
      </c>
      <c r="L3220" s="1" t="s">
        <v>249</v>
      </c>
      <c r="M3220" s="1" t="s">
        <v>35</v>
      </c>
      <c r="N3220" s="1" t="s">
        <v>61</v>
      </c>
      <c r="O3220" s="1" t="s">
        <v>37</v>
      </c>
      <c r="P3220" s="1" t="s">
        <v>46</v>
      </c>
      <c r="Q3220" s="1" t="s">
        <v>47</v>
      </c>
      <c r="T3220" s="1" t="s">
        <v>250</v>
      </c>
      <c r="X3220" s="1" t="s">
        <v>41</v>
      </c>
      <c r="Y3220" s="1" t="s">
        <v>49</v>
      </c>
      <c r="Z3220" s="3">
        <v>0</v>
      </c>
      <c r="AA3220" s="1" t="s">
        <v>251</v>
      </c>
      <c r="AB3220" s="1" t="s">
        <v>251</v>
      </c>
      <c r="AC3220" s="1">
        <f t="shared" si="100"/>
        <v>2019</v>
      </c>
      <c r="AD3220" s="1">
        <f t="shared" si="101"/>
        <v>9</v>
      </c>
    </row>
    <row r="3221" spans="1:30" ht="12.75" customHeight="1" x14ac:dyDescent="0.2">
      <c r="A3221" s="2">
        <v>43734.276191435201</v>
      </c>
      <c r="B3221" s="1" t="s">
        <v>1906</v>
      </c>
      <c r="C3221" s="1" t="s">
        <v>247</v>
      </c>
      <c r="D3221" s="1" t="s">
        <v>248</v>
      </c>
      <c r="E3221" s="3">
        <v>100</v>
      </c>
      <c r="F3221" s="1" t="s">
        <v>31</v>
      </c>
      <c r="G3221" s="3">
        <v>10.16</v>
      </c>
      <c r="H3221" s="3">
        <v>1016</v>
      </c>
      <c r="I3221" s="1" t="s">
        <v>421</v>
      </c>
      <c r="K3221" s="1" t="s">
        <v>422</v>
      </c>
      <c r="L3221" s="1" t="s">
        <v>249</v>
      </c>
      <c r="M3221" s="1" t="s">
        <v>35</v>
      </c>
      <c r="N3221" s="1" t="s">
        <v>61</v>
      </c>
      <c r="O3221" s="1" t="s">
        <v>37</v>
      </c>
      <c r="P3221" s="1" t="s">
        <v>46</v>
      </c>
      <c r="Q3221" s="1" t="s">
        <v>47</v>
      </c>
      <c r="T3221" s="1" t="s">
        <v>250</v>
      </c>
      <c r="X3221" s="1" t="s">
        <v>41</v>
      </c>
      <c r="Y3221" s="1" t="s">
        <v>49</v>
      </c>
      <c r="Z3221" s="3">
        <v>0</v>
      </c>
      <c r="AA3221" s="1" t="s">
        <v>251</v>
      </c>
      <c r="AB3221" s="1" t="s">
        <v>251</v>
      </c>
      <c r="AC3221" s="1">
        <f t="shared" si="100"/>
        <v>2019</v>
      </c>
      <c r="AD3221" s="1">
        <f t="shared" si="101"/>
        <v>9</v>
      </c>
    </row>
    <row r="3222" spans="1:30" ht="12.75" customHeight="1" x14ac:dyDescent="0.2">
      <c r="A3222" s="2">
        <v>43734.280746296303</v>
      </c>
      <c r="B3222" s="1" t="s">
        <v>1907</v>
      </c>
      <c r="C3222" s="1" t="s">
        <v>307</v>
      </c>
      <c r="D3222" s="1" t="s">
        <v>308</v>
      </c>
      <c r="E3222" s="3">
        <v>20</v>
      </c>
      <c r="F3222" s="1" t="s">
        <v>31</v>
      </c>
      <c r="G3222" s="3">
        <v>159.55000000000001</v>
      </c>
      <c r="H3222" s="3">
        <v>3191.04</v>
      </c>
      <c r="I3222" s="1" t="s">
        <v>58</v>
      </c>
      <c r="K3222" s="1" t="s">
        <v>59</v>
      </c>
      <c r="L3222" s="1" t="s">
        <v>309</v>
      </c>
      <c r="M3222" s="1" t="s">
        <v>35</v>
      </c>
      <c r="N3222" s="1" t="s">
        <v>433</v>
      </c>
      <c r="O3222" s="1" t="s">
        <v>37</v>
      </c>
      <c r="P3222" s="1" t="s">
        <v>131</v>
      </c>
      <c r="Q3222" s="1" t="s">
        <v>132</v>
      </c>
      <c r="T3222" s="1" t="s">
        <v>297</v>
      </c>
      <c r="X3222" s="1" t="s">
        <v>310</v>
      </c>
      <c r="Y3222" s="1" t="s">
        <v>74</v>
      </c>
      <c r="Z3222" s="3">
        <v>0</v>
      </c>
      <c r="AC3222" s="1">
        <f t="shared" si="100"/>
        <v>2019</v>
      </c>
      <c r="AD3222" s="1">
        <f t="shared" si="101"/>
        <v>9</v>
      </c>
    </row>
    <row r="3223" spans="1:30" ht="12.75" customHeight="1" x14ac:dyDescent="0.2">
      <c r="A3223" s="2">
        <v>43734.280746296303</v>
      </c>
      <c r="B3223" s="1" t="s">
        <v>1907</v>
      </c>
      <c r="C3223" s="1" t="s">
        <v>314</v>
      </c>
      <c r="D3223" s="1" t="s">
        <v>315</v>
      </c>
      <c r="E3223" s="3">
        <v>5</v>
      </c>
      <c r="F3223" s="1" t="s">
        <v>31</v>
      </c>
      <c r="G3223" s="3">
        <v>283.02</v>
      </c>
      <c r="H3223" s="3">
        <v>1415.08</v>
      </c>
      <c r="I3223" s="1" t="s">
        <v>58</v>
      </c>
      <c r="K3223" s="1" t="s">
        <v>59</v>
      </c>
      <c r="L3223" s="1" t="s">
        <v>316</v>
      </c>
      <c r="M3223" s="1" t="s">
        <v>35</v>
      </c>
      <c r="N3223" s="1" t="s">
        <v>433</v>
      </c>
      <c r="O3223" s="1" t="s">
        <v>37</v>
      </c>
      <c r="P3223" s="1" t="s">
        <v>131</v>
      </c>
      <c r="Q3223" s="1" t="s">
        <v>132</v>
      </c>
      <c r="T3223" s="1" t="s">
        <v>297</v>
      </c>
      <c r="X3223" s="1" t="s">
        <v>41</v>
      </c>
      <c r="Y3223" s="1" t="s">
        <v>74</v>
      </c>
      <c r="Z3223" s="3">
        <v>0</v>
      </c>
      <c r="AC3223" s="1">
        <f t="shared" si="100"/>
        <v>2019</v>
      </c>
      <c r="AD3223" s="1">
        <f t="shared" si="101"/>
        <v>9</v>
      </c>
    </row>
    <row r="3224" spans="1:30" ht="12.75" customHeight="1" x14ac:dyDescent="0.2">
      <c r="A3224" s="2">
        <v>43734.310953935201</v>
      </c>
      <c r="B3224" s="1" t="s">
        <v>1908</v>
      </c>
      <c r="C3224" s="1" t="s">
        <v>478</v>
      </c>
      <c r="D3224" s="1" t="s">
        <v>479</v>
      </c>
      <c r="E3224" s="3">
        <v>10</v>
      </c>
      <c r="F3224" s="1" t="s">
        <v>31</v>
      </c>
      <c r="G3224" s="3">
        <v>22.99</v>
      </c>
      <c r="H3224" s="3">
        <v>229.9</v>
      </c>
      <c r="I3224" s="1" t="s">
        <v>32</v>
      </c>
      <c r="K3224" s="1" t="s">
        <v>33</v>
      </c>
      <c r="L3224" s="1" t="s">
        <v>480</v>
      </c>
      <c r="M3224" s="1" t="s">
        <v>35</v>
      </c>
      <c r="N3224" s="1" t="s">
        <v>296</v>
      </c>
      <c r="O3224" s="1" t="s">
        <v>37</v>
      </c>
      <c r="P3224" s="1" t="s">
        <v>38</v>
      </c>
      <c r="Q3224" s="1" t="s">
        <v>39</v>
      </c>
      <c r="T3224" s="1" t="s">
        <v>476</v>
      </c>
      <c r="X3224" s="1" t="s">
        <v>41</v>
      </c>
      <c r="Y3224" s="1" t="s">
        <v>42</v>
      </c>
      <c r="Z3224" s="3">
        <v>0</v>
      </c>
      <c r="AC3224" s="1">
        <f t="shared" si="100"/>
        <v>2019</v>
      </c>
      <c r="AD3224" s="1">
        <f t="shared" si="101"/>
        <v>9</v>
      </c>
    </row>
    <row r="3225" spans="1:30" ht="12.75" customHeight="1" x14ac:dyDescent="0.2">
      <c r="A3225" s="2">
        <v>43734.311721840299</v>
      </c>
      <c r="B3225" s="1" t="s">
        <v>1909</v>
      </c>
      <c r="C3225" s="1" t="s">
        <v>473</v>
      </c>
      <c r="D3225" s="1" t="s">
        <v>474</v>
      </c>
      <c r="E3225" s="3">
        <v>10</v>
      </c>
      <c r="F3225" s="1" t="s">
        <v>31</v>
      </c>
      <c r="G3225" s="3">
        <v>22.99</v>
      </c>
      <c r="H3225" s="3">
        <v>229.9</v>
      </c>
      <c r="I3225" s="1" t="s">
        <v>58</v>
      </c>
      <c r="K3225" s="1" t="s">
        <v>59</v>
      </c>
      <c r="L3225" s="1" t="s">
        <v>475</v>
      </c>
      <c r="M3225" s="1" t="s">
        <v>35</v>
      </c>
      <c r="N3225" s="1" t="s">
        <v>296</v>
      </c>
      <c r="O3225" s="1" t="s">
        <v>37</v>
      </c>
      <c r="P3225" s="1" t="s">
        <v>38</v>
      </c>
      <c r="Q3225" s="1" t="s">
        <v>39</v>
      </c>
      <c r="T3225" s="1" t="s">
        <v>476</v>
      </c>
      <c r="X3225" s="1" t="s">
        <v>41</v>
      </c>
      <c r="Y3225" s="1" t="s">
        <v>42</v>
      </c>
      <c r="Z3225" s="3">
        <v>0</v>
      </c>
      <c r="AC3225" s="1">
        <f t="shared" si="100"/>
        <v>2019</v>
      </c>
      <c r="AD3225" s="1">
        <f t="shared" si="101"/>
        <v>9</v>
      </c>
    </row>
    <row r="3226" spans="1:30" ht="12.75" customHeight="1" x14ac:dyDescent="0.2">
      <c r="A3226" s="2">
        <v>43734.5435643866</v>
      </c>
      <c r="B3226" s="1" t="s">
        <v>1910</v>
      </c>
      <c r="C3226" s="1" t="s">
        <v>763</v>
      </c>
      <c r="D3226" s="1" t="s">
        <v>764</v>
      </c>
      <c r="E3226" s="3">
        <v>50</v>
      </c>
      <c r="F3226" s="1" t="s">
        <v>31</v>
      </c>
      <c r="G3226" s="3">
        <v>13.74</v>
      </c>
      <c r="H3226" s="3">
        <v>687</v>
      </c>
      <c r="I3226" s="1" t="s">
        <v>32</v>
      </c>
      <c r="K3226" s="1" t="s">
        <v>33</v>
      </c>
      <c r="L3226" s="1" t="s">
        <v>765</v>
      </c>
      <c r="M3226" s="1" t="s">
        <v>35</v>
      </c>
      <c r="N3226" s="1" t="s">
        <v>433</v>
      </c>
      <c r="O3226" s="1" t="s">
        <v>37</v>
      </c>
      <c r="P3226" s="1" t="s">
        <v>89</v>
      </c>
      <c r="Q3226" s="1" t="s">
        <v>90</v>
      </c>
      <c r="T3226" s="1" t="s">
        <v>206</v>
      </c>
      <c r="X3226" s="1" t="s">
        <v>41</v>
      </c>
      <c r="Y3226" s="1" t="s">
        <v>74</v>
      </c>
      <c r="Z3226" s="3">
        <v>0</v>
      </c>
      <c r="AC3226" s="1">
        <f t="shared" si="100"/>
        <v>2019</v>
      </c>
      <c r="AD3226" s="1">
        <f t="shared" si="101"/>
        <v>9</v>
      </c>
    </row>
    <row r="3227" spans="1:30" ht="12.75" customHeight="1" x14ac:dyDescent="0.2">
      <c r="A3227" s="2">
        <v>43734.545772916703</v>
      </c>
      <c r="B3227" s="1" t="s">
        <v>1911</v>
      </c>
      <c r="C3227" s="1" t="s">
        <v>763</v>
      </c>
      <c r="D3227" s="1" t="s">
        <v>764</v>
      </c>
      <c r="E3227" s="3">
        <v>50</v>
      </c>
      <c r="F3227" s="1" t="s">
        <v>31</v>
      </c>
      <c r="G3227" s="3">
        <v>13.75</v>
      </c>
      <c r="H3227" s="3">
        <v>687.48</v>
      </c>
      <c r="I3227" s="1" t="s">
        <v>58</v>
      </c>
      <c r="K3227" s="1" t="s">
        <v>59</v>
      </c>
      <c r="L3227" s="1" t="s">
        <v>765</v>
      </c>
      <c r="M3227" s="1" t="s">
        <v>35</v>
      </c>
      <c r="N3227" s="1" t="s">
        <v>433</v>
      </c>
      <c r="O3227" s="1" t="s">
        <v>37</v>
      </c>
      <c r="P3227" s="1" t="s">
        <v>89</v>
      </c>
      <c r="Q3227" s="1" t="s">
        <v>90</v>
      </c>
      <c r="T3227" s="1" t="s">
        <v>206</v>
      </c>
      <c r="X3227" s="1" t="s">
        <v>41</v>
      </c>
      <c r="Y3227" s="1" t="s">
        <v>74</v>
      </c>
      <c r="Z3227" s="3">
        <v>0</v>
      </c>
      <c r="AC3227" s="1">
        <f t="shared" si="100"/>
        <v>2019</v>
      </c>
      <c r="AD3227" s="1">
        <f t="shared" si="101"/>
        <v>9</v>
      </c>
    </row>
    <row r="3228" spans="1:30" ht="12.75" customHeight="1" x14ac:dyDescent="0.2">
      <c r="A3228" s="2">
        <v>43734.552176469901</v>
      </c>
      <c r="B3228" s="1" t="s">
        <v>1912</v>
      </c>
      <c r="C3228" s="1" t="s">
        <v>29</v>
      </c>
      <c r="D3228" s="1" t="s">
        <v>30</v>
      </c>
      <c r="E3228" s="3">
        <v>50</v>
      </c>
      <c r="F3228" s="1" t="s">
        <v>31</v>
      </c>
      <c r="G3228" s="3">
        <v>4.03</v>
      </c>
      <c r="H3228" s="3">
        <v>201.5</v>
      </c>
      <c r="I3228" s="1" t="s">
        <v>58</v>
      </c>
      <c r="K3228" s="1" t="s">
        <v>59</v>
      </c>
      <c r="L3228" s="1" t="s">
        <v>34</v>
      </c>
      <c r="M3228" s="1" t="s">
        <v>35</v>
      </c>
      <c r="N3228" s="1" t="s">
        <v>61</v>
      </c>
      <c r="O3228" s="1" t="s">
        <v>37</v>
      </c>
      <c r="P3228" s="1" t="s">
        <v>38</v>
      </c>
      <c r="Q3228" s="1" t="s">
        <v>39</v>
      </c>
      <c r="T3228" s="1" t="s">
        <v>40</v>
      </c>
      <c r="X3228" s="1" t="s">
        <v>41</v>
      </c>
      <c r="Y3228" s="1" t="s">
        <v>42</v>
      </c>
      <c r="Z3228" s="3">
        <v>0</v>
      </c>
      <c r="AC3228" s="1">
        <f t="shared" si="100"/>
        <v>2019</v>
      </c>
      <c r="AD3228" s="1">
        <f t="shared" si="101"/>
        <v>9</v>
      </c>
    </row>
    <row r="3229" spans="1:30" ht="12.75" customHeight="1" x14ac:dyDescent="0.2">
      <c r="A3229" s="2">
        <v>43735.429286423598</v>
      </c>
      <c r="B3229" s="1" t="s">
        <v>1913</v>
      </c>
      <c r="C3229" s="1" t="s">
        <v>1448</v>
      </c>
      <c r="D3229" s="1" t="s">
        <v>1449</v>
      </c>
      <c r="E3229" s="3">
        <v>1</v>
      </c>
      <c r="F3229" s="1" t="s">
        <v>31</v>
      </c>
      <c r="G3229" s="3">
        <v>315.04000000000002</v>
      </c>
      <c r="H3229" s="3">
        <v>315.04000000000002</v>
      </c>
      <c r="I3229" s="1" t="s">
        <v>32</v>
      </c>
      <c r="K3229" s="1" t="s">
        <v>33</v>
      </c>
      <c r="L3229" s="1" t="s">
        <v>1450</v>
      </c>
      <c r="M3229" s="1" t="s">
        <v>35</v>
      </c>
      <c r="N3229" s="1" t="s">
        <v>296</v>
      </c>
      <c r="O3229" s="1" t="s">
        <v>37</v>
      </c>
      <c r="P3229" s="1" t="s">
        <v>89</v>
      </c>
      <c r="Q3229" s="1" t="s">
        <v>90</v>
      </c>
      <c r="T3229" s="1" t="s">
        <v>85</v>
      </c>
      <c r="X3229" s="1" t="s">
        <v>1451</v>
      </c>
      <c r="Y3229" s="1" t="s">
        <v>74</v>
      </c>
      <c r="Z3229" s="3">
        <v>0</v>
      </c>
      <c r="AC3229" s="1">
        <f t="shared" si="100"/>
        <v>2019</v>
      </c>
      <c r="AD3229" s="1">
        <f t="shared" si="101"/>
        <v>9</v>
      </c>
    </row>
    <row r="3230" spans="1:30" ht="12.75" customHeight="1" x14ac:dyDescent="0.2">
      <c r="A3230" s="2">
        <v>43738.452096527799</v>
      </c>
      <c r="B3230" s="1" t="s">
        <v>1914</v>
      </c>
      <c r="C3230" s="1" t="s">
        <v>797</v>
      </c>
      <c r="D3230" s="1" t="s">
        <v>798</v>
      </c>
      <c r="E3230" s="3">
        <v>25</v>
      </c>
      <c r="F3230" s="1" t="s">
        <v>31</v>
      </c>
      <c r="G3230" s="3">
        <v>34.130000000000003</v>
      </c>
      <c r="H3230" s="3">
        <v>853.25</v>
      </c>
      <c r="I3230" s="1" t="s">
        <v>32</v>
      </c>
      <c r="K3230" s="1" t="s">
        <v>33</v>
      </c>
      <c r="L3230" s="1" t="s">
        <v>799</v>
      </c>
      <c r="M3230" s="1" t="s">
        <v>35</v>
      </c>
      <c r="N3230" s="1" t="s">
        <v>433</v>
      </c>
      <c r="O3230" s="1" t="s">
        <v>37</v>
      </c>
      <c r="P3230" s="1" t="s">
        <v>89</v>
      </c>
      <c r="Q3230" s="1" t="s">
        <v>90</v>
      </c>
      <c r="T3230" s="1" t="s">
        <v>206</v>
      </c>
      <c r="X3230" s="1" t="s">
        <v>41</v>
      </c>
      <c r="Y3230" s="1" t="s">
        <v>74</v>
      </c>
      <c r="Z3230" s="3">
        <v>0</v>
      </c>
      <c r="AC3230" s="1">
        <f t="shared" si="100"/>
        <v>2019</v>
      </c>
      <c r="AD3230" s="1">
        <f t="shared" si="101"/>
        <v>9</v>
      </c>
    </row>
    <row r="3231" spans="1:30" ht="12.75" customHeight="1" x14ac:dyDescent="0.2">
      <c r="A3231" s="2">
        <v>43738.452721724498</v>
      </c>
      <c r="B3231" s="1" t="s">
        <v>1915</v>
      </c>
      <c r="C3231" s="1" t="s">
        <v>797</v>
      </c>
      <c r="D3231" s="1" t="s">
        <v>798</v>
      </c>
      <c r="E3231" s="3">
        <v>25</v>
      </c>
      <c r="F3231" s="1" t="s">
        <v>31</v>
      </c>
      <c r="G3231" s="3">
        <v>34.130000000000003</v>
      </c>
      <c r="H3231" s="3">
        <v>853.35</v>
      </c>
      <c r="I3231" s="1" t="s">
        <v>58</v>
      </c>
      <c r="K3231" s="1" t="s">
        <v>59</v>
      </c>
      <c r="L3231" s="1" t="s">
        <v>799</v>
      </c>
      <c r="M3231" s="1" t="s">
        <v>35</v>
      </c>
      <c r="N3231" s="1" t="s">
        <v>433</v>
      </c>
      <c r="O3231" s="1" t="s">
        <v>37</v>
      </c>
      <c r="P3231" s="1" t="s">
        <v>89</v>
      </c>
      <c r="Q3231" s="1" t="s">
        <v>90</v>
      </c>
      <c r="T3231" s="1" t="s">
        <v>206</v>
      </c>
      <c r="X3231" s="1" t="s">
        <v>41</v>
      </c>
      <c r="Y3231" s="1" t="s">
        <v>74</v>
      </c>
      <c r="Z3231" s="3">
        <v>0</v>
      </c>
      <c r="AC3231" s="1">
        <f t="shared" si="100"/>
        <v>2019</v>
      </c>
      <c r="AD3231" s="1">
        <f t="shared" si="101"/>
        <v>9</v>
      </c>
    </row>
    <row r="3232" spans="1:30" ht="12.75" customHeight="1" x14ac:dyDescent="0.2">
      <c r="A3232" s="2">
        <v>43741.372236921299</v>
      </c>
      <c r="B3232" s="1" t="s">
        <v>1916</v>
      </c>
      <c r="C3232" s="1" t="s">
        <v>626</v>
      </c>
      <c r="D3232" s="1" t="s">
        <v>627</v>
      </c>
      <c r="E3232" s="3">
        <v>60</v>
      </c>
      <c r="F3232" s="1" t="s">
        <v>31</v>
      </c>
      <c r="G3232" s="3">
        <v>0.51</v>
      </c>
      <c r="H3232" s="3">
        <v>30.44</v>
      </c>
      <c r="I3232" s="1" t="s">
        <v>58</v>
      </c>
      <c r="K3232" s="1" t="s">
        <v>59</v>
      </c>
      <c r="M3232" s="1" t="s">
        <v>35</v>
      </c>
      <c r="N3232" s="1" t="s">
        <v>1446</v>
      </c>
      <c r="O3232" s="1" t="s">
        <v>37</v>
      </c>
      <c r="P3232" s="1" t="s">
        <v>629</v>
      </c>
      <c r="Q3232" s="1" t="s">
        <v>630</v>
      </c>
      <c r="T3232" s="1" t="s">
        <v>631</v>
      </c>
      <c r="Y3232" s="1" t="s">
        <v>632</v>
      </c>
      <c r="Z3232" s="3">
        <v>0</v>
      </c>
      <c r="AC3232" s="1">
        <f t="shared" si="100"/>
        <v>2019</v>
      </c>
      <c r="AD3232" s="1">
        <f t="shared" si="101"/>
        <v>10</v>
      </c>
    </row>
    <row r="3233" spans="1:30" ht="12.75" customHeight="1" x14ac:dyDescent="0.2">
      <c r="A3233" s="2">
        <v>43745.322523182898</v>
      </c>
      <c r="B3233" s="1" t="s">
        <v>1917</v>
      </c>
      <c r="C3233" s="1" t="s">
        <v>701</v>
      </c>
      <c r="D3233" s="1" t="s">
        <v>702</v>
      </c>
      <c r="E3233" s="3">
        <v>10</v>
      </c>
      <c r="F3233" s="1" t="s">
        <v>31</v>
      </c>
      <c r="G3233" s="3">
        <v>86.38</v>
      </c>
      <c r="H3233" s="3">
        <v>863.77</v>
      </c>
      <c r="I3233" s="1" t="s">
        <v>58</v>
      </c>
      <c r="K3233" s="1" t="s">
        <v>59</v>
      </c>
      <c r="L3233" s="1" t="s">
        <v>703</v>
      </c>
      <c r="M3233" s="1" t="s">
        <v>35</v>
      </c>
      <c r="N3233" s="1" t="s">
        <v>84</v>
      </c>
      <c r="O3233" s="1" t="s">
        <v>37</v>
      </c>
      <c r="P3233" s="1" t="s">
        <v>131</v>
      </c>
      <c r="Q3233" s="1" t="s">
        <v>132</v>
      </c>
      <c r="T3233" s="1" t="s">
        <v>48</v>
      </c>
      <c r="X3233" s="1" t="s">
        <v>41</v>
      </c>
      <c r="Y3233" s="1" t="s">
        <v>74</v>
      </c>
      <c r="Z3233" s="3">
        <v>0</v>
      </c>
      <c r="AC3233" s="1">
        <f t="shared" si="100"/>
        <v>2019</v>
      </c>
      <c r="AD3233" s="1">
        <f t="shared" si="101"/>
        <v>10</v>
      </c>
    </row>
    <row r="3234" spans="1:30" ht="12.75" customHeight="1" x14ac:dyDescent="0.2">
      <c r="A3234" s="2">
        <v>43747.320007754599</v>
      </c>
      <c r="B3234" s="1" t="s">
        <v>1918</v>
      </c>
      <c r="C3234" s="1" t="s">
        <v>1747</v>
      </c>
      <c r="D3234" s="1" t="s">
        <v>1748</v>
      </c>
      <c r="E3234" s="3">
        <v>100</v>
      </c>
      <c r="F3234" s="1" t="s">
        <v>31</v>
      </c>
      <c r="G3234" s="3">
        <v>5.3120000000000003</v>
      </c>
      <c r="H3234" s="3">
        <v>531.20000000000005</v>
      </c>
      <c r="I3234" s="1" t="s">
        <v>58</v>
      </c>
      <c r="K3234" s="1" t="s">
        <v>59</v>
      </c>
      <c r="L3234" s="1" t="s">
        <v>1749</v>
      </c>
      <c r="M3234" s="1" t="s">
        <v>35</v>
      </c>
      <c r="N3234" s="1" t="s">
        <v>628</v>
      </c>
      <c r="O3234" s="1" t="s">
        <v>37</v>
      </c>
      <c r="P3234" s="1" t="s">
        <v>629</v>
      </c>
      <c r="Q3234" s="1" t="s">
        <v>630</v>
      </c>
      <c r="T3234" s="1" t="s">
        <v>1750</v>
      </c>
      <c r="Y3234" s="1" t="s">
        <v>632</v>
      </c>
      <c r="Z3234" s="3">
        <v>0</v>
      </c>
      <c r="AC3234" s="1">
        <f t="shared" si="100"/>
        <v>2019</v>
      </c>
      <c r="AD3234" s="1">
        <f t="shared" si="101"/>
        <v>10</v>
      </c>
    </row>
    <row r="3235" spans="1:30" ht="12.75" customHeight="1" x14ac:dyDescent="0.2">
      <c r="A3235" s="2">
        <v>43749.3669388079</v>
      </c>
      <c r="B3235" s="1" t="s">
        <v>1919</v>
      </c>
      <c r="C3235" s="1" t="s">
        <v>481</v>
      </c>
      <c r="D3235" s="1" t="s">
        <v>482</v>
      </c>
      <c r="E3235" s="3">
        <v>10</v>
      </c>
      <c r="F3235" s="1" t="s">
        <v>31</v>
      </c>
      <c r="G3235" s="3">
        <v>22.99</v>
      </c>
      <c r="H3235" s="3">
        <v>229.9</v>
      </c>
      <c r="I3235" s="1" t="s">
        <v>32</v>
      </c>
      <c r="K3235" s="1" t="s">
        <v>33</v>
      </c>
      <c r="L3235" s="1" t="s">
        <v>483</v>
      </c>
      <c r="M3235" s="1" t="s">
        <v>35</v>
      </c>
      <c r="N3235" s="1" t="s">
        <v>84</v>
      </c>
      <c r="O3235" s="1" t="s">
        <v>37</v>
      </c>
      <c r="P3235" s="1" t="s">
        <v>38</v>
      </c>
      <c r="Q3235" s="1" t="s">
        <v>39</v>
      </c>
      <c r="T3235" s="1" t="s">
        <v>476</v>
      </c>
      <c r="X3235" s="1" t="s">
        <v>41</v>
      </c>
      <c r="Y3235" s="1" t="s">
        <v>42</v>
      </c>
      <c r="Z3235" s="3">
        <v>0</v>
      </c>
      <c r="AC3235" s="1">
        <f t="shared" si="100"/>
        <v>2019</v>
      </c>
      <c r="AD3235" s="1">
        <f t="shared" si="101"/>
        <v>10</v>
      </c>
    </row>
    <row r="3236" spans="1:30" ht="12.75" customHeight="1" x14ac:dyDescent="0.2">
      <c r="A3236" s="2">
        <v>43749.3677658218</v>
      </c>
      <c r="B3236" s="1" t="s">
        <v>1920</v>
      </c>
      <c r="C3236" s="1" t="s">
        <v>481</v>
      </c>
      <c r="D3236" s="1" t="s">
        <v>482</v>
      </c>
      <c r="E3236" s="3">
        <v>30</v>
      </c>
      <c r="F3236" s="1" t="s">
        <v>31</v>
      </c>
      <c r="G3236" s="3">
        <v>22.99</v>
      </c>
      <c r="H3236" s="3">
        <v>689.7</v>
      </c>
      <c r="I3236" s="1" t="s">
        <v>58</v>
      </c>
      <c r="K3236" s="1" t="s">
        <v>59</v>
      </c>
      <c r="L3236" s="1" t="s">
        <v>483</v>
      </c>
      <c r="M3236" s="1" t="s">
        <v>35</v>
      </c>
      <c r="N3236" s="1" t="s">
        <v>84</v>
      </c>
      <c r="O3236" s="1" t="s">
        <v>37</v>
      </c>
      <c r="P3236" s="1" t="s">
        <v>38</v>
      </c>
      <c r="Q3236" s="1" t="s">
        <v>39</v>
      </c>
      <c r="T3236" s="1" t="s">
        <v>476</v>
      </c>
      <c r="X3236" s="1" t="s">
        <v>41</v>
      </c>
      <c r="Y3236" s="1" t="s">
        <v>42</v>
      </c>
      <c r="Z3236" s="3">
        <v>0</v>
      </c>
      <c r="AC3236" s="1">
        <f t="shared" si="100"/>
        <v>2019</v>
      </c>
      <c r="AD3236" s="1">
        <f t="shared" si="101"/>
        <v>10</v>
      </c>
    </row>
    <row r="3237" spans="1:30" ht="12.75" customHeight="1" x14ac:dyDescent="0.2">
      <c r="A3237" s="2">
        <v>43749.505903703699</v>
      </c>
      <c r="B3237" s="1" t="s">
        <v>1921</v>
      </c>
      <c r="C3237" s="1" t="s">
        <v>980</v>
      </c>
      <c r="D3237" s="1" t="s">
        <v>981</v>
      </c>
      <c r="E3237" s="3">
        <v>5</v>
      </c>
      <c r="F3237" s="1" t="s">
        <v>31</v>
      </c>
      <c r="G3237" s="3">
        <v>0.38</v>
      </c>
      <c r="H3237" s="3">
        <v>1.9</v>
      </c>
      <c r="I3237" s="1" t="s">
        <v>32</v>
      </c>
      <c r="K3237" s="1" t="s">
        <v>33</v>
      </c>
      <c r="L3237" s="1" t="s">
        <v>982</v>
      </c>
      <c r="M3237" s="1" t="s">
        <v>35</v>
      </c>
      <c r="N3237" s="1" t="s">
        <v>36</v>
      </c>
      <c r="O3237" s="1" t="s">
        <v>37</v>
      </c>
      <c r="P3237" s="1" t="s">
        <v>204</v>
      </c>
      <c r="Q3237" s="1" t="s">
        <v>205</v>
      </c>
      <c r="T3237" s="1" t="s">
        <v>795</v>
      </c>
      <c r="X3237" s="1" t="s">
        <v>41</v>
      </c>
      <c r="Y3237" s="1" t="s">
        <v>74</v>
      </c>
      <c r="Z3237" s="3">
        <v>0</v>
      </c>
      <c r="AC3237" s="1">
        <f t="shared" si="100"/>
        <v>2019</v>
      </c>
      <c r="AD3237" s="1">
        <f t="shared" si="101"/>
        <v>10</v>
      </c>
    </row>
    <row r="3238" spans="1:30" ht="12.75" customHeight="1" x14ac:dyDescent="0.2">
      <c r="A3238" s="2">
        <v>43752.561394444398</v>
      </c>
      <c r="B3238" s="1" t="s">
        <v>1922</v>
      </c>
      <c r="C3238" s="1" t="s">
        <v>1017</v>
      </c>
      <c r="D3238" s="1" t="s">
        <v>1018</v>
      </c>
      <c r="E3238" s="3">
        <v>1</v>
      </c>
      <c r="F3238" s="1" t="s">
        <v>31</v>
      </c>
      <c r="G3238" s="3">
        <v>571.12</v>
      </c>
      <c r="H3238" s="3">
        <v>571.12</v>
      </c>
      <c r="I3238" s="1" t="s">
        <v>58</v>
      </c>
      <c r="K3238" s="1" t="s">
        <v>59</v>
      </c>
      <c r="L3238" s="1" t="s">
        <v>1019</v>
      </c>
      <c r="M3238" s="1" t="s">
        <v>35</v>
      </c>
      <c r="N3238" s="1" t="s">
        <v>433</v>
      </c>
      <c r="O3238" s="1" t="s">
        <v>37</v>
      </c>
      <c r="P3238" s="1" t="s">
        <v>38</v>
      </c>
      <c r="Q3238" s="1" t="s">
        <v>39</v>
      </c>
      <c r="T3238" s="1" t="s">
        <v>617</v>
      </c>
      <c r="X3238" s="1" t="s">
        <v>41</v>
      </c>
      <c r="Y3238" s="1" t="s">
        <v>42</v>
      </c>
      <c r="Z3238" s="3">
        <v>0</v>
      </c>
      <c r="AC3238" s="1">
        <f t="shared" si="100"/>
        <v>2019</v>
      </c>
      <c r="AD3238" s="1">
        <f t="shared" si="101"/>
        <v>10</v>
      </c>
    </row>
    <row r="3239" spans="1:30" ht="12.75" customHeight="1" x14ac:dyDescent="0.2">
      <c r="A3239" s="2">
        <v>43756.422934641203</v>
      </c>
      <c r="B3239" s="1" t="s">
        <v>1923</v>
      </c>
      <c r="C3239" s="1" t="s">
        <v>1153</v>
      </c>
      <c r="D3239" s="1" t="s">
        <v>1154</v>
      </c>
      <c r="E3239" s="3">
        <v>2</v>
      </c>
      <c r="F3239" s="1" t="s">
        <v>31</v>
      </c>
      <c r="G3239" s="3">
        <v>272.25</v>
      </c>
      <c r="H3239" s="3">
        <v>544.5</v>
      </c>
      <c r="I3239" s="1" t="s">
        <v>32</v>
      </c>
      <c r="K3239" s="1" t="s">
        <v>33</v>
      </c>
      <c r="L3239" s="1" t="s">
        <v>1155</v>
      </c>
      <c r="M3239" s="1" t="s">
        <v>35</v>
      </c>
      <c r="N3239" s="1" t="s">
        <v>296</v>
      </c>
      <c r="O3239" s="1" t="s">
        <v>37</v>
      </c>
      <c r="P3239" s="1" t="s">
        <v>38</v>
      </c>
      <c r="Q3239" s="1" t="s">
        <v>39</v>
      </c>
      <c r="T3239" s="1" t="s">
        <v>514</v>
      </c>
      <c r="X3239" s="1" t="s">
        <v>41</v>
      </c>
      <c r="Y3239" s="1" t="s">
        <v>42</v>
      </c>
      <c r="Z3239" s="3">
        <v>0</v>
      </c>
      <c r="AC3239" s="1">
        <f t="shared" si="100"/>
        <v>2019</v>
      </c>
      <c r="AD3239" s="1">
        <f t="shared" si="101"/>
        <v>10</v>
      </c>
    </row>
    <row r="3240" spans="1:30" ht="12.75" customHeight="1" x14ac:dyDescent="0.2">
      <c r="A3240" s="2">
        <v>43759.495187881897</v>
      </c>
      <c r="B3240" s="1" t="s">
        <v>1924</v>
      </c>
      <c r="C3240" s="1" t="s">
        <v>1072</v>
      </c>
      <c r="D3240" s="1" t="s">
        <v>1073</v>
      </c>
      <c r="E3240" s="3">
        <v>30</v>
      </c>
      <c r="F3240" s="1" t="s">
        <v>31</v>
      </c>
      <c r="G3240" s="3">
        <v>7.5</v>
      </c>
      <c r="H3240" s="3">
        <v>225</v>
      </c>
      <c r="I3240" s="1" t="s">
        <v>32</v>
      </c>
      <c r="K3240" s="1" t="s">
        <v>33</v>
      </c>
      <c r="L3240" s="1" t="s">
        <v>1074</v>
      </c>
      <c r="M3240" s="1" t="s">
        <v>35</v>
      </c>
      <c r="N3240" s="1" t="s">
        <v>36</v>
      </c>
      <c r="O3240" s="1" t="s">
        <v>37</v>
      </c>
      <c r="P3240" s="1" t="s">
        <v>38</v>
      </c>
      <c r="Q3240" s="1" t="s">
        <v>39</v>
      </c>
      <c r="T3240" s="1" t="s">
        <v>48</v>
      </c>
      <c r="X3240" s="1" t="s">
        <v>41</v>
      </c>
      <c r="Y3240" s="1" t="s">
        <v>42</v>
      </c>
      <c r="Z3240" s="3">
        <v>0</v>
      </c>
      <c r="AA3240" s="1" t="s">
        <v>222</v>
      </c>
      <c r="AB3240" s="1" t="s">
        <v>222</v>
      </c>
      <c r="AC3240" s="1">
        <f t="shared" si="100"/>
        <v>2019</v>
      </c>
      <c r="AD3240" s="1">
        <f t="shared" si="101"/>
        <v>10</v>
      </c>
    </row>
    <row r="3241" spans="1:30" ht="12.75" customHeight="1" x14ac:dyDescent="0.2">
      <c r="A3241" s="2">
        <v>43761.487576851898</v>
      </c>
      <c r="B3241" s="1" t="s">
        <v>1925</v>
      </c>
      <c r="C3241" s="1" t="s">
        <v>1926</v>
      </c>
      <c r="D3241" s="1" t="s">
        <v>1927</v>
      </c>
      <c r="E3241" s="3">
        <v>20</v>
      </c>
      <c r="F3241" s="1" t="s">
        <v>31</v>
      </c>
      <c r="G3241" s="3">
        <v>83.38</v>
      </c>
      <c r="H3241" s="3">
        <v>1667.6</v>
      </c>
      <c r="I3241" s="1" t="s">
        <v>32</v>
      </c>
      <c r="K3241" s="1" t="s">
        <v>33</v>
      </c>
      <c r="L3241" s="1" t="s">
        <v>1928</v>
      </c>
      <c r="M3241" s="1" t="s">
        <v>35</v>
      </c>
      <c r="N3241" s="1" t="s">
        <v>296</v>
      </c>
      <c r="O3241" s="1" t="s">
        <v>37</v>
      </c>
      <c r="P3241" s="1" t="s">
        <v>89</v>
      </c>
      <c r="Q3241" s="1" t="s">
        <v>90</v>
      </c>
      <c r="T3241" s="1" t="s">
        <v>85</v>
      </c>
      <c r="X3241" s="1" t="s">
        <v>41</v>
      </c>
      <c r="Y3241" s="1" t="s">
        <v>74</v>
      </c>
      <c r="Z3241" s="3">
        <v>0</v>
      </c>
      <c r="AC3241" s="1">
        <f t="shared" si="100"/>
        <v>2019</v>
      </c>
      <c r="AD3241" s="1">
        <f t="shared" si="101"/>
        <v>10</v>
      </c>
    </row>
    <row r="3242" spans="1:30" ht="12.75" customHeight="1" x14ac:dyDescent="0.2">
      <c r="A3242" s="2">
        <v>43762.316504826398</v>
      </c>
      <c r="B3242" s="1" t="s">
        <v>1929</v>
      </c>
      <c r="C3242" s="1" t="s">
        <v>636</v>
      </c>
      <c r="D3242" s="1" t="s">
        <v>637</v>
      </c>
      <c r="E3242" s="3">
        <v>10</v>
      </c>
      <c r="F3242" s="1" t="s">
        <v>31</v>
      </c>
      <c r="G3242" s="3">
        <v>63.15</v>
      </c>
      <c r="H3242" s="3">
        <v>631.51</v>
      </c>
      <c r="I3242" s="1" t="s">
        <v>32</v>
      </c>
      <c r="K3242" s="1" t="s">
        <v>33</v>
      </c>
      <c r="L3242" s="1" t="s">
        <v>638</v>
      </c>
      <c r="M3242" s="1" t="s">
        <v>35</v>
      </c>
      <c r="N3242" s="1" t="s">
        <v>296</v>
      </c>
      <c r="O3242" s="1" t="s">
        <v>37</v>
      </c>
      <c r="P3242" s="1" t="s">
        <v>131</v>
      </c>
      <c r="Q3242" s="1" t="s">
        <v>132</v>
      </c>
      <c r="T3242" s="1" t="s">
        <v>291</v>
      </c>
      <c r="X3242" s="1" t="s">
        <v>41</v>
      </c>
      <c r="Y3242" s="1" t="s">
        <v>74</v>
      </c>
      <c r="Z3242" s="3">
        <v>0</v>
      </c>
      <c r="AC3242" s="1">
        <f t="shared" si="100"/>
        <v>2019</v>
      </c>
      <c r="AD3242" s="1">
        <f t="shared" si="101"/>
        <v>10</v>
      </c>
    </row>
    <row r="3243" spans="1:30" ht="12.75" customHeight="1" x14ac:dyDescent="0.2">
      <c r="A3243" s="2">
        <v>43762.570832951402</v>
      </c>
      <c r="B3243" s="1" t="s">
        <v>1930</v>
      </c>
      <c r="C3243" s="1" t="s">
        <v>98</v>
      </c>
      <c r="D3243" s="1" t="s">
        <v>99</v>
      </c>
      <c r="E3243" s="3">
        <v>100</v>
      </c>
      <c r="F3243" s="1" t="s">
        <v>31</v>
      </c>
      <c r="G3243" s="3">
        <v>0.25</v>
      </c>
      <c r="H3243" s="3">
        <v>25</v>
      </c>
      <c r="I3243" s="1" t="s">
        <v>32</v>
      </c>
      <c r="K3243" s="1" t="s">
        <v>33</v>
      </c>
      <c r="L3243" s="1" t="s">
        <v>100</v>
      </c>
      <c r="M3243" s="1" t="s">
        <v>35</v>
      </c>
      <c r="N3243" s="1" t="s">
        <v>36</v>
      </c>
      <c r="O3243" s="1" t="s">
        <v>37</v>
      </c>
      <c r="P3243" s="1" t="s">
        <v>38</v>
      </c>
      <c r="Q3243" s="1" t="s">
        <v>39</v>
      </c>
      <c r="T3243" s="1" t="s">
        <v>73</v>
      </c>
      <c r="X3243" s="1" t="s">
        <v>41</v>
      </c>
      <c r="Y3243" s="1" t="s">
        <v>42</v>
      </c>
      <c r="Z3243" s="3">
        <v>0</v>
      </c>
      <c r="AC3243" s="1">
        <f t="shared" si="100"/>
        <v>2019</v>
      </c>
      <c r="AD3243" s="1">
        <f t="shared" si="101"/>
        <v>10</v>
      </c>
    </row>
    <row r="3244" spans="1:30" ht="12.75" customHeight="1" x14ac:dyDescent="0.2">
      <c r="A3244" s="2">
        <v>43762.570832951402</v>
      </c>
      <c r="B3244" s="1" t="s">
        <v>1930</v>
      </c>
      <c r="C3244" s="1" t="s">
        <v>110</v>
      </c>
      <c r="D3244" s="1" t="s">
        <v>111</v>
      </c>
      <c r="E3244" s="3">
        <v>100</v>
      </c>
      <c r="F3244" s="1" t="s">
        <v>31</v>
      </c>
      <c r="G3244" s="3">
        <v>0.3</v>
      </c>
      <c r="H3244" s="3">
        <v>30</v>
      </c>
      <c r="I3244" s="1" t="s">
        <v>32</v>
      </c>
      <c r="K3244" s="1" t="s">
        <v>33</v>
      </c>
      <c r="L3244" s="1" t="s">
        <v>112</v>
      </c>
      <c r="M3244" s="1" t="s">
        <v>35</v>
      </c>
      <c r="N3244" s="1" t="s">
        <v>36</v>
      </c>
      <c r="O3244" s="1" t="s">
        <v>37</v>
      </c>
      <c r="P3244" s="1" t="s">
        <v>104</v>
      </c>
      <c r="Q3244" s="1" t="s">
        <v>105</v>
      </c>
      <c r="T3244" s="1" t="s">
        <v>40</v>
      </c>
      <c r="X3244" s="1" t="s">
        <v>41</v>
      </c>
      <c r="Y3244" s="1" t="s">
        <v>106</v>
      </c>
      <c r="Z3244" s="3">
        <v>0</v>
      </c>
      <c r="AC3244" s="1">
        <f t="shared" si="100"/>
        <v>2019</v>
      </c>
      <c r="AD3244" s="1">
        <f t="shared" si="101"/>
        <v>10</v>
      </c>
    </row>
    <row r="3245" spans="1:30" ht="12.75" customHeight="1" x14ac:dyDescent="0.2">
      <c r="A3245" s="2">
        <v>43762.570832951402</v>
      </c>
      <c r="B3245" s="1" t="s">
        <v>1930</v>
      </c>
      <c r="C3245" s="1" t="s">
        <v>113</v>
      </c>
      <c r="D3245" s="1" t="s">
        <v>114</v>
      </c>
      <c r="E3245" s="3">
        <v>600</v>
      </c>
      <c r="F3245" s="1" t="s">
        <v>31</v>
      </c>
      <c r="G3245" s="3">
        <v>0.43</v>
      </c>
      <c r="H3245" s="3">
        <v>258</v>
      </c>
      <c r="I3245" s="1" t="s">
        <v>32</v>
      </c>
      <c r="K3245" s="1" t="s">
        <v>33</v>
      </c>
      <c r="L3245" s="1" t="s">
        <v>115</v>
      </c>
      <c r="M3245" s="1" t="s">
        <v>35</v>
      </c>
      <c r="N3245" s="1" t="s">
        <v>36</v>
      </c>
      <c r="O3245" s="1" t="s">
        <v>37</v>
      </c>
      <c r="P3245" s="1" t="s">
        <v>89</v>
      </c>
      <c r="Q3245" s="1" t="s">
        <v>90</v>
      </c>
      <c r="T3245" s="1" t="s">
        <v>116</v>
      </c>
      <c r="X3245" s="1" t="s">
        <v>41</v>
      </c>
      <c r="Y3245" s="1" t="s">
        <v>74</v>
      </c>
      <c r="Z3245" s="3">
        <v>0</v>
      </c>
      <c r="AC3245" s="1">
        <f t="shared" si="100"/>
        <v>2019</v>
      </c>
      <c r="AD3245" s="1">
        <f t="shared" si="101"/>
        <v>10</v>
      </c>
    </row>
    <row r="3246" spans="1:30" ht="12.75" customHeight="1" x14ac:dyDescent="0.2">
      <c r="A3246" s="2">
        <v>43762.570832951402</v>
      </c>
      <c r="B3246" s="1" t="s">
        <v>1930</v>
      </c>
      <c r="C3246" s="1" t="s">
        <v>1871</v>
      </c>
      <c r="D3246" s="1" t="s">
        <v>1872</v>
      </c>
      <c r="E3246" s="3">
        <v>100</v>
      </c>
      <c r="F3246" s="1" t="s">
        <v>31</v>
      </c>
      <c r="G3246" s="3">
        <v>0.44</v>
      </c>
      <c r="H3246" s="3">
        <v>44</v>
      </c>
      <c r="I3246" s="1" t="s">
        <v>32</v>
      </c>
      <c r="K3246" s="1" t="s">
        <v>33</v>
      </c>
      <c r="L3246" s="1" t="s">
        <v>1873</v>
      </c>
      <c r="M3246" s="1" t="s">
        <v>35</v>
      </c>
      <c r="N3246" s="1" t="s">
        <v>36</v>
      </c>
      <c r="O3246" s="1" t="s">
        <v>37</v>
      </c>
      <c r="P3246" s="1" t="s">
        <v>120</v>
      </c>
      <c r="Q3246" s="1" t="s">
        <v>121</v>
      </c>
      <c r="T3246" s="1" t="s">
        <v>232</v>
      </c>
      <c r="Y3246" s="1" t="s">
        <v>42</v>
      </c>
      <c r="Z3246" s="3">
        <v>0</v>
      </c>
      <c r="AA3246" s="1" t="s">
        <v>1837</v>
      </c>
      <c r="AB3246" s="1" t="s">
        <v>1837</v>
      </c>
      <c r="AC3246" s="1">
        <f t="shared" si="100"/>
        <v>2019</v>
      </c>
      <c r="AD3246" s="1">
        <f t="shared" si="101"/>
        <v>10</v>
      </c>
    </row>
    <row r="3247" spans="1:30" ht="12.75" customHeight="1" x14ac:dyDescent="0.2">
      <c r="A3247" s="2">
        <v>43762.570832951402</v>
      </c>
      <c r="B3247" s="1" t="s">
        <v>1930</v>
      </c>
      <c r="C3247" s="1" t="s">
        <v>125</v>
      </c>
      <c r="D3247" s="1" t="s">
        <v>126</v>
      </c>
      <c r="E3247" s="3">
        <v>400</v>
      </c>
      <c r="F3247" s="1" t="s">
        <v>31</v>
      </c>
      <c r="G3247" s="3">
        <v>0.54</v>
      </c>
      <c r="H3247" s="3">
        <v>216</v>
      </c>
      <c r="I3247" s="1" t="s">
        <v>32</v>
      </c>
      <c r="K3247" s="1" t="s">
        <v>33</v>
      </c>
      <c r="L3247" s="1" t="s">
        <v>127</v>
      </c>
      <c r="M3247" s="1" t="s">
        <v>35</v>
      </c>
      <c r="N3247" s="1" t="s">
        <v>36</v>
      </c>
      <c r="O3247" s="1" t="s">
        <v>37</v>
      </c>
      <c r="P3247" s="1" t="s">
        <v>104</v>
      </c>
      <c r="Q3247" s="1" t="s">
        <v>105</v>
      </c>
      <c r="T3247" s="1" t="s">
        <v>40</v>
      </c>
      <c r="X3247" s="1" t="s">
        <v>41</v>
      </c>
      <c r="Y3247" s="1" t="s">
        <v>106</v>
      </c>
      <c r="Z3247" s="3">
        <v>0</v>
      </c>
      <c r="AC3247" s="1">
        <f t="shared" si="100"/>
        <v>2019</v>
      </c>
      <c r="AD3247" s="1">
        <f t="shared" si="101"/>
        <v>10</v>
      </c>
    </row>
    <row r="3248" spans="1:30" ht="12.75" customHeight="1" x14ac:dyDescent="0.2">
      <c r="A3248" s="2">
        <v>43762.570832951402</v>
      </c>
      <c r="B3248" s="1" t="s">
        <v>1930</v>
      </c>
      <c r="C3248" s="1" t="s">
        <v>1840</v>
      </c>
      <c r="D3248" s="1" t="s">
        <v>1841</v>
      </c>
      <c r="E3248" s="3">
        <v>100</v>
      </c>
      <c r="F3248" s="1" t="s">
        <v>31</v>
      </c>
      <c r="G3248" s="3">
        <v>0.57999999999999996</v>
      </c>
      <c r="H3248" s="3">
        <v>58</v>
      </c>
      <c r="I3248" s="1" t="s">
        <v>32</v>
      </c>
      <c r="K3248" s="1" t="s">
        <v>33</v>
      </c>
      <c r="L3248" s="1" t="s">
        <v>1842</v>
      </c>
      <c r="M3248" s="1" t="s">
        <v>35</v>
      </c>
      <c r="N3248" s="1" t="s">
        <v>36</v>
      </c>
      <c r="O3248" s="1" t="s">
        <v>37</v>
      </c>
      <c r="P3248" s="1" t="s">
        <v>120</v>
      </c>
      <c r="Q3248" s="1" t="s">
        <v>121</v>
      </c>
      <c r="T3248" s="1" t="s">
        <v>232</v>
      </c>
      <c r="Y3248" s="1" t="s">
        <v>42</v>
      </c>
      <c r="Z3248" s="3">
        <v>0</v>
      </c>
      <c r="AA3248" s="1" t="s">
        <v>1837</v>
      </c>
      <c r="AB3248" s="1" t="s">
        <v>1837</v>
      </c>
      <c r="AC3248" s="1">
        <f t="shared" si="100"/>
        <v>2019</v>
      </c>
      <c r="AD3248" s="1">
        <f t="shared" si="101"/>
        <v>10</v>
      </c>
    </row>
    <row r="3249" spans="1:30" ht="12.75" customHeight="1" x14ac:dyDescent="0.2">
      <c r="A3249" s="2">
        <v>43762.570832951402</v>
      </c>
      <c r="B3249" s="1" t="s">
        <v>1930</v>
      </c>
      <c r="C3249" s="1" t="s">
        <v>516</v>
      </c>
      <c r="D3249" s="1" t="s">
        <v>517</v>
      </c>
      <c r="E3249" s="3">
        <v>1700</v>
      </c>
      <c r="F3249" s="1" t="s">
        <v>31</v>
      </c>
      <c r="G3249" s="3">
        <v>0.62</v>
      </c>
      <c r="H3249" s="3">
        <v>1054</v>
      </c>
      <c r="I3249" s="1" t="s">
        <v>32</v>
      </c>
      <c r="K3249" s="1" t="s">
        <v>33</v>
      </c>
      <c r="L3249" s="1" t="s">
        <v>518</v>
      </c>
      <c r="M3249" s="1" t="s">
        <v>35</v>
      </c>
      <c r="N3249" s="1" t="s">
        <v>36</v>
      </c>
      <c r="O3249" s="1" t="s">
        <v>37</v>
      </c>
      <c r="P3249" s="1" t="s">
        <v>62</v>
      </c>
      <c r="Q3249" s="1" t="s">
        <v>63</v>
      </c>
      <c r="T3249" s="1" t="s">
        <v>65</v>
      </c>
      <c r="X3249" s="1" t="s">
        <v>41</v>
      </c>
      <c r="Y3249" s="1" t="s">
        <v>66</v>
      </c>
      <c r="Z3249" s="3">
        <v>0</v>
      </c>
      <c r="AA3249" s="1" t="s">
        <v>67</v>
      </c>
      <c r="AB3249" s="1" t="s">
        <v>67</v>
      </c>
      <c r="AC3249" s="1">
        <f t="shared" si="100"/>
        <v>2019</v>
      </c>
      <c r="AD3249" s="1">
        <f t="shared" si="101"/>
        <v>10</v>
      </c>
    </row>
    <row r="3250" spans="1:30" ht="12.75" customHeight="1" x14ac:dyDescent="0.2">
      <c r="A3250" s="2">
        <v>43762.570832951402</v>
      </c>
      <c r="B3250" s="1" t="s">
        <v>1930</v>
      </c>
      <c r="C3250" s="1" t="s">
        <v>136</v>
      </c>
      <c r="D3250" s="1" t="s">
        <v>137</v>
      </c>
      <c r="E3250" s="3">
        <v>8000</v>
      </c>
      <c r="F3250" s="1" t="s">
        <v>31</v>
      </c>
      <c r="G3250" s="3">
        <v>0.63</v>
      </c>
      <c r="H3250" s="3">
        <v>5040</v>
      </c>
      <c r="I3250" s="1" t="s">
        <v>32</v>
      </c>
      <c r="K3250" s="1" t="s">
        <v>33</v>
      </c>
      <c r="L3250" s="1" t="s">
        <v>138</v>
      </c>
      <c r="M3250" s="1" t="s">
        <v>35</v>
      </c>
      <c r="N3250" s="1" t="s">
        <v>36</v>
      </c>
      <c r="O3250" s="1" t="s">
        <v>37</v>
      </c>
      <c r="P3250" s="1" t="s">
        <v>62</v>
      </c>
      <c r="Q3250" s="1" t="s">
        <v>63</v>
      </c>
      <c r="T3250" s="1" t="s">
        <v>65</v>
      </c>
      <c r="X3250" s="1" t="s">
        <v>41</v>
      </c>
      <c r="Y3250" s="1" t="s">
        <v>66</v>
      </c>
      <c r="Z3250" s="3">
        <v>0</v>
      </c>
      <c r="AA3250" s="1" t="s">
        <v>67</v>
      </c>
      <c r="AB3250" s="1" t="s">
        <v>67</v>
      </c>
      <c r="AC3250" s="1">
        <f t="shared" si="100"/>
        <v>2019</v>
      </c>
      <c r="AD3250" s="1">
        <f t="shared" si="101"/>
        <v>10</v>
      </c>
    </row>
    <row r="3251" spans="1:30" ht="12.75" customHeight="1" x14ac:dyDescent="0.2">
      <c r="A3251" s="2">
        <v>43762.570832951402</v>
      </c>
      <c r="B3251" s="1" t="s">
        <v>1930</v>
      </c>
      <c r="C3251" s="1" t="s">
        <v>56</v>
      </c>
      <c r="D3251" s="1" t="s">
        <v>57</v>
      </c>
      <c r="E3251" s="3">
        <v>2000</v>
      </c>
      <c r="F3251" s="1" t="s">
        <v>31</v>
      </c>
      <c r="G3251" s="3">
        <v>0.63</v>
      </c>
      <c r="H3251" s="3">
        <v>1260</v>
      </c>
      <c r="I3251" s="1" t="s">
        <v>32</v>
      </c>
      <c r="K3251" s="1" t="s">
        <v>33</v>
      </c>
      <c r="L3251" s="1" t="s">
        <v>60</v>
      </c>
      <c r="M3251" s="1" t="s">
        <v>35</v>
      </c>
      <c r="N3251" s="1" t="s">
        <v>36</v>
      </c>
      <c r="O3251" s="1" t="s">
        <v>37</v>
      </c>
      <c r="P3251" s="1" t="s">
        <v>62</v>
      </c>
      <c r="Q3251" s="1" t="s">
        <v>63</v>
      </c>
      <c r="T3251" s="1" t="s">
        <v>65</v>
      </c>
      <c r="X3251" s="1" t="s">
        <v>41</v>
      </c>
      <c r="Y3251" s="1" t="s">
        <v>66</v>
      </c>
      <c r="Z3251" s="3">
        <v>0</v>
      </c>
      <c r="AA3251" s="1" t="s">
        <v>67</v>
      </c>
      <c r="AB3251" s="1" t="s">
        <v>67</v>
      </c>
      <c r="AC3251" s="1">
        <f t="shared" si="100"/>
        <v>2019</v>
      </c>
      <c r="AD3251" s="1">
        <f t="shared" si="101"/>
        <v>10</v>
      </c>
    </row>
    <row r="3252" spans="1:30" ht="12.75" customHeight="1" x14ac:dyDescent="0.2">
      <c r="A3252" s="2">
        <v>43762.570832951402</v>
      </c>
      <c r="B3252" s="1" t="s">
        <v>1930</v>
      </c>
      <c r="C3252" s="1" t="s">
        <v>142</v>
      </c>
      <c r="D3252" s="1" t="s">
        <v>143</v>
      </c>
      <c r="E3252" s="3">
        <v>500</v>
      </c>
      <c r="F3252" s="1" t="s">
        <v>31</v>
      </c>
      <c r="G3252" s="3">
        <v>0.66</v>
      </c>
      <c r="H3252" s="3">
        <v>330</v>
      </c>
      <c r="I3252" s="1" t="s">
        <v>32</v>
      </c>
      <c r="K3252" s="1" t="s">
        <v>33</v>
      </c>
      <c r="L3252" s="1" t="s">
        <v>144</v>
      </c>
      <c r="M3252" s="1" t="s">
        <v>35</v>
      </c>
      <c r="N3252" s="1" t="s">
        <v>36</v>
      </c>
      <c r="O3252" s="1" t="s">
        <v>37</v>
      </c>
      <c r="P3252" s="1" t="s">
        <v>89</v>
      </c>
      <c r="Q3252" s="1" t="s">
        <v>90</v>
      </c>
      <c r="T3252" s="1" t="s">
        <v>116</v>
      </c>
      <c r="X3252" s="1" t="s">
        <v>41</v>
      </c>
      <c r="Y3252" s="1" t="s">
        <v>74</v>
      </c>
      <c r="Z3252" s="3">
        <v>0</v>
      </c>
      <c r="AC3252" s="1">
        <f t="shared" si="100"/>
        <v>2019</v>
      </c>
      <c r="AD3252" s="1">
        <f t="shared" si="101"/>
        <v>10</v>
      </c>
    </row>
    <row r="3253" spans="1:30" ht="12.75" customHeight="1" x14ac:dyDescent="0.2">
      <c r="A3253" s="2">
        <v>43762.570832951402</v>
      </c>
      <c r="B3253" s="1" t="s">
        <v>1930</v>
      </c>
      <c r="C3253" s="1" t="s">
        <v>1834</v>
      </c>
      <c r="D3253" s="1" t="s">
        <v>1835</v>
      </c>
      <c r="E3253" s="3">
        <v>300</v>
      </c>
      <c r="F3253" s="1" t="s">
        <v>31</v>
      </c>
      <c r="G3253" s="3">
        <v>0.83</v>
      </c>
      <c r="H3253" s="3">
        <v>249</v>
      </c>
      <c r="I3253" s="1" t="s">
        <v>32</v>
      </c>
      <c r="K3253" s="1" t="s">
        <v>33</v>
      </c>
      <c r="L3253" s="1" t="s">
        <v>1836</v>
      </c>
      <c r="M3253" s="1" t="s">
        <v>35</v>
      </c>
      <c r="N3253" s="1" t="s">
        <v>36</v>
      </c>
      <c r="O3253" s="1" t="s">
        <v>37</v>
      </c>
      <c r="P3253" s="1" t="s">
        <v>120</v>
      </c>
      <c r="Q3253" s="1" t="s">
        <v>121</v>
      </c>
      <c r="T3253" s="1" t="s">
        <v>232</v>
      </c>
      <c r="Y3253" s="1" t="s">
        <v>42</v>
      </c>
      <c r="Z3253" s="3">
        <v>0</v>
      </c>
      <c r="AA3253" s="1" t="s">
        <v>1837</v>
      </c>
      <c r="AB3253" s="1" t="s">
        <v>1837</v>
      </c>
      <c r="AC3253" s="1">
        <f t="shared" si="100"/>
        <v>2019</v>
      </c>
      <c r="AD3253" s="1">
        <f t="shared" si="101"/>
        <v>10</v>
      </c>
    </row>
    <row r="3254" spans="1:30" ht="12.75" customHeight="1" x14ac:dyDescent="0.2">
      <c r="A3254" s="2">
        <v>43762.570832951402</v>
      </c>
      <c r="B3254" s="1" t="s">
        <v>1930</v>
      </c>
      <c r="C3254" s="1" t="s">
        <v>1676</v>
      </c>
      <c r="D3254" s="1" t="s">
        <v>1677</v>
      </c>
      <c r="E3254" s="3">
        <v>75</v>
      </c>
      <c r="F3254" s="1" t="s">
        <v>31</v>
      </c>
      <c r="G3254" s="3">
        <v>1.21</v>
      </c>
      <c r="H3254" s="3">
        <v>90.75</v>
      </c>
      <c r="I3254" s="1" t="s">
        <v>32</v>
      </c>
      <c r="K3254" s="1" t="s">
        <v>33</v>
      </c>
      <c r="L3254" s="1" t="s">
        <v>1678</v>
      </c>
      <c r="M3254" s="1" t="s">
        <v>35</v>
      </c>
      <c r="N3254" s="1" t="s">
        <v>36</v>
      </c>
      <c r="O3254" s="1" t="s">
        <v>37</v>
      </c>
      <c r="P3254" s="1" t="s">
        <v>38</v>
      </c>
      <c r="Q3254" s="1" t="s">
        <v>39</v>
      </c>
      <c r="T3254" s="1" t="s">
        <v>887</v>
      </c>
      <c r="X3254" s="1" t="s">
        <v>41</v>
      </c>
      <c r="Y3254" s="1" t="s">
        <v>42</v>
      </c>
      <c r="Z3254" s="3">
        <v>0</v>
      </c>
      <c r="AA3254" s="1" t="s">
        <v>774</v>
      </c>
      <c r="AB3254" s="1" t="s">
        <v>774</v>
      </c>
      <c r="AC3254" s="1">
        <f t="shared" si="100"/>
        <v>2019</v>
      </c>
      <c r="AD3254" s="1">
        <f t="shared" si="101"/>
        <v>10</v>
      </c>
    </row>
    <row r="3255" spans="1:30" ht="12.75" customHeight="1" x14ac:dyDescent="0.2">
      <c r="A3255" s="2">
        <v>43762.570832951402</v>
      </c>
      <c r="B3255" s="1" t="s">
        <v>1930</v>
      </c>
      <c r="C3255" s="1" t="s">
        <v>152</v>
      </c>
      <c r="D3255" s="1" t="s">
        <v>153</v>
      </c>
      <c r="E3255" s="3">
        <v>50</v>
      </c>
      <c r="F3255" s="1" t="s">
        <v>31</v>
      </c>
      <c r="G3255" s="3">
        <v>1.52</v>
      </c>
      <c r="H3255" s="3">
        <v>76</v>
      </c>
      <c r="I3255" s="1" t="s">
        <v>32</v>
      </c>
      <c r="K3255" s="1" t="s">
        <v>33</v>
      </c>
      <c r="L3255" s="1" t="s">
        <v>154</v>
      </c>
      <c r="M3255" s="1" t="s">
        <v>35</v>
      </c>
      <c r="N3255" s="1" t="s">
        <v>36</v>
      </c>
      <c r="O3255" s="1" t="s">
        <v>37</v>
      </c>
      <c r="P3255" s="1" t="s">
        <v>89</v>
      </c>
      <c r="Q3255" s="1" t="s">
        <v>90</v>
      </c>
      <c r="T3255" s="1" t="s">
        <v>79</v>
      </c>
      <c r="X3255" s="1" t="s">
        <v>155</v>
      </c>
      <c r="Y3255" s="1" t="s">
        <v>74</v>
      </c>
      <c r="Z3255" s="3">
        <v>0</v>
      </c>
      <c r="AC3255" s="1">
        <f t="shared" si="100"/>
        <v>2019</v>
      </c>
      <c r="AD3255" s="1">
        <f t="shared" si="101"/>
        <v>10</v>
      </c>
    </row>
    <row r="3256" spans="1:30" ht="12.75" customHeight="1" x14ac:dyDescent="0.2">
      <c r="A3256" s="2">
        <v>43762.570832951402</v>
      </c>
      <c r="B3256" s="1" t="s">
        <v>1930</v>
      </c>
      <c r="C3256" s="1" t="s">
        <v>173</v>
      </c>
      <c r="D3256" s="1" t="s">
        <v>174</v>
      </c>
      <c r="E3256" s="3">
        <v>50</v>
      </c>
      <c r="F3256" s="1" t="s">
        <v>31</v>
      </c>
      <c r="G3256" s="3">
        <v>2.06</v>
      </c>
      <c r="H3256" s="3">
        <v>103</v>
      </c>
      <c r="I3256" s="1" t="s">
        <v>32</v>
      </c>
      <c r="K3256" s="1" t="s">
        <v>33</v>
      </c>
      <c r="L3256" s="1" t="s">
        <v>175</v>
      </c>
      <c r="M3256" s="1" t="s">
        <v>35</v>
      </c>
      <c r="N3256" s="1" t="s">
        <v>36</v>
      </c>
      <c r="O3256" s="1" t="s">
        <v>37</v>
      </c>
      <c r="P3256" s="1" t="s">
        <v>89</v>
      </c>
      <c r="Q3256" s="1" t="s">
        <v>90</v>
      </c>
      <c r="T3256" s="1" t="s">
        <v>79</v>
      </c>
      <c r="X3256" s="1" t="s">
        <v>176</v>
      </c>
      <c r="Y3256" s="1" t="s">
        <v>74</v>
      </c>
      <c r="Z3256" s="3">
        <v>0</v>
      </c>
      <c r="AC3256" s="1">
        <f t="shared" si="100"/>
        <v>2019</v>
      </c>
      <c r="AD3256" s="1">
        <f t="shared" si="101"/>
        <v>10</v>
      </c>
    </row>
    <row r="3257" spans="1:30" ht="12.75" customHeight="1" x14ac:dyDescent="0.2">
      <c r="A3257" s="2">
        <v>43762.570832951402</v>
      </c>
      <c r="B3257" s="1" t="s">
        <v>1930</v>
      </c>
      <c r="C3257" s="1" t="s">
        <v>192</v>
      </c>
      <c r="D3257" s="1" t="s">
        <v>193</v>
      </c>
      <c r="E3257" s="3">
        <v>10</v>
      </c>
      <c r="F3257" s="1" t="s">
        <v>31</v>
      </c>
      <c r="G3257" s="3">
        <v>2.36</v>
      </c>
      <c r="H3257" s="3">
        <v>23.6</v>
      </c>
      <c r="I3257" s="1" t="s">
        <v>32</v>
      </c>
      <c r="K3257" s="1" t="s">
        <v>33</v>
      </c>
      <c r="L3257" s="1" t="s">
        <v>194</v>
      </c>
      <c r="M3257" s="1" t="s">
        <v>35</v>
      </c>
      <c r="N3257" s="1" t="s">
        <v>36</v>
      </c>
      <c r="O3257" s="1" t="s">
        <v>37</v>
      </c>
      <c r="P3257" s="1" t="s">
        <v>195</v>
      </c>
      <c r="Q3257" s="1" t="s">
        <v>196</v>
      </c>
      <c r="T3257" s="1" t="s">
        <v>197</v>
      </c>
      <c r="X3257" s="1" t="s">
        <v>41</v>
      </c>
      <c r="Y3257" s="1" t="s">
        <v>42</v>
      </c>
      <c r="Z3257" s="3">
        <v>0</v>
      </c>
      <c r="AC3257" s="1">
        <f t="shared" si="100"/>
        <v>2019</v>
      </c>
      <c r="AD3257" s="1">
        <f t="shared" si="101"/>
        <v>10</v>
      </c>
    </row>
    <row r="3258" spans="1:30" ht="12.75" customHeight="1" x14ac:dyDescent="0.2">
      <c r="A3258" s="2">
        <v>43762.570832951402</v>
      </c>
      <c r="B3258" s="1" t="s">
        <v>1930</v>
      </c>
      <c r="C3258" s="1" t="s">
        <v>589</v>
      </c>
      <c r="D3258" s="1" t="s">
        <v>590</v>
      </c>
      <c r="E3258" s="3">
        <v>10</v>
      </c>
      <c r="F3258" s="1" t="s">
        <v>31</v>
      </c>
      <c r="G3258" s="3">
        <v>2.36</v>
      </c>
      <c r="H3258" s="3">
        <v>23.6</v>
      </c>
      <c r="I3258" s="1" t="s">
        <v>32</v>
      </c>
      <c r="K3258" s="1" t="s">
        <v>33</v>
      </c>
      <c r="L3258" s="1" t="s">
        <v>591</v>
      </c>
      <c r="M3258" s="1" t="s">
        <v>35</v>
      </c>
      <c r="N3258" s="1" t="s">
        <v>36</v>
      </c>
      <c r="O3258" s="1" t="s">
        <v>37</v>
      </c>
      <c r="P3258" s="1" t="s">
        <v>195</v>
      </c>
      <c r="Q3258" s="1" t="s">
        <v>196</v>
      </c>
      <c r="T3258" s="1" t="s">
        <v>197</v>
      </c>
      <c r="X3258" s="1" t="s">
        <v>41</v>
      </c>
      <c r="Y3258" s="1" t="s">
        <v>42</v>
      </c>
      <c r="Z3258" s="3">
        <v>0</v>
      </c>
      <c r="AC3258" s="1">
        <f t="shared" si="100"/>
        <v>2019</v>
      </c>
      <c r="AD3258" s="1">
        <f t="shared" si="101"/>
        <v>10</v>
      </c>
    </row>
    <row r="3259" spans="1:30" ht="12.75" customHeight="1" x14ac:dyDescent="0.2">
      <c r="A3259" s="2">
        <v>43762.570832951402</v>
      </c>
      <c r="B3259" s="1" t="s">
        <v>1930</v>
      </c>
      <c r="C3259" s="1" t="s">
        <v>180</v>
      </c>
      <c r="D3259" s="1" t="s">
        <v>181</v>
      </c>
      <c r="E3259" s="3">
        <v>100</v>
      </c>
      <c r="F3259" s="1" t="s">
        <v>31</v>
      </c>
      <c r="G3259" s="3">
        <v>2.37</v>
      </c>
      <c r="H3259" s="3">
        <v>237</v>
      </c>
      <c r="I3259" s="1" t="s">
        <v>32</v>
      </c>
      <c r="K3259" s="1" t="s">
        <v>33</v>
      </c>
      <c r="L3259" s="1" t="s">
        <v>182</v>
      </c>
      <c r="M3259" s="1" t="s">
        <v>35</v>
      </c>
      <c r="N3259" s="1" t="s">
        <v>36</v>
      </c>
      <c r="O3259" s="1" t="s">
        <v>37</v>
      </c>
      <c r="P3259" s="1" t="s">
        <v>95</v>
      </c>
      <c r="Q3259" s="1" t="s">
        <v>96</v>
      </c>
      <c r="T3259" s="1" t="s">
        <v>97</v>
      </c>
      <c r="X3259" s="1" t="s">
        <v>41</v>
      </c>
      <c r="Y3259" s="1" t="s">
        <v>42</v>
      </c>
      <c r="Z3259" s="3">
        <v>0</v>
      </c>
      <c r="AC3259" s="1">
        <f t="shared" si="100"/>
        <v>2019</v>
      </c>
      <c r="AD3259" s="1">
        <f t="shared" si="101"/>
        <v>10</v>
      </c>
    </row>
    <row r="3260" spans="1:30" ht="12.75" customHeight="1" x14ac:dyDescent="0.2">
      <c r="A3260" s="2">
        <v>43762.570832951402</v>
      </c>
      <c r="B3260" s="1" t="s">
        <v>1930</v>
      </c>
      <c r="C3260" s="1" t="s">
        <v>183</v>
      </c>
      <c r="D3260" s="1" t="s">
        <v>184</v>
      </c>
      <c r="E3260" s="3">
        <v>100</v>
      </c>
      <c r="F3260" s="1" t="s">
        <v>31</v>
      </c>
      <c r="G3260" s="3">
        <v>2.46</v>
      </c>
      <c r="H3260" s="3">
        <v>246</v>
      </c>
      <c r="I3260" s="1" t="s">
        <v>32</v>
      </c>
      <c r="K3260" s="1" t="s">
        <v>33</v>
      </c>
      <c r="L3260" s="1" t="s">
        <v>185</v>
      </c>
      <c r="M3260" s="1" t="s">
        <v>35</v>
      </c>
      <c r="N3260" s="1" t="s">
        <v>36</v>
      </c>
      <c r="O3260" s="1" t="s">
        <v>37</v>
      </c>
      <c r="P3260" s="1" t="s">
        <v>95</v>
      </c>
      <c r="Q3260" s="1" t="s">
        <v>96</v>
      </c>
      <c r="T3260" s="1" t="s">
        <v>48</v>
      </c>
      <c r="X3260" s="1" t="s">
        <v>41</v>
      </c>
      <c r="Y3260" s="1" t="s">
        <v>42</v>
      </c>
      <c r="Z3260" s="3">
        <v>0</v>
      </c>
      <c r="AC3260" s="1">
        <f t="shared" si="100"/>
        <v>2019</v>
      </c>
      <c r="AD3260" s="1">
        <f t="shared" si="101"/>
        <v>10</v>
      </c>
    </row>
    <row r="3261" spans="1:30" ht="12.75" customHeight="1" x14ac:dyDescent="0.2">
      <c r="A3261" s="2">
        <v>43762.570832951402</v>
      </c>
      <c r="B3261" s="1" t="s">
        <v>1930</v>
      </c>
      <c r="C3261" s="1" t="s">
        <v>723</v>
      </c>
      <c r="D3261" s="1" t="s">
        <v>724</v>
      </c>
      <c r="E3261" s="3">
        <v>6</v>
      </c>
      <c r="F3261" s="1" t="s">
        <v>31</v>
      </c>
      <c r="G3261" s="3">
        <v>2.5299999999999998</v>
      </c>
      <c r="H3261" s="3">
        <v>15.18</v>
      </c>
      <c r="I3261" s="1" t="s">
        <v>32</v>
      </c>
      <c r="K3261" s="1" t="s">
        <v>33</v>
      </c>
      <c r="L3261" s="1" t="s">
        <v>725</v>
      </c>
      <c r="M3261" s="1" t="s">
        <v>35</v>
      </c>
      <c r="N3261" s="1" t="s">
        <v>36</v>
      </c>
      <c r="O3261" s="1" t="s">
        <v>37</v>
      </c>
      <c r="P3261" s="1" t="s">
        <v>95</v>
      </c>
      <c r="Q3261" s="1" t="s">
        <v>96</v>
      </c>
      <c r="T3261" s="1" t="s">
        <v>97</v>
      </c>
      <c r="X3261" s="1" t="s">
        <v>41</v>
      </c>
      <c r="Y3261" s="1" t="s">
        <v>42</v>
      </c>
      <c r="Z3261" s="3">
        <v>0</v>
      </c>
      <c r="AC3261" s="1">
        <f t="shared" si="100"/>
        <v>2019</v>
      </c>
      <c r="AD3261" s="1">
        <f t="shared" si="101"/>
        <v>10</v>
      </c>
    </row>
    <row r="3262" spans="1:30" ht="12.75" customHeight="1" x14ac:dyDescent="0.2">
      <c r="A3262" s="2">
        <v>43762.570832951402</v>
      </c>
      <c r="B3262" s="1" t="s">
        <v>1930</v>
      </c>
      <c r="C3262" s="1" t="s">
        <v>189</v>
      </c>
      <c r="D3262" s="1" t="s">
        <v>190</v>
      </c>
      <c r="E3262" s="3">
        <v>150</v>
      </c>
      <c r="F3262" s="1" t="s">
        <v>31</v>
      </c>
      <c r="G3262" s="3">
        <v>2.7</v>
      </c>
      <c r="H3262" s="3">
        <v>405</v>
      </c>
      <c r="I3262" s="1" t="s">
        <v>32</v>
      </c>
      <c r="K3262" s="1" t="s">
        <v>33</v>
      </c>
      <c r="L3262" s="1" t="s">
        <v>191</v>
      </c>
      <c r="M3262" s="1" t="s">
        <v>35</v>
      </c>
      <c r="N3262" s="1" t="s">
        <v>36</v>
      </c>
      <c r="O3262" s="1" t="s">
        <v>37</v>
      </c>
      <c r="P3262" s="1" t="s">
        <v>95</v>
      </c>
      <c r="Q3262" s="1" t="s">
        <v>96</v>
      </c>
      <c r="T3262" s="1" t="s">
        <v>97</v>
      </c>
      <c r="X3262" s="1" t="s">
        <v>41</v>
      </c>
      <c r="Y3262" s="1" t="s">
        <v>42</v>
      </c>
      <c r="Z3262" s="3">
        <v>0</v>
      </c>
      <c r="AC3262" s="1">
        <f t="shared" si="100"/>
        <v>2019</v>
      </c>
      <c r="AD3262" s="1">
        <f t="shared" si="101"/>
        <v>10</v>
      </c>
    </row>
    <row r="3263" spans="1:30" ht="12.75" customHeight="1" x14ac:dyDescent="0.2">
      <c r="A3263" s="2">
        <v>43762.570832951402</v>
      </c>
      <c r="B3263" s="1" t="s">
        <v>1930</v>
      </c>
      <c r="C3263" s="1" t="s">
        <v>207</v>
      </c>
      <c r="D3263" s="1" t="s">
        <v>208</v>
      </c>
      <c r="E3263" s="3">
        <v>40</v>
      </c>
      <c r="F3263" s="1" t="s">
        <v>31</v>
      </c>
      <c r="G3263" s="3">
        <v>3.27</v>
      </c>
      <c r="H3263" s="3">
        <v>130.80000000000001</v>
      </c>
      <c r="I3263" s="1" t="s">
        <v>32</v>
      </c>
      <c r="K3263" s="1" t="s">
        <v>33</v>
      </c>
      <c r="L3263" s="1" t="s">
        <v>209</v>
      </c>
      <c r="M3263" s="1" t="s">
        <v>35</v>
      </c>
      <c r="N3263" s="1" t="s">
        <v>36</v>
      </c>
      <c r="O3263" s="1" t="s">
        <v>37</v>
      </c>
      <c r="P3263" s="1" t="s">
        <v>71</v>
      </c>
      <c r="Q3263" s="1" t="s">
        <v>72</v>
      </c>
      <c r="T3263" s="1" t="s">
        <v>73</v>
      </c>
      <c r="X3263" s="1" t="s">
        <v>41</v>
      </c>
      <c r="Y3263" s="1" t="s">
        <v>74</v>
      </c>
      <c r="Z3263" s="3">
        <v>0</v>
      </c>
      <c r="AC3263" s="1">
        <f t="shared" si="100"/>
        <v>2019</v>
      </c>
      <c r="AD3263" s="1">
        <f t="shared" si="101"/>
        <v>10</v>
      </c>
    </row>
    <row r="3264" spans="1:30" ht="12.75" customHeight="1" x14ac:dyDescent="0.2">
      <c r="A3264" s="2">
        <v>43762.570832951402</v>
      </c>
      <c r="B3264" s="1" t="s">
        <v>1930</v>
      </c>
      <c r="C3264" s="1" t="s">
        <v>877</v>
      </c>
      <c r="D3264" s="1" t="s">
        <v>878</v>
      </c>
      <c r="E3264" s="3">
        <v>50</v>
      </c>
      <c r="F3264" s="1" t="s">
        <v>31</v>
      </c>
      <c r="G3264" s="3">
        <v>3.49</v>
      </c>
      <c r="H3264" s="3">
        <v>174.5</v>
      </c>
      <c r="I3264" s="1" t="s">
        <v>32</v>
      </c>
      <c r="K3264" s="1" t="s">
        <v>33</v>
      </c>
      <c r="L3264" s="1" t="s">
        <v>879</v>
      </c>
      <c r="M3264" s="1" t="s">
        <v>35</v>
      </c>
      <c r="N3264" s="1" t="s">
        <v>36</v>
      </c>
      <c r="O3264" s="1" t="s">
        <v>37</v>
      </c>
      <c r="P3264" s="1" t="s">
        <v>213</v>
      </c>
      <c r="Q3264" s="1" t="s">
        <v>214</v>
      </c>
      <c r="T3264" s="1" t="s">
        <v>385</v>
      </c>
      <c r="X3264" s="1" t="s">
        <v>41</v>
      </c>
      <c r="Y3264" s="1" t="s">
        <v>42</v>
      </c>
      <c r="Z3264" s="3">
        <v>0</v>
      </c>
      <c r="AA3264" s="1" t="s">
        <v>880</v>
      </c>
      <c r="AB3264" s="1" t="s">
        <v>880</v>
      </c>
      <c r="AC3264" s="1">
        <f t="shared" si="100"/>
        <v>2019</v>
      </c>
      <c r="AD3264" s="1">
        <f t="shared" si="101"/>
        <v>10</v>
      </c>
    </row>
    <row r="3265" spans="1:30" ht="12.75" customHeight="1" x14ac:dyDescent="0.2">
      <c r="A3265" s="2">
        <v>43762.570832951402</v>
      </c>
      <c r="B3265" s="1" t="s">
        <v>1930</v>
      </c>
      <c r="C3265" s="1" t="s">
        <v>532</v>
      </c>
      <c r="D3265" s="1" t="s">
        <v>533</v>
      </c>
      <c r="E3265" s="3">
        <v>60</v>
      </c>
      <c r="F3265" s="1" t="s">
        <v>31</v>
      </c>
      <c r="G3265" s="3">
        <v>3.97</v>
      </c>
      <c r="H3265" s="3">
        <v>238.2</v>
      </c>
      <c r="I3265" s="1" t="s">
        <v>32</v>
      </c>
      <c r="K3265" s="1" t="s">
        <v>33</v>
      </c>
      <c r="L3265" s="1" t="s">
        <v>534</v>
      </c>
      <c r="M3265" s="1" t="s">
        <v>35</v>
      </c>
      <c r="N3265" s="1" t="s">
        <v>36</v>
      </c>
      <c r="O3265" s="1" t="s">
        <v>37</v>
      </c>
      <c r="P3265" s="1" t="s">
        <v>71</v>
      </c>
      <c r="Q3265" s="1" t="s">
        <v>72</v>
      </c>
      <c r="T3265" s="1" t="s">
        <v>73</v>
      </c>
      <c r="X3265" s="1" t="s">
        <v>41</v>
      </c>
      <c r="Y3265" s="1" t="s">
        <v>74</v>
      </c>
      <c r="Z3265" s="3">
        <v>0</v>
      </c>
      <c r="AC3265" s="1">
        <f t="shared" si="100"/>
        <v>2019</v>
      </c>
      <c r="AD3265" s="1">
        <f t="shared" si="101"/>
        <v>10</v>
      </c>
    </row>
    <row r="3266" spans="1:30" ht="12.75" customHeight="1" x14ac:dyDescent="0.2">
      <c r="A3266" s="2">
        <v>43762.570832951402</v>
      </c>
      <c r="B3266" s="1" t="s">
        <v>1930</v>
      </c>
      <c r="C3266" s="1" t="s">
        <v>373</v>
      </c>
      <c r="D3266" s="1" t="s">
        <v>374</v>
      </c>
      <c r="E3266" s="3">
        <v>30</v>
      </c>
      <c r="F3266" s="1" t="s">
        <v>31</v>
      </c>
      <c r="G3266" s="3">
        <v>5.27</v>
      </c>
      <c r="H3266" s="3">
        <v>158.1</v>
      </c>
      <c r="I3266" s="1" t="s">
        <v>32</v>
      </c>
      <c r="K3266" s="1" t="s">
        <v>33</v>
      </c>
      <c r="L3266" s="1" t="s">
        <v>375</v>
      </c>
      <c r="M3266" s="1" t="s">
        <v>35</v>
      </c>
      <c r="N3266" s="1" t="s">
        <v>36</v>
      </c>
      <c r="O3266" s="1" t="s">
        <v>37</v>
      </c>
      <c r="P3266" s="1" t="s">
        <v>131</v>
      </c>
      <c r="Q3266" s="1" t="s">
        <v>132</v>
      </c>
      <c r="T3266" s="1" t="s">
        <v>377</v>
      </c>
      <c r="X3266" s="1" t="s">
        <v>378</v>
      </c>
      <c r="Y3266" s="1" t="s">
        <v>74</v>
      </c>
      <c r="Z3266" s="3">
        <v>0</v>
      </c>
      <c r="AC3266" s="1">
        <f t="shared" si="100"/>
        <v>2019</v>
      </c>
      <c r="AD3266" s="1">
        <f t="shared" si="101"/>
        <v>10</v>
      </c>
    </row>
    <row r="3267" spans="1:30" ht="12.75" customHeight="1" x14ac:dyDescent="0.2">
      <c r="A3267" s="2">
        <v>43762.570832951402</v>
      </c>
      <c r="B3267" s="1" t="s">
        <v>1930</v>
      </c>
      <c r="C3267" s="1" t="s">
        <v>369</v>
      </c>
      <c r="D3267" s="1" t="s">
        <v>370</v>
      </c>
      <c r="E3267" s="3">
        <v>100</v>
      </c>
      <c r="F3267" s="1" t="s">
        <v>31</v>
      </c>
      <c r="G3267" s="3">
        <v>5.38</v>
      </c>
      <c r="H3267" s="3">
        <v>538</v>
      </c>
      <c r="I3267" s="1" t="s">
        <v>32</v>
      </c>
      <c r="K3267" s="1" t="s">
        <v>33</v>
      </c>
      <c r="L3267" s="1" t="s">
        <v>371</v>
      </c>
      <c r="M3267" s="1" t="s">
        <v>35</v>
      </c>
      <c r="N3267" s="1" t="s">
        <v>36</v>
      </c>
      <c r="O3267" s="1" t="s">
        <v>37</v>
      </c>
      <c r="P3267" s="1" t="s">
        <v>95</v>
      </c>
      <c r="Q3267" s="1" t="s">
        <v>96</v>
      </c>
      <c r="T3267" s="1" t="s">
        <v>372</v>
      </c>
      <c r="X3267" s="1" t="s">
        <v>41</v>
      </c>
      <c r="Y3267" s="1" t="s">
        <v>42</v>
      </c>
      <c r="Z3267" s="3">
        <v>0</v>
      </c>
      <c r="AC3267" s="1">
        <f t="shared" ref="AC3267:AC3330" si="102">YEAR(A3267)</f>
        <v>2019</v>
      </c>
      <c r="AD3267" s="1">
        <f t="shared" ref="AD3267:AD3330" si="103">MONTH(A3267)</f>
        <v>10</v>
      </c>
    </row>
    <row r="3268" spans="1:30" ht="12.75" customHeight="1" x14ac:dyDescent="0.2">
      <c r="A3268" s="2">
        <v>43762.570832951402</v>
      </c>
      <c r="B3268" s="1" t="s">
        <v>1930</v>
      </c>
      <c r="C3268" s="1" t="s">
        <v>1619</v>
      </c>
      <c r="D3268" s="1" t="s">
        <v>1620</v>
      </c>
      <c r="E3268" s="3">
        <v>500</v>
      </c>
      <c r="F3268" s="1" t="s">
        <v>31</v>
      </c>
      <c r="G3268" s="3">
        <v>5.81</v>
      </c>
      <c r="H3268" s="3">
        <v>2905</v>
      </c>
      <c r="I3268" s="1" t="s">
        <v>32</v>
      </c>
      <c r="K3268" s="1" t="s">
        <v>33</v>
      </c>
      <c r="L3268" s="1" t="s">
        <v>1621</v>
      </c>
      <c r="M3268" s="1" t="s">
        <v>35</v>
      </c>
      <c r="N3268" s="1" t="s">
        <v>36</v>
      </c>
      <c r="O3268" s="1" t="s">
        <v>37</v>
      </c>
      <c r="P3268" s="1" t="s">
        <v>120</v>
      </c>
      <c r="Q3268" s="1" t="s">
        <v>121</v>
      </c>
      <c r="T3268" s="1" t="s">
        <v>887</v>
      </c>
      <c r="Y3268" s="1" t="s">
        <v>42</v>
      </c>
      <c r="Z3268" s="3">
        <v>0</v>
      </c>
      <c r="AA3268" s="1" t="s">
        <v>774</v>
      </c>
      <c r="AB3268" s="1" t="s">
        <v>774</v>
      </c>
      <c r="AC3268" s="1">
        <f t="shared" si="102"/>
        <v>2019</v>
      </c>
      <c r="AD3268" s="1">
        <f t="shared" si="103"/>
        <v>10</v>
      </c>
    </row>
    <row r="3269" spans="1:30" ht="12.75" customHeight="1" x14ac:dyDescent="0.2">
      <c r="A3269" s="2">
        <v>43762.570832951402</v>
      </c>
      <c r="B3269" s="1" t="s">
        <v>1930</v>
      </c>
      <c r="C3269" s="1" t="s">
        <v>215</v>
      </c>
      <c r="D3269" s="1" t="s">
        <v>216</v>
      </c>
      <c r="E3269" s="3">
        <v>10</v>
      </c>
      <c r="F3269" s="1" t="s">
        <v>31</v>
      </c>
      <c r="G3269" s="3">
        <v>6.05</v>
      </c>
      <c r="H3269" s="3">
        <v>60.5</v>
      </c>
      <c r="I3269" s="1" t="s">
        <v>32</v>
      </c>
      <c r="K3269" s="1" t="s">
        <v>33</v>
      </c>
      <c r="L3269" s="1" t="s">
        <v>217</v>
      </c>
      <c r="M3269" s="1" t="s">
        <v>35</v>
      </c>
      <c r="N3269" s="1" t="s">
        <v>36</v>
      </c>
      <c r="O3269" s="1" t="s">
        <v>37</v>
      </c>
      <c r="P3269" s="1" t="s">
        <v>38</v>
      </c>
      <c r="Q3269" s="1" t="s">
        <v>39</v>
      </c>
      <c r="T3269" s="1" t="s">
        <v>218</v>
      </c>
      <c r="X3269" s="1" t="s">
        <v>41</v>
      </c>
      <c r="Y3269" s="1" t="s">
        <v>42</v>
      </c>
      <c r="Z3269" s="3">
        <v>0</v>
      </c>
      <c r="AC3269" s="1">
        <f t="shared" si="102"/>
        <v>2019</v>
      </c>
      <c r="AD3269" s="1">
        <f t="shared" si="103"/>
        <v>10</v>
      </c>
    </row>
    <row r="3270" spans="1:30" ht="12.75" customHeight="1" x14ac:dyDescent="0.2">
      <c r="A3270" s="2">
        <v>43762.570832951402</v>
      </c>
      <c r="B3270" s="1" t="s">
        <v>1930</v>
      </c>
      <c r="C3270" s="1" t="s">
        <v>592</v>
      </c>
      <c r="D3270" s="1" t="s">
        <v>593</v>
      </c>
      <c r="E3270" s="3">
        <v>97</v>
      </c>
      <c r="F3270" s="1" t="s">
        <v>31</v>
      </c>
      <c r="G3270" s="3">
        <v>6.23</v>
      </c>
      <c r="H3270" s="3">
        <v>604.30999999999995</v>
      </c>
      <c r="I3270" s="1" t="s">
        <v>32</v>
      </c>
      <c r="K3270" s="1" t="s">
        <v>33</v>
      </c>
      <c r="L3270" s="1" t="s">
        <v>594</v>
      </c>
      <c r="M3270" s="1" t="s">
        <v>35</v>
      </c>
      <c r="N3270" s="1" t="s">
        <v>36</v>
      </c>
      <c r="O3270" s="1" t="s">
        <v>37</v>
      </c>
      <c r="P3270" s="1" t="s">
        <v>120</v>
      </c>
      <c r="Q3270" s="1" t="s">
        <v>121</v>
      </c>
      <c r="T3270" s="1" t="s">
        <v>48</v>
      </c>
      <c r="X3270" s="1" t="s">
        <v>41</v>
      </c>
      <c r="Y3270" s="1" t="s">
        <v>42</v>
      </c>
      <c r="Z3270" s="3">
        <v>0</v>
      </c>
      <c r="AC3270" s="1">
        <f t="shared" si="102"/>
        <v>2019</v>
      </c>
      <c r="AD3270" s="1">
        <f t="shared" si="103"/>
        <v>10</v>
      </c>
    </row>
    <row r="3271" spans="1:30" ht="12.75" customHeight="1" x14ac:dyDescent="0.2">
      <c r="A3271" s="2">
        <v>43762.570832951402</v>
      </c>
      <c r="B3271" s="1" t="s">
        <v>1930</v>
      </c>
      <c r="C3271" s="1" t="s">
        <v>223</v>
      </c>
      <c r="D3271" s="1" t="s">
        <v>224</v>
      </c>
      <c r="E3271" s="3">
        <v>5</v>
      </c>
      <c r="F3271" s="1" t="s">
        <v>31</v>
      </c>
      <c r="G3271" s="3">
        <v>6.29</v>
      </c>
      <c r="H3271" s="3">
        <v>31.45</v>
      </c>
      <c r="I3271" s="1" t="s">
        <v>32</v>
      </c>
      <c r="K3271" s="1" t="s">
        <v>33</v>
      </c>
      <c r="L3271" s="1" t="s">
        <v>225</v>
      </c>
      <c r="M3271" s="1" t="s">
        <v>35</v>
      </c>
      <c r="N3271" s="1" t="s">
        <v>36</v>
      </c>
      <c r="O3271" s="1" t="s">
        <v>37</v>
      </c>
      <c r="P3271" s="1" t="s">
        <v>38</v>
      </c>
      <c r="Q3271" s="1" t="s">
        <v>39</v>
      </c>
      <c r="T3271" s="1" t="s">
        <v>226</v>
      </c>
      <c r="X3271" s="1" t="s">
        <v>41</v>
      </c>
      <c r="Y3271" s="1" t="s">
        <v>42</v>
      </c>
      <c r="Z3271" s="3">
        <v>0</v>
      </c>
      <c r="AC3271" s="1">
        <f t="shared" si="102"/>
        <v>2019</v>
      </c>
      <c r="AD3271" s="1">
        <f t="shared" si="103"/>
        <v>10</v>
      </c>
    </row>
    <row r="3272" spans="1:30" ht="12.75" customHeight="1" x14ac:dyDescent="0.2">
      <c r="A3272" s="2">
        <v>43762.570832951402</v>
      </c>
      <c r="B3272" s="1" t="s">
        <v>1930</v>
      </c>
      <c r="C3272" s="1" t="s">
        <v>381</v>
      </c>
      <c r="D3272" s="1" t="s">
        <v>382</v>
      </c>
      <c r="E3272" s="3">
        <v>5</v>
      </c>
      <c r="F3272" s="1" t="s">
        <v>31</v>
      </c>
      <c r="G3272" s="3">
        <v>6.62</v>
      </c>
      <c r="H3272" s="3">
        <v>33.1</v>
      </c>
      <c r="I3272" s="1" t="s">
        <v>32</v>
      </c>
      <c r="K3272" s="1" t="s">
        <v>33</v>
      </c>
      <c r="L3272" s="1" t="s">
        <v>383</v>
      </c>
      <c r="M3272" s="1" t="s">
        <v>35</v>
      </c>
      <c r="N3272" s="1" t="s">
        <v>36</v>
      </c>
      <c r="O3272" s="1" t="s">
        <v>37</v>
      </c>
      <c r="P3272" s="1" t="s">
        <v>38</v>
      </c>
      <c r="Q3272" s="1" t="s">
        <v>39</v>
      </c>
      <c r="T3272" s="1" t="s">
        <v>385</v>
      </c>
      <c r="X3272" s="1" t="s">
        <v>41</v>
      </c>
      <c r="Y3272" s="1" t="s">
        <v>42</v>
      </c>
      <c r="Z3272" s="3">
        <v>0</v>
      </c>
      <c r="AC3272" s="1">
        <f t="shared" si="102"/>
        <v>2019</v>
      </c>
      <c r="AD3272" s="1">
        <f t="shared" si="103"/>
        <v>10</v>
      </c>
    </row>
    <row r="3273" spans="1:30" ht="12.75" customHeight="1" x14ac:dyDescent="0.2">
      <c r="A3273" s="2">
        <v>43762.570832951402</v>
      </c>
      <c r="B3273" s="1" t="s">
        <v>1930</v>
      </c>
      <c r="C3273" s="1" t="s">
        <v>43</v>
      </c>
      <c r="D3273" s="1" t="s">
        <v>44</v>
      </c>
      <c r="E3273" s="3">
        <v>10</v>
      </c>
      <c r="F3273" s="1" t="s">
        <v>31</v>
      </c>
      <c r="G3273" s="3">
        <v>7</v>
      </c>
      <c r="H3273" s="3">
        <v>70</v>
      </c>
      <c r="I3273" s="1" t="s">
        <v>32</v>
      </c>
      <c r="K3273" s="1" t="s">
        <v>33</v>
      </c>
      <c r="L3273" s="1" t="s">
        <v>45</v>
      </c>
      <c r="M3273" s="1" t="s">
        <v>35</v>
      </c>
      <c r="N3273" s="1" t="s">
        <v>36</v>
      </c>
      <c r="O3273" s="1" t="s">
        <v>37</v>
      </c>
      <c r="P3273" s="1" t="s">
        <v>46</v>
      </c>
      <c r="Q3273" s="1" t="s">
        <v>47</v>
      </c>
      <c r="T3273" s="1" t="s">
        <v>48</v>
      </c>
      <c r="X3273" s="1" t="s">
        <v>41</v>
      </c>
      <c r="Y3273" s="1" t="s">
        <v>49</v>
      </c>
      <c r="Z3273" s="3">
        <v>0</v>
      </c>
      <c r="AC3273" s="1">
        <f t="shared" si="102"/>
        <v>2019</v>
      </c>
      <c r="AD3273" s="1">
        <f t="shared" si="103"/>
        <v>10</v>
      </c>
    </row>
    <row r="3274" spans="1:30" ht="12.75" customHeight="1" x14ac:dyDescent="0.2">
      <c r="A3274" s="2">
        <v>43762.570832951402</v>
      </c>
      <c r="B3274" s="1" t="s">
        <v>1930</v>
      </c>
      <c r="C3274" s="1" t="s">
        <v>1045</v>
      </c>
      <c r="D3274" s="1" t="s">
        <v>1046</v>
      </c>
      <c r="E3274" s="3">
        <v>5</v>
      </c>
      <c r="F3274" s="1" t="s">
        <v>31</v>
      </c>
      <c r="G3274" s="3">
        <v>7.01</v>
      </c>
      <c r="H3274" s="3">
        <v>35.049999999999997</v>
      </c>
      <c r="I3274" s="1" t="s">
        <v>32</v>
      </c>
      <c r="K3274" s="1" t="s">
        <v>33</v>
      </c>
      <c r="L3274" s="1" t="s">
        <v>1047</v>
      </c>
      <c r="M3274" s="1" t="s">
        <v>35</v>
      </c>
      <c r="N3274" s="1" t="s">
        <v>36</v>
      </c>
      <c r="O3274" s="1" t="s">
        <v>37</v>
      </c>
      <c r="P3274" s="1" t="s">
        <v>38</v>
      </c>
      <c r="Q3274" s="1" t="s">
        <v>39</v>
      </c>
      <c r="T3274" s="1" t="s">
        <v>385</v>
      </c>
      <c r="X3274" s="1" t="s">
        <v>41</v>
      </c>
      <c r="Y3274" s="1" t="s">
        <v>42</v>
      </c>
      <c r="Z3274" s="3">
        <v>0</v>
      </c>
      <c r="AC3274" s="1">
        <f t="shared" si="102"/>
        <v>2019</v>
      </c>
      <c r="AD3274" s="1">
        <f t="shared" si="103"/>
        <v>10</v>
      </c>
    </row>
    <row r="3275" spans="1:30" ht="12.75" customHeight="1" x14ac:dyDescent="0.2">
      <c r="A3275" s="2">
        <v>43762.570832951402</v>
      </c>
      <c r="B3275" s="1" t="s">
        <v>1930</v>
      </c>
      <c r="C3275" s="1" t="s">
        <v>398</v>
      </c>
      <c r="D3275" s="1" t="s">
        <v>399</v>
      </c>
      <c r="E3275" s="3">
        <v>24</v>
      </c>
      <c r="F3275" s="1" t="s">
        <v>31</v>
      </c>
      <c r="G3275" s="3">
        <v>7.11</v>
      </c>
      <c r="H3275" s="3">
        <v>170.64</v>
      </c>
      <c r="I3275" s="1" t="s">
        <v>32</v>
      </c>
      <c r="K3275" s="1" t="s">
        <v>33</v>
      </c>
      <c r="L3275" s="1" t="s">
        <v>400</v>
      </c>
      <c r="M3275" s="1" t="s">
        <v>35</v>
      </c>
      <c r="N3275" s="1" t="s">
        <v>36</v>
      </c>
      <c r="O3275" s="1" t="s">
        <v>37</v>
      </c>
      <c r="P3275" s="1" t="s">
        <v>204</v>
      </c>
      <c r="Q3275" s="1" t="s">
        <v>205</v>
      </c>
      <c r="T3275" s="1" t="s">
        <v>206</v>
      </c>
      <c r="X3275" s="1" t="s">
        <v>41</v>
      </c>
      <c r="Y3275" s="1" t="s">
        <v>74</v>
      </c>
      <c r="Z3275" s="3">
        <v>0</v>
      </c>
      <c r="AC3275" s="1">
        <f t="shared" si="102"/>
        <v>2019</v>
      </c>
      <c r="AD3275" s="1">
        <f t="shared" si="103"/>
        <v>10</v>
      </c>
    </row>
    <row r="3276" spans="1:30" ht="12.75" customHeight="1" x14ac:dyDescent="0.2">
      <c r="A3276" s="2">
        <v>43762.570832951402</v>
      </c>
      <c r="B3276" s="1" t="s">
        <v>1930</v>
      </c>
      <c r="C3276" s="1" t="s">
        <v>1072</v>
      </c>
      <c r="D3276" s="1" t="s">
        <v>1073</v>
      </c>
      <c r="E3276" s="3">
        <v>50</v>
      </c>
      <c r="F3276" s="1" t="s">
        <v>31</v>
      </c>
      <c r="G3276" s="3">
        <v>7.51</v>
      </c>
      <c r="H3276" s="3">
        <v>375.5</v>
      </c>
      <c r="I3276" s="1" t="s">
        <v>32</v>
      </c>
      <c r="K3276" s="1" t="s">
        <v>33</v>
      </c>
      <c r="L3276" s="1" t="s">
        <v>1074</v>
      </c>
      <c r="M3276" s="1" t="s">
        <v>35</v>
      </c>
      <c r="N3276" s="1" t="s">
        <v>36</v>
      </c>
      <c r="O3276" s="1" t="s">
        <v>37</v>
      </c>
      <c r="P3276" s="1" t="s">
        <v>38</v>
      </c>
      <c r="Q3276" s="1" t="s">
        <v>39</v>
      </c>
      <c r="T3276" s="1" t="s">
        <v>48</v>
      </c>
      <c r="X3276" s="1" t="s">
        <v>41</v>
      </c>
      <c r="Y3276" s="1" t="s">
        <v>42</v>
      </c>
      <c r="Z3276" s="3">
        <v>0</v>
      </c>
      <c r="AA3276" s="1" t="s">
        <v>222</v>
      </c>
      <c r="AB3276" s="1" t="s">
        <v>222</v>
      </c>
      <c r="AC3276" s="1">
        <f t="shared" si="102"/>
        <v>2019</v>
      </c>
      <c r="AD3276" s="1">
        <f t="shared" si="103"/>
        <v>10</v>
      </c>
    </row>
    <row r="3277" spans="1:30" ht="12.75" customHeight="1" x14ac:dyDescent="0.2">
      <c r="A3277" s="2">
        <v>43762.570832951402</v>
      </c>
      <c r="B3277" s="1" t="s">
        <v>1930</v>
      </c>
      <c r="C3277" s="1" t="s">
        <v>361</v>
      </c>
      <c r="D3277" s="1" t="s">
        <v>362</v>
      </c>
      <c r="E3277" s="3">
        <v>24</v>
      </c>
      <c r="F3277" s="1" t="s">
        <v>31</v>
      </c>
      <c r="G3277" s="3">
        <v>7.63</v>
      </c>
      <c r="H3277" s="3">
        <v>183.12</v>
      </c>
      <c r="I3277" s="1" t="s">
        <v>32</v>
      </c>
      <c r="K3277" s="1" t="s">
        <v>33</v>
      </c>
      <c r="L3277" s="1" t="s">
        <v>363</v>
      </c>
      <c r="M3277" s="1" t="s">
        <v>35</v>
      </c>
      <c r="N3277" s="1" t="s">
        <v>36</v>
      </c>
      <c r="O3277" s="1" t="s">
        <v>37</v>
      </c>
      <c r="P3277" s="1" t="s">
        <v>89</v>
      </c>
      <c r="Q3277" s="1" t="s">
        <v>90</v>
      </c>
      <c r="T3277" s="1" t="s">
        <v>206</v>
      </c>
      <c r="X3277" s="1" t="s">
        <v>365</v>
      </c>
      <c r="Y3277" s="1" t="s">
        <v>74</v>
      </c>
      <c r="Z3277" s="3">
        <v>0</v>
      </c>
      <c r="AC3277" s="1">
        <f t="shared" si="102"/>
        <v>2019</v>
      </c>
      <c r="AD3277" s="1">
        <f t="shared" si="103"/>
        <v>10</v>
      </c>
    </row>
    <row r="3278" spans="1:30" ht="12.75" customHeight="1" x14ac:dyDescent="0.2">
      <c r="A3278" s="2">
        <v>43762.570832951402</v>
      </c>
      <c r="B3278" s="1" t="s">
        <v>1930</v>
      </c>
      <c r="C3278" s="1" t="s">
        <v>240</v>
      </c>
      <c r="D3278" s="1" t="s">
        <v>241</v>
      </c>
      <c r="E3278" s="3">
        <v>100</v>
      </c>
      <c r="F3278" s="1" t="s">
        <v>31</v>
      </c>
      <c r="G3278" s="3">
        <v>7.87</v>
      </c>
      <c r="H3278" s="3">
        <v>787</v>
      </c>
      <c r="I3278" s="1" t="s">
        <v>32</v>
      </c>
      <c r="K3278" s="1" t="s">
        <v>33</v>
      </c>
      <c r="L3278" s="1" t="s">
        <v>242</v>
      </c>
      <c r="M3278" s="1" t="s">
        <v>35</v>
      </c>
      <c r="N3278" s="1" t="s">
        <v>36</v>
      </c>
      <c r="O3278" s="1" t="s">
        <v>37</v>
      </c>
      <c r="P3278" s="1" t="s">
        <v>243</v>
      </c>
      <c r="Q3278" s="1" t="s">
        <v>244</v>
      </c>
      <c r="T3278" s="1" t="s">
        <v>245</v>
      </c>
      <c r="X3278" s="1" t="s">
        <v>41</v>
      </c>
      <c r="Y3278" s="1" t="s">
        <v>42</v>
      </c>
      <c r="Z3278" s="3">
        <v>0</v>
      </c>
      <c r="AA3278" s="1" t="s">
        <v>246</v>
      </c>
      <c r="AB3278" s="1" t="s">
        <v>246</v>
      </c>
      <c r="AC3278" s="1">
        <f t="shared" si="102"/>
        <v>2019</v>
      </c>
      <c r="AD3278" s="1">
        <f t="shared" si="103"/>
        <v>10</v>
      </c>
    </row>
    <row r="3279" spans="1:30" ht="12.75" customHeight="1" x14ac:dyDescent="0.2">
      <c r="A3279" s="2">
        <v>43762.570832951402</v>
      </c>
      <c r="B3279" s="1" t="s">
        <v>1930</v>
      </c>
      <c r="C3279" s="1" t="s">
        <v>227</v>
      </c>
      <c r="D3279" s="1" t="s">
        <v>228</v>
      </c>
      <c r="E3279" s="3">
        <v>810</v>
      </c>
      <c r="F3279" s="1" t="s">
        <v>31</v>
      </c>
      <c r="G3279" s="3">
        <v>8.4700000000000006</v>
      </c>
      <c r="H3279" s="3">
        <v>6860.7</v>
      </c>
      <c r="I3279" s="1" t="s">
        <v>32</v>
      </c>
      <c r="K3279" s="1" t="s">
        <v>33</v>
      </c>
      <c r="L3279" s="1" t="s">
        <v>229</v>
      </c>
      <c r="M3279" s="1" t="s">
        <v>35</v>
      </c>
      <c r="N3279" s="1" t="s">
        <v>36</v>
      </c>
      <c r="O3279" s="1" t="s">
        <v>37</v>
      </c>
      <c r="P3279" s="1" t="s">
        <v>230</v>
      </c>
      <c r="Q3279" s="1" t="s">
        <v>231</v>
      </c>
      <c r="T3279" s="1" t="s">
        <v>232</v>
      </c>
      <c r="X3279" s="1" t="s">
        <v>41</v>
      </c>
      <c r="Y3279" s="1" t="s">
        <v>42</v>
      </c>
      <c r="Z3279" s="3">
        <v>0</v>
      </c>
      <c r="AC3279" s="1">
        <f t="shared" si="102"/>
        <v>2019</v>
      </c>
      <c r="AD3279" s="1">
        <f t="shared" si="103"/>
        <v>10</v>
      </c>
    </row>
    <row r="3280" spans="1:30" ht="12.75" customHeight="1" x14ac:dyDescent="0.2">
      <c r="A3280" s="2">
        <v>43762.570832951402</v>
      </c>
      <c r="B3280" s="1" t="s">
        <v>1930</v>
      </c>
      <c r="C3280" s="1" t="s">
        <v>233</v>
      </c>
      <c r="D3280" s="1" t="s">
        <v>234</v>
      </c>
      <c r="E3280" s="3">
        <v>200</v>
      </c>
      <c r="F3280" s="1" t="s">
        <v>31</v>
      </c>
      <c r="G3280" s="3">
        <v>9.1999999999999993</v>
      </c>
      <c r="H3280" s="3">
        <v>1840</v>
      </c>
      <c r="I3280" s="1" t="s">
        <v>32</v>
      </c>
      <c r="K3280" s="1" t="s">
        <v>33</v>
      </c>
      <c r="L3280" s="1" t="s">
        <v>235</v>
      </c>
      <c r="M3280" s="1" t="s">
        <v>35</v>
      </c>
      <c r="N3280" s="1" t="s">
        <v>36</v>
      </c>
      <c r="O3280" s="1" t="s">
        <v>37</v>
      </c>
      <c r="P3280" s="1" t="s">
        <v>236</v>
      </c>
      <c r="Q3280" s="1" t="s">
        <v>237</v>
      </c>
      <c r="T3280" s="1" t="s">
        <v>238</v>
      </c>
      <c r="X3280" s="1" t="s">
        <v>41</v>
      </c>
      <c r="Y3280" s="1" t="s">
        <v>42</v>
      </c>
      <c r="Z3280" s="3">
        <v>0</v>
      </c>
      <c r="AA3280" s="1" t="s">
        <v>239</v>
      </c>
      <c r="AB3280" s="1" t="s">
        <v>239</v>
      </c>
      <c r="AC3280" s="1">
        <f t="shared" si="102"/>
        <v>2019</v>
      </c>
      <c r="AD3280" s="1">
        <f t="shared" si="103"/>
        <v>10</v>
      </c>
    </row>
    <row r="3281" spans="1:30" ht="12.75" customHeight="1" x14ac:dyDescent="0.2">
      <c r="A3281" s="2">
        <v>43762.570832951402</v>
      </c>
      <c r="B3281" s="1" t="s">
        <v>1930</v>
      </c>
      <c r="C3281" s="1" t="s">
        <v>252</v>
      </c>
      <c r="D3281" s="1" t="s">
        <v>253</v>
      </c>
      <c r="E3281" s="3">
        <v>20</v>
      </c>
      <c r="F3281" s="1" t="s">
        <v>31</v>
      </c>
      <c r="G3281" s="3">
        <v>10.53</v>
      </c>
      <c r="H3281" s="3">
        <v>210.6</v>
      </c>
      <c r="I3281" s="1" t="s">
        <v>32</v>
      </c>
      <c r="K3281" s="1" t="s">
        <v>33</v>
      </c>
      <c r="L3281" s="1" t="s">
        <v>254</v>
      </c>
      <c r="M3281" s="1" t="s">
        <v>35</v>
      </c>
      <c r="N3281" s="1" t="s">
        <v>36</v>
      </c>
      <c r="O3281" s="1" t="s">
        <v>37</v>
      </c>
      <c r="P3281" s="1" t="s">
        <v>71</v>
      </c>
      <c r="Q3281" s="1" t="s">
        <v>72</v>
      </c>
      <c r="T3281" s="1" t="s">
        <v>73</v>
      </c>
      <c r="X3281" s="1" t="s">
        <v>41</v>
      </c>
      <c r="Y3281" s="1" t="s">
        <v>74</v>
      </c>
      <c r="Z3281" s="3">
        <v>0</v>
      </c>
      <c r="AC3281" s="1">
        <f t="shared" si="102"/>
        <v>2019</v>
      </c>
      <c r="AD3281" s="1">
        <f t="shared" si="103"/>
        <v>10</v>
      </c>
    </row>
    <row r="3282" spans="1:30" ht="12.75" customHeight="1" x14ac:dyDescent="0.2">
      <c r="A3282" s="2">
        <v>43762.570832951402</v>
      </c>
      <c r="B3282" s="1" t="s">
        <v>1930</v>
      </c>
      <c r="C3282" s="1" t="s">
        <v>405</v>
      </c>
      <c r="D3282" s="1" t="s">
        <v>406</v>
      </c>
      <c r="E3282" s="3">
        <v>10</v>
      </c>
      <c r="F3282" s="1" t="s">
        <v>31</v>
      </c>
      <c r="G3282" s="3">
        <v>11.14</v>
      </c>
      <c r="H3282" s="3">
        <v>111.4</v>
      </c>
      <c r="I3282" s="1" t="s">
        <v>32</v>
      </c>
      <c r="K3282" s="1" t="s">
        <v>33</v>
      </c>
      <c r="L3282" s="1" t="s">
        <v>407</v>
      </c>
      <c r="M3282" s="1" t="s">
        <v>35</v>
      </c>
      <c r="N3282" s="1" t="s">
        <v>36</v>
      </c>
      <c r="O3282" s="1" t="s">
        <v>37</v>
      </c>
      <c r="P3282" s="1" t="s">
        <v>408</v>
      </c>
      <c r="Q3282" s="1" t="s">
        <v>409</v>
      </c>
      <c r="T3282" s="1" t="s">
        <v>40</v>
      </c>
      <c r="X3282" s="1" t="s">
        <v>41</v>
      </c>
      <c r="Y3282" s="1" t="s">
        <v>42</v>
      </c>
      <c r="Z3282" s="3">
        <v>0</v>
      </c>
      <c r="AC3282" s="1">
        <f t="shared" si="102"/>
        <v>2019</v>
      </c>
      <c r="AD3282" s="1">
        <f t="shared" si="103"/>
        <v>10</v>
      </c>
    </row>
    <row r="3283" spans="1:30" ht="12.75" customHeight="1" x14ac:dyDescent="0.2">
      <c r="A3283" s="2">
        <v>43762.570832951402</v>
      </c>
      <c r="B3283" s="1" t="s">
        <v>1930</v>
      </c>
      <c r="C3283" s="1" t="s">
        <v>584</v>
      </c>
      <c r="D3283" s="1" t="s">
        <v>585</v>
      </c>
      <c r="E3283" s="3">
        <v>3</v>
      </c>
      <c r="F3283" s="1" t="s">
        <v>31</v>
      </c>
      <c r="G3283" s="3">
        <v>13.02</v>
      </c>
      <c r="H3283" s="3">
        <v>39.06</v>
      </c>
      <c r="I3283" s="1" t="s">
        <v>32</v>
      </c>
      <c r="K3283" s="1" t="s">
        <v>33</v>
      </c>
      <c r="L3283" s="1" t="s">
        <v>586</v>
      </c>
      <c r="M3283" s="1" t="s">
        <v>35</v>
      </c>
      <c r="N3283" s="1" t="s">
        <v>36</v>
      </c>
      <c r="O3283" s="1" t="s">
        <v>37</v>
      </c>
      <c r="P3283" s="1" t="s">
        <v>204</v>
      </c>
      <c r="Q3283" s="1" t="s">
        <v>205</v>
      </c>
      <c r="T3283" s="1" t="s">
        <v>85</v>
      </c>
      <c r="X3283" s="1" t="s">
        <v>41</v>
      </c>
      <c r="Y3283" s="1" t="s">
        <v>74</v>
      </c>
      <c r="Z3283" s="3">
        <v>0</v>
      </c>
      <c r="AC3283" s="1">
        <f t="shared" si="102"/>
        <v>2019</v>
      </c>
      <c r="AD3283" s="1">
        <f t="shared" si="103"/>
        <v>10</v>
      </c>
    </row>
    <row r="3284" spans="1:30" ht="12.75" customHeight="1" x14ac:dyDescent="0.2">
      <c r="A3284" s="2">
        <v>43762.570832951402</v>
      </c>
      <c r="B3284" s="1" t="s">
        <v>1930</v>
      </c>
      <c r="C3284" s="1" t="s">
        <v>255</v>
      </c>
      <c r="D3284" s="1" t="s">
        <v>256</v>
      </c>
      <c r="E3284" s="3">
        <v>30</v>
      </c>
      <c r="F3284" s="1" t="s">
        <v>31</v>
      </c>
      <c r="G3284" s="3">
        <v>13.31</v>
      </c>
      <c r="H3284" s="3">
        <v>399.3</v>
      </c>
      <c r="I3284" s="1" t="s">
        <v>32</v>
      </c>
      <c r="K3284" s="1" t="s">
        <v>33</v>
      </c>
      <c r="L3284" s="1" t="s">
        <v>257</v>
      </c>
      <c r="M3284" s="1" t="s">
        <v>35</v>
      </c>
      <c r="N3284" s="1" t="s">
        <v>36</v>
      </c>
      <c r="O3284" s="1" t="s">
        <v>37</v>
      </c>
      <c r="P3284" s="1" t="s">
        <v>258</v>
      </c>
      <c r="Q3284" s="1" t="s">
        <v>259</v>
      </c>
      <c r="T3284" s="1" t="s">
        <v>260</v>
      </c>
      <c r="X3284" s="1" t="s">
        <v>41</v>
      </c>
      <c r="Y3284" s="1" t="s">
        <v>42</v>
      </c>
      <c r="Z3284" s="3">
        <v>0</v>
      </c>
      <c r="AC3284" s="1">
        <f t="shared" si="102"/>
        <v>2019</v>
      </c>
      <c r="AD3284" s="1">
        <f t="shared" si="103"/>
        <v>10</v>
      </c>
    </row>
    <row r="3285" spans="1:30" ht="12.75" customHeight="1" x14ac:dyDescent="0.2">
      <c r="A3285" s="2">
        <v>43762.570832951402</v>
      </c>
      <c r="B3285" s="1" t="s">
        <v>1930</v>
      </c>
      <c r="C3285" s="1" t="s">
        <v>50</v>
      </c>
      <c r="D3285" s="1" t="s">
        <v>51</v>
      </c>
      <c r="E3285" s="3">
        <v>50</v>
      </c>
      <c r="F3285" s="1" t="s">
        <v>31</v>
      </c>
      <c r="G3285" s="3">
        <v>17.98</v>
      </c>
      <c r="H3285" s="3">
        <v>899</v>
      </c>
      <c r="I3285" s="1" t="s">
        <v>32</v>
      </c>
      <c r="K3285" s="1" t="s">
        <v>33</v>
      </c>
      <c r="L3285" s="1" t="s">
        <v>52</v>
      </c>
      <c r="M3285" s="1" t="s">
        <v>35</v>
      </c>
      <c r="N3285" s="1" t="s">
        <v>36</v>
      </c>
      <c r="O3285" s="1" t="s">
        <v>37</v>
      </c>
      <c r="P3285" s="1" t="s">
        <v>53</v>
      </c>
      <c r="Q3285" s="1" t="s">
        <v>54</v>
      </c>
      <c r="T3285" s="1" t="s">
        <v>40</v>
      </c>
      <c r="X3285" s="1" t="s">
        <v>41</v>
      </c>
      <c r="Y3285" s="1" t="s">
        <v>42</v>
      </c>
      <c r="Z3285" s="3">
        <v>0</v>
      </c>
      <c r="AC3285" s="1">
        <f t="shared" si="102"/>
        <v>2019</v>
      </c>
      <c r="AD3285" s="1">
        <f t="shared" si="103"/>
        <v>10</v>
      </c>
    </row>
    <row r="3286" spans="1:30" ht="12.75" customHeight="1" x14ac:dyDescent="0.2">
      <c r="A3286" s="2">
        <v>43762.570832951402</v>
      </c>
      <c r="B3286" s="1" t="s">
        <v>1930</v>
      </c>
      <c r="C3286" s="1" t="s">
        <v>261</v>
      </c>
      <c r="D3286" s="1" t="s">
        <v>262</v>
      </c>
      <c r="E3286" s="3">
        <v>5</v>
      </c>
      <c r="F3286" s="1" t="s">
        <v>31</v>
      </c>
      <c r="G3286" s="3">
        <v>19.97</v>
      </c>
      <c r="H3286" s="3">
        <v>99.85</v>
      </c>
      <c r="I3286" s="1" t="s">
        <v>32</v>
      </c>
      <c r="K3286" s="1" t="s">
        <v>33</v>
      </c>
      <c r="L3286" s="1" t="s">
        <v>263</v>
      </c>
      <c r="M3286" s="1" t="s">
        <v>35</v>
      </c>
      <c r="N3286" s="1" t="s">
        <v>36</v>
      </c>
      <c r="O3286" s="1" t="s">
        <v>37</v>
      </c>
      <c r="P3286" s="1" t="s">
        <v>264</v>
      </c>
      <c r="Q3286" s="1" t="s">
        <v>265</v>
      </c>
      <c r="T3286" s="1" t="s">
        <v>226</v>
      </c>
      <c r="X3286" s="1" t="s">
        <v>41</v>
      </c>
      <c r="Y3286" s="1" t="s">
        <v>266</v>
      </c>
      <c r="Z3286" s="3">
        <v>0</v>
      </c>
      <c r="AC3286" s="1">
        <f t="shared" si="102"/>
        <v>2019</v>
      </c>
      <c r="AD3286" s="1">
        <f t="shared" si="103"/>
        <v>10</v>
      </c>
    </row>
    <row r="3287" spans="1:30" ht="12.75" customHeight="1" x14ac:dyDescent="0.2">
      <c r="A3287" s="2">
        <v>43762.570832951402</v>
      </c>
      <c r="B3287" s="1" t="s">
        <v>1930</v>
      </c>
      <c r="C3287" s="1" t="s">
        <v>267</v>
      </c>
      <c r="D3287" s="1" t="s">
        <v>268</v>
      </c>
      <c r="E3287" s="3">
        <v>50</v>
      </c>
      <c r="F3287" s="1" t="s">
        <v>31</v>
      </c>
      <c r="G3287" s="3">
        <v>21.23</v>
      </c>
      <c r="H3287" s="3">
        <v>1061.5</v>
      </c>
      <c r="I3287" s="1" t="s">
        <v>32</v>
      </c>
      <c r="K3287" s="1" t="s">
        <v>33</v>
      </c>
      <c r="L3287" s="1" t="s">
        <v>269</v>
      </c>
      <c r="M3287" s="1" t="s">
        <v>35</v>
      </c>
      <c r="N3287" s="1" t="s">
        <v>36</v>
      </c>
      <c r="O3287" s="1" t="s">
        <v>37</v>
      </c>
      <c r="P3287" s="1" t="s">
        <v>270</v>
      </c>
      <c r="Q3287" s="1" t="s">
        <v>271</v>
      </c>
      <c r="T3287" s="1" t="s">
        <v>272</v>
      </c>
      <c r="X3287" s="1" t="s">
        <v>41</v>
      </c>
      <c r="Y3287" s="1" t="s">
        <v>42</v>
      </c>
      <c r="Z3287" s="3">
        <v>0</v>
      </c>
      <c r="AC3287" s="1">
        <f t="shared" si="102"/>
        <v>2019</v>
      </c>
      <c r="AD3287" s="1">
        <f t="shared" si="103"/>
        <v>10</v>
      </c>
    </row>
    <row r="3288" spans="1:30" ht="12.75" customHeight="1" x14ac:dyDescent="0.2">
      <c r="A3288" s="2">
        <v>43762.570832951402</v>
      </c>
      <c r="B3288" s="1" t="s">
        <v>1930</v>
      </c>
      <c r="C3288" s="1" t="s">
        <v>279</v>
      </c>
      <c r="D3288" s="1" t="s">
        <v>280</v>
      </c>
      <c r="E3288" s="3">
        <v>2</v>
      </c>
      <c r="F3288" s="1" t="s">
        <v>31</v>
      </c>
      <c r="G3288" s="3">
        <v>29.89</v>
      </c>
      <c r="H3288" s="3">
        <v>59.78</v>
      </c>
      <c r="I3288" s="1" t="s">
        <v>32</v>
      </c>
      <c r="K3288" s="1" t="s">
        <v>33</v>
      </c>
      <c r="L3288" s="1" t="s">
        <v>281</v>
      </c>
      <c r="M3288" s="1" t="s">
        <v>35</v>
      </c>
      <c r="N3288" s="1" t="s">
        <v>36</v>
      </c>
      <c r="O3288" s="1" t="s">
        <v>37</v>
      </c>
      <c r="P3288" s="1" t="s">
        <v>71</v>
      </c>
      <c r="Q3288" s="1" t="s">
        <v>72</v>
      </c>
      <c r="T3288" s="1" t="s">
        <v>73</v>
      </c>
      <c r="X3288" s="1" t="s">
        <v>41</v>
      </c>
      <c r="Y3288" s="1" t="s">
        <v>74</v>
      </c>
      <c r="Z3288" s="3">
        <v>0</v>
      </c>
      <c r="AC3288" s="1">
        <f t="shared" si="102"/>
        <v>2019</v>
      </c>
      <c r="AD3288" s="1">
        <f t="shared" si="103"/>
        <v>10</v>
      </c>
    </row>
    <row r="3289" spans="1:30" ht="12.75" customHeight="1" x14ac:dyDescent="0.2">
      <c r="A3289" s="2">
        <v>43762.570832951402</v>
      </c>
      <c r="B3289" s="1" t="s">
        <v>1930</v>
      </c>
      <c r="C3289" s="1" t="s">
        <v>282</v>
      </c>
      <c r="D3289" s="1" t="s">
        <v>283</v>
      </c>
      <c r="E3289" s="3">
        <v>25</v>
      </c>
      <c r="F3289" s="1" t="s">
        <v>31</v>
      </c>
      <c r="G3289" s="3">
        <v>30.18</v>
      </c>
      <c r="H3289" s="3">
        <v>754.5</v>
      </c>
      <c r="I3289" s="1" t="s">
        <v>32</v>
      </c>
      <c r="K3289" s="1" t="s">
        <v>33</v>
      </c>
      <c r="L3289" s="1" t="s">
        <v>284</v>
      </c>
      <c r="M3289" s="1" t="s">
        <v>35</v>
      </c>
      <c r="N3289" s="1" t="s">
        <v>36</v>
      </c>
      <c r="O3289" s="1" t="s">
        <v>37</v>
      </c>
      <c r="P3289" s="1" t="s">
        <v>131</v>
      </c>
      <c r="Q3289" s="1" t="s">
        <v>132</v>
      </c>
      <c r="T3289" s="1" t="s">
        <v>48</v>
      </c>
      <c r="X3289" s="1" t="s">
        <v>41</v>
      </c>
      <c r="Y3289" s="1" t="s">
        <v>74</v>
      </c>
      <c r="Z3289" s="3">
        <v>0</v>
      </c>
      <c r="AC3289" s="1">
        <f t="shared" si="102"/>
        <v>2019</v>
      </c>
      <c r="AD3289" s="1">
        <f t="shared" si="103"/>
        <v>10</v>
      </c>
    </row>
    <row r="3290" spans="1:30" ht="12.75" customHeight="1" x14ac:dyDescent="0.2">
      <c r="A3290" s="2">
        <v>43762.570832951402</v>
      </c>
      <c r="B3290" s="1" t="s">
        <v>1930</v>
      </c>
      <c r="C3290" s="1" t="s">
        <v>1226</v>
      </c>
      <c r="D3290" s="1" t="s">
        <v>1227</v>
      </c>
      <c r="E3290" s="3">
        <v>2</v>
      </c>
      <c r="F3290" s="1" t="s">
        <v>31</v>
      </c>
      <c r="G3290" s="3">
        <v>30.5</v>
      </c>
      <c r="H3290" s="3">
        <v>61</v>
      </c>
      <c r="I3290" s="1" t="s">
        <v>32</v>
      </c>
      <c r="K3290" s="1" t="s">
        <v>33</v>
      </c>
      <c r="L3290" s="1" t="s">
        <v>1228</v>
      </c>
      <c r="M3290" s="1" t="s">
        <v>35</v>
      </c>
      <c r="N3290" s="1" t="s">
        <v>36</v>
      </c>
      <c r="O3290" s="1" t="s">
        <v>37</v>
      </c>
      <c r="P3290" s="1" t="s">
        <v>71</v>
      </c>
      <c r="Q3290" s="1" t="s">
        <v>72</v>
      </c>
      <c r="T3290" s="1" t="s">
        <v>73</v>
      </c>
      <c r="X3290" s="1" t="s">
        <v>41</v>
      </c>
      <c r="Y3290" s="1" t="s">
        <v>74</v>
      </c>
      <c r="Z3290" s="3">
        <v>0</v>
      </c>
      <c r="AC3290" s="1">
        <f t="shared" si="102"/>
        <v>2019</v>
      </c>
      <c r="AD3290" s="1">
        <f t="shared" si="103"/>
        <v>10</v>
      </c>
    </row>
    <row r="3291" spans="1:30" ht="12.75" customHeight="1" x14ac:dyDescent="0.2">
      <c r="A3291" s="2">
        <v>43762.570832951402</v>
      </c>
      <c r="B3291" s="1" t="s">
        <v>1930</v>
      </c>
      <c r="C3291" s="1" t="s">
        <v>456</v>
      </c>
      <c r="D3291" s="1" t="s">
        <v>457</v>
      </c>
      <c r="E3291" s="3">
        <v>20</v>
      </c>
      <c r="F3291" s="1" t="s">
        <v>31</v>
      </c>
      <c r="G3291" s="3">
        <v>32.79</v>
      </c>
      <c r="H3291" s="3">
        <v>655.8</v>
      </c>
      <c r="I3291" s="1" t="s">
        <v>32</v>
      </c>
      <c r="K3291" s="1" t="s">
        <v>33</v>
      </c>
      <c r="L3291" s="1" t="s">
        <v>458</v>
      </c>
      <c r="M3291" s="1" t="s">
        <v>35</v>
      </c>
      <c r="N3291" s="1" t="s">
        <v>36</v>
      </c>
      <c r="O3291" s="1" t="s">
        <v>37</v>
      </c>
      <c r="P3291" s="1" t="s">
        <v>89</v>
      </c>
      <c r="Q3291" s="1" t="s">
        <v>90</v>
      </c>
      <c r="T3291" s="1" t="s">
        <v>85</v>
      </c>
      <c r="X3291" s="1" t="s">
        <v>41</v>
      </c>
      <c r="Y3291" s="1" t="s">
        <v>74</v>
      </c>
      <c r="Z3291" s="3">
        <v>0</v>
      </c>
      <c r="AC3291" s="1">
        <f t="shared" si="102"/>
        <v>2019</v>
      </c>
      <c r="AD3291" s="1">
        <f t="shared" si="103"/>
        <v>10</v>
      </c>
    </row>
    <row r="3292" spans="1:30" ht="12.75" customHeight="1" x14ac:dyDescent="0.2">
      <c r="A3292" s="2">
        <v>43762.570832951402</v>
      </c>
      <c r="B3292" s="1" t="s">
        <v>1930</v>
      </c>
      <c r="C3292" s="1" t="s">
        <v>1136</v>
      </c>
      <c r="D3292" s="1" t="s">
        <v>1137</v>
      </c>
      <c r="E3292" s="3">
        <v>2</v>
      </c>
      <c r="F3292" s="1" t="s">
        <v>31</v>
      </c>
      <c r="G3292" s="3">
        <v>35.090000000000003</v>
      </c>
      <c r="H3292" s="3">
        <v>70.180000000000007</v>
      </c>
      <c r="I3292" s="1" t="s">
        <v>32</v>
      </c>
      <c r="K3292" s="1" t="s">
        <v>33</v>
      </c>
      <c r="L3292" s="1" t="s">
        <v>1138</v>
      </c>
      <c r="M3292" s="1" t="s">
        <v>35</v>
      </c>
      <c r="N3292" s="1" t="s">
        <v>36</v>
      </c>
      <c r="O3292" s="1" t="s">
        <v>37</v>
      </c>
      <c r="P3292" s="1" t="s">
        <v>38</v>
      </c>
      <c r="Q3292" s="1" t="s">
        <v>39</v>
      </c>
      <c r="T3292" s="1" t="s">
        <v>1139</v>
      </c>
      <c r="X3292" s="1" t="s">
        <v>41</v>
      </c>
      <c r="Y3292" s="1" t="s">
        <v>42</v>
      </c>
      <c r="Z3292" s="3">
        <v>0</v>
      </c>
      <c r="AC3292" s="1">
        <f t="shared" si="102"/>
        <v>2019</v>
      </c>
      <c r="AD3292" s="1">
        <f t="shared" si="103"/>
        <v>10</v>
      </c>
    </row>
    <row r="3293" spans="1:30" ht="12.75" customHeight="1" x14ac:dyDescent="0.2">
      <c r="A3293" s="2">
        <v>43762.570832951402</v>
      </c>
      <c r="B3293" s="1" t="s">
        <v>1930</v>
      </c>
      <c r="C3293" s="1" t="s">
        <v>1012</v>
      </c>
      <c r="D3293" s="1" t="s">
        <v>1013</v>
      </c>
      <c r="E3293" s="3">
        <v>20</v>
      </c>
      <c r="F3293" s="1" t="s">
        <v>31</v>
      </c>
      <c r="G3293" s="3">
        <v>40.869999999999997</v>
      </c>
      <c r="H3293" s="3">
        <v>817.37</v>
      </c>
      <c r="I3293" s="1" t="s">
        <v>32</v>
      </c>
      <c r="K3293" s="1" t="s">
        <v>33</v>
      </c>
      <c r="L3293" s="1" t="s">
        <v>1014</v>
      </c>
      <c r="M3293" s="1" t="s">
        <v>35</v>
      </c>
      <c r="N3293" s="1" t="s">
        <v>36</v>
      </c>
      <c r="O3293" s="1" t="s">
        <v>37</v>
      </c>
      <c r="P3293" s="1" t="s">
        <v>408</v>
      </c>
      <c r="Q3293" s="1" t="s">
        <v>409</v>
      </c>
      <c r="T3293" s="1" t="s">
        <v>617</v>
      </c>
      <c r="X3293" s="1" t="s">
        <v>41</v>
      </c>
      <c r="Y3293" s="1" t="s">
        <v>42</v>
      </c>
      <c r="Z3293" s="3">
        <v>0</v>
      </c>
      <c r="AC3293" s="1">
        <f t="shared" si="102"/>
        <v>2019</v>
      </c>
      <c r="AD3293" s="1">
        <f t="shared" si="103"/>
        <v>10</v>
      </c>
    </row>
    <row r="3294" spans="1:30" ht="12.75" customHeight="1" x14ac:dyDescent="0.2">
      <c r="A3294" s="2">
        <v>43762.570832951402</v>
      </c>
      <c r="B3294" s="1" t="s">
        <v>1930</v>
      </c>
      <c r="C3294" s="1" t="s">
        <v>285</v>
      </c>
      <c r="D3294" s="1" t="s">
        <v>286</v>
      </c>
      <c r="E3294" s="3">
        <v>1</v>
      </c>
      <c r="F3294" s="1" t="s">
        <v>31</v>
      </c>
      <c r="G3294" s="3">
        <v>172.5</v>
      </c>
      <c r="H3294" s="3">
        <v>172.5</v>
      </c>
      <c r="I3294" s="1" t="s">
        <v>32</v>
      </c>
      <c r="K3294" s="1" t="s">
        <v>33</v>
      </c>
      <c r="L3294" s="1" t="s">
        <v>287</v>
      </c>
      <c r="M3294" s="1" t="s">
        <v>35</v>
      </c>
      <c r="N3294" s="1" t="s">
        <v>36</v>
      </c>
      <c r="O3294" s="1" t="s">
        <v>37</v>
      </c>
      <c r="P3294" s="1" t="s">
        <v>236</v>
      </c>
      <c r="Q3294" s="1" t="s">
        <v>237</v>
      </c>
      <c r="T3294" s="1" t="s">
        <v>238</v>
      </c>
      <c r="X3294" s="1" t="s">
        <v>41</v>
      </c>
      <c r="Y3294" s="1" t="s">
        <v>42</v>
      </c>
      <c r="Z3294" s="3">
        <v>0</v>
      </c>
      <c r="AA3294" s="1" t="s">
        <v>239</v>
      </c>
      <c r="AB3294" s="1" t="s">
        <v>239</v>
      </c>
      <c r="AC3294" s="1">
        <f t="shared" si="102"/>
        <v>2019</v>
      </c>
      <c r="AD3294" s="1">
        <f t="shared" si="103"/>
        <v>10</v>
      </c>
    </row>
    <row r="3295" spans="1:30" ht="12.75" customHeight="1" x14ac:dyDescent="0.2">
      <c r="A3295" s="2">
        <v>43762.570832951402</v>
      </c>
      <c r="B3295" s="1" t="s">
        <v>1930</v>
      </c>
      <c r="C3295" s="1" t="s">
        <v>501</v>
      </c>
      <c r="D3295" s="1" t="s">
        <v>502</v>
      </c>
      <c r="E3295" s="3">
        <v>3</v>
      </c>
      <c r="F3295" s="1" t="s">
        <v>31</v>
      </c>
      <c r="G3295" s="3">
        <v>197.57</v>
      </c>
      <c r="H3295" s="3">
        <v>592.71</v>
      </c>
      <c r="I3295" s="1" t="s">
        <v>32</v>
      </c>
      <c r="K3295" s="1" t="s">
        <v>33</v>
      </c>
      <c r="L3295" s="1" t="s">
        <v>503</v>
      </c>
      <c r="M3295" s="1" t="s">
        <v>35</v>
      </c>
      <c r="N3295" s="1" t="s">
        <v>36</v>
      </c>
      <c r="O3295" s="1" t="s">
        <v>37</v>
      </c>
      <c r="P3295" s="1" t="s">
        <v>38</v>
      </c>
      <c r="Q3295" s="1" t="s">
        <v>39</v>
      </c>
      <c r="T3295" s="1" t="s">
        <v>206</v>
      </c>
      <c r="X3295" s="1" t="s">
        <v>41</v>
      </c>
      <c r="Y3295" s="1" t="s">
        <v>42</v>
      </c>
      <c r="Z3295" s="3">
        <v>0</v>
      </c>
      <c r="AC3295" s="1">
        <f t="shared" si="102"/>
        <v>2019</v>
      </c>
      <c r="AD3295" s="1">
        <f t="shared" si="103"/>
        <v>10</v>
      </c>
    </row>
    <row r="3296" spans="1:30" ht="12.75" customHeight="1" x14ac:dyDescent="0.2">
      <c r="A3296" s="2">
        <v>43762.570832951402</v>
      </c>
      <c r="B3296" s="1" t="s">
        <v>1930</v>
      </c>
      <c r="C3296" s="1" t="s">
        <v>288</v>
      </c>
      <c r="D3296" s="1" t="s">
        <v>289</v>
      </c>
      <c r="E3296" s="3">
        <v>1</v>
      </c>
      <c r="F3296" s="1" t="s">
        <v>31</v>
      </c>
      <c r="G3296" s="3">
        <v>790.88</v>
      </c>
      <c r="H3296" s="3">
        <v>790.88</v>
      </c>
      <c r="I3296" s="1" t="s">
        <v>32</v>
      </c>
      <c r="K3296" s="1" t="s">
        <v>33</v>
      </c>
      <c r="L3296" s="1" t="s">
        <v>290</v>
      </c>
      <c r="M3296" s="1" t="s">
        <v>35</v>
      </c>
      <c r="N3296" s="1" t="s">
        <v>36</v>
      </c>
      <c r="O3296" s="1" t="s">
        <v>37</v>
      </c>
      <c r="P3296" s="1" t="s">
        <v>89</v>
      </c>
      <c r="Q3296" s="1" t="s">
        <v>90</v>
      </c>
      <c r="T3296" s="1" t="s">
        <v>291</v>
      </c>
      <c r="X3296" s="1" t="s">
        <v>41</v>
      </c>
      <c r="Y3296" s="1" t="s">
        <v>74</v>
      </c>
      <c r="Z3296" s="3">
        <v>0</v>
      </c>
      <c r="AC3296" s="1">
        <f t="shared" si="102"/>
        <v>2019</v>
      </c>
      <c r="AD3296" s="1">
        <f t="shared" si="103"/>
        <v>10</v>
      </c>
    </row>
    <row r="3297" spans="1:30" ht="12.75" customHeight="1" x14ac:dyDescent="0.2">
      <c r="A3297" s="2">
        <v>43762.592001423604</v>
      </c>
      <c r="B3297" s="1" t="s">
        <v>1931</v>
      </c>
      <c r="C3297" s="1" t="s">
        <v>1932</v>
      </c>
      <c r="D3297" s="1" t="s">
        <v>1933</v>
      </c>
      <c r="E3297" s="3">
        <v>10</v>
      </c>
      <c r="F3297" s="1" t="s">
        <v>31</v>
      </c>
      <c r="G3297" s="3">
        <v>4.62</v>
      </c>
      <c r="H3297" s="3">
        <v>46.2</v>
      </c>
      <c r="I3297" s="1" t="s">
        <v>32</v>
      </c>
      <c r="K3297" s="1" t="s">
        <v>33</v>
      </c>
      <c r="L3297" s="1" t="s">
        <v>1934</v>
      </c>
      <c r="M3297" s="1" t="s">
        <v>35</v>
      </c>
      <c r="N3297" s="1" t="s">
        <v>61</v>
      </c>
      <c r="O3297" s="1" t="s">
        <v>37</v>
      </c>
      <c r="P3297" s="1" t="s">
        <v>95</v>
      </c>
      <c r="Q3297" s="1" t="s">
        <v>96</v>
      </c>
      <c r="T3297" s="1" t="s">
        <v>97</v>
      </c>
      <c r="X3297" s="1" t="s">
        <v>41</v>
      </c>
      <c r="Y3297" s="1" t="s">
        <v>42</v>
      </c>
      <c r="Z3297" s="3">
        <v>0</v>
      </c>
      <c r="AC3297" s="1">
        <f t="shared" si="102"/>
        <v>2019</v>
      </c>
      <c r="AD3297" s="1">
        <f t="shared" si="103"/>
        <v>10</v>
      </c>
    </row>
    <row r="3298" spans="1:30" ht="12.75" customHeight="1" x14ac:dyDescent="0.2">
      <c r="A3298" s="2">
        <v>43762.5956373843</v>
      </c>
      <c r="B3298" s="1" t="s">
        <v>1935</v>
      </c>
      <c r="C3298" s="1" t="s">
        <v>92</v>
      </c>
      <c r="D3298" s="1" t="s">
        <v>93</v>
      </c>
      <c r="E3298" s="3">
        <v>100</v>
      </c>
      <c r="F3298" s="1" t="s">
        <v>31</v>
      </c>
      <c r="G3298" s="3">
        <v>0.01</v>
      </c>
      <c r="H3298" s="3">
        <v>1</v>
      </c>
      <c r="I3298" s="1" t="s">
        <v>58</v>
      </c>
      <c r="K3298" s="1" t="s">
        <v>59</v>
      </c>
      <c r="L3298" s="1" t="s">
        <v>94</v>
      </c>
      <c r="M3298" s="1" t="s">
        <v>35</v>
      </c>
      <c r="N3298" s="1" t="s">
        <v>61</v>
      </c>
      <c r="O3298" s="1" t="s">
        <v>37</v>
      </c>
      <c r="P3298" s="1" t="s">
        <v>95</v>
      </c>
      <c r="Q3298" s="1" t="s">
        <v>96</v>
      </c>
      <c r="T3298" s="1" t="s">
        <v>97</v>
      </c>
      <c r="X3298" s="1" t="s">
        <v>41</v>
      </c>
      <c r="Y3298" s="1" t="s">
        <v>42</v>
      </c>
      <c r="Z3298" s="3">
        <v>0</v>
      </c>
      <c r="AC3298" s="1">
        <f t="shared" si="102"/>
        <v>2019</v>
      </c>
      <c r="AD3298" s="1">
        <f t="shared" si="103"/>
        <v>10</v>
      </c>
    </row>
    <row r="3299" spans="1:30" ht="12.75" customHeight="1" x14ac:dyDescent="0.2">
      <c r="A3299" s="2">
        <v>43762.5956373843</v>
      </c>
      <c r="B3299" s="1" t="s">
        <v>1935</v>
      </c>
      <c r="C3299" s="1" t="s">
        <v>159</v>
      </c>
      <c r="D3299" s="1" t="s">
        <v>160</v>
      </c>
      <c r="E3299" s="3">
        <v>100</v>
      </c>
      <c r="F3299" s="1" t="s">
        <v>31</v>
      </c>
      <c r="G3299" s="3">
        <v>1.8</v>
      </c>
      <c r="H3299" s="3">
        <v>180</v>
      </c>
      <c r="I3299" s="1" t="s">
        <v>58</v>
      </c>
      <c r="K3299" s="1" t="s">
        <v>59</v>
      </c>
      <c r="L3299" s="1" t="s">
        <v>161</v>
      </c>
      <c r="M3299" s="1" t="s">
        <v>35</v>
      </c>
      <c r="N3299" s="1" t="s">
        <v>61</v>
      </c>
      <c r="O3299" s="1" t="s">
        <v>37</v>
      </c>
      <c r="P3299" s="1" t="s">
        <v>104</v>
      </c>
      <c r="Q3299" s="1" t="s">
        <v>105</v>
      </c>
      <c r="T3299" s="1" t="s">
        <v>97</v>
      </c>
      <c r="X3299" s="1" t="s">
        <v>41</v>
      </c>
      <c r="Y3299" s="1" t="s">
        <v>106</v>
      </c>
      <c r="Z3299" s="3">
        <v>0</v>
      </c>
      <c r="AC3299" s="1">
        <f t="shared" si="102"/>
        <v>2019</v>
      </c>
      <c r="AD3299" s="1">
        <f t="shared" si="103"/>
        <v>10</v>
      </c>
    </row>
    <row r="3300" spans="1:30" ht="12.75" customHeight="1" x14ac:dyDescent="0.2">
      <c r="A3300" s="2">
        <v>43762.5956373843</v>
      </c>
      <c r="B3300" s="1" t="s">
        <v>1935</v>
      </c>
      <c r="C3300" s="1" t="s">
        <v>177</v>
      </c>
      <c r="D3300" s="1" t="s">
        <v>178</v>
      </c>
      <c r="E3300" s="3">
        <v>100</v>
      </c>
      <c r="F3300" s="1" t="s">
        <v>31</v>
      </c>
      <c r="G3300" s="3">
        <v>2.17</v>
      </c>
      <c r="H3300" s="3">
        <v>217</v>
      </c>
      <c r="I3300" s="1" t="s">
        <v>58</v>
      </c>
      <c r="K3300" s="1" t="s">
        <v>59</v>
      </c>
      <c r="L3300" s="1" t="s">
        <v>179</v>
      </c>
      <c r="M3300" s="1" t="s">
        <v>35</v>
      </c>
      <c r="N3300" s="1" t="s">
        <v>61</v>
      </c>
      <c r="O3300" s="1" t="s">
        <v>37</v>
      </c>
      <c r="P3300" s="1" t="s">
        <v>95</v>
      </c>
      <c r="Q3300" s="1" t="s">
        <v>96</v>
      </c>
      <c r="T3300" s="1" t="s">
        <v>97</v>
      </c>
      <c r="X3300" s="1" t="s">
        <v>41</v>
      </c>
      <c r="Y3300" s="1" t="s">
        <v>42</v>
      </c>
      <c r="Z3300" s="3">
        <v>0</v>
      </c>
      <c r="AC3300" s="1">
        <f t="shared" si="102"/>
        <v>2019</v>
      </c>
      <c r="AD3300" s="1">
        <f t="shared" si="103"/>
        <v>10</v>
      </c>
    </row>
    <row r="3301" spans="1:30" ht="12.75" customHeight="1" x14ac:dyDescent="0.2">
      <c r="A3301" s="2">
        <v>43762.5956373843</v>
      </c>
      <c r="B3301" s="1" t="s">
        <v>1935</v>
      </c>
      <c r="C3301" s="1" t="s">
        <v>366</v>
      </c>
      <c r="D3301" s="1" t="s">
        <v>367</v>
      </c>
      <c r="E3301" s="3">
        <v>10</v>
      </c>
      <c r="F3301" s="1" t="s">
        <v>31</v>
      </c>
      <c r="G3301" s="3">
        <v>4.82</v>
      </c>
      <c r="H3301" s="3">
        <v>48.2</v>
      </c>
      <c r="I3301" s="1" t="s">
        <v>58</v>
      </c>
      <c r="K3301" s="1" t="s">
        <v>59</v>
      </c>
      <c r="L3301" s="1" t="s">
        <v>368</v>
      </c>
      <c r="M3301" s="1" t="s">
        <v>35</v>
      </c>
      <c r="N3301" s="1" t="s">
        <v>61</v>
      </c>
      <c r="O3301" s="1" t="s">
        <v>37</v>
      </c>
      <c r="P3301" s="1" t="s">
        <v>95</v>
      </c>
      <c r="Q3301" s="1" t="s">
        <v>96</v>
      </c>
      <c r="T3301" s="1" t="s">
        <v>97</v>
      </c>
      <c r="X3301" s="1" t="s">
        <v>41</v>
      </c>
      <c r="Y3301" s="1" t="s">
        <v>42</v>
      </c>
      <c r="Z3301" s="3">
        <v>0</v>
      </c>
      <c r="AC3301" s="1">
        <f t="shared" si="102"/>
        <v>2019</v>
      </c>
      <c r="AD3301" s="1">
        <f t="shared" si="103"/>
        <v>10</v>
      </c>
    </row>
    <row r="3302" spans="1:30" ht="12.75" customHeight="1" x14ac:dyDescent="0.2">
      <c r="A3302" s="2">
        <v>43762.596380671297</v>
      </c>
      <c r="B3302" s="1" t="s">
        <v>1936</v>
      </c>
      <c r="C3302" s="1" t="s">
        <v>92</v>
      </c>
      <c r="D3302" s="1" t="s">
        <v>93</v>
      </c>
      <c r="E3302" s="3">
        <v>100</v>
      </c>
      <c r="F3302" s="1" t="s">
        <v>31</v>
      </c>
      <c r="G3302" s="3">
        <v>0.01</v>
      </c>
      <c r="H3302" s="3">
        <v>1</v>
      </c>
      <c r="I3302" s="1" t="s">
        <v>32</v>
      </c>
      <c r="K3302" s="1" t="s">
        <v>33</v>
      </c>
      <c r="L3302" s="1" t="s">
        <v>94</v>
      </c>
      <c r="M3302" s="1" t="s">
        <v>35</v>
      </c>
      <c r="N3302" s="1" t="s">
        <v>61</v>
      </c>
      <c r="O3302" s="1" t="s">
        <v>37</v>
      </c>
      <c r="P3302" s="1" t="s">
        <v>95</v>
      </c>
      <c r="Q3302" s="1" t="s">
        <v>96</v>
      </c>
      <c r="T3302" s="1" t="s">
        <v>97</v>
      </c>
      <c r="X3302" s="1" t="s">
        <v>41</v>
      </c>
      <c r="Y3302" s="1" t="s">
        <v>42</v>
      </c>
      <c r="Z3302" s="3">
        <v>0</v>
      </c>
      <c r="AC3302" s="1">
        <f t="shared" si="102"/>
        <v>2019</v>
      </c>
      <c r="AD3302" s="1">
        <f t="shared" si="103"/>
        <v>10</v>
      </c>
    </row>
    <row r="3303" spans="1:30" ht="12.75" customHeight="1" x14ac:dyDescent="0.2">
      <c r="A3303" s="2">
        <v>43762.596380671297</v>
      </c>
      <c r="B3303" s="1" t="s">
        <v>1936</v>
      </c>
      <c r="C3303" s="1" t="s">
        <v>159</v>
      </c>
      <c r="D3303" s="1" t="s">
        <v>160</v>
      </c>
      <c r="E3303" s="3">
        <v>100</v>
      </c>
      <c r="F3303" s="1" t="s">
        <v>31</v>
      </c>
      <c r="G3303" s="3">
        <v>1.8</v>
      </c>
      <c r="H3303" s="3">
        <v>180</v>
      </c>
      <c r="I3303" s="1" t="s">
        <v>32</v>
      </c>
      <c r="K3303" s="1" t="s">
        <v>33</v>
      </c>
      <c r="L3303" s="1" t="s">
        <v>161</v>
      </c>
      <c r="M3303" s="1" t="s">
        <v>35</v>
      </c>
      <c r="N3303" s="1" t="s">
        <v>61</v>
      </c>
      <c r="O3303" s="1" t="s">
        <v>37</v>
      </c>
      <c r="P3303" s="1" t="s">
        <v>104</v>
      </c>
      <c r="Q3303" s="1" t="s">
        <v>105</v>
      </c>
      <c r="T3303" s="1" t="s">
        <v>97</v>
      </c>
      <c r="X3303" s="1" t="s">
        <v>41</v>
      </c>
      <c r="Y3303" s="1" t="s">
        <v>106</v>
      </c>
      <c r="Z3303" s="3">
        <v>0</v>
      </c>
      <c r="AC3303" s="1">
        <f t="shared" si="102"/>
        <v>2019</v>
      </c>
      <c r="AD3303" s="1">
        <f t="shared" si="103"/>
        <v>10</v>
      </c>
    </row>
    <row r="3304" spans="1:30" ht="12.75" customHeight="1" x14ac:dyDescent="0.2">
      <c r="A3304" s="2">
        <v>43762.596380671297</v>
      </c>
      <c r="B3304" s="1" t="s">
        <v>1936</v>
      </c>
      <c r="C3304" s="1" t="s">
        <v>343</v>
      </c>
      <c r="D3304" s="1" t="s">
        <v>344</v>
      </c>
      <c r="E3304" s="3">
        <v>50</v>
      </c>
      <c r="F3304" s="1" t="s">
        <v>31</v>
      </c>
      <c r="G3304" s="3">
        <v>2.0499999999999998</v>
      </c>
      <c r="H3304" s="3">
        <v>102.5</v>
      </c>
      <c r="I3304" s="1" t="s">
        <v>32</v>
      </c>
      <c r="K3304" s="1" t="s">
        <v>33</v>
      </c>
      <c r="L3304" s="1" t="s">
        <v>345</v>
      </c>
      <c r="M3304" s="1" t="s">
        <v>35</v>
      </c>
      <c r="N3304" s="1" t="s">
        <v>61</v>
      </c>
      <c r="O3304" s="1" t="s">
        <v>37</v>
      </c>
      <c r="P3304" s="1" t="s">
        <v>95</v>
      </c>
      <c r="Q3304" s="1" t="s">
        <v>96</v>
      </c>
      <c r="T3304" s="1" t="s">
        <v>97</v>
      </c>
      <c r="X3304" s="1" t="s">
        <v>41</v>
      </c>
      <c r="Y3304" s="1" t="s">
        <v>42</v>
      </c>
      <c r="Z3304" s="3">
        <v>0</v>
      </c>
      <c r="AC3304" s="1">
        <f t="shared" si="102"/>
        <v>2019</v>
      </c>
      <c r="AD3304" s="1">
        <f t="shared" si="103"/>
        <v>10</v>
      </c>
    </row>
    <row r="3305" spans="1:30" ht="12.75" customHeight="1" x14ac:dyDescent="0.2">
      <c r="A3305" s="2">
        <v>43762.596380671297</v>
      </c>
      <c r="B3305" s="1" t="s">
        <v>1936</v>
      </c>
      <c r="C3305" s="1" t="s">
        <v>198</v>
      </c>
      <c r="D3305" s="1" t="s">
        <v>199</v>
      </c>
      <c r="E3305" s="3">
        <v>50</v>
      </c>
      <c r="F3305" s="1" t="s">
        <v>31</v>
      </c>
      <c r="G3305" s="3">
        <v>3.1</v>
      </c>
      <c r="H3305" s="3">
        <v>155</v>
      </c>
      <c r="I3305" s="1" t="s">
        <v>32</v>
      </c>
      <c r="K3305" s="1" t="s">
        <v>33</v>
      </c>
      <c r="L3305" s="1" t="s">
        <v>200</v>
      </c>
      <c r="M3305" s="1" t="s">
        <v>35</v>
      </c>
      <c r="N3305" s="1" t="s">
        <v>61</v>
      </c>
      <c r="O3305" s="1" t="s">
        <v>37</v>
      </c>
      <c r="P3305" s="1" t="s">
        <v>95</v>
      </c>
      <c r="Q3305" s="1" t="s">
        <v>96</v>
      </c>
      <c r="T3305" s="1" t="s">
        <v>97</v>
      </c>
      <c r="X3305" s="1" t="s">
        <v>41</v>
      </c>
      <c r="Y3305" s="1" t="s">
        <v>42</v>
      </c>
      <c r="Z3305" s="3">
        <v>0</v>
      </c>
      <c r="AC3305" s="1">
        <f t="shared" si="102"/>
        <v>2019</v>
      </c>
      <c r="AD3305" s="1">
        <f t="shared" si="103"/>
        <v>10</v>
      </c>
    </row>
    <row r="3306" spans="1:30" ht="12.75" customHeight="1" x14ac:dyDescent="0.2">
      <c r="A3306" s="2">
        <v>43762.596380671297</v>
      </c>
      <c r="B3306" s="1" t="s">
        <v>1936</v>
      </c>
      <c r="C3306" s="1" t="s">
        <v>366</v>
      </c>
      <c r="D3306" s="1" t="s">
        <v>367</v>
      </c>
      <c r="E3306" s="3">
        <v>100</v>
      </c>
      <c r="F3306" s="1" t="s">
        <v>31</v>
      </c>
      <c r="G3306" s="3">
        <v>4.82</v>
      </c>
      <c r="H3306" s="3">
        <v>482</v>
      </c>
      <c r="I3306" s="1" t="s">
        <v>32</v>
      </c>
      <c r="K3306" s="1" t="s">
        <v>33</v>
      </c>
      <c r="L3306" s="1" t="s">
        <v>368</v>
      </c>
      <c r="M3306" s="1" t="s">
        <v>35</v>
      </c>
      <c r="N3306" s="1" t="s">
        <v>61</v>
      </c>
      <c r="O3306" s="1" t="s">
        <v>37</v>
      </c>
      <c r="P3306" s="1" t="s">
        <v>95</v>
      </c>
      <c r="Q3306" s="1" t="s">
        <v>96</v>
      </c>
      <c r="T3306" s="1" t="s">
        <v>97</v>
      </c>
      <c r="X3306" s="1" t="s">
        <v>41</v>
      </c>
      <c r="Y3306" s="1" t="s">
        <v>42</v>
      </c>
      <c r="Z3306" s="3">
        <v>0</v>
      </c>
      <c r="AC3306" s="1">
        <f t="shared" si="102"/>
        <v>2019</v>
      </c>
      <c r="AD3306" s="1">
        <f t="shared" si="103"/>
        <v>10</v>
      </c>
    </row>
    <row r="3307" spans="1:30" ht="12.75" customHeight="1" x14ac:dyDescent="0.2">
      <c r="A3307" s="2">
        <v>43763.343955590302</v>
      </c>
      <c r="B3307" s="1" t="s">
        <v>1937</v>
      </c>
      <c r="C3307" s="1" t="s">
        <v>1938</v>
      </c>
      <c r="D3307" s="1" t="s">
        <v>1939</v>
      </c>
      <c r="E3307" s="3">
        <v>50</v>
      </c>
      <c r="F3307" s="1" t="s">
        <v>31</v>
      </c>
      <c r="G3307" s="3">
        <v>24</v>
      </c>
      <c r="H3307" s="3">
        <v>1200.03</v>
      </c>
      <c r="I3307" s="1" t="s">
        <v>32</v>
      </c>
      <c r="K3307" s="1" t="s">
        <v>33</v>
      </c>
      <c r="L3307" s="1" t="s">
        <v>1940</v>
      </c>
      <c r="M3307" s="1" t="s">
        <v>35</v>
      </c>
      <c r="N3307" s="1" t="s">
        <v>84</v>
      </c>
      <c r="O3307" s="1" t="s">
        <v>37</v>
      </c>
      <c r="P3307" s="1" t="s">
        <v>131</v>
      </c>
      <c r="Q3307" s="1" t="s">
        <v>132</v>
      </c>
      <c r="T3307" s="1" t="s">
        <v>73</v>
      </c>
      <c r="X3307" s="1" t="s">
        <v>1941</v>
      </c>
      <c r="Y3307" s="1" t="s">
        <v>74</v>
      </c>
      <c r="Z3307" s="3">
        <v>0</v>
      </c>
      <c r="AA3307" s="1" t="s">
        <v>1942</v>
      </c>
      <c r="AB3307" s="1" t="s">
        <v>1942</v>
      </c>
      <c r="AC3307" s="1">
        <f t="shared" si="102"/>
        <v>2019</v>
      </c>
      <c r="AD3307" s="1">
        <f t="shared" si="103"/>
        <v>10</v>
      </c>
    </row>
    <row r="3308" spans="1:30" ht="12.75" customHeight="1" x14ac:dyDescent="0.2">
      <c r="A3308" s="2">
        <v>43763.343955590302</v>
      </c>
      <c r="B3308" s="1" t="s">
        <v>1937</v>
      </c>
      <c r="C3308" s="1" t="s">
        <v>1943</v>
      </c>
      <c r="D3308" s="1" t="s">
        <v>1944</v>
      </c>
      <c r="E3308" s="3">
        <v>50</v>
      </c>
      <c r="F3308" s="1" t="s">
        <v>31</v>
      </c>
      <c r="G3308" s="3">
        <v>44</v>
      </c>
      <c r="H3308" s="3">
        <v>2199.9499999999998</v>
      </c>
      <c r="I3308" s="1" t="s">
        <v>32</v>
      </c>
      <c r="K3308" s="1" t="s">
        <v>33</v>
      </c>
      <c r="L3308" s="1" t="s">
        <v>1945</v>
      </c>
      <c r="M3308" s="1" t="s">
        <v>35</v>
      </c>
      <c r="N3308" s="1" t="s">
        <v>84</v>
      </c>
      <c r="O3308" s="1" t="s">
        <v>37</v>
      </c>
      <c r="P3308" s="1" t="s">
        <v>131</v>
      </c>
      <c r="Q3308" s="1" t="s">
        <v>132</v>
      </c>
      <c r="T3308" s="1" t="s">
        <v>1946</v>
      </c>
      <c r="X3308" s="1" t="s">
        <v>1947</v>
      </c>
      <c r="Y3308" s="1" t="s">
        <v>74</v>
      </c>
      <c r="Z3308" s="3">
        <v>0</v>
      </c>
      <c r="AC3308" s="1">
        <f t="shared" si="102"/>
        <v>2019</v>
      </c>
      <c r="AD3308" s="1">
        <f t="shared" si="103"/>
        <v>10</v>
      </c>
    </row>
    <row r="3309" spans="1:30" ht="12.75" customHeight="1" x14ac:dyDescent="0.2">
      <c r="A3309" s="2">
        <v>43763.506779942101</v>
      </c>
      <c r="B3309" s="1" t="s">
        <v>1948</v>
      </c>
      <c r="C3309" s="1" t="s">
        <v>1696</v>
      </c>
      <c r="D3309" s="1" t="s">
        <v>1697</v>
      </c>
      <c r="E3309" s="3">
        <v>5</v>
      </c>
      <c r="F3309" s="1" t="s">
        <v>31</v>
      </c>
      <c r="G3309" s="3">
        <v>128</v>
      </c>
      <c r="H3309" s="3">
        <v>639.98</v>
      </c>
      <c r="I3309" s="1" t="s">
        <v>32</v>
      </c>
      <c r="K3309" s="1" t="s">
        <v>33</v>
      </c>
      <c r="L3309" s="1" t="s">
        <v>1698</v>
      </c>
      <c r="M3309" s="1" t="s">
        <v>35</v>
      </c>
      <c r="N3309" s="1" t="s">
        <v>433</v>
      </c>
      <c r="O3309" s="1" t="s">
        <v>37</v>
      </c>
      <c r="P3309" s="1" t="s">
        <v>131</v>
      </c>
      <c r="Q3309" s="1" t="s">
        <v>132</v>
      </c>
      <c r="T3309" s="1" t="s">
        <v>297</v>
      </c>
      <c r="X3309" s="1" t="s">
        <v>41</v>
      </c>
      <c r="Y3309" s="1" t="s">
        <v>74</v>
      </c>
      <c r="Z3309" s="3">
        <v>0</v>
      </c>
      <c r="AC3309" s="1">
        <f t="shared" si="102"/>
        <v>2019</v>
      </c>
      <c r="AD3309" s="1">
        <f t="shared" si="103"/>
        <v>10</v>
      </c>
    </row>
    <row r="3310" spans="1:30" ht="12.75" customHeight="1" x14ac:dyDescent="0.2">
      <c r="A3310" s="2">
        <v>43763.506779942101</v>
      </c>
      <c r="B3310" s="1" t="s">
        <v>1948</v>
      </c>
      <c r="C3310" s="1" t="s">
        <v>311</v>
      </c>
      <c r="D3310" s="1" t="s">
        <v>312</v>
      </c>
      <c r="E3310" s="3">
        <v>5</v>
      </c>
      <c r="F3310" s="1" t="s">
        <v>31</v>
      </c>
      <c r="G3310" s="3">
        <v>233.79</v>
      </c>
      <c r="H3310" s="3">
        <v>1168.95</v>
      </c>
      <c r="I3310" s="1" t="s">
        <v>32</v>
      </c>
      <c r="K3310" s="1" t="s">
        <v>33</v>
      </c>
      <c r="L3310" s="1" t="s">
        <v>313</v>
      </c>
      <c r="M3310" s="1" t="s">
        <v>35</v>
      </c>
      <c r="N3310" s="1" t="s">
        <v>433</v>
      </c>
      <c r="O3310" s="1" t="s">
        <v>37</v>
      </c>
      <c r="P3310" s="1" t="s">
        <v>131</v>
      </c>
      <c r="Q3310" s="1" t="s">
        <v>132</v>
      </c>
      <c r="T3310" s="1" t="s">
        <v>297</v>
      </c>
      <c r="X3310" s="1" t="s">
        <v>41</v>
      </c>
      <c r="Y3310" s="1" t="s">
        <v>74</v>
      </c>
      <c r="Z3310" s="3">
        <v>0</v>
      </c>
      <c r="AC3310" s="1">
        <f t="shared" si="102"/>
        <v>2019</v>
      </c>
      <c r="AD3310" s="1">
        <f t="shared" si="103"/>
        <v>10</v>
      </c>
    </row>
    <row r="3311" spans="1:30" ht="12.75" customHeight="1" x14ac:dyDescent="0.2">
      <c r="A3311" s="2">
        <v>43763.506779942101</v>
      </c>
      <c r="B3311" s="1" t="s">
        <v>1948</v>
      </c>
      <c r="C3311" s="1" t="s">
        <v>314</v>
      </c>
      <c r="D3311" s="1" t="s">
        <v>315</v>
      </c>
      <c r="E3311" s="3">
        <v>5</v>
      </c>
      <c r="F3311" s="1" t="s">
        <v>31</v>
      </c>
      <c r="G3311" s="3">
        <v>283.01</v>
      </c>
      <c r="H3311" s="3">
        <v>1415.05</v>
      </c>
      <c r="I3311" s="1" t="s">
        <v>32</v>
      </c>
      <c r="K3311" s="1" t="s">
        <v>33</v>
      </c>
      <c r="L3311" s="1" t="s">
        <v>316</v>
      </c>
      <c r="M3311" s="1" t="s">
        <v>35</v>
      </c>
      <c r="N3311" s="1" t="s">
        <v>433</v>
      </c>
      <c r="O3311" s="1" t="s">
        <v>37</v>
      </c>
      <c r="P3311" s="1" t="s">
        <v>131</v>
      </c>
      <c r="Q3311" s="1" t="s">
        <v>132</v>
      </c>
      <c r="T3311" s="1" t="s">
        <v>297</v>
      </c>
      <c r="X3311" s="1" t="s">
        <v>41</v>
      </c>
      <c r="Y3311" s="1" t="s">
        <v>74</v>
      </c>
      <c r="Z3311" s="3">
        <v>0</v>
      </c>
      <c r="AC3311" s="1">
        <f t="shared" si="102"/>
        <v>2019</v>
      </c>
      <c r="AD3311" s="1">
        <f t="shared" si="103"/>
        <v>10</v>
      </c>
    </row>
    <row r="3312" spans="1:30" ht="12.75" customHeight="1" x14ac:dyDescent="0.2">
      <c r="A3312" s="2">
        <v>43763.517972881898</v>
      </c>
      <c r="B3312" s="1" t="s">
        <v>1949</v>
      </c>
      <c r="C3312" s="1" t="s">
        <v>311</v>
      </c>
      <c r="D3312" s="1" t="s">
        <v>312</v>
      </c>
      <c r="E3312" s="3">
        <v>5</v>
      </c>
      <c r="F3312" s="1" t="s">
        <v>31</v>
      </c>
      <c r="G3312" s="3">
        <v>233.8</v>
      </c>
      <c r="H3312" s="3">
        <v>1168.98</v>
      </c>
      <c r="I3312" s="1" t="s">
        <v>58</v>
      </c>
      <c r="K3312" s="1" t="s">
        <v>59</v>
      </c>
      <c r="L3312" s="1" t="s">
        <v>313</v>
      </c>
      <c r="M3312" s="1" t="s">
        <v>35</v>
      </c>
      <c r="N3312" s="1" t="s">
        <v>433</v>
      </c>
      <c r="O3312" s="1" t="s">
        <v>37</v>
      </c>
      <c r="P3312" s="1" t="s">
        <v>131</v>
      </c>
      <c r="Q3312" s="1" t="s">
        <v>132</v>
      </c>
      <c r="T3312" s="1" t="s">
        <v>297</v>
      </c>
      <c r="X3312" s="1" t="s">
        <v>41</v>
      </c>
      <c r="Y3312" s="1" t="s">
        <v>74</v>
      </c>
      <c r="Z3312" s="3">
        <v>0</v>
      </c>
      <c r="AC3312" s="1">
        <f t="shared" si="102"/>
        <v>2019</v>
      </c>
      <c r="AD3312" s="1">
        <f t="shared" si="103"/>
        <v>10</v>
      </c>
    </row>
    <row r="3313" spans="1:30" ht="12.75" customHeight="1" x14ac:dyDescent="0.2">
      <c r="A3313" s="2">
        <v>43763.555162037002</v>
      </c>
      <c r="B3313" s="1" t="s">
        <v>1950</v>
      </c>
      <c r="C3313" s="1" t="s">
        <v>98</v>
      </c>
      <c r="D3313" s="1" t="s">
        <v>99</v>
      </c>
      <c r="E3313" s="3">
        <v>400</v>
      </c>
      <c r="F3313" s="1" t="s">
        <v>31</v>
      </c>
      <c r="G3313" s="3">
        <v>0.25</v>
      </c>
      <c r="H3313" s="3">
        <v>100</v>
      </c>
      <c r="I3313" s="1" t="s">
        <v>58</v>
      </c>
      <c r="K3313" s="1" t="s">
        <v>59</v>
      </c>
      <c r="L3313" s="1" t="s">
        <v>100</v>
      </c>
      <c r="M3313" s="1" t="s">
        <v>35</v>
      </c>
      <c r="N3313" s="1" t="s">
        <v>36</v>
      </c>
      <c r="O3313" s="1" t="s">
        <v>37</v>
      </c>
      <c r="P3313" s="1" t="s">
        <v>38</v>
      </c>
      <c r="Q3313" s="1" t="s">
        <v>39</v>
      </c>
      <c r="T3313" s="1" t="s">
        <v>73</v>
      </c>
      <c r="X3313" s="1" t="s">
        <v>41</v>
      </c>
      <c r="Y3313" s="1" t="s">
        <v>42</v>
      </c>
      <c r="Z3313" s="3">
        <v>0</v>
      </c>
      <c r="AC3313" s="1">
        <f t="shared" si="102"/>
        <v>2019</v>
      </c>
      <c r="AD3313" s="1">
        <f t="shared" si="103"/>
        <v>10</v>
      </c>
    </row>
    <row r="3314" spans="1:30" ht="12.75" customHeight="1" x14ac:dyDescent="0.2">
      <c r="A3314" s="2">
        <v>43763.555162037002</v>
      </c>
      <c r="B3314" s="1" t="s">
        <v>1950</v>
      </c>
      <c r="C3314" s="1" t="s">
        <v>539</v>
      </c>
      <c r="D3314" s="1" t="s">
        <v>540</v>
      </c>
      <c r="E3314" s="3">
        <v>100</v>
      </c>
      <c r="F3314" s="1" t="s">
        <v>31</v>
      </c>
      <c r="G3314" s="3">
        <v>0.3</v>
      </c>
      <c r="H3314" s="3">
        <v>30</v>
      </c>
      <c r="I3314" s="1" t="s">
        <v>58</v>
      </c>
      <c r="K3314" s="1" t="s">
        <v>59</v>
      </c>
      <c r="L3314" s="1" t="s">
        <v>541</v>
      </c>
      <c r="M3314" s="1" t="s">
        <v>35</v>
      </c>
      <c r="N3314" s="1" t="s">
        <v>36</v>
      </c>
      <c r="O3314" s="1" t="s">
        <v>37</v>
      </c>
      <c r="P3314" s="1" t="s">
        <v>104</v>
      </c>
      <c r="Q3314" s="1" t="s">
        <v>105</v>
      </c>
      <c r="T3314" s="1" t="s">
        <v>40</v>
      </c>
      <c r="X3314" s="1" t="s">
        <v>41</v>
      </c>
      <c r="Y3314" s="1" t="s">
        <v>106</v>
      </c>
      <c r="Z3314" s="3">
        <v>0</v>
      </c>
      <c r="AC3314" s="1">
        <f t="shared" si="102"/>
        <v>2019</v>
      </c>
      <c r="AD3314" s="1">
        <f t="shared" si="103"/>
        <v>10</v>
      </c>
    </row>
    <row r="3315" spans="1:30" ht="12.75" customHeight="1" x14ac:dyDescent="0.2">
      <c r="A3315" s="2">
        <v>43763.555162037002</v>
      </c>
      <c r="B3315" s="1" t="s">
        <v>1950</v>
      </c>
      <c r="C3315" s="1" t="s">
        <v>980</v>
      </c>
      <c r="D3315" s="1" t="s">
        <v>981</v>
      </c>
      <c r="E3315" s="3">
        <v>10</v>
      </c>
      <c r="F3315" s="1" t="s">
        <v>31</v>
      </c>
      <c r="G3315" s="3">
        <v>0.38</v>
      </c>
      <c r="H3315" s="3">
        <v>3.8</v>
      </c>
      <c r="I3315" s="1" t="s">
        <v>58</v>
      </c>
      <c r="K3315" s="1" t="s">
        <v>59</v>
      </c>
      <c r="L3315" s="1" t="s">
        <v>982</v>
      </c>
      <c r="M3315" s="1" t="s">
        <v>35</v>
      </c>
      <c r="N3315" s="1" t="s">
        <v>36</v>
      </c>
      <c r="O3315" s="1" t="s">
        <v>37</v>
      </c>
      <c r="P3315" s="1" t="s">
        <v>204</v>
      </c>
      <c r="Q3315" s="1" t="s">
        <v>205</v>
      </c>
      <c r="T3315" s="1" t="s">
        <v>795</v>
      </c>
      <c r="X3315" s="1" t="s">
        <v>41</v>
      </c>
      <c r="Y3315" s="1" t="s">
        <v>74</v>
      </c>
      <c r="Z3315" s="3">
        <v>0</v>
      </c>
      <c r="AC3315" s="1">
        <f t="shared" si="102"/>
        <v>2019</v>
      </c>
      <c r="AD3315" s="1">
        <f t="shared" si="103"/>
        <v>10</v>
      </c>
    </row>
    <row r="3316" spans="1:30" ht="12.75" customHeight="1" x14ac:dyDescent="0.2">
      <c r="A3316" s="2">
        <v>43763.555162037002</v>
      </c>
      <c r="B3316" s="1" t="s">
        <v>1950</v>
      </c>
      <c r="C3316" s="1" t="s">
        <v>113</v>
      </c>
      <c r="D3316" s="1" t="s">
        <v>114</v>
      </c>
      <c r="E3316" s="3">
        <v>400</v>
      </c>
      <c r="F3316" s="1" t="s">
        <v>31</v>
      </c>
      <c r="G3316" s="3">
        <v>0.43</v>
      </c>
      <c r="H3316" s="3">
        <v>172</v>
      </c>
      <c r="I3316" s="1" t="s">
        <v>58</v>
      </c>
      <c r="K3316" s="1" t="s">
        <v>59</v>
      </c>
      <c r="L3316" s="1" t="s">
        <v>115</v>
      </c>
      <c r="M3316" s="1" t="s">
        <v>35</v>
      </c>
      <c r="N3316" s="1" t="s">
        <v>36</v>
      </c>
      <c r="O3316" s="1" t="s">
        <v>37</v>
      </c>
      <c r="P3316" s="1" t="s">
        <v>89</v>
      </c>
      <c r="Q3316" s="1" t="s">
        <v>90</v>
      </c>
      <c r="T3316" s="1" t="s">
        <v>116</v>
      </c>
      <c r="X3316" s="1" t="s">
        <v>41</v>
      </c>
      <c r="Y3316" s="1" t="s">
        <v>74</v>
      </c>
      <c r="Z3316" s="3">
        <v>0</v>
      </c>
      <c r="AC3316" s="1">
        <f t="shared" si="102"/>
        <v>2019</v>
      </c>
      <c r="AD3316" s="1">
        <f t="shared" si="103"/>
        <v>10</v>
      </c>
    </row>
    <row r="3317" spans="1:30" ht="12.75" customHeight="1" x14ac:dyDescent="0.2">
      <c r="A3317" s="2">
        <v>43763.555162037002</v>
      </c>
      <c r="B3317" s="1" t="s">
        <v>1950</v>
      </c>
      <c r="C3317" s="1" t="s">
        <v>1871</v>
      </c>
      <c r="D3317" s="1" t="s">
        <v>1872</v>
      </c>
      <c r="E3317" s="3">
        <v>100</v>
      </c>
      <c r="F3317" s="1" t="s">
        <v>31</v>
      </c>
      <c r="G3317" s="3">
        <v>0.44</v>
      </c>
      <c r="H3317" s="3">
        <v>44</v>
      </c>
      <c r="I3317" s="1" t="s">
        <v>58</v>
      </c>
      <c r="K3317" s="1" t="s">
        <v>59</v>
      </c>
      <c r="L3317" s="1" t="s">
        <v>1873</v>
      </c>
      <c r="M3317" s="1" t="s">
        <v>35</v>
      </c>
      <c r="N3317" s="1" t="s">
        <v>36</v>
      </c>
      <c r="O3317" s="1" t="s">
        <v>37</v>
      </c>
      <c r="P3317" s="1" t="s">
        <v>120</v>
      </c>
      <c r="Q3317" s="1" t="s">
        <v>121</v>
      </c>
      <c r="T3317" s="1" t="s">
        <v>232</v>
      </c>
      <c r="Y3317" s="1" t="s">
        <v>42</v>
      </c>
      <c r="Z3317" s="3">
        <v>0</v>
      </c>
      <c r="AA3317" s="1" t="s">
        <v>1837</v>
      </c>
      <c r="AB3317" s="1" t="s">
        <v>1837</v>
      </c>
      <c r="AC3317" s="1">
        <f t="shared" si="102"/>
        <v>2019</v>
      </c>
      <c r="AD3317" s="1">
        <f t="shared" si="103"/>
        <v>10</v>
      </c>
    </row>
    <row r="3318" spans="1:30" ht="12.75" customHeight="1" x14ac:dyDescent="0.2">
      <c r="A3318" s="2">
        <v>43763.555162037002</v>
      </c>
      <c r="B3318" s="1" t="s">
        <v>1950</v>
      </c>
      <c r="C3318" s="1" t="s">
        <v>125</v>
      </c>
      <c r="D3318" s="1" t="s">
        <v>126</v>
      </c>
      <c r="E3318" s="3">
        <v>300</v>
      </c>
      <c r="F3318" s="1" t="s">
        <v>31</v>
      </c>
      <c r="G3318" s="3">
        <v>0.54</v>
      </c>
      <c r="H3318" s="3">
        <v>162</v>
      </c>
      <c r="I3318" s="1" t="s">
        <v>58</v>
      </c>
      <c r="K3318" s="1" t="s">
        <v>59</v>
      </c>
      <c r="L3318" s="1" t="s">
        <v>127</v>
      </c>
      <c r="M3318" s="1" t="s">
        <v>35</v>
      </c>
      <c r="N3318" s="1" t="s">
        <v>36</v>
      </c>
      <c r="O3318" s="1" t="s">
        <v>37</v>
      </c>
      <c r="P3318" s="1" t="s">
        <v>104</v>
      </c>
      <c r="Q3318" s="1" t="s">
        <v>105</v>
      </c>
      <c r="T3318" s="1" t="s">
        <v>40</v>
      </c>
      <c r="X3318" s="1" t="s">
        <v>41</v>
      </c>
      <c r="Y3318" s="1" t="s">
        <v>106</v>
      </c>
      <c r="Z3318" s="3">
        <v>0</v>
      </c>
      <c r="AC3318" s="1">
        <f t="shared" si="102"/>
        <v>2019</v>
      </c>
      <c r="AD3318" s="1">
        <f t="shared" si="103"/>
        <v>10</v>
      </c>
    </row>
    <row r="3319" spans="1:30" ht="12.75" customHeight="1" x14ac:dyDescent="0.2">
      <c r="A3319" s="2">
        <v>43763.555162037002</v>
      </c>
      <c r="B3319" s="1" t="s">
        <v>1950</v>
      </c>
      <c r="C3319" s="1" t="s">
        <v>133</v>
      </c>
      <c r="D3319" s="1" t="s">
        <v>134</v>
      </c>
      <c r="E3319" s="3">
        <v>4000</v>
      </c>
      <c r="F3319" s="1" t="s">
        <v>31</v>
      </c>
      <c r="G3319" s="3">
        <v>0.62</v>
      </c>
      <c r="H3319" s="3">
        <v>2480</v>
      </c>
      <c r="I3319" s="1" t="s">
        <v>58</v>
      </c>
      <c r="K3319" s="1" t="s">
        <v>59</v>
      </c>
      <c r="L3319" s="1" t="s">
        <v>135</v>
      </c>
      <c r="M3319" s="1" t="s">
        <v>35</v>
      </c>
      <c r="N3319" s="1" t="s">
        <v>36</v>
      </c>
      <c r="O3319" s="1" t="s">
        <v>37</v>
      </c>
      <c r="P3319" s="1" t="s">
        <v>62</v>
      </c>
      <c r="Q3319" s="1" t="s">
        <v>63</v>
      </c>
      <c r="T3319" s="1" t="s">
        <v>65</v>
      </c>
      <c r="X3319" s="1" t="s">
        <v>41</v>
      </c>
      <c r="Y3319" s="1" t="s">
        <v>66</v>
      </c>
      <c r="Z3319" s="3">
        <v>0</v>
      </c>
      <c r="AA3319" s="1" t="s">
        <v>67</v>
      </c>
      <c r="AB3319" s="1" t="s">
        <v>67</v>
      </c>
      <c r="AC3319" s="1">
        <f t="shared" si="102"/>
        <v>2019</v>
      </c>
      <c r="AD3319" s="1">
        <f t="shared" si="103"/>
        <v>10</v>
      </c>
    </row>
    <row r="3320" spans="1:30" ht="12.75" customHeight="1" x14ac:dyDescent="0.2">
      <c r="A3320" s="2">
        <v>43763.555162037002</v>
      </c>
      <c r="B3320" s="1" t="s">
        <v>1950</v>
      </c>
      <c r="C3320" s="1" t="s">
        <v>56</v>
      </c>
      <c r="D3320" s="1" t="s">
        <v>57</v>
      </c>
      <c r="E3320" s="3">
        <v>2000</v>
      </c>
      <c r="F3320" s="1" t="s">
        <v>31</v>
      </c>
      <c r="G3320" s="3">
        <v>0.62</v>
      </c>
      <c r="H3320" s="3">
        <v>1240</v>
      </c>
      <c r="I3320" s="1" t="s">
        <v>58</v>
      </c>
      <c r="K3320" s="1" t="s">
        <v>59</v>
      </c>
      <c r="L3320" s="1" t="s">
        <v>60</v>
      </c>
      <c r="M3320" s="1" t="s">
        <v>35</v>
      </c>
      <c r="N3320" s="1" t="s">
        <v>36</v>
      </c>
      <c r="O3320" s="1" t="s">
        <v>37</v>
      </c>
      <c r="P3320" s="1" t="s">
        <v>62</v>
      </c>
      <c r="Q3320" s="1" t="s">
        <v>63</v>
      </c>
      <c r="T3320" s="1" t="s">
        <v>65</v>
      </c>
      <c r="X3320" s="1" t="s">
        <v>41</v>
      </c>
      <c r="Y3320" s="1" t="s">
        <v>66</v>
      </c>
      <c r="Z3320" s="3">
        <v>0</v>
      </c>
      <c r="AA3320" s="1" t="s">
        <v>67</v>
      </c>
      <c r="AB3320" s="1" t="s">
        <v>67</v>
      </c>
      <c r="AC3320" s="1">
        <f t="shared" si="102"/>
        <v>2019</v>
      </c>
      <c r="AD3320" s="1">
        <f t="shared" si="103"/>
        <v>10</v>
      </c>
    </row>
    <row r="3321" spans="1:30" ht="12.75" customHeight="1" x14ac:dyDescent="0.2">
      <c r="A3321" s="2">
        <v>43763.555162037002</v>
      </c>
      <c r="B3321" s="1" t="s">
        <v>1950</v>
      </c>
      <c r="C3321" s="1" t="s">
        <v>128</v>
      </c>
      <c r="D3321" s="1" t="s">
        <v>129</v>
      </c>
      <c r="E3321" s="3">
        <v>500</v>
      </c>
      <c r="F3321" s="1" t="s">
        <v>31</v>
      </c>
      <c r="G3321" s="3">
        <v>0.63</v>
      </c>
      <c r="H3321" s="3">
        <v>315</v>
      </c>
      <c r="I3321" s="1" t="s">
        <v>58</v>
      </c>
      <c r="K3321" s="1" t="s">
        <v>59</v>
      </c>
      <c r="L3321" s="1" t="s">
        <v>130</v>
      </c>
      <c r="M3321" s="1" t="s">
        <v>35</v>
      </c>
      <c r="N3321" s="1" t="s">
        <v>36</v>
      </c>
      <c r="O3321" s="1" t="s">
        <v>37</v>
      </c>
      <c r="P3321" s="1" t="s">
        <v>131</v>
      </c>
      <c r="Q3321" s="1" t="s">
        <v>132</v>
      </c>
      <c r="T3321" s="1" t="s">
        <v>73</v>
      </c>
      <c r="X3321" s="1" t="s">
        <v>41</v>
      </c>
      <c r="Y3321" s="1" t="s">
        <v>74</v>
      </c>
      <c r="Z3321" s="3">
        <v>0</v>
      </c>
      <c r="AC3321" s="1">
        <f t="shared" si="102"/>
        <v>2019</v>
      </c>
      <c r="AD3321" s="1">
        <f t="shared" si="103"/>
        <v>10</v>
      </c>
    </row>
    <row r="3322" spans="1:30" ht="12.75" customHeight="1" x14ac:dyDescent="0.2">
      <c r="A3322" s="2">
        <v>43763.555162037002</v>
      </c>
      <c r="B3322" s="1" t="s">
        <v>1950</v>
      </c>
      <c r="C3322" s="1" t="s">
        <v>136</v>
      </c>
      <c r="D3322" s="1" t="s">
        <v>137</v>
      </c>
      <c r="E3322" s="3">
        <v>4000</v>
      </c>
      <c r="F3322" s="1" t="s">
        <v>31</v>
      </c>
      <c r="G3322" s="3">
        <v>0.63</v>
      </c>
      <c r="H3322" s="3">
        <v>2520</v>
      </c>
      <c r="I3322" s="1" t="s">
        <v>58</v>
      </c>
      <c r="K3322" s="1" t="s">
        <v>59</v>
      </c>
      <c r="L3322" s="1" t="s">
        <v>138</v>
      </c>
      <c r="M3322" s="1" t="s">
        <v>35</v>
      </c>
      <c r="N3322" s="1" t="s">
        <v>36</v>
      </c>
      <c r="O3322" s="1" t="s">
        <v>37</v>
      </c>
      <c r="P3322" s="1" t="s">
        <v>62</v>
      </c>
      <c r="Q3322" s="1" t="s">
        <v>63</v>
      </c>
      <c r="T3322" s="1" t="s">
        <v>65</v>
      </c>
      <c r="X3322" s="1" t="s">
        <v>41</v>
      </c>
      <c r="Y3322" s="1" t="s">
        <v>66</v>
      </c>
      <c r="Z3322" s="3">
        <v>0</v>
      </c>
      <c r="AA3322" s="1" t="s">
        <v>67</v>
      </c>
      <c r="AB3322" s="1" t="s">
        <v>67</v>
      </c>
      <c r="AC3322" s="1">
        <f t="shared" si="102"/>
        <v>2019</v>
      </c>
      <c r="AD3322" s="1">
        <f t="shared" si="103"/>
        <v>10</v>
      </c>
    </row>
    <row r="3323" spans="1:30" ht="12.75" customHeight="1" x14ac:dyDescent="0.2">
      <c r="A3323" s="2">
        <v>43763.555162037002</v>
      </c>
      <c r="B3323" s="1" t="s">
        <v>1950</v>
      </c>
      <c r="C3323" s="1" t="s">
        <v>516</v>
      </c>
      <c r="D3323" s="1" t="s">
        <v>517</v>
      </c>
      <c r="E3323" s="3">
        <v>1700</v>
      </c>
      <c r="F3323" s="1" t="s">
        <v>31</v>
      </c>
      <c r="G3323" s="3">
        <v>0.63</v>
      </c>
      <c r="H3323" s="3">
        <v>1071</v>
      </c>
      <c r="I3323" s="1" t="s">
        <v>58</v>
      </c>
      <c r="K3323" s="1" t="s">
        <v>59</v>
      </c>
      <c r="L3323" s="1" t="s">
        <v>518</v>
      </c>
      <c r="M3323" s="1" t="s">
        <v>35</v>
      </c>
      <c r="N3323" s="1" t="s">
        <v>36</v>
      </c>
      <c r="O3323" s="1" t="s">
        <v>37</v>
      </c>
      <c r="P3323" s="1" t="s">
        <v>62</v>
      </c>
      <c r="Q3323" s="1" t="s">
        <v>63</v>
      </c>
      <c r="T3323" s="1" t="s">
        <v>65</v>
      </c>
      <c r="X3323" s="1" t="s">
        <v>41</v>
      </c>
      <c r="Y3323" s="1" t="s">
        <v>66</v>
      </c>
      <c r="Z3323" s="3">
        <v>0</v>
      </c>
      <c r="AA3323" s="1" t="s">
        <v>67</v>
      </c>
      <c r="AB3323" s="1" t="s">
        <v>67</v>
      </c>
      <c r="AC3323" s="1">
        <f t="shared" si="102"/>
        <v>2019</v>
      </c>
      <c r="AD3323" s="1">
        <f t="shared" si="103"/>
        <v>10</v>
      </c>
    </row>
    <row r="3324" spans="1:30" ht="12.75" customHeight="1" x14ac:dyDescent="0.2">
      <c r="A3324" s="2">
        <v>43763.555162037002</v>
      </c>
      <c r="B3324" s="1" t="s">
        <v>1950</v>
      </c>
      <c r="C3324" s="1" t="s">
        <v>142</v>
      </c>
      <c r="D3324" s="1" t="s">
        <v>143</v>
      </c>
      <c r="E3324" s="3">
        <v>500</v>
      </c>
      <c r="F3324" s="1" t="s">
        <v>31</v>
      </c>
      <c r="G3324" s="3">
        <v>0.66</v>
      </c>
      <c r="H3324" s="3">
        <v>330</v>
      </c>
      <c r="I3324" s="1" t="s">
        <v>58</v>
      </c>
      <c r="K3324" s="1" t="s">
        <v>59</v>
      </c>
      <c r="L3324" s="1" t="s">
        <v>144</v>
      </c>
      <c r="M3324" s="1" t="s">
        <v>35</v>
      </c>
      <c r="N3324" s="1" t="s">
        <v>36</v>
      </c>
      <c r="O3324" s="1" t="s">
        <v>37</v>
      </c>
      <c r="P3324" s="1" t="s">
        <v>89</v>
      </c>
      <c r="Q3324" s="1" t="s">
        <v>90</v>
      </c>
      <c r="T3324" s="1" t="s">
        <v>116</v>
      </c>
      <c r="X3324" s="1" t="s">
        <v>41</v>
      </c>
      <c r="Y3324" s="1" t="s">
        <v>74</v>
      </c>
      <c r="Z3324" s="3">
        <v>0</v>
      </c>
      <c r="AC3324" s="1">
        <f t="shared" si="102"/>
        <v>2019</v>
      </c>
      <c r="AD3324" s="1">
        <f t="shared" si="103"/>
        <v>10</v>
      </c>
    </row>
    <row r="3325" spans="1:30" ht="12.75" customHeight="1" x14ac:dyDescent="0.2">
      <c r="A3325" s="2">
        <v>43763.555162037002</v>
      </c>
      <c r="B3325" s="1" t="s">
        <v>1950</v>
      </c>
      <c r="C3325" s="1" t="s">
        <v>1676</v>
      </c>
      <c r="D3325" s="1" t="s">
        <v>1677</v>
      </c>
      <c r="E3325" s="3">
        <v>150</v>
      </c>
      <c r="F3325" s="1" t="s">
        <v>31</v>
      </c>
      <c r="G3325" s="3">
        <v>1.21</v>
      </c>
      <c r="H3325" s="3">
        <v>181.5</v>
      </c>
      <c r="I3325" s="1" t="s">
        <v>58</v>
      </c>
      <c r="K3325" s="1" t="s">
        <v>59</v>
      </c>
      <c r="L3325" s="1" t="s">
        <v>1678</v>
      </c>
      <c r="M3325" s="1" t="s">
        <v>35</v>
      </c>
      <c r="N3325" s="1" t="s">
        <v>36</v>
      </c>
      <c r="O3325" s="1" t="s">
        <v>37</v>
      </c>
      <c r="P3325" s="1" t="s">
        <v>38</v>
      </c>
      <c r="Q3325" s="1" t="s">
        <v>39</v>
      </c>
      <c r="T3325" s="1" t="s">
        <v>887</v>
      </c>
      <c r="X3325" s="1" t="s">
        <v>41</v>
      </c>
      <c r="Y3325" s="1" t="s">
        <v>42</v>
      </c>
      <c r="Z3325" s="3">
        <v>0</v>
      </c>
      <c r="AA3325" s="1" t="s">
        <v>774</v>
      </c>
      <c r="AB3325" s="1" t="s">
        <v>774</v>
      </c>
      <c r="AC3325" s="1">
        <f t="shared" si="102"/>
        <v>2019</v>
      </c>
      <c r="AD3325" s="1">
        <f t="shared" si="103"/>
        <v>10</v>
      </c>
    </row>
    <row r="3326" spans="1:30" ht="12.75" customHeight="1" x14ac:dyDescent="0.2">
      <c r="A3326" s="2">
        <v>43763.555162037002</v>
      </c>
      <c r="B3326" s="1" t="s">
        <v>1950</v>
      </c>
      <c r="C3326" s="1" t="s">
        <v>552</v>
      </c>
      <c r="D3326" s="1" t="s">
        <v>553</v>
      </c>
      <c r="E3326" s="3">
        <v>100</v>
      </c>
      <c r="F3326" s="1" t="s">
        <v>31</v>
      </c>
      <c r="G3326" s="3">
        <v>1.5</v>
      </c>
      <c r="H3326" s="3">
        <v>150</v>
      </c>
      <c r="I3326" s="1" t="s">
        <v>58</v>
      </c>
      <c r="K3326" s="1" t="s">
        <v>59</v>
      </c>
      <c r="L3326" s="1" t="s">
        <v>554</v>
      </c>
      <c r="M3326" s="1" t="s">
        <v>35</v>
      </c>
      <c r="N3326" s="1" t="s">
        <v>36</v>
      </c>
      <c r="O3326" s="1" t="s">
        <v>37</v>
      </c>
      <c r="P3326" s="1" t="s">
        <v>38</v>
      </c>
      <c r="Q3326" s="1" t="s">
        <v>39</v>
      </c>
      <c r="T3326" s="1" t="s">
        <v>226</v>
      </c>
      <c r="X3326" s="1" t="s">
        <v>41</v>
      </c>
      <c r="Y3326" s="1" t="s">
        <v>42</v>
      </c>
      <c r="Z3326" s="3">
        <v>0</v>
      </c>
      <c r="AC3326" s="1">
        <f t="shared" si="102"/>
        <v>2019</v>
      </c>
      <c r="AD3326" s="1">
        <f t="shared" si="103"/>
        <v>10</v>
      </c>
    </row>
    <row r="3327" spans="1:30" ht="12.75" customHeight="1" x14ac:dyDescent="0.2">
      <c r="A3327" s="2">
        <v>43763.555162037002</v>
      </c>
      <c r="B3327" s="1" t="s">
        <v>1950</v>
      </c>
      <c r="C3327" s="1" t="s">
        <v>152</v>
      </c>
      <c r="D3327" s="1" t="s">
        <v>153</v>
      </c>
      <c r="E3327" s="3">
        <v>50</v>
      </c>
      <c r="F3327" s="1" t="s">
        <v>31</v>
      </c>
      <c r="G3327" s="3">
        <v>1.52</v>
      </c>
      <c r="H3327" s="3">
        <v>76</v>
      </c>
      <c r="I3327" s="1" t="s">
        <v>58</v>
      </c>
      <c r="K3327" s="1" t="s">
        <v>59</v>
      </c>
      <c r="L3327" s="1" t="s">
        <v>154</v>
      </c>
      <c r="M3327" s="1" t="s">
        <v>35</v>
      </c>
      <c r="N3327" s="1" t="s">
        <v>36</v>
      </c>
      <c r="O3327" s="1" t="s">
        <v>37</v>
      </c>
      <c r="P3327" s="1" t="s">
        <v>89</v>
      </c>
      <c r="Q3327" s="1" t="s">
        <v>90</v>
      </c>
      <c r="T3327" s="1" t="s">
        <v>79</v>
      </c>
      <c r="X3327" s="1" t="s">
        <v>155</v>
      </c>
      <c r="Y3327" s="1" t="s">
        <v>74</v>
      </c>
      <c r="Z3327" s="3">
        <v>0</v>
      </c>
      <c r="AC3327" s="1">
        <f t="shared" si="102"/>
        <v>2019</v>
      </c>
      <c r="AD3327" s="1">
        <f t="shared" si="103"/>
        <v>10</v>
      </c>
    </row>
    <row r="3328" spans="1:30" ht="12.75" customHeight="1" x14ac:dyDescent="0.2">
      <c r="A3328" s="2">
        <v>43763.555162037002</v>
      </c>
      <c r="B3328" s="1" t="s">
        <v>1950</v>
      </c>
      <c r="C3328" s="1" t="s">
        <v>173</v>
      </c>
      <c r="D3328" s="1" t="s">
        <v>174</v>
      </c>
      <c r="E3328" s="3">
        <v>50</v>
      </c>
      <c r="F3328" s="1" t="s">
        <v>31</v>
      </c>
      <c r="G3328" s="3">
        <v>2.0699999999999998</v>
      </c>
      <c r="H3328" s="3">
        <v>103.5</v>
      </c>
      <c r="I3328" s="1" t="s">
        <v>58</v>
      </c>
      <c r="K3328" s="1" t="s">
        <v>59</v>
      </c>
      <c r="L3328" s="1" t="s">
        <v>175</v>
      </c>
      <c r="M3328" s="1" t="s">
        <v>35</v>
      </c>
      <c r="N3328" s="1" t="s">
        <v>36</v>
      </c>
      <c r="O3328" s="1" t="s">
        <v>37</v>
      </c>
      <c r="P3328" s="1" t="s">
        <v>89</v>
      </c>
      <c r="Q3328" s="1" t="s">
        <v>90</v>
      </c>
      <c r="T3328" s="1" t="s">
        <v>79</v>
      </c>
      <c r="X3328" s="1" t="s">
        <v>176</v>
      </c>
      <c r="Y3328" s="1" t="s">
        <v>74</v>
      </c>
      <c r="Z3328" s="3">
        <v>0</v>
      </c>
      <c r="AC3328" s="1">
        <f t="shared" si="102"/>
        <v>2019</v>
      </c>
      <c r="AD3328" s="1">
        <f t="shared" si="103"/>
        <v>10</v>
      </c>
    </row>
    <row r="3329" spans="1:30" ht="12.75" customHeight="1" x14ac:dyDescent="0.2">
      <c r="A3329" s="2">
        <v>43763.555162037002</v>
      </c>
      <c r="B3329" s="1" t="s">
        <v>1950</v>
      </c>
      <c r="C3329" s="1" t="s">
        <v>180</v>
      </c>
      <c r="D3329" s="1" t="s">
        <v>181</v>
      </c>
      <c r="E3329" s="3">
        <v>100</v>
      </c>
      <c r="F3329" s="1" t="s">
        <v>31</v>
      </c>
      <c r="G3329" s="3">
        <v>2.37</v>
      </c>
      <c r="H3329" s="3">
        <v>237</v>
      </c>
      <c r="I3329" s="1" t="s">
        <v>58</v>
      </c>
      <c r="K3329" s="1" t="s">
        <v>59</v>
      </c>
      <c r="L3329" s="1" t="s">
        <v>182</v>
      </c>
      <c r="M3329" s="1" t="s">
        <v>35</v>
      </c>
      <c r="N3329" s="1" t="s">
        <v>36</v>
      </c>
      <c r="O3329" s="1" t="s">
        <v>37</v>
      </c>
      <c r="P3329" s="1" t="s">
        <v>95</v>
      </c>
      <c r="Q3329" s="1" t="s">
        <v>96</v>
      </c>
      <c r="T3329" s="1" t="s">
        <v>97</v>
      </c>
      <c r="X3329" s="1" t="s">
        <v>41</v>
      </c>
      <c r="Y3329" s="1" t="s">
        <v>42</v>
      </c>
      <c r="Z3329" s="3">
        <v>0</v>
      </c>
      <c r="AC3329" s="1">
        <f t="shared" si="102"/>
        <v>2019</v>
      </c>
      <c r="AD3329" s="1">
        <f t="shared" si="103"/>
        <v>10</v>
      </c>
    </row>
    <row r="3330" spans="1:30" ht="12.75" customHeight="1" x14ac:dyDescent="0.2">
      <c r="A3330" s="2">
        <v>43763.555162037002</v>
      </c>
      <c r="B3330" s="1" t="s">
        <v>1950</v>
      </c>
      <c r="C3330" s="1" t="s">
        <v>183</v>
      </c>
      <c r="D3330" s="1" t="s">
        <v>184</v>
      </c>
      <c r="E3330" s="3">
        <v>100</v>
      </c>
      <c r="F3330" s="1" t="s">
        <v>31</v>
      </c>
      <c r="G3330" s="3">
        <v>2.46</v>
      </c>
      <c r="H3330" s="3">
        <v>246</v>
      </c>
      <c r="I3330" s="1" t="s">
        <v>58</v>
      </c>
      <c r="K3330" s="1" t="s">
        <v>59</v>
      </c>
      <c r="L3330" s="1" t="s">
        <v>185</v>
      </c>
      <c r="M3330" s="1" t="s">
        <v>35</v>
      </c>
      <c r="N3330" s="1" t="s">
        <v>36</v>
      </c>
      <c r="O3330" s="1" t="s">
        <v>37</v>
      </c>
      <c r="P3330" s="1" t="s">
        <v>95</v>
      </c>
      <c r="Q3330" s="1" t="s">
        <v>96</v>
      </c>
      <c r="T3330" s="1" t="s">
        <v>48</v>
      </c>
      <c r="X3330" s="1" t="s">
        <v>41</v>
      </c>
      <c r="Y3330" s="1" t="s">
        <v>42</v>
      </c>
      <c r="Z3330" s="3">
        <v>0</v>
      </c>
      <c r="AC3330" s="1">
        <f t="shared" si="102"/>
        <v>2019</v>
      </c>
      <c r="AD3330" s="1">
        <f t="shared" si="103"/>
        <v>10</v>
      </c>
    </row>
    <row r="3331" spans="1:30" ht="12.75" customHeight="1" x14ac:dyDescent="0.2">
      <c r="A3331" s="2">
        <v>43763.555162037002</v>
      </c>
      <c r="B3331" s="1" t="s">
        <v>1950</v>
      </c>
      <c r="C3331" s="1" t="s">
        <v>186</v>
      </c>
      <c r="D3331" s="1" t="s">
        <v>187</v>
      </c>
      <c r="E3331" s="3">
        <v>100</v>
      </c>
      <c r="F3331" s="1" t="s">
        <v>31</v>
      </c>
      <c r="G3331" s="3">
        <v>2.52</v>
      </c>
      <c r="H3331" s="3">
        <v>252</v>
      </c>
      <c r="I3331" s="1" t="s">
        <v>58</v>
      </c>
      <c r="K3331" s="1" t="s">
        <v>59</v>
      </c>
      <c r="L3331" s="1" t="s">
        <v>188</v>
      </c>
      <c r="M3331" s="1" t="s">
        <v>35</v>
      </c>
      <c r="N3331" s="1" t="s">
        <v>36</v>
      </c>
      <c r="O3331" s="1" t="s">
        <v>37</v>
      </c>
      <c r="P3331" s="1" t="s">
        <v>95</v>
      </c>
      <c r="Q3331" s="1" t="s">
        <v>96</v>
      </c>
      <c r="T3331" s="1" t="s">
        <v>97</v>
      </c>
      <c r="X3331" s="1" t="s">
        <v>41</v>
      </c>
      <c r="Y3331" s="1" t="s">
        <v>42</v>
      </c>
      <c r="Z3331" s="3">
        <v>0</v>
      </c>
      <c r="AC3331" s="1">
        <f t="shared" ref="AC3331:AC3394" si="104">YEAR(A3331)</f>
        <v>2019</v>
      </c>
      <c r="AD3331" s="1">
        <f t="shared" ref="AD3331:AD3394" si="105">MONTH(A3331)</f>
        <v>10</v>
      </c>
    </row>
    <row r="3332" spans="1:30" ht="12.75" customHeight="1" x14ac:dyDescent="0.2">
      <c r="A3332" s="2">
        <v>43763.555162037002</v>
      </c>
      <c r="B3332" s="1" t="s">
        <v>1950</v>
      </c>
      <c r="C3332" s="1" t="s">
        <v>867</v>
      </c>
      <c r="D3332" s="1" t="s">
        <v>868</v>
      </c>
      <c r="E3332" s="3">
        <v>70</v>
      </c>
      <c r="F3332" s="1" t="s">
        <v>31</v>
      </c>
      <c r="G3332" s="3">
        <v>2.54</v>
      </c>
      <c r="H3332" s="3">
        <v>177.8</v>
      </c>
      <c r="I3332" s="1" t="s">
        <v>58</v>
      </c>
      <c r="K3332" s="1" t="s">
        <v>59</v>
      </c>
      <c r="L3332" s="1" t="s">
        <v>869</v>
      </c>
      <c r="M3332" s="1" t="s">
        <v>35</v>
      </c>
      <c r="N3332" s="1" t="s">
        <v>36</v>
      </c>
      <c r="O3332" s="1" t="s">
        <v>37</v>
      </c>
      <c r="P3332" s="1" t="s">
        <v>204</v>
      </c>
      <c r="Q3332" s="1" t="s">
        <v>205</v>
      </c>
      <c r="T3332" s="1" t="s">
        <v>871</v>
      </c>
      <c r="X3332" s="1" t="s">
        <v>41</v>
      </c>
      <c r="Y3332" s="1" t="s">
        <v>74</v>
      </c>
      <c r="Z3332" s="3">
        <v>0</v>
      </c>
      <c r="AC3332" s="1">
        <f t="shared" si="104"/>
        <v>2019</v>
      </c>
      <c r="AD3332" s="1">
        <f t="shared" si="105"/>
        <v>10</v>
      </c>
    </row>
    <row r="3333" spans="1:30" ht="12.75" customHeight="1" x14ac:dyDescent="0.2">
      <c r="A3333" s="2">
        <v>43763.555162037002</v>
      </c>
      <c r="B3333" s="1" t="s">
        <v>1950</v>
      </c>
      <c r="C3333" s="1" t="s">
        <v>189</v>
      </c>
      <c r="D3333" s="1" t="s">
        <v>190</v>
      </c>
      <c r="E3333" s="3">
        <v>100</v>
      </c>
      <c r="F3333" s="1" t="s">
        <v>31</v>
      </c>
      <c r="G3333" s="3">
        <v>2.7</v>
      </c>
      <c r="H3333" s="3">
        <v>270</v>
      </c>
      <c r="I3333" s="1" t="s">
        <v>58</v>
      </c>
      <c r="K3333" s="1" t="s">
        <v>59</v>
      </c>
      <c r="L3333" s="1" t="s">
        <v>191</v>
      </c>
      <c r="M3333" s="1" t="s">
        <v>35</v>
      </c>
      <c r="N3333" s="1" t="s">
        <v>36</v>
      </c>
      <c r="O3333" s="1" t="s">
        <v>37</v>
      </c>
      <c r="P3333" s="1" t="s">
        <v>95</v>
      </c>
      <c r="Q3333" s="1" t="s">
        <v>96</v>
      </c>
      <c r="T3333" s="1" t="s">
        <v>97</v>
      </c>
      <c r="X3333" s="1" t="s">
        <v>41</v>
      </c>
      <c r="Y3333" s="1" t="s">
        <v>42</v>
      </c>
      <c r="Z3333" s="3">
        <v>0</v>
      </c>
      <c r="AC3333" s="1">
        <f t="shared" si="104"/>
        <v>2019</v>
      </c>
      <c r="AD3333" s="1">
        <f t="shared" si="105"/>
        <v>10</v>
      </c>
    </row>
    <row r="3334" spans="1:30" ht="12.75" customHeight="1" x14ac:dyDescent="0.2">
      <c r="A3334" s="2">
        <v>43763.555162037002</v>
      </c>
      <c r="B3334" s="1" t="s">
        <v>1950</v>
      </c>
      <c r="C3334" s="1" t="s">
        <v>207</v>
      </c>
      <c r="D3334" s="1" t="s">
        <v>208</v>
      </c>
      <c r="E3334" s="3">
        <v>40</v>
      </c>
      <c r="F3334" s="1" t="s">
        <v>31</v>
      </c>
      <c r="G3334" s="3">
        <v>3.26</v>
      </c>
      <c r="H3334" s="3">
        <v>130.4</v>
      </c>
      <c r="I3334" s="1" t="s">
        <v>58</v>
      </c>
      <c r="K3334" s="1" t="s">
        <v>59</v>
      </c>
      <c r="L3334" s="1" t="s">
        <v>209</v>
      </c>
      <c r="M3334" s="1" t="s">
        <v>35</v>
      </c>
      <c r="N3334" s="1" t="s">
        <v>36</v>
      </c>
      <c r="O3334" s="1" t="s">
        <v>37</v>
      </c>
      <c r="P3334" s="1" t="s">
        <v>71</v>
      </c>
      <c r="Q3334" s="1" t="s">
        <v>72</v>
      </c>
      <c r="T3334" s="1" t="s">
        <v>73</v>
      </c>
      <c r="X3334" s="1" t="s">
        <v>41</v>
      </c>
      <c r="Y3334" s="1" t="s">
        <v>74</v>
      </c>
      <c r="Z3334" s="3">
        <v>0</v>
      </c>
      <c r="AC3334" s="1">
        <f t="shared" si="104"/>
        <v>2019</v>
      </c>
      <c r="AD3334" s="1">
        <f t="shared" si="105"/>
        <v>10</v>
      </c>
    </row>
    <row r="3335" spans="1:30" ht="12.75" customHeight="1" x14ac:dyDescent="0.2">
      <c r="A3335" s="2">
        <v>43763.555162037002</v>
      </c>
      <c r="B3335" s="1" t="s">
        <v>1950</v>
      </c>
      <c r="C3335" s="1" t="s">
        <v>877</v>
      </c>
      <c r="D3335" s="1" t="s">
        <v>878</v>
      </c>
      <c r="E3335" s="3">
        <v>50</v>
      </c>
      <c r="F3335" s="1" t="s">
        <v>31</v>
      </c>
      <c r="G3335" s="3">
        <v>3.49</v>
      </c>
      <c r="H3335" s="3">
        <v>174.5</v>
      </c>
      <c r="I3335" s="1" t="s">
        <v>58</v>
      </c>
      <c r="K3335" s="1" t="s">
        <v>59</v>
      </c>
      <c r="L3335" s="1" t="s">
        <v>879</v>
      </c>
      <c r="M3335" s="1" t="s">
        <v>35</v>
      </c>
      <c r="N3335" s="1" t="s">
        <v>36</v>
      </c>
      <c r="O3335" s="1" t="s">
        <v>37</v>
      </c>
      <c r="P3335" s="1" t="s">
        <v>213</v>
      </c>
      <c r="Q3335" s="1" t="s">
        <v>214</v>
      </c>
      <c r="T3335" s="1" t="s">
        <v>385</v>
      </c>
      <c r="X3335" s="1" t="s">
        <v>41</v>
      </c>
      <c r="Y3335" s="1" t="s">
        <v>42</v>
      </c>
      <c r="Z3335" s="3">
        <v>0</v>
      </c>
      <c r="AA3335" s="1" t="s">
        <v>880</v>
      </c>
      <c r="AB3335" s="1" t="s">
        <v>880</v>
      </c>
      <c r="AC3335" s="1">
        <f t="shared" si="104"/>
        <v>2019</v>
      </c>
      <c r="AD3335" s="1">
        <f t="shared" si="105"/>
        <v>10</v>
      </c>
    </row>
    <row r="3336" spans="1:30" ht="12.75" customHeight="1" x14ac:dyDescent="0.2">
      <c r="A3336" s="2">
        <v>43763.555162037002</v>
      </c>
      <c r="B3336" s="1" t="s">
        <v>1950</v>
      </c>
      <c r="C3336" s="1" t="s">
        <v>532</v>
      </c>
      <c r="D3336" s="1" t="s">
        <v>533</v>
      </c>
      <c r="E3336" s="3">
        <v>40</v>
      </c>
      <c r="F3336" s="1" t="s">
        <v>31</v>
      </c>
      <c r="G3336" s="3">
        <v>3.97</v>
      </c>
      <c r="H3336" s="3">
        <v>158.80000000000001</v>
      </c>
      <c r="I3336" s="1" t="s">
        <v>58</v>
      </c>
      <c r="K3336" s="1" t="s">
        <v>59</v>
      </c>
      <c r="L3336" s="1" t="s">
        <v>534</v>
      </c>
      <c r="M3336" s="1" t="s">
        <v>35</v>
      </c>
      <c r="N3336" s="1" t="s">
        <v>36</v>
      </c>
      <c r="O3336" s="1" t="s">
        <v>37</v>
      </c>
      <c r="P3336" s="1" t="s">
        <v>71</v>
      </c>
      <c r="Q3336" s="1" t="s">
        <v>72</v>
      </c>
      <c r="T3336" s="1" t="s">
        <v>73</v>
      </c>
      <c r="X3336" s="1" t="s">
        <v>41</v>
      </c>
      <c r="Y3336" s="1" t="s">
        <v>74</v>
      </c>
      <c r="Z3336" s="3">
        <v>0</v>
      </c>
      <c r="AC3336" s="1">
        <f t="shared" si="104"/>
        <v>2019</v>
      </c>
      <c r="AD3336" s="1">
        <f t="shared" si="105"/>
        <v>10</v>
      </c>
    </row>
    <row r="3337" spans="1:30" ht="12.75" customHeight="1" x14ac:dyDescent="0.2">
      <c r="A3337" s="2">
        <v>43763.555162037002</v>
      </c>
      <c r="B3337" s="1" t="s">
        <v>1950</v>
      </c>
      <c r="C3337" s="1" t="s">
        <v>881</v>
      </c>
      <c r="D3337" s="1" t="s">
        <v>882</v>
      </c>
      <c r="E3337" s="3">
        <v>10</v>
      </c>
      <c r="F3337" s="1" t="s">
        <v>31</v>
      </c>
      <c r="G3337" s="3">
        <v>5.26</v>
      </c>
      <c r="H3337" s="3">
        <v>52.6</v>
      </c>
      <c r="I3337" s="1" t="s">
        <v>58</v>
      </c>
      <c r="K3337" s="1" t="s">
        <v>59</v>
      </c>
      <c r="L3337" s="1" t="s">
        <v>883</v>
      </c>
      <c r="M3337" s="1" t="s">
        <v>35</v>
      </c>
      <c r="N3337" s="1" t="s">
        <v>36</v>
      </c>
      <c r="O3337" s="1" t="s">
        <v>37</v>
      </c>
      <c r="P3337" s="1" t="s">
        <v>213</v>
      </c>
      <c r="Q3337" s="1" t="s">
        <v>214</v>
      </c>
      <c r="T3337" s="1" t="s">
        <v>385</v>
      </c>
      <c r="X3337" s="1" t="s">
        <v>41</v>
      </c>
      <c r="Y3337" s="1" t="s">
        <v>42</v>
      </c>
      <c r="Z3337" s="3">
        <v>0</v>
      </c>
      <c r="AA3337" s="1" t="s">
        <v>880</v>
      </c>
      <c r="AB3337" s="1" t="s">
        <v>880</v>
      </c>
      <c r="AC3337" s="1">
        <f t="shared" si="104"/>
        <v>2019</v>
      </c>
      <c r="AD3337" s="1">
        <f t="shared" si="105"/>
        <v>10</v>
      </c>
    </row>
    <row r="3338" spans="1:30" ht="12.75" customHeight="1" x14ac:dyDescent="0.2">
      <c r="A3338" s="2">
        <v>43763.555162037002</v>
      </c>
      <c r="B3338" s="1" t="s">
        <v>1950</v>
      </c>
      <c r="C3338" s="1" t="s">
        <v>1619</v>
      </c>
      <c r="D3338" s="1" t="s">
        <v>1620</v>
      </c>
      <c r="E3338" s="3">
        <v>250</v>
      </c>
      <c r="F3338" s="1" t="s">
        <v>31</v>
      </c>
      <c r="G3338" s="3">
        <v>5.8</v>
      </c>
      <c r="H3338" s="3">
        <v>1450</v>
      </c>
      <c r="I3338" s="1" t="s">
        <v>58</v>
      </c>
      <c r="K3338" s="1" t="s">
        <v>59</v>
      </c>
      <c r="L3338" s="1" t="s">
        <v>1621</v>
      </c>
      <c r="M3338" s="1" t="s">
        <v>35</v>
      </c>
      <c r="N3338" s="1" t="s">
        <v>36</v>
      </c>
      <c r="O3338" s="1" t="s">
        <v>37</v>
      </c>
      <c r="P3338" s="1" t="s">
        <v>120</v>
      </c>
      <c r="Q3338" s="1" t="s">
        <v>121</v>
      </c>
      <c r="T3338" s="1" t="s">
        <v>887</v>
      </c>
      <c r="Y3338" s="1" t="s">
        <v>42</v>
      </c>
      <c r="Z3338" s="3">
        <v>0</v>
      </c>
      <c r="AA3338" s="1" t="s">
        <v>774</v>
      </c>
      <c r="AB3338" s="1" t="s">
        <v>774</v>
      </c>
      <c r="AC3338" s="1">
        <f t="shared" si="104"/>
        <v>2019</v>
      </c>
      <c r="AD3338" s="1">
        <f t="shared" si="105"/>
        <v>10</v>
      </c>
    </row>
    <row r="3339" spans="1:30" ht="12.75" customHeight="1" x14ac:dyDescent="0.2">
      <c r="A3339" s="2">
        <v>43763.555162037002</v>
      </c>
      <c r="B3339" s="1" t="s">
        <v>1950</v>
      </c>
      <c r="C3339" s="1" t="s">
        <v>219</v>
      </c>
      <c r="D3339" s="1" t="s">
        <v>220</v>
      </c>
      <c r="E3339" s="3">
        <v>10</v>
      </c>
      <c r="F3339" s="1" t="s">
        <v>31</v>
      </c>
      <c r="G3339" s="3">
        <v>6.17</v>
      </c>
      <c r="H3339" s="3">
        <v>61.7</v>
      </c>
      <c r="I3339" s="1" t="s">
        <v>58</v>
      </c>
      <c r="K3339" s="1" t="s">
        <v>59</v>
      </c>
      <c r="L3339" s="1" t="s">
        <v>221</v>
      </c>
      <c r="M3339" s="1" t="s">
        <v>35</v>
      </c>
      <c r="N3339" s="1" t="s">
        <v>36</v>
      </c>
      <c r="O3339" s="1" t="s">
        <v>37</v>
      </c>
      <c r="P3339" s="1" t="s">
        <v>38</v>
      </c>
      <c r="Q3339" s="1" t="s">
        <v>39</v>
      </c>
      <c r="T3339" s="1" t="s">
        <v>48</v>
      </c>
      <c r="X3339" s="1" t="s">
        <v>41</v>
      </c>
      <c r="Y3339" s="1" t="s">
        <v>42</v>
      </c>
      <c r="Z3339" s="3">
        <v>0</v>
      </c>
      <c r="AA3339" s="1" t="s">
        <v>222</v>
      </c>
      <c r="AB3339" s="1" t="s">
        <v>222</v>
      </c>
      <c r="AC3339" s="1">
        <f t="shared" si="104"/>
        <v>2019</v>
      </c>
      <c r="AD3339" s="1">
        <f t="shared" si="105"/>
        <v>10</v>
      </c>
    </row>
    <row r="3340" spans="1:30" ht="12.75" customHeight="1" x14ac:dyDescent="0.2">
      <c r="A3340" s="2">
        <v>43763.555162037002</v>
      </c>
      <c r="B3340" s="1" t="s">
        <v>1950</v>
      </c>
      <c r="C3340" s="1" t="s">
        <v>223</v>
      </c>
      <c r="D3340" s="1" t="s">
        <v>224</v>
      </c>
      <c r="E3340" s="3">
        <v>10</v>
      </c>
      <c r="F3340" s="1" t="s">
        <v>31</v>
      </c>
      <c r="G3340" s="3">
        <v>6.29</v>
      </c>
      <c r="H3340" s="3">
        <v>62.9</v>
      </c>
      <c r="I3340" s="1" t="s">
        <v>58</v>
      </c>
      <c r="K3340" s="1" t="s">
        <v>59</v>
      </c>
      <c r="L3340" s="1" t="s">
        <v>225</v>
      </c>
      <c r="M3340" s="1" t="s">
        <v>35</v>
      </c>
      <c r="N3340" s="1" t="s">
        <v>36</v>
      </c>
      <c r="O3340" s="1" t="s">
        <v>37</v>
      </c>
      <c r="P3340" s="1" t="s">
        <v>38</v>
      </c>
      <c r="Q3340" s="1" t="s">
        <v>39</v>
      </c>
      <c r="T3340" s="1" t="s">
        <v>226</v>
      </c>
      <c r="X3340" s="1" t="s">
        <v>41</v>
      </c>
      <c r="Y3340" s="1" t="s">
        <v>42</v>
      </c>
      <c r="Z3340" s="3">
        <v>0</v>
      </c>
      <c r="AC3340" s="1">
        <f t="shared" si="104"/>
        <v>2019</v>
      </c>
      <c r="AD3340" s="1">
        <f t="shared" si="105"/>
        <v>10</v>
      </c>
    </row>
    <row r="3341" spans="1:30" ht="12.75" customHeight="1" x14ac:dyDescent="0.2">
      <c r="A3341" s="2">
        <v>43763.555162037002</v>
      </c>
      <c r="B3341" s="1" t="s">
        <v>1950</v>
      </c>
      <c r="C3341" s="1" t="s">
        <v>1045</v>
      </c>
      <c r="D3341" s="1" t="s">
        <v>1046</v>
      </c>
      <c r="E3341" s="3">
        <v>10</v>
      </c>
      <c r="F3341" s="1" t="s">
        <v>31</v>
      </c>
      <c r="G3341" s="3">
        <v>7.01</v>
      </c>
      <c r="H3341" s="3">
        <v>70.099999999999994</v>
      </c>
      <c r="I3341" s="1" t="s">
        <v>58</v>
      </c>
      <c r="K3341" s="1" t="s">
        <v>59</v>
      </c>
      <c r="L3341" s="1" t="s">
        <v>1047</v>
      </c>
      <c r="M3341" s="1" t="s">
        <v>35</v>
      </c>
      <c r="N3341" s="1" t="s">
        <v>36</v>
      </c>
      <c r="O3341" s="1" t="s">
        <v>37</v>
      </c>
      <c r="P3341" s="1" t="s">
        <v>38</v>
      </c>
      <c r="Q3341" s="1" t="s">
        <v>39</v>
      </c>
      <c r="T3341" s="1" t="s">
        <v>385</v>
      </c>
      <c r="X3341" s="1" t="s">
        <v>41</v>
      </c>
      <c r="Y3341" s="1" t="s">
        <v>42</v>
      </c>
      <c r="Z3341" s="3">
        <v>0</v>
      </c>
      <c r="AC3341" s="1">
        <f t="shared" si="104"/>
        <v>2019</v>
      </c>
      <c r="AD3341" s="1">
        <f t="shared" si="105"/>
        <v>10</v>
      </c>
    </row>
    <row r="3342" spans="1:30" ht="12.75" customHeight="1" x14ac:dyDescent="0.2">
      <c r="A3342" s="2">
        <v>43763.555162037002</v>
      </c>
      <c r="B3342" s="1" t="s">
        <v>1950</v>
      </c>
      <c r="C3342" s="1" t="s">
        <v>1072</v>
      </c>
      <c r="D3342" s="1" t="s">
        <v>1073</v>
      </c>
      <c r="E3342" s="3">
        <v>40</v>
      </c>
      <c r="F3342" s="1" t="s">
        <v>31</v>
      </c>
      <c r="G3342" s="3">
        <v>7.5</v>
      </c>
      <c r="H3342" s="3">
        <v>300</v>
      </c>
      <c r="I3342" s="1" t="s">
        <v>58</v>
      </c>
      <c r="K3342" s="1" t="s">
        <v>59</v>
      </c>
      <c r="L3342" s="1" t="s">
        <v>1074</v>
      </c>
      <c r="M3342" s="1" t="s">
        <v>35</v>
      </c>
      <c r="N3342" s="1" t="s">
        <v>36</v>
      </c>
      <c r="O3342" s="1" t="s">
        <v>37</v>
      </c>
      <c r="P3342" s="1" t="s">
        <v>38</v>
      </c>
      <c r="Q3342" s="1" t="s">
        <v>39</v>
      </c>
      <c r="T3342" s="1" t="s">
        <v>48</v>
      </c>
      <c r="X3342" s="1" t="s">
        <v>41</v>
      </c>
      <c r="Y3342" s="1" t="s">
        <v>42</v>
      </c>
      <c r="Z3342" s="3">
        <v>0</v>
      </c>
      <c r="AA3342" s="1" t="s">
        <v>222</v>
      </c>
      <c r="AB3342" s="1" t="s">
        <v>222</v>
      </c>
      <c r="AC3342" s="1">
        <f t="shared" si="104"/>
        <v>2019</v>
      </c>
      <c r="AD3342" s="1">
        <f t="shared" si="105"/>
        <v>10</v>
      </c>
    </row>
    <row r="3343" spans="1:30" ht="12.75" customHeight="1" x14ac:dyDescent="0.2">
      <c r="A3343" s="2">
        <v>43763.555162037002</v>
      </c>
      <c r="B3343" s="1" t="s">
        <v>1950</v>
      </c>
      <c r="C3343" s="1" t="s">
        <v>361</v>
      </c>
      <c r="D3343" s="1" t="s">
        <v>362</v>
      </c>
      <c r="E3343" s="3">
        <v>24</v>
      </c>
      <c r="F3343" s="1" t="s">
        <v>31</v>
      </c>
      <c r="G3343" s="3">
        <v>7.63</v>
      </c>
      <c r="H3343" s="3">
        <v>183.12</v>
      </c>
      <c r="I3343" s="1" t="s">
        <v>58</v>
      </c>
      <c r="K3343" s="1" t="s">
        <v>59</v>
      </c>
      <c r="L3343" s="1" t="s">
        <v>363</v>
      </c>
      <c r="M3343" s="1" t="s">
        <v>35</v>
      </c>
      <c r="N3343" s="1" t="s">
        <v>36</v>
      </c>
      <c r="O3343" s="1" t="s">
        <v>37</v>
      </c>
      <c r="P3343" s="1" t="s">
        <v>89</v>
      </c>
      <c r="Q3343" s="1" t="s">
        <v>90</v>
      </c>
      <c r="T3343" s="1" t="s">
        <v>206</v>
      </c>
      <c r="X3343" s="1" t="s">
        <v>365</v>
      </c>
      <c r="Y3343" s="1" t="s">
        <v>74</v>
      </c>
      <c r="Z3343" s="3">
        <v>0</v>
      </c>
      <c r="AC3343" s="1">
        <f t="shared" si="104"/>
        <v>2019</v>
      </c>
      <c r="AD3343" s="1">
        <f t="shared" si="105"/>
        <v>10</v>
      </c>
    </row>
    <row r="3344" spans="1:30" ht="12.75" customHeight="1" x14ac:dyDescent="0.2">
      <c r="A3344" s="2">
        <v>43763.555162037002</v>
      </c>
      <c r="B3344" s="1" t="s">
        <v>1950</v>
      </c>
      <c r="C3344" s="1" t="s">
        <v>240</v>
      </c>
      <c r="D3344" s="1" t="s">
        <v>241</v>
      </c>
      <c r="E3344" s="3">
        <v>50</v>
      </c>
      <c r="F3344" s="1" t="s">
        <v>31</v>
      </c>
      <c r="G3344" s="3">
        <v>7.86</v>
      </c>
      <c r="H3344" s="3">
        <v>393</v>
      </c>
      <c r="I3344" s="1" t="s">
        <v>58</v>
      </c>
      <c r="K3344" s="1" t="s">
        <v>59</v>
      </c>
      <c r="L3344" s="1" t="s">
        <v>242</v>
      </c>
      <c r="M3344" s="1" t="s">
        <v>35</v>
      </c>
      <c r="N3344" s="1" t="s">
        <v>36</v>
      </c>
      <c r="O3344" s="1" t="s">
        <v>37</v>
      </c>
      <c r="P3344" s="1" t="s">
        <v>243</v>
      </c>
      <c r="Q3344" s="1" t="s">
        <v>244</v>
      </c>
      <c r="T3344" s="1" t="s">
        <v>245</v>
      </c>
      <c r="X3344" s="1" t="s">
        <v>41</v>
      </c>
      <c r="Y3344" s="1" t="s">
        <v>42</v>
      </c>
      <c r="Z3344" s="3">
        <v>0</v>
      </c>
      <c r="AA3344" s="1" t="s">
        <v>246</v>
      </c>
      <c r="AB3344" s="1" t="s">
        <v>246</v>
      </c>
      <c r="AC3344" s="1">
        <f t="shared" si="104"/>
        <v>2019</v>
      </c>
      <c r="AD3344" s="1">
        <f t="shared" si="105"/>
        <v>10</v>
      </c>
    </row>
    <row r="3345" spans="1:30" ht="12.75" customHeight="1" x14ac:dyDescent="0.2">
      <c r="A3345" s="2">
        <v>43763.555162037002</v>
      </c>
      <c r="B3345" s="1" t="s">
        <v>1950</v>
      </c>
      <c r="C3345" s="1" t="s">
        <v>577</v>
      </c>
      <c r="D3345" s="1" t="s">
        <v>578</v>
      </c>
      <c r="E3345" s="3">
        <v>2</v>
      </c>
      <c r="F3345" s="1" t="s">
        <v>31</v>
      </c>
      <c r="G3345" s="3">
        <v>8.83</v>
      </c>
      <c r="H3345" s="3">
        <v>17.66</v>
      </c>
      <c r="I3345" s="1" t="s">
        <v>58</v>
      </c>
      <c r="K3345" s="1" t="s">
        <v>59</v>
      </c>
      <c r="L3345" s="1" t="s">
        <v>579</v>
      </c>
      <c r="M3345" s="1" t="s">
        <v>35</v>
      </c>
      <c r="N3345" s="1" t="s">
        <v>36</v>
      </c>
      <c r="O3345" s="1" t="s">
        <v>37</v>
      </c>
      <c r="P3345" s="1" t="s">
        <v>120</v>
      </c>
      <c r="Q3345" s="1" t="s">
        <v>121</v>
      </c>
      <c r="T3345" s="1" t="s">
        <v>580</v>
      </c>
      <c r="X3345" s="1" t="s">
        <v>41</v>
      </c>
      <c r="Y3345" s="1" t="s">
        <v>42</v>
      </c>
      <c r="Z3345" s="3">
        <v>0</v>
      </c>
      <c r="AA3345" s="1" t="s">
        <v>581</v>
      </c>
      <c r="AB3345" s="1" t="s">
        <v>581</v>
      </c>
      <c r="AC3345" s="1">
        <f t="shared" si="104"/>
        <v>2019</v>
      </c>
      <c r="AD3345" s="1">
        <f t="shared" si="105"/>
        <v>10</v>
      </c>
    </row>
    <row r="3346" spans="1:30" ht="12.75" customHeight="1" x14ac:dyDescent="0.2">
      <c r="A3346" s="2">
        <v>43763.555162037002</v>
      </c>
      <c r="B3346" s="1" t="s">
        <v>1950</v>
      </c>
      <c r="C3346" s="1" t="s">
        <v>233</v>
      </c>
      <c r="D3346" s="1" t="s">
        <v>234</v>
      </c>
      <c r="E3346" s="3">
        <v>200</v>
      </c>
      <c r="F3346" s="1" t="s">
        <v>31</v>
      </c>
      <c r="G3346" s="3">
        <v>9.1999999999999993</v>
      </c>
      <c r="H3346" s="3">
        <v>1840</v>
      </c>
      <c r="I3346" s="1" t="s">
        <v>58</v>
      </c>
      <c r="K3346" s="1" t="s">
        <v>59</v>
      </c>
      <c r="L3346" s="1" t="s">
        <v>235</v>
      </c>
      <c r="M3346" s="1" t="s">
        <v>35</v>
      </c>
      <c r="N3346" s="1" t="s">
        <v>36</v>
      </c>
      <c r="O3346" s="1" t="s">
        <v>37</v>
      </c>
      <c r="P3346" s="1" t="s">
        <v>236</v>
      </c>
      <c r="Q3346" s="1" t="s">
        <v>237</v>
      </c>
      <c r="T3346" s="1" t="s">
        <v>238</v>
      </c>
      <c r="X3346" s="1" t="s">
        <v>41</v>
      </c>
      <c r="Y3346" s="1" t="s">
        <v>42</v>
      </c>
      <c r="Z3346" s="3">
        <v>0</v>
      </c>
      <c r="AA3346" s="1" t="s">
        <v>239</v>
      </c>
      <c r="AB3346" s="1" t="s">
        <v>239</v>
      </c>
      <c r="AC3346" s="1">
        <f t="shared" si="104"/>
        <v>2019</v>
      </c>
      <c r="AD3346" s="1">
        <f t="shared" si="105"/>
        <v>10</v>
      </c>
    </row>
    <row r="3347" spans="1:30" ht="12.75" customHeight="1" x14ac:dyDescent="0.2">
      <c r="A3347" s="2">
        <v>43763.555162037002</v>
      </c>
      <c r="B3347" s="1" t="s">
        <v>1950</v>
      </c>
      <c r="C3347" s="1" t="s">
        <v>255</v>
      </c>
      <c r="D3347" s="1" t="s">
        <v>256</v>
      </c>
      <c r="E3347" s="3">
        <v>30</v>
      </c>
      <c r="F3347" s="1" t="s">
        <v>31</v>
      </c>
      <c r="G3347" s="3">
        <v>13.31</v>
      </c>
      <c r="H3347" s="3">
        <v>399.3</v>
      </c>
      <c r="I3347" s="1" t="s">
        <v>58</v>
      </c>
      <c r="K3347" s="1" t="s">
        <v>59</v>
      </c>
      <c r="L3347" s="1" t="s">
        <v>257</v>
      </c>
      <c r="M3347" s="1" t="s">
        <v>35</v>
      </c>
      <c r="N3347" s="1" t="s">
        <v>36</v>
      </c>
      <c r="O3347" s="1" t="s">
        <v>37</v>
      </c>
      <c r="P3347" s="1" t="s">
        <v>258</v>
      </c>
      <c r="Q3347" s="1" t="s">
        <v>259</v>
      </c>
      <c r="T3347" s="1" t="s">
        <v>260</v>
      </c>
      <c r="X3347" s="1" t="s">
        <v>41</v>
      </c>
      <c r="Y3347" s="1" t="s">
        <v>42</v>
      </c>
      <c r="Z3347" s="3">
        <v>0</v>
      </c>
      <c r="AC3347" s="1">
        <f t="shared" si="104"/>
        <v>2019</v>
      </c>
      <c r="AD3347" s="1">
        <f t="shared" si="105"/>
        <v>10</v>
      </c>
    </row>
    <row r="3348" spans="1:30" ht="12.75" customHeight="1" x14ac:dyDescent="0.2">
      <c r="A3348" s="2">
        <v>43763.555162037002</v>
      </c>
      <c r="B3348" s="1" t="s">
        <v>1950</v>
      </c>
      <c r="C3348" s="1" t="s">
        <v>261</v>
      </c>
      <c r="D3348" s="1" t="s">
        <v>262</v>
      </c>
      <c r="E3348" s="3">
        <v>2</v>
      </c>
      <c r="F3348" s="1" t="s">
        <v>31</v>
      </c>
      <c r="G3348" s="3">
        <v>19.96</v>
      </c>
      <c r="H3348" s="3">
        <v>39.92</v>
      </c>
      <c r="I3348" s="1" t="s">
        <v>58</v>
      </c>
      <c r="K3348" s="1" t="s">
        <v>59</v>
      </c>
      <c r="L3348" s="1" t="s">
        <v>263</v>
      </c>
      <c r="M3348" s="1" t="s">
        <v>35</v>
      </c>
      <c r="N3348" s="1" t="s">
        <v>36</v>
      </c>
      <c r="O3348" s="1" t="s">
        <v>37</v>
      </c>
      <c r="P3348" s="1" t="s">
        <v>264</v>
      </c>
      <c r="Q3348" s="1" t="s">
        <v>265</v>
      </c>
      <c r="T3348" s="1" t="s">
        <v>226</v>
      </c>
      <c r="X3348" s="1" t="s">
        <v>41</v>
      </c>
      <c r="Y3348" s="1" t="s">
        <v>266</v>
      </c>
      <c r="Z3348" s="3">
        <v>0</v>
      </c>
      <c r="AC3348" s="1">
        <f t="shared" si="104"/>
        <v>2019</v>
      </c>
      <c r="AD3348" s="1">
        <f t="shared" si="105"/>
        <v>10</v>
      </c>
    </row>
    <row r="3349" spans="1:30" ht="12.75" customHeight="1" x14ac:dyDescent="0.2">
      <c r="A3349" s="2">
        <v>43763.555162037002</v>
      </c>
      <c r="B3349" s="1" t="s">
        <v>1950</v>
      </c>
      <c r="C3349" s="1" t="s">
        <v>267</v>
      </c>
      <c r="D3349" s="1" t="s">
        <v>268</v>
      </c>
      <c r="E3349" s="3">
        <v>50</v>
      </c>
      <c r="F3349" s="1" t="s">
        <v>31</v>
      </c>
      <c r="G3349" s="3">
        <v>21.24</v>
      </c>
      <c r="H3349" s="3">
        <v>1062</v>
      </c>
      <c r="I3349" s="1" t="s">
        <v>58</v>
      </c>
      <c r="K3349" s="1" t="s">
        <v>59</v>
      </c>
      <c r="L3349" s="1" t="s">
        <v>269</v>
      </c>
      <c r="M3349" s="1" t="s">
        <v>35</v>
      </c>
      <c r="N3349" s="1" t="s">
        <v>36</v>
      </c>
      <c r="O3349" s="1" t="s">
        <v>37</v>
      </c>
      <c r="P3349" s="1" t="s">
        <v>270</v>
      </c>
      <c r="Q3349" s="1" t="s">
        <v>271</v>
      </c>
      <c r="T3349" s="1" t="s">
        <v>272</v>
      </c>
      <c r="X3349" s="1" t="s">
        <v>41</v>
      </c>
      <c r="Y3349" s="1" t="s">
        <v>42</v>
      </c>
      <c r="Z3349" s="3">
        <v>0</v>
      </c>
      <c r="AC3349" s="1">
        <f t="shared" si="104"/>
        <v>2019</v>
      </c>
      <c r="AD3349" s="1">
        <f t="shared" si="105"/>
        <v>10</v>
      </c>
    </row>
    <row r="3350" spans="1:30" ht="12.75" customHeight="1" x14ac:dyDescent="0.2">
      <c r="A3350" s="2">
        <v>43763.555162037002</v>
      </c>
      <c r="B3350" s="1" t="s">
        <v>1950</v>
      </c>
      <c r="C3350" s="1" t="s">
        <v>273</v>
      </c>
      <c r="D3350" s="1" t="s">
        <v>274</v>
      </c>
      <c r="E3350" s="3">
        <v>20</v>
      </c>
      <c r="F3350" s="1" t="s">
        <v>31</v>
      </c>
      <c r="G3350" s="3">
        <v>21.24</v>
      </c>
      <c r="H3350" s="3">
        <v>424.8</v>
      </c>
      <c r="I3350" s="1" t="s">
        <v>58</v>
      </c>
      <c r="K3350" s="1" t="s">
        <v>59</v>
      </c>
      <c r="L3350" s="1" t="s">
        <v>275</v>
      </c>
      <c r="M3350" s="1" t="s">
        <v>35</v>
      </c>
      <c r="N3350" s="1" t="s">
        <v>36</v>
      </c>
      <c r="O3350" s="1" t="s">
        <v>37</v>
      </c>
      <c r="P3350" s="1" t="s">
        <v>270</v>
      </c>
      <c r="Q3350" s="1" t="s">
        <v>271</v>
      </c>
      <c r="T3350" s="1" t="s">
        <v>272</v>
      </c>
      <c r="X3350" s="1" t="s">
        <v>41</v>
      </c>
      <c r="Y3350" s="1" t="s">
        <v>42</v>
      </c>
      <c r="Z3350" s="3">
        <v>0</v>
      </c>
      <c r="AC3350" s="1">
        <f t="shared" si="104"/>
        <v>2019</v>
      </c>
      <c r="AD3350" s="1">
        <f t="shared" si="105"/>
        <v>10</v>
      </c>
    </row>
    <row r="3351" spans="1:30" ht="12.75" customHeight="1" x14ac:dyDescent="0.2">
      <c r="A3351" s="2">
        <v>43763.555162037002</v>
      </c>
      <c r="B3351" s="1" t="s">
        <v>1950</v>
      </c>
      <c r="C3351" s="1" t="s">
        <v>413</v>
      </c>
      <c r="D3351" s="1" t="s">
        <v>414</v>
      </c>
      <c r="E3351" s="3">
        <v>2</v>
      </c>
      <c r="F3351" s="1" t="s">
        <v>31</v>
      </c>
      <c r="G3351" s="3">
        <v>26.15</v>
      </c>
      <c r="H3351" s="3">
        <v>52.3</v>
      </c>
      <c r="I3351" s="1" t="s">
        <v>58</v>
      </c>
      <c r="K3351" s="1" t="s">
        <v>59</v>
      </c>
      <c r="L3351" s="1" t="s">
        <v>415</v>
      </c>
      <c r="M3351" s="1" t="s">
        <v>35</v>
      </c>
      <c r="N3351" s="1" t="s">
        <v>36</v>
      </c>
      <c r="O3351" s="1" t="s">
        <v>37</v>
      </c>
      <c r="P3351" s="1" t="s">
        <v>38</v>
      </c>
      <c r="Q3351" s="1" t="s">
        <v>39</v>
      </c>
      <c r="T3351" s="1" t="s">
        <v>171</v>
      </c>
      <c r="X3351" s="1" t="s">
        <v>41</v>
      </c>
      <c r="Y3351" s="1" t="s">
        <v>42</v>
      </c>
      <c r="Z3351" s="3">
        <v>0</v>
      </c>
      <c r="AA3351" s="1" t="s">
        <v>172</v>
      </c>
      <c r="AB3351" s="1" t="s">
        <v>172</v>
      </c>
      <c r="AC3351" s="1">
        <f t="shared" si="104"/>
        <v>2019</v>
      </c>
      <c r="AD3351" s="1">
        <f t="shared" si="105"/>
        <v>10</v>
      </c>
    </row>
    <row r="3352" spans="1:30" ht="12.75" customHeight="1" x14ac:dyDescent="0.2">
      <c r="A3352" s="2">
        <v>43763.555162037002</v>
      </c>
      <c r="B3352" s="1" t="s">
        <v>1950</v>
      </c>
      <c r="C3352" s="1" t="s">
        <v>279</v>
      </c>
      <c r="D3352" s="1" t="s">
        <v>280</v>
      </c>
      <c r="E3352" s="3">
        <v>3</v>
      </c>
      <c r="F3352" s="1" t="s">
        <v>31</v>
      </c>
      <c r="G3352" s="3">
        <v>29.89</v>
      </c>
      <c r="H3352" s="3">
        <v>89.67</v>
      </c>
      <c r="I3352" s="1" t="s">
        <v>58</v>
      </c>
      <c r="K3352" s="1" t="s">
        <v>59</v>
      </c>
      <c r="L3352" s="1" t="s">
        <v>281</v>
      </c>
      <c r="M3352" s="1" t="s">
        <v>35</v>
      </c>
      <c r="N3352" s="1" t="s">
        <v>36</v>
      </c>
      <c r="O3352" s="1" t="s">
        <v>37</v>
      </c>
      <c r="P3352" s="1" t="s">
        <v>71</v>
      </c>
      <c r="Q3352" s="1" t="s">
        <v>72</v>
      </c>
      <c r="T3352" s="1" t="s">
        <v>73</v>
      </c>
      <c r="X3352" s="1" t="s">
        <v>41</v>
      </c>
      <c r="Y3352" s="1" t="s">
        <v>74</v>
      </c>
      <c r="Z3352" s="3">
        <v>0</v>
      </c>
      <c r="AC3352" s="1">
        <f t="shared" si="104"/>
        <v>2019</v>
      </c>
      <c r="AD3352" s="1">
        <f t="shared" si="105"/>
        <v>10</v>
      </c>
    </row>
    <row r="3353" spans="1:30" ht="12.75" customHeight="1" x14ac:dyDescent="0.2">
      <c r="A3353" s="2">
        <v>43763.555162037002</v>
      </c>
      <c r="B3353" s="1" t="s">
        <v>1950</v>
      </c>
      <c r="C3353" s="1" t="s">
        <v>282</v>
      </c>
      <c r="D3353" s="1" t="s">
        <v>283</v>
      </c>
      <c r="E3353" s="3">
        <v>50</v>
      </c>
      <c r="F3353" s="1" t="s">
        <v>31</v>
      </c>
      <c r="G3353" s="3">
        <v>30.17</v>
      </c>
      <c r="H3353" s="3">
        <v>1508.5</v>
      </c>
      <c r="I3353" s="1" t="s">
        <v>58</v>
      </c>
      <c r="K3353" s="1" t="s">
        <v>59</v>
      </c>
      <c r="L3353" s="1" t="s">
        <v>284</v>
      </c>
      <c r="M3353" s="1" t="s">
        <v>35</v>
      </c>
      <c r="N3353" s="1" t="s">
        <v>36</v>
      </c>
      <c r="O3353" s="1" t="s">
        <v>37</v>
      </c>
      <c r="P3353" s="1" t="s">
        <v>131</v>
      </c>
      <c r="Q3353" s="1" t="s">
        <v>132</v>
      </c>
      <c r="T3353" s="1" t="s">
        <v>48</v>
      </c>
      <c r="X3353" s="1" t="s">
        <v>41</v>
      </c>
      <c r="Y3353" s="1" t="s">
        <v>74</v>
      </c>
      <c r="Z3353" s="3">
        <v>0</v>
      </c>
      <c r="AC3353" s="1">
        <f t="shared" si="104"/>
        <v>2019</v>
      </c>
      <c r="AD3353" s="1">
        <f t="shared" si="105"/>
        <v>10</v>
      </c>
    </row>
    <row r="3354" spans="1:30" ht="12.75" customHeight="1" x14ac:dyDescent="0.2">
      <c r="A3354" s="2">
        <v>43763.555162037002</v>
      </c>
      <c r="B3354" s="1" t="s">
        <v>1950</v>
      </c>
      <c r="C3354" s="1" t="s">
        <v>1226</v>
      </c>
      <c r="D3354" s="1" t="s">
        <v>1227</v>
      </c>
      <c r="E3354" s="3">
        <v>2</v>
      </c>
      <c r="F3354" s="1" t="s">
        <v>31</v>
      </c>
      <c r="G3354" s="3">
        <v>30.5</v>
      </c>
      <c r="H3354" s="3">
        <v>61</v>
      </c>
      <c r="I3354" s="1" t="s">
        <v>58</v>
      </c>
      <c r="K3354" s="1" t="s">
        <v>59</v>
      </c>
      <c r="L3354" s="1" t="s">
        <v>1228</v>
      </c>
      <c r="M3354" s="1" t="s">
        <v>35</v>
      </c>
      <c r="N3354" s="1" t="s">
        <v>36</v>
      </c>
      <c r="O3354" s="1" t="s">
        <v>37</v>
      </c>
      <c r="P3354" s="1" t="s">
        <v>71</v>
      </c>
      <c r="Q3354" s="1" t="s">
        <v>72</v>
      </c>
      <c r="T3354" s="1" t="s">
        <v>73</v>
      </c>
      <c r="X3354" s="1" t="s">
        <v>41</v>
      </c>
      <c r="Y3354" s="1" t="s">
        <v>74</v>
      </c>
      <c r="Z3354" s="3">
        <v>0</v>
      </c>
      <c r="AC3354" s="1">
        <f t="shared" si="104"/>
        <v>2019</v>
      </c>
      <c r="AD3354" s="1">
        <f t="shared" si="105"/>
        <v>10</v>
      </c>
    </row>
    <row r="3355" spans="1:30" ht="12.75" customHeight="1" x14ac:dyDescent="0.2">
      <c r="A3355" s="2">
        <v>43763.555162037002</v>
      </c>
      <c r="B3355" s="1" t="s">
        <v>1950</v>
      </c>
      <c r="C3355" s="1" t="s">
        <v>456</v>
      </c>
      <c r="D3355" s="1" t="s">
        <v>457</v>
      </c>
      <c r="E3355" s="3">
        <v>20</v>
      </c>
      <c r="F3355" s="1" t="s">
        <v>31</v>
      </c>
      <c r="G3355" s="3">
        <v>32.799999999999997</v>
      </c>
      <c r="H3355" s="3">
        <v>656</v>
      </c>
      <c r="I3355" s="1" t="s">
        <v>58</v>
      </c>
      <c r="K3355" s="1" t="s">
        <v>59</v>
      </c>
      <c r="L3355" s="1" t="s">
        <v>458</v>
      </c>
      <c r="M3355" s="1" t="s">
        <v>35</v>
      </c>
      <c r="N3355" s="1" t="s">
        <v>36</v>
      </c>
      <c r="O3355" s="1" t="s">
        <v>37</v>
      </c>
      <c r="P3355" s="1" t="s">
        <v>89</v>
      </c>
      <c r="Q3355" s="1" t="s">
        <v>90</v>
      </c>
      <c r="T3355" s="1" t="s">
        <v>85</v>
      </c>
      <c r="X3355" s="1" t="s">
        <v>41</v>
      </c>
      <c r="Y3355" s="1" t="s">
        <v>74</v>
      </c>
      <c r="Z3355" s="3">
        <v>0</v>
      </c>
      <c r="AC3355" s="1">
        <f t="shared" si="104"/>
        <v>2019</v>
      </c>
      <c r="AD3355" s="1">
        <f t="shared" si="105"/>
        <v>10</v>
      </c>
    </row>
    <row r="3356" spans="1:30" ht="12.75" customHeight="1" x14ac:dyDescent="0.2">
      <c r="A3356" s="2">
        <v>43763.555162037002</v>
      </c>
      <c r="B3356" s="1" t="s">
        <v>1950</v>
      </c>
      <c r="C3356" s="1" t="s">
        <v>611</v>
      </c>
      <c r="D3356" s="1" t="s">
        <v>612</v>
      </c>
      <c r="E3356" s="3">
        <v>2</v>
      </c>
      <c r="F3356" s="1" t="s">
        <v>31</v>
      </c>
      <c r="G3356" s="3">
        <v>46</v>
      </c>
      <c r="H3356" s="3">
        <v>92</v>
      </c>
      <c r="I3356" s="1" t="s">
        <v>58</v>
      </c>
      <c r="K3356" s="1" t="s">
        <v>59</v>
      </c>
      <c r="L3356" s="1" t="s">
        <v>613</v>
      </c>
      <c r="M3356" s="1" t="s">
        <v>35</v>
      </c>
      <c r="N3356" s="1" t="s">
        <v>36</v>
      </c>
      <c r="O3356" s="1" t="s">
        <v>37</v>
      </c>
      <c r="P3356" s="1" t="s">
        <v>204</v>
      </c>
      <c r="Q3356" s="1" t="s">
        <v>205</v>
      </c>
      <c r="T3356" s="1" t="s">
        <v>85</v>
      </c>
      <c r="X3356" s="1" t="s">
        <v>41</v>
      </c>
      <c r="Y3356" s="1" t="s">
        <v>74</v>
      </c>
      <c r="Z3356" s="3">
        <v>0</v>
      </c>
      <c r="AC3356" s="1">
        <f t="shared" si="104"/>
        <v>2019</v>
      </c>
      <c r="AD3356" s="1">
        <f t="shared" si="105"/>
        <v>10</v>
      </c>
    </row>
    <row r="3357" spans="1:30" ht="12.75" customHeight="1" x14ac:dyDescent="0.2">
      <c r="A3357" s="2">
        <v>43763.555162037002</v>
      </c>
      <c r="B3357" s="1" t="s">
        <v>1950</v>
      </c>
      <c r="C3357" s="1" t="s">
        <v>501</v>
      </c>
      <c r="D3357" s="1" t="s">
        <v>502</v>
      </c>
      <c r="E3357" s="3">
        <v>1</v>
      </c>
      <c r="F3357" s="1" t="s">
        <v>31</v>
      </c>
      <c r="G3357" s="3">
        <v>197.57</v>
      </c>
      <c r="H3357" s="3">
        <v>197.57</v>
      </c>
      <c r="I3357" s="1" t="s">
        <v>58</v>
      </c>
      <c r="K3357" s="1" t="s">
        <v>59</v>
      </c>
      <c r="L3357" s="1" t="s">
        <v>503</v>
      </c>
      <c r="M3357" s="1" t="s">
        <v>35</v>
      </c>
      <c r="N3357" s="1" t="s">
        <v>36</v>
      </c>
      <c r="O3357" s="1" t="s">
        <v>37</v>
      </c>
      <c r="P3357" s="1" t="s">
        <v>38</v>
      </c>
      <c r="Q3357" s="1" t="s">
        <v>39</v>
      </c>
      <c r="T3357" s="1" t="s">
        <v>206</v>
      </c>
      <c r="X3357" s="1" t="s">
        <v>41</v>
      </c>
      <c r="Y3357" s="1" t="s">
        <v>42</v>
      </c>
      <c r="Z3357" s="3">
        <v>0</v>
      </c>
      <c r="AC3357" s="1">
        <f t="shared" si="104"/>
        <v>2019</v>
      </c>
      <c r="AD3357" s="1">
        <f t="shared" si="105"/>
        <v>10</v>
      </c>
    </row>
    <row r="3358" spans="1:30" ht="12.75" customHeight="1" x14ac:dyDescent="0.2">
      <c r="A3358" s="2">
        <v>43763.555162037002</v>
      </c>
      <c r="B3358" s="1" t="s">
        <v>1950</v>
      </c>
      <c r="C3358" s="1" t="s">
        <v>1951</v>
      </c>
      <c r="D3358" s="1" t="s">
        <v>1952</v>
      </c>
      <c r="E3358" s="3">
        <v>1</v>
      </c>
      <c r="F3358" s="1" t="s">
        <v>31</v>
      </c>
      <c r="G3358" s="3">
        <v>309.35000000000002</v>
      </c>
      <c r="H3358" s="3">
        <v>309.35000000000002</v>
      </c>
      <c r="I3358" s="1" t="s">
        <v>58</v>
      </c>
      <c r="K3358" s="1" t="s">
        <v>59</v>
      </c>
      <c r="L3358" s="1" t="s">
        <v>1953</v>
      </c>
      <c r="M3358" s="1" t="s">
        <v>35</v>
      </c>
      <c r="N3358" s="1" t="s">
        <v>36</v>
      </c>
      <c r="O3358" s="1" t="s">
        <v>37</v>
      </c>
      <c r="P3358" s="1" t="s">
        <v>131</v>
      </c>
      <c r="Q3358" s="1" t="s">
        <v>132</v>
      </c>
      <c r="T3358" s="1" t="s">
        <v>1272</v>
      </c>
      <c r="X3358" s="1" t="s">
        <v>41</v>
      </c>
      <c r="Y3358" s="1" t="s">
        <v>74</v>
      </c>
      <c r="Z3358" s="3">
        <v>0</v>
      </c>
      <c r="AC3358" s="1">
        <f t="shared" si="104"/>
        <v>2019</v>
      </c>
      <c r="AD3358" s="1">
        <f t="shared" si="105"/>
        <v>10</v>
      </c>
    </row>
    <row r="3359" spans="1:30" ht="12.75" customHeight="1" x14ac:dyDescent="0.2">
      <c r="A3359" s="2">
        <v>43763.555162037002</v>
      </c>
      <c r="B3359" s="1" t="s">
        <v>1950</v>
      </c>
      <c r="C3359" s="1" t="s">
        <v>1269</v>
      </c>
      <c r="D3359" s="1" t="s">
        <v>1270</v>
      </c>
      <c r="E3359" s="3">
        <v>1</v>
      </c>
      <c r="F3359" s="1" t="s">
        <v>31</v>
      </c>
      <c r="G3359" s="3">
        <v>573.85</v>
      </c>
      <c r="H3359" s="3">
        <v>573.85</v>
      </c>
      <c r="I3359" s="1" t="s">
        <v>58</v>
      </c>
      <c r="K3359" s="1" t="s">
        <v>59</v>
      </c>
      <c r="L3359" s="1" t="s">
        <v>1271</v>
      </c>
      <c r="M3359" s="1" t="s">
        <v>35</v>
      </c>
      <c r="N3359" s="1" t="s">
        <v>36</v>
      </c>
      <c r="O3359" s="1" t="s">
        <v>37</v>
      </c>
      <c r="P3359" s="1" t="s">
        <v>131</v>
      </c>
      <c r="Q3359" s="1" t="s">
        <v>132</v>
      </c>
      <c r="T3359" s="1" t="s">
        <v>1272</v>
      </c>
      <c r="X3359" s="1" t="s">
        <v>41</v>
      </c>
      <c r="Y3359" s="1" t="s">
        <v>74</v>
      </c>
      <c r="Z3359" s="3">
        <v>0</v>
      </c>
      <c r="AC3359" s="1">
        <f t="shared" si="104"/>
        <v>2019</v>
      </c>
      <c r="AD3359" s="1">
        <f t="shared" si="105"/>
        <v>10</v>
      </c>
    </row>
    <row r="3360" spans="1:30" ht="12.75" customHeight="1" x14ac:dyDescent="0.2">
      <c r="A3360" s="2">
        <v>43767.422799039297</v>
      </c>
      <c r="B3360" s="1" t="s">
        <v>1954</v>
      </c>
      <c r="C3360" s="1" t="s">
        <v>451</v>
      </c>
      <c r="D3360" s="1" t="s">
        <v>452</v>
      </c>
      <c r="E3360" s="3">
        <v>2</v>
      </c>
      <c r="F3360" s="1" t="s">
        <v>31</v>
      </c>
      <c r="G3360" s="3">
        <v>164.22</v>
      </c>
      <c r="H3360" s="3">
        <v>328.44</v>
      </c>
      <c r="I3360" s="1" t="s">
        <v>58</v>
      </c>
      <c r="K3360" s="1" t="s">
        <v>59</v>
      </c>
      <c r="L3360" s="1" t="s">
        <v>453</v>
      </c>
      <c r="M3360" s="1" t="s">
        <v>35</v>
      </c>
      <c r="N3360" s="1" t="s">
        <v>433</v>
      </c>
      <c r="O3360" s="1" t="s">
        <v>37</v>
      </c>
      <c r="P3360" s="1" t="s">
        <v>131</v>
      </c>
      <c r="Q3360" s="1" t="s">
        <v>132</v>
      </c>
      <c r="T3360" s="1" t="s">
        <v>291</v>
      </c>
      <c r="X3360" s="1" t="s">
        <v>41</v>
      </c>
      <c r="Y3360" s="1" t="s">
        <v>74</v>
      </c>
      <c r="Z3360" s="3">
        <v>0</v>
      </c>
      <c r="AC3360" s="1">
        <f t="shared" si="104"/>
        <v>2019</v>
      </c>
      <c r="AD3360" s="1">
        <f t="shared" si="105"/>
        <v>10</v>
      </c>
    </row>
    <row r="3361" spans="1:30" ht="12.75" customHeight="1" x14ac:dyDescent="0.2">
      <c r="A3361" s="2">
        <v>43767.424083449099</v>
      </c>
      <c r="B3361" s="1" t="s">
        <v>1955</v>
      </c>
      <c r="C3361" s="1" t="s">
        <v>451</v>
      </c>
      <c r="D3361" s="1" t="s">
        <v>452</v>
      </c>
      <c r="E3361" s="3">
        <v>2</v>
      </c>
      <c r="F3361" s="1" t="s">
        <v>31</v>
      </c>
      <c r="G3361" s="3">
        <v>164.22</v>
      </c>
      <c r="H3361" s="3">
        <v>328.44</v>
      </c>
      <c r="I3361" s="1" t="s">
        <v>32</v>
      </c>
      <c r="K3361" s="1" t="s">
        <v>33</v>
      </c>
      <c r="L3361" s="1" t="s">
        <v>453</v>
      </c>
      <c r="M3361" s="1" t="s">
        <v>35</v>
      </c>
      <c r="N3361" s="1" t="s">
        <v>433</v>
      </c>
      <c r="O3361" s="1" t="s">
        <v>37</v>
      </c>
      <c r="P3361" s="1" t="s">
        <v>131</v>
      </c>
      <c r="Q3361" s="1" t="s">
        <v>132</v>
      </c>
      <c r="T3361" s="1" t="s">
        <v>291</v>
      </c>
      <c r="X3361" s="1" t="s">
        <v>41</v>
      </c>
      <c r="Y3361" s="1" t="s">
        <v>74</v>
      </c>
      <c r="Z3361" s="3">
        <v>0</v>
      </c>
      <c r="AC3361" s="1">
        <f t="shared" si="104"/>
        <v>2019</v>
      </c>
      <c r="AD3361" s="1">
        <f t="shared" si="105"/>
        <v>10</v>
      </c>
    </row>
    <row r="3362" spans="1:30" ht="12.75" customHeight="1" x14ac:dyDescent="0.2">
      <c r="A3362" s="2">
        <v>43767.456411423598</v>
      </c>
      <c r="B3362" s="1" t="s">
        <v>1956</v>
      </c>
      <c r="C3362" s="1" t="s">
        <v>839</v>
      </c>
      <c r="D3362" s="1" t="s">
        <v>840</v>
      </c>
      <c r="E3362" s="3">
        <v>10</v>
      </c>
      <c r="F3362" s="1" t="s">
        <v>31</v>
      </c>
      <c r="G3362" s="3">
        <v>58.53</v>
      </c>
      <c r="H3362" s="3">
        <v>585.34</v>
      </c>
      <c r="I3362" s="1" t="s">
        <v>58</v>
      </c>
      <c r="K3362" s="1" t="s">
        <v>59</v>
      </c>
      <c r="L3362" s="1" t="s">
        <v>841</v>
      </c>
      <c r="M3362" s="1" t="s">
        <v>35</v>
      </c>
      <c r="N3362" s="1" t="s">
        <v>433</v>
      </c>
      <c r="O3362" s="1" t="s">
        <v>37</v>
      </c>
      <c r="P3362" s="1" t="s">
        <v>89</v>
      </c>
      <c r="Q3362" s="1" t="s">
        <v>90</v>
      </c>
      <c r="T3362" s="1" t="s">
        <v>85</v>
      </c>
      <c r="X3362" s="1" t="s">
        <v>842</v>
      </c>
      <c r="Y3362" s="1" t="s">
        <v>74</v>
      </c>
      <c r="Z3362" s="3">
        <v>0</v>
      </c>
      <c r="AC3362" s="1">
        <f t="shared" si="104"/>
        <v>2019</v>
      </c>
      <c r="AD3362" s="1">
        <f t="shared" si="105"/>
        <v>10</v>
      </c>
    </row>
    <row r="3363" spans="1:30" ht="12.75" customHeight="1" x14ac:dyDescent="0.2">
      <c r="A3363" s="2">
        <v>43767.456411423598</v>
      </c>
      <c r="B3363" s="1" t="s">
        <v>1956</v>
      </c>
      <c r="C3363" s="1" t="s">
        <v>463</v>
      </c>
      <c r="D3363" s="1" t="s">
        <v>464</v>
      </c>
      <c r="E3363" s="3">
        <v>10</v>
      </c>
      <c r="F3363" s="1" t="s">
        <v>31</v>
      </c>
      <c r="G3363" s="3">
        <v>73.209999999999994</v>
      </c>
      <c r="H3363" s="3">
        <v>732.1</v>
      </c>
      <c r="I3363" s="1" t="s">
        <v>58</v>
      </c>
      <c r="K3363" s="1" t="s">
        <v>59</v>
      </c>
      <c r="L3363" s="1" t="s">
        <v>465</v>
      </c>
      <c r="M3363" s="1" t="s">
        <v>35</v>
      </c>
      <c r="N3363" s="1" t="s">
        <v>433</v>
      </c>
      <c r="O3363" s="1" t="s">
        <v>37</v>
      </c>
      <c r="P3363" s="1" t="s">
        <v>131</v>
      </c>
      <c r="Q3363" s="1" t="s">
        <v>132</v>
      </c>
      <c r="T3363" s="1" t="s">
        <v>85</v>
      </c>
      <c r="X3363" s="1" t="s">
        <v>466</v>
      </c>
      <c r="Y3363" s="1" t="s">
        <v>74</v>
      </c>
      <c r="Z3363" s="3">
        <v>0</v>
      </c>
      <c r="AC3363" s="1">
        <f t="shared" si="104"/>
        <v>2019</v>
      </c>
      <c r="AD3363" s="1">
        <f t="shared" si="105"/>
        <v>10</v>
      </c>
    </row>
    <row r="3364" spans="1:30" ht="12.75" customHeight="1" x14ac:dyDescent="0.2">
      <c r="A3364" s="2">
        <v>43767.457401238396</v>
      </c>
      <c r="B3364" s="1" t="s">
        <v>1957</v>
      </c>
      <c r="C3364" s="1" t="s">
        <v>81</v>
      </c>
      <c r="D3364" s="1" t="s">
        <v>82</v>
      </c>
      <c r="E3364" s="3">
        <v>10</v>
      </c>
      <c r="F3364" s="1" t="s">
        <v>31</v>
      </c>
      <c r="G3364" s="3">
        <v>12.17</v>
      </c>
      <c r="H3364" s="3">
        <v>121.65</v>
      </c>
      <c r="I3364" s="1" t="s">
        <v>32</v>
      </c>
      <c r="K3364" s="1" t="s">
        <v>33</v>
      </c>
      <c r="L3364" s="1" t="s">
        <v>83</v>
      </c>
      <c r="M3364" s="1" t="s">
        <v>35</v>
      </c>
      <c r="N3364" s="1" t="s">
        <v>433</v>
      </c>
      <c r="O3364" s="1" t="s">
        <v>37</v>
      </c>
      <c r="P3364" s="1" t="s">
        <v>71</v>
      </c>
      <c r="Q3364" s="1" t="s">
        <v>72</v>
      </c>
      <c r="T3364" s="1" t="s">
        <v>85</v>
      </c>
      <c r="X3364" s="1" t="s">
        <v>41</v>
      </c>
      <c r="Y3364" s="1" t="s">
        <v>74</v>
      </c>
      <c r="Z3364" s="3">
        <v>0</v>
      </c>
      <c r="AC3364" s="1">
        <f t="shared" si="104"/>
        <v>2019</v>
      </c>
      <c r="AD3364" s="1">
        <f t="shared" si="105"/>
        <v>10</v>
      </c>
    </row>
    <row r="3365" spans="1:30" ht="12.75" customHeight="1" x14ac:dyDescent="0.2">
      <c r="A3365" s="2">
        <v>43767.457401238396</v>
      </c>
      <c r="B3365" s="1" t="s">
        <v>1957</v>
      </c>
      <c r="C3365" s="1" t="s">
        <v>463</v>
      </c>
      <c r="D3365" s="1" t="s">
        <v>464</v>
      </c>
      <c r="E3365" s="3">
        <v>10</v>
      </c>
      <c r="F3365" s="1" t="s">
        <v>31</v>
      </c>
      <c r="G3365" s="3">
        <v>73.22</v>
      </c>
      <c r="H3365" s="3">
        <v>732.17</v>
      </c>
      <c r="I3365" s="1" t="s">
        <v>32</v>
      </c>
      <c r="K3365" s="1" t="s">
        <v>33</v>
      </c>
      <c r="L3365" s="1" t="s">
        <v>465</v>
      </c>
      <c r="M3365" s="1" t="s">
        <v>35</v>
      </c>
      <c r="N3365" s="1" t="s">
        <v>433</v>
      </c>
      <c r="O3365" s="1" t="s">
        <v>37</v>
      </c>
      <c r="P3365" s="1" t="s">
        <v>131</v>
      </c>
      <c r="Q3365" s="1" t="s">
        <v>132</v>
      </c>
      <c r="T3365" s="1" t="s">
        <v>85</v>
      </c>
      <c r="X3365" s="1" t="s">
        <v>466</v>
      </c>
      <c r="Y3365" s="1" t="s">
        <v>74</v>
      </c>
      <c r="Z3365" s="3">
        <v>0</v>
      </c>
      <c r="AC3365" s="1">
        <f t="shared" si="104"/>
        <v>2019</v>
      </c>
      <c r="AD3365" s="1">
        <f t="shared" si="105"/>
        <v>10</v>
      </c>
    </row>
    <row r="3366" spans="1:30" ht="12.75" customHeight="1" x14ac:dyDescent="0.2">
      <c r="A3366" s="2">
        <v>43767.457401238396</v>
      </c>
      <c r="B3366" s="1" t="s">
        <v>1957</v>
      </c>
      <c r="C3366" s="1" t="s">
        <v>922</v>
      </c>
      <c r="D3366" s="1" t="s">
        <v>923</v>
      </c>
      <c r="E3366" s="3">
        <v>1</v>
      </c>
      <c r="F3366" s="1" t="s">
        <v>31</v>
      </c>
      <c r="G3366" s="3">
        <v>154.97</v>
      </c>
      <c r="H3366" s="3">
        <v>154.97</v>
      </c>
      <c r="I3366" s="1" t="s">
        <v>32</v>
      </c>
      <c r="K3366" s="1" t="s">
        <v>33</v>
      </c>
      <c r="L3366" s="1" t="s">
        <v>924</v>
      </c>
      <c r="M3366" s="1" t="s">
        <v>35</v>
      </c>
      <c r="N3366" s="1" t="s">
        <v>433</v>
      </c>
      <c r="O3366" s="1" t="s">
        <v>37</v>
      </c>
      <c r="P3366" s="1" t="s">
        <v>131</v>
      </c>
      <c r="Q3366" s="1" t="s">
        <v>132</v>
      </c>
      <c r="T3366" s="1" t="s">
        <v>85</v>
      </c>
      <c r="X3366" s="1" t="s">
        <v>925</v>
      </c>
      <c r="Y3366" s="1" t="s">
        <v>74</v>
      </c>
      <c r="Z3366" s="3">
        <v>0</v>
      </c>
      <c r="AC3366" s="1">
        <f t="shared" si="104"/>
        <v>2019</v>
      </c>
      <c r="AD3366" s="1">
        <f t="shared" si="105"/>
        <v>10</v>
      </c>
    </row>
    <row r="3367" spans="1:30" ht="12.75" customHeight="1" x14ac:dyDescent="0.2">
      <c r="A3367" s="2">
        <v>43768.417865590302</v>
      </c>
      <c r="B3367" s="1" t="s">
        <v>1958</v>
      </c>
      <c r="C3367" s="1" t="s">
        <v>944</v>
      </c>
      <c r="D3367" s="1" t="s">
        <v>945</v>
      </c>
      <c r="E3367" s="3">
        <v>100</v>
      </c>
      <c r="F3367" s="1" t="s">
        <v>31</v>
      </c>
      <c r="G3367" s="3">
        <v>6.44</v>
      </c>
      <c r="H3367" s="3">
        <v>644</v>
      </c>
      <c r="I3367" s="1" t="s">
        <v>32</v>
      </c>
      <c r="K3367" s="1" t="s">
        <v>33</v>
      </c>
      <c r="L3367" s="1" t="s">
        <v>946</v>
      </c>
      <c r="M3367" s="1" t="s">
        <v>35</v>
      </c>
      <c r="N3367" s="1" t="s">
        <v>433</v>
      </c>
      <c r="O3367" s="1" t="s">
        <v>37</v>
      </c>
      <c r="P3367" s="1" t="s">
        <v>89</v>
      </c>
      <c r="Q3367" s="1" t="s">
        <v>90</v>
      </c>
      <c r="T3367" s="1" t="s">
        <v>887</v>
      </c>
      <c r="X3367" s="1" t="s">
        <v>41</v>
      </c>
      <c r="Y3367" s="1" t="s">
        <v>74</v>
      </c>
      <c r="Z3367" s="3">
        <v>0</v>
      </c>
      <c r="AA3367" s="1" t="s">
        <v>774</v>
      </c>
      <c r="AB3367" s="1" t="s">
        <v>774</v>
      </c>
      <c r="AC3367" s="1">
        <f t="shared" si="104"/>
        <v>2019</v>
      </c>
      <c r="AD3367" s="1">
        <f t="shared" si="105"/>
        <v>10</v>
      </c>
    </row>
    <row r="3368" spans="1:30" ht="12.75" customHeight="1" x14ac:dyDescent="0.2">
      <c r="A3368" s="2">
        <v>43768.419696840298</v>
      </c>
      <c r="B3368" s="1" t="s">
        <v>1959</v>
      </c>
      <c r="C3368" s="1" t="s">
        <v>1285</v>
      </c>
      <c r="D3368" s="1" t="s">
        <v>1286</v>
      </c>
      <c r="E3368" s="3">
        <v>10</v>
      </c>
      <c r="F3368" s="1" t="s">
        <v>31</v>
      </c>
      <c r="G3368" s="3">
        <v>149.5</v>
      </c>
      <c r="H3368" s="3">
        <v>1495</v>
      </c>
      <c r="I3368" s="1" t="s">
        <v>58</v>
      </c>
      <c r="K3368" s="1" t="s">
        <v>59</v>
      </c>
      <c r="L3368" s="1" t="s">
        <v>1287</v>
      </c>
      <c r="M3368" s="1" t="s">
        <v>35</v>
      </c>
      <c r="N3368" s="1" t="s">
        <v>433</v>
      </c>
      <c r="O3368" s="1" t="s">
        <v>37</v>
      </c>
      <c r="P3368" s="1" t="s">
        <v>131</v>
      </c>
      <c r="Q3368" s="1" t="s">
        <v>132</v>
      </c>
      <c r="T3368" s="1" t="s">
        <v>887</v>
      </c>
      <c r="X3368" s="1" t="s">
        <v>1288</v>
      </c>
      <c r="Y3368" s="1" t="s">
        <v>74</v>
      </c>
      <c r="Z3368" s="3">
        <v>0</v>
      </c>
      <c r="AA3368" s="1" t="s">
        <v>774</v>
      </c>
      <c r="AB3368" s="1" t="s">
        <v>774</v>
      </c>
      <c r="AC3368" s="1">
        <f t="shared" si="104"/>
        <v>2019</v>
      </c>
      <c r="AD3368" s="1">
        <f t="shared" si="105"/>
        <v>10</v>
      </c>
    </row>
    <row r="3369" spans="1:30" ht="12.75" customHeight="1" x14ac:dyDescent="0.2">
      <c r="A3369" s="2">
        <v>43768.435339386597</v>
      </c>
      <c r="B3369" s="1" t="s">
        <v>1960</v>
      </c>
      <c r="C3369" s="1" t="s">
        <v>881</v>
      </c>
      <c r="D3369" s="1" t="s">
        <v>882</v>
      </c>
      <c r="E3369" s="3">
        <v>40</v>
      </c>
      <c r="F3369" s="1" t="s">
        <v>31</v>
      </c>
      <c r="G3369" s="3">
        <v>5.26</v>
      </c>
      <c r="H3369" s="3">
        <v>210.4</v>
      </c>
      <c r="I3369" s="1" t="s">
        <v>58</v>
      </c>
      <c r="K3369" s="1" t="s">
        <v>59</v>
      </c>
      <c r="L3369" s="1" t="s">
        <v>883</v>
      </c>
      <c r="M3369" s="1" t="s">
        <v>35</v>
      </c>
      <c r="N3369" s="1" t="s">
        <v>61</v>
      </c>
      <c r="O3369" s="1" t="s">
        <v>37</v>
      </c>
      <c r="P3369" s="1" t="s">
        <v>213</v>
      </c>
      <c r="Q3369" s="1" t="s">
        <v>214</v>
      </c>
      <c r="T3369" s="1" t="s">
        <v>385</v>
      </c>
      <c r="X3369" s="1" t="s">
        <v>41</v>
      </c>
      <c r="Y3369" s="1" t="s">
        <v>42</v>
      </c>
      <c r="Z3369" s="3">
        <v>0</v>
      </c>
      <c r="AA3369" s="1" t="s">
        <v>880</v>
      </c>
      <c r="AB3369" s="1" t="s">
        <v>880</v>
      </c>
      <c r="AC3369" s="1">
        <f t="shared" si="104"/>
        <v>2019</v>
      </c>
      <c r="AD3369" s="1">
        <f t="shared" si="105"/>
        <v>10</v>
      </c>
    </row>
    <row r="3370" spans="1:30" ht="12.75" customHeight="1" x14ac:dyDescent="0.2">
      <c r="A3370" s="2">
        <v>43768.447697338001</v>
      </c>
      <c r="B3370" s="1" t="s">
        <v>1961</v>
      </c>
      <c r="C3370" s="1" t="s">
        <v>1962</v>
      </c>
      <c r="D3370" s="1" t="s">
        <v>1963</v>
      </c>
      <c r="E3370" s="3">
        <v>20</v>
      </c>
      <c r="F3370" s="1" t="s">
        <v>31</v>
      </c>
      <c r="G3370" s="3">
        <v>136.06</v>
      </c>
      <c r="H3370" s="3">
        <v>2721.29</v>
      </c>
      <c r="I3370" s="1" t="s">
        <v>58</v>
      </c>
      <c r="K3370" s="1" t="s">
        <v>59</v>
      </c>
      <c r="L3370" s="1" t="s">
        <v>1964</v>
      </c>
      <c r="M3370" s="1" t="s">
        <v>35</v>
      </c>
      <c r="N3370" s="1" t="s">
        <v>84</v>
      </c>
      <c r="O3370" s="1" t="s">
        <v>37</v>
      </c>
      <c r="P3370" s="1" t="s">
        <v>38</v>
      </c>
      <c r="Q3370" s="1" t="s">
        <v>39</v>
      </c>
      <c r="T3370" s="1" t="s">
        <v>1965</v>
      </c>
      <c r="X3370" s="1" t="s">
        <v>41</v>
      </c>
      <c r="Y3370" s="1" t="s">
        <v>42</v>
      </c>
      <c r="Z3370" s="3">
        <v>0</v>
      </c>
      <c r="AC3370" s="1">
        <f t="shared" si="104"/>
        <v>2019</v>
      </c>
      <c r="AD3370" s="1">
        <f t="shared" si="105"/>
        <v>10</v>
      </c>
    </row>
    <row r="3371" spans="1:30" ht="12.75" customHeight="1" x14ac:dyDescent="0.2">
      <c r="A3371" s="2">
        <v>43768.447697338001</v>
      </c>
      <c r="B3371" s="1" t="s">
        <v>1961</v>
      </c>
      <c r="C3371" s="1" t="s">
        <v>1966</v>
      </c>
      <c r="D3371" s="1" t="s">
        <v>1967</v>
      </c>
      <c r="E3371" s="3">
        <v>1</v>
      </c>
      <c r="F3371" s="1" t="s">
        <v>31</v>
      </c>
      <c r="G3371" s="3">
        <v>2649.9</v>
      </c>
      <c r="H3371" s="3">
        <v>2649.9</v>
      </c>
      <c r="I3371" s="1" t="s">
        <v>58</v>
      </c>
      <c r="K3371" s="1" t="s">
        <v>59</v>
      </c>
      <c r="L3371" s="1" t="s">
        <v>1968</v>
      </c>
      <c r="M3371" s="1" t="s">
        <v>35</v>
      </c>
      <c r="N3371" s="1" t="s">
        <v>84</v>
      </c>
      <c r="O3371" s="1" t="s">
        <v>37</v>
      </c>
      <c r="P3371" s="1" t="s">
        <v>1969</v>
      </c>
      <c r="Q3371" s="1" t="s">
        <v>1970</v>
      </c>
      <c r="T3371" s="1" t="s">
        <v>1965</v>
      </c>
      <c r="X3371" s="1" t="s">
        <v>41</v>
      </c>
      <c r="Y3371" s="1" t="s">
        <v>42</v>
      </c>
      <c r="Z3371" s="3">
        <v>0</v>
      </c>
      <c r="AC3371" s="1">
        <f t="shared" si="104"/>
        <v>2019</v>
      </c>
      <c r="AD3371" s="1">
        <f t="shared" si="105"/>
        <v>10</v>
      </c>
    </row>
    <row r="3372" spans="1:30" ht="12.75" customHeight="1" x14ac:dyDescent="0.2">
      <c r="A3372" s="2">
        <v>43768.551818252301</v>
      </c>
      <c r="B3372" s="1" t="s">
        <v>1971</v>
      </c>
      <c r="C3372" s="1" t="s">
        <v>478</v>
      </c>
      <c r="D3372" s="1" t="s">
        <v>479</v>
      </c>
      <c r="E3372" s="3">
        <v>10</v>
      </c>
      <c r="F3372" s="1" t="s">
        <v>31</v>
      </c>
      <c r="G3372" s="3">
        <v>22.99</v>
      </c>
      <c r="H3372" s="3">
        <v>229.9</v>
      </c>
      <c r="I3372" s="1" t="s">
        <v>32</v>
      </c>
      <c r="K3372" s="1" t="s">
        <v>33</v>
      </c>
      <c r="L3372" s="1" t="s">
        <v>480</v>
      </c>
      <c r="M3372" s="1" t="s">
        <v>35</v>
      </c>
      <c r="N3372" s="1" t="s">
        <v>433</v>
      </c>
      <c r="O3372" s="1" t="s">
        <v>37</v>
      </c>
      <c r="P3372" s="1" t="s">
        <v>38</v>
      </c>
      <c r="Q3372" s="1" t="s">
        <v>39</v>
      </c>
      <c r="T3372" s="1" t="s">
        <v>476</v>
      </c>
      <c r="X3372" s="1" t="s">
        <v>41</v>
      </c>
      <c r="Y3372" s="1" t="s">
        <v>42</v>
      </c>
      <c r="Z3372" s="3">
        <v>0</v>
      </c>
      <c r="AC3372" s="1">
        <f t="shared" si="104"/>
        <v>2019</v>
      </c>
      <c r="AD3372" s="1">
        <f t="shared" si="105"/>
        <v>10</v>
      </c>
    </row>
    <row r="3373" spans="1:30" ht="12.75" customHeight="1" x14ac:dyDescent="0.2">
      <c r="A3373" s="2">
        <v>43768.551818252301</v>
      </c>
      <c r="B3373" s="1" t="s">
        <v>1971</v>
      </c>
      <c r="C3373" s="1" t="s">
        <v>473</v>
      </c>
      <c r="D3373" s="1" t="s">
        <v>474</v>
      </c>
      <c r="E3373" s="3">
        <v>10</v>
      </c>
      <c r="F3373" s="1" t="s">
        <v>31</v>
      </c>
      <c r="G3373" s="3">
        <v>22.99</v>
      </c>
      <c r="H3373" s="3">
        <v>229.9</v>
      </c>
      <c r="I3373" s="1" t="s">
        <v>32</v>
      </c>
      <c r="K3373" s="1" t="s">
        <v>33</v>
      </c>
      <c r="L3373" s="1" t="s">
        <v>475</v>
      </c>
      <c r="M3373" s="1" t="s">
        <v>35</v>
      </c>
      <c r="N3373" s="1" t="s">
        <v>433</v>
      </c>
      <c r="O3373" s="1" t="s">
        <v>37</v>
      </c>
      <c r="P3373" s="1" t="s">
        <v>38</v>
      </c>
      <c r="Q3373" s="1" t="s">
        <v>39</v>
      </c>
      <c r="T3373" s="1" t="s">
        <v>476</v>
      </c>
      <c r="X3373" s="1" t="s">
        <v>41</v>
      </c>
      <c r="Y3373" s="1" t="s">
        <v>42</v>
      </c>
      <c r="Z3373" s="3">
        <v>0</v>
      </c>
      <c r="AC3373" s="1">
        <f t="shared" si="104"/>
        <v>2019</v>
      </c>
      <c r="AD3373" s="1">
        <f t="shared" si="105"/>
        <v>10</v>
      </c>
    </row>
    <row r="3374" spans="1:30" ht="12.75" customHeight="1" x14ac:dyDescent="0.2">
      <c r="A3374" s="2">
        <v>43768.553254016202</v>
      </c>
      <c r="B3374" s="1" t="s">
        <v>1972</v>
      </c>
      <c r="C3374" s="1" t="s">
        <v>473</v>
      </c>
      <c r="D3374" s="1" t="s">
        <v>474</v>
      </c>
      <c r="E3374" s="3">
        <v>10</v>
      </c>
      <c r="F3374" s="1" t="s">
        <v>31</v>
      </c>
      <c r="G3374" s="3">
        <v>22.99</v>
      </c>
      <c r="H3374" s="3">
        <v>229.9</v>
      </c>
      <c r="I3374" s="1" t="s">
        <v>58</v>
      </c>
      <c r="K3374" s="1" t="s">
        <v>59</v>
      </c>
      <c r="L3374" s="1" t="s">
        <v>475</v>
      </c>
      <c r="M3374" s="1" t="s">
        <v>35</v>
      </c>
      <c r="N3374" s="1" t="s">
        <v>433</v>
      </c>
      <c r="O3374" s="1" t="s">
        <v>37</v>
      </c>
      <c r="P3374" s="1" t="s">
        <v>38</v>
      </c>
      <c r="Q3374" s="1" t="s">
        <v>39</v>
      </c>
      <c r="T3374" s="1" t="s">
        <v>476</v>
      </c>
      <c r="X3374" s="1" t="s">
        <v>41</v>
      </c>
      <c r="Y3374" s="1" t="s">
        <v>42</v>
      </c>
      <c r="Z3374" s="3">
        <v>0</v>
      </c>
      <c r="AC3374" s="1">
        <f t="shared" si="104"/>
        <v>2019</v>
      </c>
      <c r="AD3374" s="1">
        <f t="shared" si="105"/>
        <v>10</v>
      </c>
    </row>
    <row r="3375" spans="1:30" ht="12.75" customHeight="1" x14ac:dyDescent="0.2">
      <c r="A3375" s="2">
        <v>43768.560443518501</v>
      </c>
      <c r="B3375" s="1" t="s">
        <v>1973</v>
      </c>
      <c r="C3375" s="1" t="s">
        <v>293</v>
      </c>
      <c r="D3375" s="1" t="s">
        <v>294</v>
      </c>
      <c r="E3375" s="3">
        <v>10</v>
      </c>
      <c r="F3375" s="1" t="s">
        <v>31</v>
      </c>
      <c r="G3375" s="3">
        <v>123.19</v>
      </c>
      <c r="H3375" s="3">
        <v>1231.9000000000001</v>
      </c>
      <c r="I3375" s="1" t="s">
        <v>58</v>
      </c>
      <c r="K3375" s="1" t="s">
        <v>59</v>
      </c>
      <c r="L3375" s="1" t="s">
        <v>295</v>
      </c>
      <c r="M3375" s="1" t="s">
        <v>35</v>
      </c>
      <c r="N3375" s="1" t="s">
        <v>84</v>
      </c>
      <c r="O3375" s="1" t="s">
        <v>37</v>
      </c>
      <c r="P3375" s="1" t="s">
        <v>131</v>
      </c>
      <c r="Q3375" s="1" t="s">
        <v>132</v>
      </c>
      <c r="T3375" s="1" t="s">
        <v>297</v>
      </c>
      <c r="X3375" s="1" t="s">
        <v>298</v>
      </c>
      <c r="Y3375" s="1" t="s">
        <v>74</v>
      </c>
      <c r="Z3375" s="3">
        <v>0</v>
      </c>
      <c r="AC3375" s="1">
        <f t="shared" si="104"/>
        <v>2019</v>
      </c>
      <c r="AD3375" s="1">
        <f t="shared" si="105"/>
        <v>10</v>
      </c>
    </row>
    <row r="3376" spans="1:30" ht="12.75" customHeight="1" x14ac:dyDescent="0.2">
      <c r="A3376" s="2">
        <v>43768.560443518501</v>
      </c>
      <c r="B3376" s="1" t="s">
        <v>1973</v>
      </c>
      <c r="C3376" s="1" t="s">
        <v>303</v>
      </c>
      <c r="D3376" s="1" t="s">
        <v>304</v>
      </c>
      <c r="E3376" s="3">
        <v>5</v>
      </c>
      <c r="F3376" s="1" t="s">
        <v>31</v>
      </c>
      <c r="G3376" s="3">
        <v>129.26</v>
      </c>
      <c r="H3376" s="3">
        <v>646.29999999999995</v>
      </c>
      <c r="I3376" s="1" t="s">
        <v>58</v>
      </c>
      <c r="K3376" s="1" t="s">
        <v>59</v>
      </c>
      <c r="L3376" s="1" t="s">
        <v>305</v>
      </c>
      <c r="M3376" s="1" t="s">
        <v>35</v>
      </c>
      <c r="N3376" s="1" t="s">
        <v>84</v>
      </c>
      <c r="O3376" s="1" t="s">
        <v>37</v>
      </c>
      <c r="P3376" s="1" t="s">
        <v>131</v>
      </c>
      <c r="Q3376" s="1" t="s">
        <v>132</v>
      </c>
      <c r="T3376" s="1" t="s">
        <v>297</v>
      </c>
      <c r="X3376" s="1" t="s">
        <v>306</v>
      </c>
      <c r="Y3376" s="1" t="s">
        <v>74</v>
      </c>
      <c r="Z3376" s="3">
        <v>0</v>
      </c>
      <c r="AC3376" s="1">
        <f t="shared" si="104"/>
        <v>2019</v>
      </c>
      <c r="AD3376" s="1">
        <f t="shared" si="105"/>
        <v>10</v>
      </c>
    </row>
    <row r="3377" spans="1:30" ht="12.75" customHeight="1" x14ac:dyDescent="0.2">
      <c r="A3377" s="2">
        <v>43768.560443518501</v>
      </c>
      <c r="B3377" s="1" t="s">
        <v>1973</v>
      </c>
      <c r="C3377" s="1" t="s">
        <v>1001</v>
      </c>
      <c r="D3377" s="1" t="s">
        <v>1002</v>
      </c>
      <c r="E3377" s="3">
        <v>10</v>
      </c>
      <c r="F3377" s="1" t="s">
        <v>31</v>
      </c>
      <c r="G3377" s="3">
        <v>153</v>
      </c>
      <c r="H3377" s="3">
        <v>1529.96</v>
      </c>
      <c r="I3377" s="1" t="s">
        <v>58</v>
      </c>
      <c r="K3377" s="1" t="s">
        <v>59</v>
      </c>
      <c r="L3377" s="1" t="s">
        <v>1003</v>
      </c>
      <c r="M3377" s="1" t="s">
        <v>35</v>
      </c>
      <c r="N3377" s="1" t="s">
        <v>84</v>
      </c>
      <c r="O3377" s="1" t="s">
        <v>37</v>
      </c>
      <c r="P3377" s="1" t="s">
        <v>131</v>
      </c>
      <c r="Q3377" s="1" t="s">
        <v>132</v>
      </c>
      <c r="T3377" s="1" t="s">
        <v>297</v>
      </c>
      <c r="X3377" s="1" t="s">
        <v>41</v>
      </c>
      <c r="Y3377" s="1" t="s">
        <v>74</v>
      </c>
      <c r="Z3377" s="3">
        <v>0</v>
      </c>
      <c r="AC3377" s="1">
        <f t="shared" si="104"/>
        <v>2019</v>
      </c>
      <c r="AD3377" s="1">
        <f t="shared" si="105"/>
        <v>10</v>
      </c>
    </row>
    <row r="3378" spans="1:30" ht="12.75" customHeight="1" x14ac:dyDescent="0.2">
      <c r="A3378" s="2">
        <v>43768.560443518501</v>
      </c>
      <c r="B3378" s="1" t="s">
        <v>1973</v>
      </c>
      <c r="C3378" s="1" t="s">
        <v>307</v>
      </c>
      <c r="D3378" s="1" t="s">
        <v>308</v>
      </c>
      <c r="E3378" s="3">
        <v>10</v>
      </c>
      <c r="F3378" s="1" t="s">
        <v>31</v>
      </c>
      <c r="G3378" s="3">
        <v>159.55000000000001</v>
      </c>
      <c r="H3378" s="3">
        <v>1595.5</v>
      </c>
      <c r="I3378" s="1" t="s">
        <v>58</v>
      </c>
      <c r="K3378" s="1" t="s">
        <v>59</v>
      </c>
      <c r="L3378" s="1" t="s">
        <v>309</v>
      </c>
      <c r="M3378" s="1" t="s">
        <v>35</v>
      </c>
      <c r="N3378" s="1" t="s">
        <v>84</v>
      </c>
      <c r="O3378" s="1" t="s">
        <v>37</v>
      </c>
      <c r="P3378" s="1" t="s">
        <v>131</v>
      </c>
      <c r="Q3378" s="1" t="s">
        <v>132</v>
      </c>
      <c r="T3378" s="1" t="s">
        <v>297</v>
      </c>
      <c r="X3378" s="1" t="s">
        <v>310</v>
      </c>
      <c r="Y3378" s="1" t="s">
        <v>74</v>
      </c>
      <c r="Z3378" s="3">
        <v>0</v>
      </c>
      <c r="AC3378" s="1">
        <f t="shared" si="104"/>
        <v>2019</v>
      </c>
      <c r="AD3378" s="1">
        <f t="shared" si="105"/>
        <v>10</v>
      </c>
    </row>
    <row r="3379" spans="1:30" ht="12.75" customHeight="1" x14ac:dyDescent="0.2">
      <c r="A3379" s="2">
        <v>43768.560443518501</v>
      </c>
      <c r="B3379" s="1" t="s">
        <v>1973</v>
      </c>
      <c r="C3379" s="1" t="s">
        <v>314</v>
      </c>
      <c r="D3379" s="1" t="s">
        <v>315</v>
      </c>
      <c r="E3379" s="3">
        <v>5</v>
      </c>
      <c r="F3379" s="1" t="s">
        <v>31</v>
      </c>
      <c r="G3379" s="3">
        <v>283.02</v>
      </c>
      <c r="H3379" s="3">
        <v>1415.1</v>
      </c>
      <c r="I3379" s="1" t="s">
        <v>58</v>
      </c>
      <c r="K3379" s="1" t="s">
        <v>59</v>
      </c>
      <c r="L3379" s="1" t="s">
        <v>316</v>
      </c>
      <c r="M3379" s="1" t="s">
        <v>35</v>
      </c>
      <c r="N3379" s="1" t="s">
        <v>84</v>
      </c>
      <c r="O3379" s="1" t="s">
        <v>37</v>
      </c>
      <c r="P3379" s="1" t="s">
        <v>131</v>
      </c>
      <c r="Q3379" s="1" t="s">
        <v>132</v>
      </c>
      <c r="T3379" s="1" t="s">
        <v>297</v>
      </c>
      <c r="X3379" s="1" t="s">
        <v>41</v>
      </c>
      <c r="Y3379" s="1" t="s">
        <v>74</v>
      </c>
      <c r="Z3379" s="3">
        <v>0</v>
      </c>
      <c r="AC3379" s="1">
        <f t="shared" si="104"/>
        <v>2019</v>
      </c>
      <c r="AD3379" s="1">
        <f t="shared" si="105"/>
        <v>10</v>
      </c>
    </row>
    <row r="3380" spans="1:30" ht="12.75" customHeight="1" x14ac:dyDescent="0.2">
      <c r="A3380" s="2">
        <v>43768.563199456003</v>
      </c>
      <c r="B3380" s="1" t="s">
        <v>1974</v>
      </c>
      <c r="C3380" s="1" t="s">
        <v>1778</v>
      </c>
      <c r="D3380" s="1" t="s">
        <v>1779</v>
      </c>
      <c r="E3380" s="3">
        <v>5</v>
      </c>
      <c r="F3380" s="1" t="s">
        <v>31</v>
      </c>
      <c r="G3380" s="3">
        <v>92</v>
      </c>
      <c r="H3380" s="3">
        <v>460</v>
      </c>
      <c r="I3380" s="1" t="s">
        <v>32</v>
      </c>
      <c r="K3380" s="1" t="s">
        <v>33</v>
      </c>
      <c r="L3380" s="1" t="s">
        <v>1780</v>
      </c>
      <c r="M3380" s="1" t="s">
        <v>35</v>
      </c>
      <c r="N3380" s="1" t="s">
        <v>84</v>
      </c>
      <c r="O3380" s="1" t="s">
        <v>37</v>
      </c>
      <c r="P3380" s="1" t="s">
        <v>131</v>
      </c>
      <c r="Q3380" s="1" t="s">
        <v>132</v>
      </c>
      <c r="T3380" s="1" t="s">
        <v>297</v>
      </c>
      <c r="X3380" s="1" t="s">
        <v>41</v>
      </c>
      <c r="Y3380" s="1" t="s">
        <v>74</v>
      </c>
      <c r="Z3380" s="3">
        <v>0</v>
      </c>
      <c r="AC3380" s="1">
        <f t="shared" si="104"/>
        <v>2019</v>
      </c>
      <c r="AD3380" s="1">
        <f t="shared" si="105"/>
        <v>10</v>
      </c>
    </row>
    <row r="3381" spans="1:30" ht="12.75" customHeight="1" x14ac:dyDescent="0.2">
      <c r="A3381" s="2">
        <v>43768.563199456003</v>
      </c>
      <c r="B3381" s="1" t="s">
        <v>1974</v>
      </c>
      <c r="C3381" s="1" t="s">
        <v>293</v>
      </c>
      <c r="D3381" s="1" t="s">
        <v>294</v>
      </c>
      <c r="E3381" s="3">
        <v>10</v>
      </c>
      <c r="F3381" s="1" t="s">
        <v>31</v>
      </c>
      <c r="G3381" s="3">
        <v>123.19</v>
      </c>
      <c r="H3381" s="3">
        <v>1231.8599999999999</v>
      </c>
      <c r="I3381" s="1" t="s">
        <v>32</v>
      </c>
      <c r="K3381" s="1" t="s">
        <v>33</v>
      </c>
      <c r="L3381" s="1" t="s">
        <v>295</v>
      </c>
      <c r="M3381" s="1" t="s">
        <v>35</v>
      </c>
      <c r="N3381" s="1" t="s">
        <v>84</v>
      </c>
      <c r="O3381" s="1" t="s">
        <v>37</v>
      </c>
      <c r="P3381" s="1" t="s">
        <v>131</v>
      </c>
      <c r="Q3381" s="1" t="s">
        <v>132</v>
      </c>
      <c r="T3381" s="1" t="s">
        <v>297</v>
      </c>
      <c r="X3381" s="1" t="s">
        <v>298</v>
      </c>
      <c r="Y3381" s="1" t="s">
        <v>74</v>
      </c>
      <c r="Z3381" s="3">
        <v>0</v>
      </c>
      <c r="AC3381" s="1">
        <f t="shared" si="104"/>
        <v>2019</v>
      </c>
      <c r="AD3381" s="1">
        <f t="shared" si="105"/>
        <v>10</v>
      </c>
    </row>
    <row r="3382" spans="1:30" ht="12.75" customHeight="1" x14ac:dyDescent="0.2">
      <c r="A3382" s="2">
        <v>43768.563199456003</v>
      </c>
      <c r="B3382" s="1" t="s">
        <v>1974</v>
      </c>
      <c r="C3382" s="1" t="s">
        <v>299</v>
      </c>
      <c r="D3382" s="1" t="s">
        <v>300</v>
      </c>
      <c r="E3382" s="3">
        <v>5</v>
      </c>
      <c r="F3382" s="1" t="s">
        <v>31</v>
      </c>
      <c r="G3382" s="3">
        <v>124.41</v>
      </c>
      <c r="H3382" s="3">
        <v>622.04</v>
      </c>
      <c r="I3382" s="1" t="s">
        <v>32</v>
      </c>
      <c r="K3382" s="1" t="s">
        <v>33</v>
      </c>
      <c r="L3382" s="1" t="s">
        <v>301</v>
      </c>
      <c r="M3382" s="1" t="s">
        <v>35</v>
      </c>
      <c r="N3382" s="1" t="s">
        <v>84</v>
      </c>
      <c r="O3382" s="1" t="s">
        <v>37</v>
      </c>
      <c r="P3382" s="1" t="s">
        <v>131</v>
      </c>
      <c r="Q3382" s="1" t="s">
        <v>132</v>
      </c>
      <c r="T3382" s="1" t="s">
        <v>297</v>
      </c>
      <c r="X3382" s="1" t="s">
        <v>302</v>
      </c>
      <c r="Y3382" s="1" t="s">
        <v>74</v>
      </c>
      <c r="Z3382" s="3">
        <v>0</v>
      </c>
      <c r="AC3382" s="1">
        <f t="shared" si="104"/>
        <v>2019</v>
      </c>
      <c r="AD3382" s="1">
        <f t="shared" si="105"/>
        <v>10</v>
      </c>
    </row>
    <row r="3383" spans="1:30" ht="12.75" customHeight="1" x14ac:dyDescent="0.2">
      <c r="A3383" s="2">
        <v>43768.563199456003</v>
      </c>
      <c r="B3383" s="1" t="s">
        <v>1974</v>
      </c>
      <c r="C3383" s="1" t="s">
        <v>303</v>
      </c>
      <c r="D3383" s="1" t="s">
        <v>304</v>
      </c>
      <c r="E3383" s="3">
        <v>10</v>
      </c>
      <c r="F3383" s="1" t="s">
        <v>31</v>
      </c>
      <c r="G3383" s="3">
        <v>129.26</v>
      </c>
      <c r="H3383" s="3">
        <v>1292.5999999999999</v>
      </c>
      <c r="I3383" s="1" t="s">
        <v>32</v>
      </c>
      <c r="K3383" s="1" t="s">
        <v>33</v>
      </c>
      <c r="L3383" s="1" t="s">
        <v>305</v>
      </c>
      <c r="M3383" s="1" t="s">
        <v>35</v>
      </c>
      <c r="N3383" s="1" t="s">
        <v>84</v>
      </c>
      <c r="O3383" s="1" t="s">
        <v>37</v>
      </c>
      <c r="P3383" s="1" t="s">
        <v>131</v>
      </c>
      <c r="Q3383" s="1" t="s">
        <v>132</v>
      </c>
      <c r="T3383" s="1" t="s">
        <v>297</v>
      </c>
      <c r="X3383" s="1" t="s">
        <v>306</v>
      </c>
      <c r="Y3383" s="1" t="s">
        <v>74</v>
      </c>
      <c r="Z3383" s="3">
        <v>0</v>
      </c>
      <c r="AC3383" s="1">
        <f t="shared" si="104"/>
        <v>2019</v>
      </c>
      <c r="AD3383" s="1">
        <f t="shared" si="105"/>
        <v>10</v>
      </c>
    </row>
    <row r="3384" spans="1:30" ht="12.75" customHeight="1" x14ac:dyDescent="0.2">
      <c r="A3384" s="2">
        <v>43768.563199456003</v>
      </c>
      <c r="B3384" s="1" t="s">
        <v>1974</v>
      </c>
      <c r="C3384" s="1" t="s">
        <v>307</v>
      </c>
      <c r="D3384" s="1" t="s">
        <v>308</v>
      </c>
      <c r="E3384" s="3">
        <v>15</v>
      </c>
      <c r="F3384" s="1" t="s">
        <v>31</v>
      </c>
      <c r="G3384" s="3">
        <v>159.55000000000001</v>
      </c>
      <c r="H3384" s="3">
        <v>2393.2800000000002</v>
      </c>
      <c r="I3384" s="1" t="s">
        <v>32</v>
      </c>
      <c r="K3384" s="1" t="s">
        <v>33</v>
      </c>
      <c r="L3384" s="1" t="s">
        <v>309</v>
      </c>
      <c r="M3384" s="1" t="s">
        <v>35</v>
      </c>
      <c r="N3384" s="1" t="s">
        <v>84</v>
      </c>
      <c r="O3384" s="1" t="s">
        <v>37</v>
      </c>
      <c r="P3384" s="1" t="s">
        <v>131</v>
      </c>
      <c r="Q3384" s="1" t="s">
        <v>132</v>
      </c>
      <c r="T3384" s="1" t="s">
        <v>297</v>
      </c>
      <c r="X3384" s="1" t="s">
        <v>310</v>
      </c>
      <c r="Y3384" s="1" t="s">
        <v>74</v>
      </c>
      <c r="Z3384" s="3">
        <v>0</v>
      </c>
      <c r="AC3384" s="1">
        <f t="shared" si="104"/>
        <v>2019</v>
      </c>
      <c r="AD3384" s="1">
        <f t="shared" si="105"/>
        <v>10</v>
      </c>
    </row>
    <row r="3385" spans="1:30" ht="12.75" customHeight="1" x14ac:dyDescent="0.2">
      <c r="A3385" s="2">
        <v>43768.569860879601</v>
      </c>
      <c r="B3385" s="1" t="s">
        <v>1975</v>
      </c>
      <c r="C3385" s="1" t="s">
        <v>1153</v>
      </c>
      <c r="D3385" s="1" t="s">
        <v>1154</v>
      </c>
      <c r="E3385" s="3">
        <v>2</v>
      </c>
      <c r="F3385" s="1" t="s">
        <v>31</v>
      </c>
      <c r="G3385" s="3">
        <v>318.02</v>
      </c>
      <c r="H3385" s="3">
        <v>636.03</v>
      </c>
      <c r="I3385" s="1" t="s">
        <v>32</v>
      </c>
      <c r="K3385" s="1" t="s">
        <v>33</v>
      </c>
      <c r="L3385" s="1" t="s">
        <v>1155</v>
      </c>
      <c r="M3385" s="1" t="s">
        <v>35</v>
      </c>
      <c r="N3385" s="1" t="s">
        <v>296</v>
      </c>
      <c r="O3385" s="1" t="s">
        <v>37</v>
      </c>
      <c r="P3385" s="1" t="s">
        <v>38</v>
      </c>
      <c r="Q3385" s="1" t="s">
        <v>39</v>
      </c>
      <c r="T3385" s="1" t="s">
        <v>514</v>
      </c>
      <c r="X3385" s="1" t="s">
        <v>41</v>
      </c>
      <c r="Y3385" s="1" t="s">
        <v>42</v>
      </c>
      <c r="Z3385" s="3">
        <v>0</v>
      </c>
      <c r="AC3385" s="1">
        <f t="shared" si="104"/>
        <v>2019</v>
      </c>
      <c r="AD3385" s="1">
        <f t="shared" si="105"/>
        <v>10</v>
      </c>
    </row>
    <row r="3386" spans="1:30" ht="12.75" customHeight="1" x14ac:dyDescent="0.2">
      <c r="A3386" s="2">
        <v>43769.4224922106</v>
      </c>
      <c r="B3386" s="1" t="s">
        <v>1976</v>
      </c>
      <c r="C3386" s="1" t="s">
        <v>763</v>
      </c>
      <c r="D3386" s="1" t="s">
        <v>764</v>
      </c>
      <c r="E3386" s="3">
        <v>50</v>
      </c>
      <c r="F3386" s="1" t="s">
        <v>31</v>
      </c>
      <c r="G3386" s="3">
        <v>13.74</v>
      </c>
      <c r="H3386" s="3">
        <v>687.24</v>
      </c>
      <c r="I3386" s="1" t="s">
        <v>32</v>
      </c>
      <c r="K3386" s="1" t="s">
        <v>33</v>
      </c>
      <c r="L3386" s="1" t="s">
        <v>765</v>
      </c>
      <c r="M3386" s="1" t="s">
        <v>35</v>
      </c>
      <c r="N3386" s="1" t="s">
        <v>84</v>
      </c>
      <c r="O3386" s="1" t="s">
        <v>37</v>
      </c>
      <c r="P3386" s="1" t="s">
        <v>89</v>
      </c>
      <c r="Q3386" s="1" t="s">
        <v>90</v>
      </c>
      <c r="T3386" s="1" t="s">
        <v>206</v>
      </c>
      <c r="X3386" s="1" t="s">
        <v>41</v>
      </c>
      <c r="Y3386" s="1" t="s">
        <v>74</v>
      </c>
      <c r="Z3386" s="3">
        <v>0</v>
      </c>
      <c r="AC3386" s="1">
        <f t="shared" si="104"/>
        <v>2019</v>
      </c>
      <c r="AD3386" s="1">
        <f t="shared" si="105"/>
        <v>10</v>
      </c>
    </row>
    <row r="3387" spans="1:30" ht="12.75" customHeight="1" x14ac:dyDescent="0.2">
      <c r="A3387" s="2">
        <v>43769.4224922106</v>
      </c>
      <c r="B3387" s="1" t="s">
        <v>1976</v>
      </c>
      <c r="C3387" s="1" t="s">
        <v>647</v>
      </c>
      <c r="D3387" s="1" t="s">
        <v>648</v>
      </c>
      <c r="E3387" s="3">
        <v>1</v>
      </c>
      <c r="F3387" s="1" t="s">
        <v>31</v>
      </c>
      <c r="G3387" s="3">
        <v>790.28</v>
      </c>
      <c r="H3387" s="3">
        <v>790.28</v>
      </c>
      <c r="I3387" s="1" t="s">
        <v>32</v>
      </c>
      <c r="K3387" s="1" t="s">
        <v>33</v>
      </c>
      <c r="L3387" s="1" t="s">
        <v>649</v>
      </c>
      <c r="M3387" s="1" t="s">
        <v>35</v>
      </c>
      <c r="N3387" s="1" t="s">
        <v>84</v>
      </c>
      <c r="O3387" s="1" t="s">
        <v>37</v>
      </c>
      <c r="P3387" s="1" t="s">
        <v>131</v>
      </c>
      <c r="Q3387" s="1" t="s">
        <v>132</v>
      </c>
      <c r="T3387" s="1" t="s">
        <v>206</v>
      </c>
      <c r="X3387" s="1" t="s">
        <v>41</v>
      </c>
      <c r="Y3387" s="1" t="s">
        <v>74</v>
      </c>
      <c r="Z3387" s="3">
        <v>0</v>
      </c>
      <c r="AC3387" s="1">
        <f t="shared" si="104"/>
        <v>2019</v>
      </c>
      <c r="AD3387" s="1">
        <f t="shared" si="105"/>
        <v>10</v>
      </c>
    </row>
    <row r="3388" spans="1:30" ht="12.75" customHeight="1" x14ac:dyDescent="0.2">
      <c r="A3388" s="2">
        <v>43769.435238078702</v>
      </c>
      <c r="B3388" s="1" t="s">
        <v>1977</v>
      </c>
      <c r="C3388" s="1" t="s">
        <v>656</v>
      </c>
      <c r="D3388" s="1" t="s">
        <v>657</v>
      </c>
      <c r="E3388" s="3">
        <v>100</v>
      </c>
      <c r="F3388" s="1" t="s">
        <v>31</v>
      </c>
      <c r="G3388" s="3">
        <v>2.65</v>
      </c>
      <c r="H3388" s="3">
        <v>265</v>
      </c>
      <c r="I3388" s="1" t="s">
        <v>32</v>
      </c>
      <c r="K3388" s="1" t="s">
        <v>33</v>
      </c>
      <c r="L3388" s="1" t="s">
        <v>658</v>
      </c>
      <c r="M3388" s="1" t="s">
        <v>35</v>
      </c>
      <c r="N3388" s="1" t="s">
        <v>84</v>
      </c>
      <c r="O3388" s="1" t="s">
        <v>37</v>
      </c>
      <c r="P3388" s="1" t="s">
        <v>104</v>
      </c>
      <c r="Q3388" s="1" t="s">
        <v>105</v>
      </c>
      <c r="T3388" s="1" t="s">
        <v>659</v>
      </c>
      <c r="X3388" s="1" t="s">
        <v>660</v>
      </c>
      <c r="Y3388" s="1" t="s">
        <v>106</v>
      </c>
      <c r="Z3388" s="3">
        <v>0</v>
      </c>
      <c r="AC3388" s="1">
        <f t="shared" si="104"/>
        <v>2019</v>
      </c>
      <c r="AD3388" s="1">
        <f t="shared" si="105"/>
        <v>10</v>
      </c>
    </row>
    <row r="3389" spans="1:30" ht="12.75" customHeight="1" x14ac:dyDescent="0.2">
      <c r="A3389" s="2">
        <v>43769.500090080997</v>
      </c>
      <c r="B3389" s="1" t="s">
        <v>1978</v>
      </c>
      <c r="C3389" s="1" t="s">
        <v>797</v>
      </c>
      <c r="D3389" s="1" t="s">
        <v>798</v>
      </c>
      <c r="E3389" s="3">
        <v>25</v>
      </c>
      <c r="F3389" s="1" t="s">
        <v>31</v>
      </c>
      <c r="G3389" s="3">
        <v>34.130000000000003</v>
      </c>
      <c r="H3389" s="3">
        <v>853.3</v>
      </c>
      <c r="I3389" s="1" t="s">
        <v>58</v>
      </c>
      <c r="K3389" s="1" t="s">
        <v>59</v>
      </c>
      <c r="L3389" s="1" t="s">
        <v>799</v>
      </c>
      <c r="M3389" s="1" t="s">
        <v>35</v>
      </c>
      <c r="N3389" s="1" t="s">
        <v>84</v>
      </c>
      <c r="O3389" s="1" t="s">
        <v>37</v>
      </c>
      <c r="P3389" s="1" t="s">
        <v>89</v>
      </c>
      <c r="Q3389" s="1" t="s">
        <v>90</v>
      </c>
      <c r="T3389" s="1" t="s">
        <v>206</v>
      </c>
      <c r="X3389" s="1" t="s">
        <v>41</v>
      </c>
      <c r="Y3389" s="1" t="s">
        <v>74</v>
      </c>
      <c r="Z3389" s="3">
        <v>0</v>
      </c>
      <c r="AC3389" s="1">
        <f t="shared" si="104"/>
        <v>2019</v>
      </c>
      <c r="AD3389" s="1">
        <f t="shared" si="105"/>
        <v>10</v>
      </c>
    </row>
    <row r="3390" spans="1:30" ht="12.75" customHeight="1" x14ac:dyDescent="0.2">
      <c r="A3390" s="2">
        <v>43773.417515856498</v>
      </c>
      <c r="B3390" s="1" t="s">
        <v>1979</v>
      </c>
      <c r="C3390" s="1" t="s">
        <v>247</v>
      </c>
      <c r="D3390" s="1" t="s">
        <v>248</v>
      </c>
      <c r="E3390" s="3">
        <v>100</v>
      </c>
      <c r="F3390" s="1" t="s">
        <v>31</v>
      </c>
      <c r="G3390" s="3">
        <v>10.16</v>
      </c>
      <c r="H3390" s="3">
        <v>1016</v>
      </c>
      <c r="I3390" s="1" t="s">
        <v>58</v>
      </c>
      <c r="K3390" s="1" t="s">
        <v>59</v>
      </c>
      <c r="L3390" s="1" t="s">
        <v>249</v>
      </c>
      <c r="M3390" s="1" t="s">
        <v>35</v>
      </c>
      <c r="N3390" s="1" t="s">
        <v>61</v>
      </c>
      <c r="O3390" s="1" t="s">
        <v>37</v>
      </c>
      <c r="P3390" s="1" t="s">
        <v>46</v>
      </c>
      <c r="Q3390" s="1" t="s">
        <v>47</v>
      </c>
      <c r="T3390" s="1" t="s">
        <v>250</v>
      </c>
      <c r="X3390" s="1" t="s">
        <v>41</v>
      </c>
      <c r="Y3390" s="1" t="s">
        <v>49</v>
      </c>
      <c r="Z3390" s="3">
        <v>0</v>
      </c>
      <c r="AA3390" s="1" t="s">
        <v>251</v>
      </c>
      <c r="AB3390" s="1" t="s">
        <v>251</v>
      </c>
      <c r="AC3390" s="1">
        <f t="shared" si="104"/>
        <v>2019</v>
      </c>
      <c r="AD3390" s="1">
        <f t="shared" si="105"/>
        <v>11</v>
      </c>
    </row>
    <row r="3391" spans="1:30" ht="12.75" customHeight="1" x14ac:dyDescent="0.2">
      <c r="A3391" s="2">
        <v>43773.4217643171</v>
      </c>
      <c r="B3391" s="1" t="s">
        <v>1980</v>
      </c>
      <c r="C3391" s="1" t="s">
        <v>247</v>
      </c>
      <c r="D3391" s="1" t="s">
        <v>248</v>
      </c>
      <c r="E3391" s="3">
        <v>200</v>
      </c>
      <c r="F3391" s="1" t="s">
        <v>31</v>
      </c>
      <c r="G3391" s="3">
        <v>10.16</v>
      </c>
      <c r="H3391" s="3">
        <v>2032</v>
      </c>
      <c r="I3391" s="1" t="s">
        <v>32</v>
      </c>
      <c r="K3391" s="1" t="s">
        <v>33</v>
      </c>
      <c r="L3391" s="1" t="s">
        <v>249</v>
      </c>
      <c r="M3391" s="1" t="s">
        <v>35</v>
      </c>
      <c r="N3391" s="1" t="s">
        <v>61</v>
      </c>
      <c r="O3391" s="1" t="s">
        <v>37</v>
      </c>
      <c r="P3391" s="1" t="s">
        <v>46</v>
      </c>
      <c r="Q3391" s="1" t="s">
        <v>47</v>
      </c>
      <c r="T3391" s="1" t="s">
        <v>250</v>
      </c>
      <c r="X3391" s="1" t="s">
        <v>41</v>
      </c>
      <c r="Y3391" s="1" t="s">
        <v>49</v>
      </c>
      <c r="Z3391" s="3">
        <v>0</v>
      </c>
      <c r="AA3391" s="1" t="s">
        <v>251</v>
      </c>
      <c r="AB3391" s="1" t="s">
        <v>251</v>
      </c>
      <c r="AC3391" s="1">
        <f t="shared" si="104"/>
        <v>2019</v>
      </c>
      <c r="AD3391" s="1">
        <f t="shared" si="105"/>
        <v>11</v>
      </c>
    </row>
    <row r="3392" spans="1:30" ht="12.75" customHeight="1" x14ac:dyDescent="0.2">
      <c r="A3392" s="2">
        <v>43774.388796099498</v>
      </c>
      <c r="B3392" s="1" t="s">
        <v>1981</v>
      </c>
      <c r="C3392" s="1" t="s">
        <v>626</v>
      </c>
      <c r="D3392" s="1" t="s">
        <v>627</v>
      </c>
      <c r="E3392" s="3">
        <v>30</v>
      </c>
      <c r="F3392" s="1" t="s">
        <v>31</v>
      </c>
      <c r="G3392" s="3">
        <v>0.51</v>
      </c>
      <c r="H3392" s="3">
        <v>15.22</v>
      </c>
      <c r="I3392" s="1" t="s">
        <v>58</v>
      </c>
      <c r="K3392" s="1" t="s">
        <v>59</v>
      </c>
      <c r="M3392" s="1" t="s">
        <v>35</v>
      </c>
      <c r="N3392" s="1" t="s">
        <v>681</v>
      </c>
      <c r="O3392" s="1" t="s">
        <v>37</v>
      </c>
      <c r="P3392" s="1" t="s">
        <v>629</v>
      </c>
      <c r="Q3392" s="1" t="s">
        <v>630</v>
      </c>
      <c r="T3392" s="1" t="s">
        <v>631</v>
      </c>
      <c r="Y3392" s="1" t="s">
        <v>632</v>
      </c>
      <c r="Z3392" s="3">
        <v>0</v>
      </c>
      <c r="AC3392" s="1">
        <f t="shared" si="104"/>
        <v>2019</v>
      </c>
      <c r="AD3392" s="1">
        <f t="shared" si="105"/>
        <v>11</v>
      </c>
    </row>
    <row r="3393" spans="1:30" ht="12.75" customHeight="1" x14ac:dyDescent="0.2">
      <c r="A3393" s="2">
        <v>43775.409298530103</v>
      </c>
      <c r="B3393" s="1" t="s">
        <v>1982</v>
      </c>
      <c r="C3393" s="1" t="s">
        <v>481</v>
      </c>
      <c r="D3393" s="1" t="s">
        <v>482</v>
      </c>
      <c r="E3393" s="3">
        <v>20</v>
      </c>
      <c r="F3393" s="1" t="s">
        <v>31</v>
      </c>
      <c r="G3393" s="3">
        <v>22.99</v>
      </c>
      <c r="H3393" s="3">
        <v>459.8</v>
      </c>
      <c r="I3393" s="1" t="s">
        <v>58</v>
      </c>
      <c r="K3393" s="1" t="s">
        <v>59</v>
      </c>
      <c r="L3393" s="1" t="s">
        <v>483</v>
      </c>
      <c r="M3393" s="1" t="s">
        <v>35</v>
      </c>
      <c r="N3393" s="1" t="s">
        <v>84</v>
      </c>
      <c r="O3393" s="1" t="s">
        <v>37</v>
      </c>
      <c r="P3393" s="1" t="s">
        <v>38</v>
      </c>
      <c r="Q3393" s="1" t="s">
        <v>39</v>
      </c>
      <c r="T3393" s="1" t="s">
        <v>476</v>
      </c>
      <c r="X3393" s="1" t="s">
        <v>41</v>
      </c>
      <c r="Y3393" s="1" t="s">
        <v>42</v>
      </c>
      <c r="Z3393" s="3">
        <v>0</v>
      </c>
      <c r="AC3393" s="1">
        <f t="shared" si="104"/>
        <v>2019</v>
      </c>
      <c r="AD3393" s="1">
        <f t="shared" si="105"/>
        <v>11</v>
      </c>
    </row>
    <row r="3394" spans="1:30" ht="12.75" customHeight="1" x14ac:dyDescent="0.2">
      <c r="A3394" s="2">
        <v>43776.4256650116</v>
      </c>
      <c r="B3394" s="1" t="s">
        <v>1983</v>
      </c>
      <c r="C3394" s="1" t="s">
        <v>701</v>
      </c>
      <c r="D3394" s="1" t="s">
        <v>702</v>
      </c>
      <c r="E3394" s="3">
        <v>10</v>
      </c>
      <c r="F3394" s="1" t="s">
        <v>31</v>
      </c>
      <c r="G3394" s="3">
        <v>86.38</v>
      </c>
      <c r="H3394" s="3">
        <v>863.77</v>
      </c>
      <c r="I3394" s="1" t="s">
        <v>32</v>
      </c>
      <c r="K3394" s="1" t="s">
        <v>33</v>
      </c>
      <c r="L3394" s="1" t="s">
        <v>703</v>
      </c>
      <c r="M3394" s="1" t="s">
        <v>35</v>
      </c>
      <c r="N3394" s="1" t="s">
        <v>296</v>
      </c>
      <c r="O3394" s="1" t="s">
        <v>37</v>
      </c>
      <c r="P3394" s="1" t="s">
        <v>131</v>
      </c>
      <c r="Q3394" s="1" t="s">
        <v>132</v>
      </c>
      <c r="T3394" s="1" t="s">
        <v>48</v>
      </c>
      <c r="X3394" s="1" t="s">
        <v>41</v>
      </c>
      <c r="Y3394" s="1" t="s">
        <v>74</v>
      </c>
      <c r="Z3394" s="3">
        <v>0</v>
      </c>
      <c r="AC3394" s="1">
        <f t="shared" si="104"/>
        <v>2019</v>
      </c>
      <c r="AD3394" s="1">
        <f t="shared" si="105"/>
        <v>11</v>
      </c>
    </row>
    <row r="3395" spans="1:30" ht="12.75" customHeight="1" x14ac:dyDescent="0.2">
      <c r="A3395" s="2">
        <v>43780.269697719901</v>
      </c>
      <c r="B3395" s="1" t="s">
        <v>1984</v>
      </c>
      <c r="C3395" s="1" t="s">
        <v>1017</v>
      </c>
      <c r="D3395" s="1" t="s">
        <v>1018</v>
      </c>
      <c r="E3395" s="3">
        <v>2</v>
      </c>
      <c r="F3395" s="1" t="s">
        <v>31</v>
      </c>
      <c r="G3395" s="3">
        <v>571.12</v>
      </c>
      <c r="H3395" s="3">
        <v>1142.24</v>
      </c>
      <c r="I3395" s="1" t="s">
        <v>32</v>
      </c>
      <c r="K3395" s="1" t="s">
        <v>33</v>
      </c>
      <c r="L3395" s="1" t="s">
        <v>1019</v>
      </c>
      <c r="M3395" s="1" t="s">
        <v>35</v>
      </c>
      <c r="N3395" s="1" t="s">
        <v>84</v>
      </c>
      <c r="O3395" s="1" t="s">
        <v>37</v>
      </c>
      <c r="P3395" s="1" t="s">
        <v>38</v>
      </c>
      <c r="Q3395" s="1" t="s">
        <v>39</v>
      </c>
      <c r="T3395" s="1" t="s">
        <v>617</v>
      </c>
      <c r="X3395" s="1" t="s">
        <v>41</v>
      </c>
      <c r="Y3395" s="1" t="s">
        <v>42</v>
      </c>
      <c r="Z3395" s="3">
        <v>0</v>
      </c>
      <c r="AC3395" s="1">
        <f t="shared" ref="AC3395:AC3458" si="106">YEAR(A3395)</f>
        <v>2019</v>
      </c>
      <c r="AD3395" s="1">
        <f t="shared" ref="AD3395:AD3458" si="107">MONTH(A3395)</f>
        <v>11</v>
      </c>
    </row>
    <row r="3396" spans="1:30" ht="12.75" customHeight="1" x14ac:dyDescent="0.2">
      <c r="A3396" s="2">
        <v>43780.318574733799</v>
      </c>
      <c r="B3396" s="1" t="s">
        <v>1985</v>
      </c>
      <c r="C3396" s="1" t="s">
        <v>1986</v>
      </c>
      <c r="D3396" s="1" t="s">
        <v>1987</v>
      </c>
      <c r="E3396" s="3">
        <v>2</v>
      </c>
      <c r="F3396" s="1" t="s">
        <v>31</v>
      </c>
      <c r="G3396" s="3">
        <v>656.64</v>
      </c>
      <c r="H3396" s="3">
        <v>1313.28</v>
      </c>
      <c r="I3396" s="1" t="s">
        <v>32</v>
      </c>
      <c r="K3396" s="1" t="s">
        <v>33</v>
      </c>
      <c r="L3396" s="1" t="s">
        <v>1988</v>
      </c>
      <c r="M3396" s="1" t="s">
        <v>35</v>
      </c>
      <c r="N3396" s="1" t="s">
        <v>84</v>
      </c>
      <c r="O3396" s="1" t="s">
        <v>37</v>
      </c>
      <c r="P3396" s="1" t="s">
        <v>89</v>
      </c>
      <c r="Q3396" s="1" t="s">
        <v>90</v>
      </c>
      <c r="R3396" s="1" t="s">
        <v>350</v>
      </c>
      <c r="T3396" s="1" t="s">
        <v>79</v>
      </c>
      <c r="X3396" s="1" t="s">
        <v>41</v>
      </c>
      <c r="Y3396" s="1" t="s">
        <v>74</v>
      </c>
      <c r="Z3396" s="3">
        <v>0</v>
      </c>
      <c r="AC3396" s="1">
        <f t="shared" si="106"/>
        <v>2019</v>
      </c>
      <c r="AD3396" s="1">
        <f t="shared" si="107"/>
        <v>11</v>
      </c>
    </row>
    <row r="3397" spans="1:30" ht="12.75" customHeight="1" x14ac:dyDescent="0.2">
      <c r="A3397" s="2">
        <v>43780.581338576398</v>
      </c>
      <c r="B3397" s="1" t="s">
        <v>1989</v>
      </c>
      <c r="C3397" s="1" t="s">
        <v>797</v>
      </c>
      <c r="D3397" s="1" t="s">
        <v>798</v>
      </c>
      <c r="E3397" s="3">
        <v>25</v>
      </c>
      <c r="F3397" s="1" t="s">
        <v>31</v>
      </c>
      <c r="G3397" s="3">
        <v>34.130000000000003</v>
      </c>
      <c r="H3397" s="3">
        <v>853.3</v>
      </c>
      <c r="I3397" s="1" t="s">
        <v>32</v>
      </c>
      <c r="K3397" s="1" t="s">
        <v>33</v>
      </c>
      <c r="L3397" s="1" t="s">
        <v>799</v>
      </c>
      <c r="M3397" s="1" t="s">
        <v>35</v>
      </c>
      <c r="N3397" s="1" t="s">
        <v>84</v>
      </c>
      <c r="O3397" s="1" t="s">
        <v>37</v>
      </c>
      <c r="P3397" s="1" t="s">
        <v>89</v>
      </c>
      <c r="Q3397" s="1" t="s">
        <v>90</v>
      </c>
      <c r="T3397" s="1" t="s">
        <v>206</v>
      </c>
      <c r="X3397" s="1" t="s">
        <v>41</v>
      </c>
      <c r="Y3397" s="1" t="s">
        <v>74</v>
      </c>
      <c r="Z3397" s="3">
        <v>0</v>
      </c>
      <c r="AC3397" s="1">
        <f t="shared" si="106"/>
        <v>2019</v>
      </c>
      <c r="AD3397" s="1">
        <f t="shared" si="107"/>
        <v>11</v>
      </c>
    </row>
    <row r="3398" spans="1:30" ht="12.75" customHeight="1" x14ac:dyDescent="0.2">
      <c r="A3398" s="2">
        <v>43780.655916006901</v>
      </c>
      <c r="B3398" s="1" t="s">
        <v>1990</v>
      </c>
      <c r="C3398" s="1" t="s">
        <v>1991</v>
      </c>
      <c r="D3398" s="1" t="s">
        <v>1992</v>
      </c>
      <c r="E3398" s="3">
        <v>10</v>
      </c>
      <c r="F3398" s="1" t="s">
        <v>31</v>
      </c>
      <c r="G3398" s="3">
        <v>72.680000000000007</v>
      </c>
      <c r="H3398" s="3">
        <v>726.75</v>
      </c>
      <c r="I3398" s="1" t="s">
        <v>32</v>
      </c>
      <c r="K3398" s="1" t="s">
        <v>33</v>
      </c>
      <c r="L3398" s="1" t="s">
        <v>1993</v>
      </c>
      <c r="M3398" s="1" t="s">
        <v>35</v>
      </c>
      <c r="N3398" s="1" t="s">
        <v>84</v>
      </c>
      <c r="O3398" s="1" t="s">
        <v>37</v>
      </c>
      <c r="P3398" s="1" t="s">
        <v>131</v>
      </c>
      <c r="Q3398" s="1" t="s">
        <v>132</v>
      </c>
      <c r="R3398" s="1" t="s">
        <v>350</v>
      </c>
      <c r="T3398" s="1" t="s">
        <v>79</v>
      </c>
      <c r="X3398" s="1" t="s">
        <v>1994</v>
      </c>
      <c r="Y3398" s="1" t="s">
        <v>74</v>
      </c>
      <c r="Z3398" s="3">
        <v>0</v>
      </c>
      <c r="AC3398" s="1">
        <f t="shared" si="106"/>
        <v>2019</v>
      </c>
      <c r="AD3398" s="1">
        <f t="shared" si="107"/>
        <v>11</v>
      </c>
    </row>
    <row r="3399" spans="1:30" ht="12.75" customHeight="1" x14ac:dyDescent="0.2">
      <c r="A3399" s="2">
        <v>43780.655916006901</v>
      </c>
      <c r="B3399" s="1" t="s">
        <v>1990</v>
      </c>
      <c r="C3399" s="1" t="s">
        <v>1995</v>
      </c>
      <c r="D3399" s="1" t="s">
        <v>1996</v>
      </c>
      <c r="E3399" s="3">
        <v>20</v>
      </c>
      <c r="F3399" s="1" t="s">
        <v>31</v>
      </c>
      <c r="G3399" s="3">
        <v>82.08</v>
      </c>
      <c r="H3399" s="3">
        <v>1641.6</v>
      </c>
      <c r="I3399" s="1" t="s">
        <v>32</v>
      </c>
      <c r="K3399" s="1" t="s">
        <v>33</v>
      </c>
      <c r="L3399" s="1" t="s">
        <v>1997</v>
      </c>
      <c r="M3399" s="1" t="s">
        <v>35</v>
      </c>
      <c r="N3399" s="1" t="s">
        <v>84</v>
      </c>
      <c r="O3399" s="1" t="s">
        <v>37</v>
      </c>
      <c r="P3399" s="1" t="s">
        <v>131</v>
      </c>
      <c r="Q3399" s="1" t="s">
        <v>132</v>
      </c>
      <c r="R3399" s="1" t="s">
        <v>350</v>
      </c>
      <c r="T3399" s="1" t="s">
        <v>79</v>
      </c>
      <c r="X3399" s="1" t="s">
        <v>1998</v>
      </c>
      <c r="Y3399" s="1" t="s">
        <v>74</v>
      </c>
      <c r="Z3399" s="3">
        <v>0</v>
      </c>
      <c r="AC3399" s="1">
        <f t="shared" si="106"/>
        <v>2019</v>
      </c>
      <c r="AD3399" s="1">
        <f t="shared" si="107"/>
        <v>11</v>
      </c>
    </row>
    <row r="3400" spans="1:30" ht="12.75" customHeight="1" x14ac:dyDescent="0.2">
      <c r="A3400" s="2">
        <v>43781.270413692102</v>
      </c>
      <c r="B3400" s="1" t="s">
        <v>1999</v>
      </c>
      <c r="C3400" s="1" t="s">
        <v>227</v>
      </c>
      <c r="D3400" s="1" t="s">
        <v>228</v>
      </c>
      <c r="E3400" s="3">
        <v>480</v>
      </c>
      <c r="F3400" s="1" t="s">
        <v>31</v>
      </c>
      <c r="G3400" s="3">
        <v>8.4700000000000006</v>
      </c>
      <c r="H3400" s="3">
        <v>4065.6</v>
      </c>
      <c r="I3400" s="1" t="s">
        <v>58</v>
      </c>
      <c r="K3400" s="1" t="s">
        <v>59</v>
      </c>
      <c r="L3400" s="1" t="s">
        <v>229</v>
      </c>
      <c r="M3400" s="1" t="s">
        <v>35</v>
      </c>
      <c r="N3400" s="1" t="s">
        <v>61</v>
      </c>
      <c r="O3400" s="1" t="s">
        <v>37</v>
      </c>
      <c r="P3400" s="1" t="s">
        <v>230</v>
      </c>
      <c r="Q3400" s="1" t="s">
        <v>231</v>
      </c>
      <c r="T3400" s="1" t="s">
        <v>232</v>
      </c>
      <c r="X3400" s="1" t="s">
        <v>41</v>
      </c>
      <c r="Y3400" s="1" t="s">
        <v>42</v>
      </c>
      <c r="Z3400" s="3">
        <v>0</v>
      </c>
      <c r="AC3400" s="1">
        <f t="shared" si="106"/>
        <v>2019</v>
      </c>
      <c r="AD3400" s="1">
        <f t="shared" si="107"/>
        <v>11</v>
      </c>
    </row>
    <row r="3401" spans="1:30" ht="12.75" customHeight="1" x14ac:dyDescent="0.2">
      <c r="A3401" s="2">
        <v>43781.295445682903</v>
      </c>
      <c r="B3401" s="1" t="s">
        <v>2000</v>
      </c>
      <c r="C3401" s="1" t="s">
        <v>227</v>
      </c>
      <c r="D3401" s="1" t="s">
        <v>228</v>
      </c>
      <c r="E3401" s="3">
        <v>240</v>
      </c>
      <c r="F3401" s="1" t="s">
        <v>31</v>
      </c>
      <c r="G3401" s="3">
        <v>8.4700000000000006</v>
      </c>
      <c r="H3401" s="3">
        <v>2032.8</v>
      </c>
      <c r="I3401" s="1" t="s">
        <v>32</v>
      </c>
      <c r="K3401" s="1" t="s">
        <v>33</v>
      </c>
      <c r="L3401" s="1" t="s">
        <v>229</v>
      </c>
      <c r="M3401" s="1" t="s">
        <v>35</v>
      </c>
      <c r="N3401" s="1" t="s">
        <v>61</v>
      </c>
      <c r="O3401" s="1" t="s">
        <v>37</v>
      </c>
      <c r="P3401" s="1" t="s">
        <v>230</v>
      </c>
      <c r="Q3401" s="1" t="s">
        <v>231</v>
      </c>
      <c r="T3401" s="1" t="s">
        <v>232</v>
      </c>
      <c r="X3401" s="1" t="s">
        <v>41</v>
      </c>
      <c r="Y3401" s="1" t="s">
        <v>42</v>
      </c>
      <c r="Z3401" s="3">
        <v>0</v>
      </c>
      <c r="AC3401" s="1">
        <f t="shared" si="106"/>
        <v>2019</v>
      </c>
      <c r="AD3401" s="1">
        <f t="shared" si="107"/>
        <v>11</v>
      </c>
    </row>
    <row r="3402" spans="1:30" ht="12.75" customHeight="1" x14ac:dyDescent="0.2">
      <c r="A3402" s="2">
        <v>43782.334843599499</v>
      </c>
      <c r="B3402" s="1" t="s">
        <v>2001</v>
      </c>
      <c r="C3402" s="1" t="s">
        <v>2002</v>
      </c>
      <c r="D3402" s="1" t="s">
        <v>2003</v>
      </c>
      <c r="E3402" s="3">
        <v>2</v>
      </c>
      <c r="F3402" s="1" t="s">
        <v>31</v>
      </c>
      <c r="G3402" s="3">
        <v>487.87</v>
      </c>
      <c r="H3402" s="3">
        <v>975.74</v>
      </c>
      <c r="I3402" s="1" t="s">
        <v>32</v>
      </c>
      <c r="K3402" s="1" t="s">
        <v>33</v>
      </c>
      <c r="L3402" s="1" t="s">
        <v>2004</v>
      </c>
      <c r="M3402" s="1" t="s">
        <v>35</v>
      </c>
      <c r="N3402" s="1" t="s">
        <v>84</v>
      </c>
      <c r="O3402" s="1" t="s">
        <v>37</v>
      </c>
      <c r="P3402" s="1" t="s">
        <v>38</v>
      </c>
      <c r="Q3402" s="1" t="s">
        <v>39</v>
      </c>
      <c r="T3402" s="1" t="s">
        <v>197</v>
      </c>
      <c r="X3402" s="1" t="s">
        <v>41</v>
      </c>
      <c r="Y3402" s="1" t="s">
        <v>42</v>
      </c>
      <c r="Z3402" s="3">
        <v>0</v>
      </c>
      <c r="AC3402" s="1">
        <f t="shared" si="106"/>
        <v>2019</v>
      </c>
      <c r="AD3402" s="1">
        <f t="shared" si="107"/>
        <v>11</v>
      </c>
    </row>
    <row r="3403" spans="1:30" ht="12.75" customHeight="1" x14ac:dyDescent="0.2">
      <c r="A3403" s="2">
        <v>43789.568975810202</v>
      </c>
      <c r="B3403" s="1" t="s">
        <v>2005</v>
      </c>
      <c r="C3403" s="1" t="s">
        <v>133</v>
      </c>
      <c r="D3403" s="1" t="s">
        <v>134</v>
      </c>
      <c r="E3403" s="3">
        <v>4000</v>
      </c>
      <c r="F3403" s="1" t="s">
        <v>31</v>
      </c>
      <c r="G3403" s="3">
        <v>0.63</v>
      </c>
      <c r="H3403" s="3">
        <v>2520</v>
      </c>
      <c r="I3403" s="1" t="s">
        <v>58</v>
      </c>
      <c r="K3403" s="1" t="s">
        <v>59</v>
      </c>
      <c r="L3403" s="1" t="s">
        <v>135</v>
      </c>
      <c r="M3403" s="1" t="s">
        <v>35</v>
      </c>
      <c r="N3403" s="1" t="s">
        <v>61</v>
      </c>
      <c r="O3403" s="1" t="s">
        <v>37</v>
      </c>
      <c r="P3403" s="1" t="s">
        <v>62</v>
      </c>
      <c r="Q3403" s="1" t="s">
        <v>63</v>
      </c>
      <c r="T3403" s="1" t="s">
        <v>65</v>
      </c>
      <c r="X3403" s="1" t="s">
        <v>41</v>
      </c>
      <c r="Y3403" s="1" t="s">
        <v>66</v>
      </c>
      <c r="Z3403" s="3">
        <v>0</v>
      </c>
      <c r="AA3403" s="1" t="s">
        <v>67</v>
      </c>
      <c r="AB3403" s="1" t="s">
        <v>67</v>
      </c>
      <c r="AC3403" s="1">
        <f t="shared" si="106"/>
        <v>2019</v>
      </c>
      <c r="AD3403" s="1">
        <f t="shared" si="107"/>
        <v>11</v>
      </c>
    </row>
    <row r="3404" spans="1:30" ht="12.75" customHeight="1" x14ac:dyDescent="0.2">
      <c r="A3404" s="2">
        <v>43789.568975810202</v>
      </c>
      <c r="B3404" s="1" t="s">
        <v>2005</v>
      </c>
      <c r="C3404" s="1" t="s">
        <v>156</v>
      </c>
      <c r="D3404" s="1" t="s">
        <v>157</v>
      </c>
      <c r="E3404" s="3">
        <v>100</v>
      </c>
      <c r="F3404" s="1" t="s">
        <v>31</v>
      </c>
      <c r="G3404" s="3">
        <v>1.67</v>
      </c>
      <c r="H3404" s="3">
        <v>167</v>
      </c>
      <c r="I3404" s="1" t="s">
        <v>58</v>
      </c>
      <c r="K3404" s="1" t="s">
        <v>59</v>
      </c>
      <c r="L3404" s="1" t="s">
        <v>158</v>
      </c>
      <c r="M3404" s="1" t="s">
        <v>35</v>
      </c>
      <c r="N3404" s="1" t="s">
        <v>61</v>
      </c>
      <c r="O3404" s="1" t="s">
        <v>37</v>
      </c>
      <c r="P3404" s="1" t="s">
        <v>120</v>
      </c>
      <c r="Q3404" s="1" t="s">
        <v>121</v>
      </c>
      <c r="T3404" s="1" t="s">
        <v>40</v>
      </c>
      <c r="X3404" s="1" t="s">
        <v>41</v>
      </c>
      <c r="Y3404" s="1" t="s">
        <v>42</v>
      </c>
      <c r="Z3404" s="3">
        <v>0</v>
      </c>
      <c r="AC3404" s="1">
        <f t="shared" si="106"/>
        <v>2019</v>
      </c>
      <c r="AD3404" s="1">
        <f t="shared" si="107"/>
        <v>11</v>
      </c>
    </row>
    <row r="3405" spans="1:30" ht="12.75" customHeight="1" x14ac:dyDescent="0.2">
      <c r="A3405" s="2">
        <v>43790.330185451399</v>
      </c>
      <c r="B3405" s="1" t="s">
        <v>2006</v>
      </c>
      <c r="C3405" s="1" t="s">
        <v>451</v>
      </c>
      <c r="D3405" s="1" t="s">
        <v>452</v>
      </c>
      <c r="E3405" s="3">
        <v>2</v>
      </c>
      <c r="F3405" s="1" t="s">
        <v>31</v>
      </c>
      <c r="G3405" s="3">
        <v>164.22</v>
      </c>
      <c r="H3405" s="3">
        <v>328.44</v>
      </c>
      <c r="I3405" s="1" t="s">
        <v>32</v>
      </c>
      <c r="K3405" s="1" t="s">
        <v>33</v>
      </c>
      <c r="L3405" s="1" t="s">
        <v>453</v>
      </c>
      <c r="M3405" s="1" t="s">
        <v>35</v>
      </c>
      <c r="N3405" s="1" t="s">
        <v>84</v>
      </c>
      <c r="O3405" s="1" t="s">
        <v>37</v>
      </c>
      <c r="P3405" s="1" t="s">
        <v>131</v>
      </c>
      <c r="Q3405" s="1" t="s">
        <v>132</v>
      </c>
      <c r="T3405" s="1" t="s">
        <v>291</v>
      </c>
      <c r="X3405" s="1" t="s">
        <v>41</v>
      </c>
      <c r="Y3405" s="1" t="s">
        <v>74</v>
      </c>
      <c r="Z3405" s="3">
        <v>0</v>
      </c>
      <c r="AC3405" s="1">
        <f t="shared" si="106"/>
        <v>2019</v>
      </c>
      <c r="AD3405" s="1">
        <f t="shared" si="107"/>
        <v>11</v>
      </c>
    </row>
    <row r="3406" spans="1:30" ht="12.75" customHeight="1" x14ac:dyDescent="0.2">
      <c r="A3406" s="2">
        <v>43790.335272719902</v>
      </c>
      <c r="B3406" s="1" t="s">
        <v>2007</v>
      </c>
      <c r="C3406" s="1" t="s">
        <v>636</v>
      </c>
      <c r="D3406" s="1" t="s">
        <v>637</v>
      </c>
      <c r="E3406" s="3">
        <v>10</v>
      </c>
      <c r="F3406" s="1" t="s">
        <v>31</v>
      </c>
      <c r="G3406" s="3">
        <v>62.98</v>
      </c>
      <c r="H3406" s="3">
        <v>629.83000000000004</v>
      </c>
      <c r="I3406" s="1" t="s">
        <v>58</v>
      </c>
      <c r="K3406" s="1" t="s">
        <v>59</v>
      </c>
      <c r="L3406" s="1" t="s">
        <v>638</v>
      </c>
      <c r="M3406" s="1" t="s">
        <v>35</v>
      </c>
      <c r="N3406" s="1" t="s">
        <v>84</v>
      </c>
      <c r="O3406" s="1" t="s">
        <v>37</v>
      </c>
      <c r="P3406" s="1" t="s">
        <v>131</v>
      </c>
      <c r="Q3406" s="1" t="s">
        <v>132</v>
      </c>
      <c r="T3406" s="1" t="s">
        <v>291</v>
      </c>
      <c r="X3406" s="1" t="s">
        <v>41</v>
      </c>
      <c r="Y3406" s="1" t="s">
        <v>74</v>
      </c>
      <c r="Z3406" s="3">
        <v>0</v>
      </c>
      <c r="AC3406" s="1">
        <f t="shared" si="106"/>
        <v>2019</v>
      </c>
      <c r="AD3406" s="1">
        <f t="shared" si="107"/>
        <v>11</v>
      </c>
    </row>
    <row r="3407" spans="1:30" ht="12.75" customHeight="1" x14ac:dyDescent="0.2">
      <c r="A3407" s="2">
        <v>43790.335272719902</v>
      </c>
      <c r="B3407" s="1" t="s">
        <v>2007</v>
      </c>
      <c r="C3407" s="1" t="s">
        <v>636</v>
      </c>
      <c r="D3407" s="1" t="s">
        <v>637</v>
      </c>
      <c r="E3407" s="3">
        <v>10</v>
      </c>
      <c r="F3407" s="1" t="s">
        <v>31</v>
      </c>
      <c r="G3407" s="3">
        <v>62.99</v>
      </c>
      <c r="H3407" s="3">
        <v>629.9</v>
      </c>
      <c r="I3407" s="1" t="s">
        <v>58</v>
      </c>
      <c r="K3407" s="1" t="s">
        <v>59</v>
      </c>
      <c r="L3407" s="1" t="s">
        <v>638</v>
      </c>
      <c r="M3407" s="1" t="s">
        <v>35</v>
      </c>
      <c r="N3407" s="1" t="s">
        <v>84</v>
      </c>
      <c r="O3407" s="1" t="s">
        <v>37</v>
      </c>
      <c r="P3407" s="1" t="s">
        <v>131</v>
      </c>
      <c r="Q3407" s="1" t="s">
        <v>132</v>
      </c>
      <c r="T3407" s="1" t="s">
        <v>291</v>
      </c>
      <c r="X3407" s="1" t="s">
        <v>41</v>
      </c>
      <c r="Y3407" s="1" t="s">
        <v>74</v>
      </c>
      <c r="Z3407" s="3">
        <v>0</v>
      </c>
      <c r="AC3407" s="1">
        <f t="shared" si="106"/>
        <v>2019</v>
      </c>
      <c r="AD3407" s="1">
        <f t="shared" si="107"/>
        <v>11</v>
      </c>
    </row>
    <row r="3408" spans="1:30" ht="12.75" customHeight="1" x14ac:dyDescent="0.2">
      <c r="A3408" s="2">
        <v>43790.349473530099</v>
      </c>
      <c r="B3408" s="1" t="s">
        <v>2008</v>
      </c>
      <c r="C3408" s="1" t="s">
        <v>2009</v>
      </c>
      <c r="D3408" s="1" t="s">
        <v>2010</v>
      </c>
      <c r="E3408" s="3">
        <v>10</v>
      </c>
      <c r="F3408" s="1" t="s">
        <v>31</v>
      </c>
      <c r="G3408" s="3">
        <v>213.22</v>
      </c>
      <c r="H3408" s="3">
        <v>2132.2399999999998</v>
      </c>
      <c r="I3408" s="1" t="s">
        <v>58</v>
      </c>
      <c r="K3408" s="1" t="s">
        <v>59</v>
      </c>
      <c r="L3408" s="1" t="s">
        <v>2011</v>
      </c>
      <c r="M3408" s="1" t="s">
        <v>35</v>
      </c>
      <c r="N3408" s="1" t="s">
        <v>84</v>
      </c>
      <c r="O3408" s="1" t="s">
        <v>37</v>
      </c>
      <c r="P3408" s="1" t="s">
        <v>131</v>
      </c>
      <c r="Q3408" s="1" t="s">
        <v>132</v>
      </c>
      <c r="T3408" s="1" t="s">
        <v>871</v>
      </c>
      <c r="X3408" s="1" t="s">
        <v>41</v>
      </c>
      <c r="Y3408" s="1" t="s">
        <v>74</v>
      </c>
      <c r="Z3408" s="3">
        <v>0</v>
      </c>
      <c r="AC3408" s="1">
        <f t="shared" si="106"/>
        <v>2019</v>
      </c>
      <c r="AD3408" s="1">
        <f t="shared" si="107"/>
        <v>11</v>
      </c>
    </row>
    <row r="3409" spans="1:30" ht="12.75" customHeight="1" x14ac:dyDescent="0.2">
      <c r="A3409" s="2">
        <v>43790.540555011597</v>
      </c>
      <c r="B3409" s="1" t="s">
        <v>2012</v>
      </c>
      <c r="C3409" s="1" t="s">
        <v>81</v>
      </c>
      <c r="D3409" s="1" t="s">
        <v>82</v>
      </c>
      <c r="E3409" s="3">
        <v>30</v>
      </c>
      <c r="F3409" s="1" t="s">
        <v>31</v>
      </c>
      <c r="G3409" s="3">
        <v>12.16</v>
      </c>
      <c r="H3409" s="3">
        <v>364.93</v>
      </c>
      <c r="I3409" s="1" t="s">
        <v>58</v>
      </c>
      <c r="K3409" s="1" t="s">
        <v>59</v>
      </c>
      <c r="L3409" s="1" t="s">
        <v>83</v>
      </c>
      <c r="M3409" s="1" t="s">
        <v>35</v>
      </c>
      <c r="N3409" s="1" t="s">
        <v>84</v>
      </c>
      <c r="O3409" s="1" t="s">
        <v>37</v>
      </c>
      <c r="P3409" s="1" t="s">
        <v>71</v>
      </c>
      <c r="Q3409" s="1" t="s">
        <v>72</v>
      </c>
      <c r="T3409" s="1" t="s">
        <v>85</v>
      </c>
      <c r="X3409" s="1" t="s">
        <v>41</v>
      </c>
      <c r="Y3409" s="1" t="s">
        <v>74</v>
      </c>
      <c r="Z3409" s="3">
        <v>0</v>
      </c>
      <c r="AC3409" s="1">
        <f t="shared" si="106"/>
        <v>2019</v>
      </c>
      <c r="AD3409" s="1">
        <f t="shared" si="107"/>
        <v>11</v>
      </c>
    </row>
    <row r="3410" spans="1:30" ht="12.75" customHeight="1" x14ac:dyDescent="0.2">
      <c r="A3410" s="2">
        <v>43790.540555011597</v>
      </c>
      <c r="B3410" s="1" t="s">
        <v>2012</v>
      </c>
      <c r="C3410" s="1" t="s">
        <v>86</v>
      </c>
      <c r="D3410" s="1" t="s">
        <v>87</v>
      </c>
      <c r="E3410" s="3">
        <v>30</v>
      </c>
      <c r="F3410" s="1" t="s">
        <v>31</v>
      </c>
      <c r="G3410" s="3">
        <v>15.73</v>
      </c>
      <c r="H3410" s="3">
        <v>471.9</v>
      </c>
      <c r="I3410" s="1" t="s">
        <v>58</v>
      </c>
      <c r="K3410" s="1" t="s">
        <v>59</v>
      </c>
      <c r="L3410" s="1" t="s">
        <v>88</v>
      </c>
      <c r="M3410" s="1" t="s">
        <v>35</v>
      </c>
      <c r="N3410" s="1" t="s">
        <v>84</v>
      </c>
      <c r="O3410" s="1" t="s">
        <v>37</v>
      </c>
      <c r="P3410" s="1" t="s">
        <v>89</v>
      </c>
      <c r="Q3410" s="1" t="s">
        <v>90</v>
      </c>
      <c r="T3410" s="1" t="s">
        <v>85</v>
      </c>
      <c r="X3410" s="1" t="s">
        <v>41</v>
      </c>
      <c r="Y3410" s="1" t="s">
        <v>74</v>
      </c>
      <c r="Z3410" s="3">
        <v>0</v>
      </c>
      <c r="AC3410" s="1">
        <f t="shared" si="106"/>
        <v>2019</v>
      </c>
      <c r="AD3410" s="1">
        <f t="shared" si="107"/>
        <v>11</v>
      </c>
    </row>
    <row r="3411" spans="1:30" ht="12.75" customHeight="1" x14ac:dyDescent="0.2">
      <c r="A3411" s="2">
        <v>43790.540555011597</v>
      </c>
      <c r="B3411" s="1" t="s">
        <v>2012</v>
      </c>
      <c r="C3411" s="1" t="s">
        <v>459</v>
      </c>
      <c r="D3411" s="1" t="s">
        <v>460</v>
      </c>
      <c r="E3411" s="3">
        <v>3</v>
      </c>
      <c r="F3411" s="1" t="s">
        <v>31</v>
      </c>
      <c r="G3411" s="3">
        <v>47.53</v>
      </c>
      <c r="H3411" s="3">
        <v>142.59</v>
      </c>
      <c r="I3411" s="1" t="s">
        <v>58</v>
      </c>
      <c r="K3411" s="1" t="s">
        <v>59</v>
      </c>
      <c r="L3411" s="1" t="s">
        <v>461</v>
      </c>
      <c r="M3411" s="1" t="s">
        <v>35</v>
      </c>
      <c r="N3411" s="1" t="s">
        <v>84</v>
      </c>
      <c r="O3411" s="1" t="s">
        <v>37</v>
      </c>
      <c r="P3411" s="1" t="s">
        <v>131</v>
      </c>
      <c r="Q3411" s="1" t="s">
        <v>132</v>
      </c>
      <c r="T3411" s="1" t="s">
        <v>85</v>
      </c>
      <c r="X3411" s="1" t="s">
        <v>462</v>
      </c>
      <c r="Y3411" s="1" t="s">
        <v>74</v>
      </c>
      <c r="Z3411" s="3">
        <v>0</v>
      </c>
      <c r="AC3411" s="1">
        <f t="shared" si="106"/>
        <v>2019</v>
      </c>
      <c r="AD3411" s="1">
        <f t="shared" si="107"/>
        <v>11</v>
      </c>
    </row>
    <row r="3412" spans="1:30" ht="12.75" customHeight="1" x14ac:dyDescent="0.2">
      <c r="A3412" s="2">
        <v>43790.540555011597</v>
      </c>
      <c r="B3412" s="1" t="s">
        <v>2012</v>
      </c>
      <c r="C3412" s="1" t="s">
        <v>839</v>
      </c>
      <c r="D3412" s="1" t="s">
        <v>840</v>
      </c>
      <c r="E3412" s="3">
        <v>10</v>
      </c>
      <c r="F3412" s="1" t="s">
        <v>31</v>
      </c>
      <c r="G3412" s="3">
        <v>58.53</v>
      </c>
      <c r="H3412" s="3">
        <v>585.34</v>
      </c>
      <c r="I3412" s="1" t="s">
        <v>58</v>
      </c>
      <c r="K3412" s="1" t="s">
        <v>59</v>
      </c>
      <c r="L3412" s="1" t="s">
        <v>841</v>
      </c>
      <c r="M3412" s="1" t="s">
        <v>35</v>
      </c>
      <c r="N3412" s="1" t="s">
        <v>84</v>
      </c>
      <c r="O3412" s="1" t="s">
        <v>37</v>
      </c>
      <c r="P3412" s="1" t="s">
        <v>89</v>
      </c>
      <c r="Q3412" s="1" t="s">
        <v>90</v>
      </c>
      <c r="T3412" s="1" t="s">
        <v>85</v>
      </c>
      <c r="X3412" s="1" t="s">
        <v>842</v>
      </c>
      <c r="Y3412" s="1" t="s">
        <v>74</v>
      </c>
      <c r="Z3412" s="3">
        <v>0</v>
      </c>
      <c r="AC3412" s="1">
        <f t="shared" si="106"/>
        <v>2019</v>
      </c>
      <c r="AD3412" s="1">
        <f t="shared" si="107"/>
        <v>11</v>
      </c>
    </row>
    <row r="3413" spans="1:30" ht="12.75" customHeight="1" x14ac:dyDescent="0.2">
      <c r="A3413" s="2">
        <v>43790.5447411227</v>
      </c>
      <c r="B3413" s="1" t="s">
        <v>2013</v>
      </c>
      <c r="C3413" s="1" t="s">
        <v>1665</v>
      </c>
      <c r="D3413" s="1" t="s">
        <v>1666</v>
      </c>
      <c r="E3413" s="3">
        <v>10</v>
      </c>
      <c r="F3413" s="1" t="s">
        <v>31</v>
      </c>
      <c r="G3413" s="3">
        <v>69.7</v>
      </c>
      <c r="H3413" s="3">
        <v>696.96</v>
      </c>
      <c r="I3413" s="1" t="s">
        <v>32</v>
      </c>
      <c r="K3413" s="1" t="s">
        <v>33</v>
      </c>
      <c r="L3413" s="1" t="s">
        <v>1667</v>
      </c>
      <c r="M3413" s="1" t="s">
        <v>35</v>
      </c>
      <c r="N3413" s="1" t="s">
        <v>84</v>
      </c>
      <c r="O3413" s="1" t="s">
        <v>37</v>
      </c>
      <c r="P3413" s="1" t="s">
        <v>131</v>
      </c>
      <c r="Q3413" s="1" t="s">
        <v>132</v>
      </c>
      <c r="T3413" s="1" t="s">
        <v>85</v>
      </c>
      <c r="X3413" s="1" t="s">
        <v>1668</v>
      </c>
      <c r="Y3413" s="1" t="s">
        <v>74</v>
      </c>
      <c r="Z3413" s="3">
        <v>0</v>
      </c>
      <c r="AC3413" s="1">
        <f t="shared" si="106"/>
        <v>2019</v>
      </c>
      <c r="AD3413" s="1">
        <f t="shared" si="107"/>
        <v>11</v>
      </c>
    </row>
    <row r="3414" spans="1:30" ht="12.75" customHeight="1" x14ac:dyDescent="0.2">
      <c r="A3414" s="2">
        <v>43790.5447411227</v>
      </c>
      <c r="B3414" s="1" t="s">
        <v>2013</v>
      </c>
      <c r="C3414" s="1" t="s">
        <v>1669</v>
      </c>
      <c r="D3414" s="1" t="s">
        <v>1670</v>
      </c>
      <c r="E3414" s="3">
        <v>10</v>
      </c>
      <c r="F3414" s="1" t="s">
        <v>31</v>
      </c>
      <c r="G3414" s="3">
        <v>93.45</v>
      </c>
      <c r="H3414" s="3">
        <v>934.46</v>
      </c>
      <c r="I3414" s="1" t="s">
        <v>32</v>
      </c>
      <c r="K3414" s="1" t="s">
        <v>33</v>
      </c>
      <c r="L3414" s="1" t="s">
        <v>1671</v>
      </c>
      <c r="M3414" s="1" t="s">
        <v>35</v>
      </c>
      <c r="N3414" s="1" t="s">
        <v>84</v>
      </c>
      <c r="O3414" s="1" t="s">
        <v>37</v>
      </c>
      <c r="P3414" s="1" t="s">
        <v>89</v>
      </c>
      <c r="Q3414" s="1" t="s">
        <v>90</v>
      </c>
      <c r="T3414" s="1" t="s">
        <v>85</v>
      </c>
      <c r="X3414" s="1" t="s">
        <v>1668</v>
      </c>
      <c r="Y3414" s="1" t="s">
        <v>74</v>
      </c>
      <c r="Z3414" s="3">
        <v>0</v>
      </c>
      <c r="AC3414" s="1">
        <f t="shared" si="106"/>
        <v>2019</v>
      </c>
      <c r="AD3414" s="1">
        <f t="shared" si="107"/>
        <v>11</v>
      </c>
    </row>
    <row r="3415" spans="1:30" ht="12.75" customHeight="1" x14ac:dyDescent="0.2">
      <c r="A3415" s="2">
        <v>43790.5447411227</v>
      </c>
      <c r="B3415" s="1" t="s">
        <v>2013</v>
      </c>
      <c r="C3415" s="1" t="s">
        <v>922</v>
      </c>
      <c r="D3415" s="1" t="s">
        <v>923</v>
      </c>
      <c r="E3415" s="3">
        <v>1</v>
      </c>
      <c r="F3415" s="1" t="s">
        <v>31</v>
      </c>
      <c r="G3415" s="3">
        <v>154.97</v>
      </c>
      <c r="H3415" s="3">
        <v>154.97</v>
      </c>
      <c r="I3415" s="1" t="s">
        <v>32</v>
      </c>
      <c r="K3415" s="1" t="s">
        <v>33</v>
      </c>
      <c r="L3415" s="1" t="s">
        <v>924</v>
      </c>
      <c r="M3415" s="1" t="s">
        <v>35</v>
      </c>
      <c r="N3415" s="1" t="s">
        <v>84</v>
      </c>
      <c r="O3415" s="1" t="s">
        <v>37</v>
      </c>
      <c r="P3415" s="1" t="s">
        <v>131</v>
      </c>
      <c r="Q3415" s="1" t="s">
        <v>132</v>
      </c>
      <c r="T3415" s="1" t="s">
        <v>85</v>
      </c>
      <c r="X3415" s="1" t="s">
        <v>925</v>
      </c>
      <c r="Y3415" s="1" t="s">
        <v>74</v>
      </c>
      <c r="Z3415" s="3">
        <v>0</v>
      </c>
      <c r="AC3415" s="1">
        <f t="shared" si="106"/>
        <v>2019</v>
      </c>
      <c r="AD3415" s="1">
        <f t="shared" si="107"/>
        <v>11</v>
      </c>
    </row>
    <row r="3416" spans="1:30" ht="12.75" customHeight="1" x14ac:dyDescent="0.2">
      <c r="A3416" s="2">
        <v>43791.324684953703</v>
      </c>
      <c r="B3416" s="1" t="s">
        <v>2014</v>
      </c>
      <c r="C3416" s="1" t="s">
        <v>113</v>
      </c>
      <c r="D3416" s="1" t="s">
        <v>114</v>
      </c>
      <c r="E3416" s="3">
        <v>800</v>
      </c>
      <c r="F3416" s="1" t="s">
        <v>31</v>
      </c>
      <c r="G3416" s="3">
        <v>0.44</v>
      </c>
      <c r="H3416" s="3">
        <v>352</v>
      </c>
      <c r="I3416" s="1" t="s">
        <v>58</v>
      </c>
      <c r="K3416" s="1" t="s">
        <v>59</v>
      </c>
      <c r="L3416" s="1" t="s">
        <v>115</v>
      </c>
      <c r="M3416" s="1" t="s">
        <v>35</v>
      </c>
      <c r="N3416" s="1" t="s">
        <v>61</v>
      </c>
      <c r="O3416" s="1" t="s">
        <v>37</v>
      </c>
      <c r="P3416" s="1" t="s">
        <v>89</v>
      </c>
      <c r="Q3416" s="1" t="s">
        <v>90</v>
      </c>
      <c r="T3416" s="1" t="s">
        <v>116</v>
      </c>
      <c r="X3416" s="1" t="s">
        <v>41</v>
      </c>
      <c r="Y3416" s="1" t="s">
        <v>74</v>
      </c>
      <c r="Z3416" s="3">
        <v>0</v>
      </c>
      <c r="AC3416" s="1">
        <f t="shared" si="106"/>
        <v>2019</v>
      </c>
      <c r="AD3416" s="1">
        <f t="shared" si="107"/>
        <v>11</v>
      </c>
    </row>
    <row r="3417" spans="1:30" ht="12.75" customHeight="1" x14ac:dyDescent="0.2">
      <c r="A3417" s="2">
        <v>43791.324684953703</v>
      </c>
      <c r="B3417" s="1" t="s">
        <v>2014</v>
      </c>
      <c r="C3417" s="1" t="s">
        <v>273</v>
      </c>
      <c r="D3417" s="1" t="s">
        <v>274</v>
      </c>
      <c r="E3417" s="3">
        <v>15</v>
      </c>
      <c r="F3417" s="1" t="s">
        <v>31</v>
      </c>
      <c r="G3417" s="3">
        <v>21.24</v>
      </c>
      <c r="H3417" s="3">
        <v>318.60000000000002</v>
      </c>
      <c r="I3417" s="1" t="s">
        <v>58</v>
      </c>
      <c r="K3417" s="1" t="s">
        <v>59</v>
      </c>
      <c r="L3417" s="1" t="s">
        <v>275</v>
      </c>
      <c r="M3417" s="1" t="s">
        <v>35</v>
      </c>
      <c r="N3417" s="1" t="s">
        <v>61</v>
      </c>
      <c r="O3417" s="1" t="s">
        <v>37</v>
      </c>
      <c r="P3417" s="1" t="s">
        <v>270</v>
      </c>
      <c r="Q3417" s="1" t="s">
        <v>271</v>
      </c>
      <c r="T3417" s="1" t="s">
        <v>272</v>
      </c>
      <c r="X3417" s="1" t="s">
        <v>41</v>
      </c>
      <c r="Y3417" s="1" t="s">
        <v>42</v>
      </c>
      <c r="Z3417" s="3">
        <v>0</v>
      </c>
      <c r="AC3417" s="1">
        <f t="shared" si="106"/>
        <v>2019</v>
      </c>
      <c r="AD3417" s="1">
        <f t="shared" si="107"/>
        <v>11</v>
      </c>
    </row>
    <row r="3418" spans="1:30" ht="12.75" customHeight="1" x14ac:dyDescent="0.2">
      <c r="A3418" s="2">
        <v>43791.449072766198</v>
      </c>
      <c r="B3418" s="1" t="s">
        <v>2015</v>
      </c>
      <c r="C3418" s="1" t="s">
        <v>1528</v>
      </c>
      <c r="D3418" s="1" t="s">
        <v>1529</v>
      </c>
      <c r="E3418" s="3">
        <v>12</v>
      </c>
      <c r="F3418" s="1" t="s">
        <v>31</v>
      </c>
      <c r="G3418" s="3">
        <v>22.88</v>
      </c>
      <c r="H3418" s="3">
        <v>274.55</v>
      </c>
      <c r="I3418" s="1" t="s">
        <v>32</v>
      </c>
      <c r="K3418" s="1" t="s">
        <v>33</v>
      </c>
      <c r="L3418" s="1" t="s">
        <v>1530</v>
      </c>
      <c r="M3418" s="1" t="s">
        <v>35</v>
      </c>
      <c r="N3418" s="1" t="s">
        <v>84</v>
      </c>
      <c r="O3418" s="1" t="s">
        <v>37</v>
      </c>
      <c r="P3418" s="1" t="s">
        <v>38</v>
      </c>
      <c r="Q3418" s="1" t="s">
        <v>39</v>
      </c>
      <c r="T3418" s="1" t="s">
        <v>1531</v>
      </c>
      <c r="X3418" s="1" t="s">
        <v>41</v>
      </c>
      <c r="Y3418" s="1" t="s">
        <v>42</v>
      </c>
      <c r="Z3418" s="3">
        <v>0</v>
      </c>
      <c r="AC3418" s="1">
        <f t="shared" si="106"/>
        <v>2019</v>
      </c>
      <c r="AD3418" s="1">
        <f t="shared" si="107"/>
        <v>11</v>
      </c>
    </row>
    <row r="3419" spans="1:30" ht="12.75" customHeight="1" x14ac:dyDescent="0.2">
      <c r="A3419" s="2">
        <v>43794.292134224503</v>
      </c>
      <c r="B3419" s="1" t="s">
        <v>2016</v>
      </c>
      <c r="C3419" s="1" t="s">
        <v>113</v>
      </c>
      <c r="D3419" s="1" t="s">
        <v>114</v>
      </c>
      <c r="E3419" s="3">
        <v>600</v>
      </c>
      <c r="F3419" s="1" t="s">
        <v>31</v>
      </c>
      <c r="G3419" s="3">
        <v>0.44</v>
      </c>
      <c r="H3419" s="3">
        <v>264</v>
      </c>
      <c r="I3419" s="1" t="s">
        <v>32</v>
      </c>
      <c r="K3419" s="1" t="s">
        <v>33</v>
      </c>
      <c r="L3419" s="1" t="s">
        <v>115</v>
      </c>
      <c r="M3419" s="1" t="s">
        <v>35</v>
      </c>
      <c r="N3419" s="1" t="s">
        <v>536</v>
      </c>
      <c r="O3419" s="1" t="s">
        <v>37</v>
      </c>
      <c r="P3419" s="1" t="s">
        <v>89</v>
      </c>
      <c r="Q3419" s="1" t="s">
        <v>90</v>
      </c>
      <c r="T3419" s="1" t="s">
        <v>116</v>
      </c>
      <c r="X3419" s="1" t="s">
        <v>41</v>
      </c>
      <c r="Y3419" s="1" t="s">
        <v>74</v>
      </c>
      <c r="Z3419" s="3">
        <v>0</v>
      </c>
      <c r="AC3419" s="1">
        <f t="shared" si="106"/>
        <v>2019</v>
      </c>
      <c r="AD3419" s="1">
        <f t="shared" si="107"/>
        <v>11</v>
      </c>
    </row>
    <row r="3420" spans="1:30" ht="12.75" customHeight="1" x14ac:dyDescent="0.2">
      <c r="A3420" s="2">
        <v>43794.298222488404</v>
      </c>
      <c r="B3420" s="1" t="s">
        <v>2017</v>
      </c>
      <c r="C3420" s="1" t="s">
        <v>92</v>
      </c>
      <c r="D3420" s="1" t="s">
        <v>93</v>
      </c>
      <c r="E3420" s="3">
        <v>100</v>
      </c>
      <c r="F3420" s="1" t="s">
        <v>31</v>
      </c>
      <c r="G3420" s="3">
        <v>0.01</v>
      </c>
      <c r="H3420" s="3">
        <v>1</v>
      </c>
      <c r="I3420" s="1" t="s">
        <v>421</v>
      </c>
      <c r="K3420" s="1" t="s">
        <v>422</v>
      </c>
      <c r="L3420" s="1" t="s">
        <v>94</v>
      </c>
      <c r="M3420" s="1" t="s">
        <v>35</v>
      </c>
      <c r="N3420" s="1" t="s">
        <v>36</v>
      </c>
      <c r="O3420" s="1" t="s">
        <v>37</v>
      </c>
      <c r="P3420" s="1" t="s">
        <v>95</v>
      </c>
      <c r="Q3420" s="1" t="s">
        <v>96</v>
      </c>
      <c r="T3420" s="1" t="s">
        <v>97</v>
      </c>
      <c r="X3420" s="1" t="s">
        <v>41</v>
      </c>
      <c r="Y3420" s="1" t="s">
        <v>42</v>
      </c>
      <c r="Z3420" s="3">
        <v>0</v>
      </c>
      <c r="AC3420" s="1">
        <f t="shared" si="106"/>
        <v>2019</v>
      </c>
      <c r="AD3420" s="1">
        <f t="shared" si="107"/>
        <v>11</v>
      </c>
    </row>
    <row r="3421" spans="1:30" ht="12.75" customHeight="1" x14ac:dyDescent="0.2">
      <c r="A3421" s="2">
        <v>43794.298222488404</v>
      </c>
      <c r="B3421" s="1" t="s">
        <v>2017</v>
      </c>
      <c r="C3421" s="1" t="s">
        <v>149</v>
      </c>
      <c r="D3421" s="1" t="s">
        <v>150</v>
      </c>
      <c r="E3421" s="3">
        <v>100</v>
      </c>
      <c r="F3421" s="1" t="s">
        <v>31</v>
      </c>
      <c r="G3421" s="3">
        <v>1.0900000000000001</v>
      </c>
      <c r="H3421" s="3">
        <v>109</v>
      </c>
      <c r="I3421" s="1" t="s">
        <v>421</v>
      </c>
      <c r="K3421" s="1" t="s">
        <v>422</v>
      </c>
      <c r="L3421" s="1" t="s">
        <v>151</v>
      </c>
      <c r="M3421" s="1" t="s">
        <v>35</v>
      </c>
      <c r="N3421" s="1" t="s">
        <v>36</v>
      </c>
      <c r="O3421" s="1" t="s">
        <v>37</v>
      </c>
      <c r="P3421" s="1" t="s">
        <v>120</v>
      </c>
      <c r="Q3421" s="1" t="s">
        <v>121</v>
      </c>
      <c r="T3421" s="1" t="s">
        <v>40</v>
      </c>
      <c r="X3421" s="1" t="s">
        <v>41</v>
      </c>
      <c r="Y3421" s="1" t="s">
        <v>42</v>
      </c>
      <c r="Z3421" s="3">
        <v>0</v>
      </c>
      <c r="AC3421" s="1">
        <f t="shared" si="106"/>
        <v>2019</v>
      </c>
      <c r="AD3421" s="1">
        <f t="shared" si="107"/>
        <v>11</v>
      </c>
    </row>
    <row r="3422" spans="1:30" ht="12.75" customHeight="1" x14ac:dyDescent="0.2">
      <c r="A3422" s="2">
        <v>43794.298222488404</v>
      </c>
      <c r="B3422" s="1" t="s">
        <v>2017</v>
      </c>
      <c r="C3422" s="1" t="s">
        <v>159</v>
      </c>
      <c r="D3422" s="1" t="s">
        <v>160</v>
      </c>
      <c r="E3422" s="3">
        <v>100</v>
      </c>
      <c r="F3422" s="1" t="s">
        <v>31</v>
      </c>
      <c r="G3422" s="3">
        <v>1.81</v>
      </c>
      <c r="H3422" s="3">
        <v>181</v>
      </c>
      <c r="I3422" s="1" t="s">
        <v>421</v>
      </c>
      <c r="K3422" s="1" t="s">
        <v>422</v>
      </c>
      <c r="L3422" s="1" t="s">
        <v>161</v>
      </c>
      <c r="M3422" s="1" t="s">
        <v>35</v>
      </c>
      <c r="N3422" s="1" t="s">
        <v>36</v>
      </c>
      <c r="O3422" s="1" t="s">
        <v>37</v>
      </c>
      <c r="P3422" s="1" t="s">
        <v>104</v>
      </c>
      <c r="Q3422" s="1" t="s">
        <v>105</v>
      </c>
      <c r="T3422" s="1" t="s">
        <v>97</v>
      </c>
      <c r="X3422" s="1" t="s">
        <v>41</v>
      </c>
      <c r="Y3422" s="1" t="s">
        <v>106</v>
      </c>
      <c r="Z3422" s="3">
        <v>0</v>
      </c>
      <c r="AC3422" s="1">
        <f t="shared" si="106"/>
        <v>2019</v>
      </c>
      <c r="AD3422" s="1">
        <f t="shared" si="107"/>
        <v>11</v>
      </c>
    </row>
    <row r="3423" spans="1:30" ht="12.75" customHeight="1" x14ac:dyDescent="0.2">
      <c r="A3423" s="2">
        <v>43794.298222488404</v>
      </c>
      <c r="B3423" s="1" t="s">
        <v>2017</v>
      </c>
      <c r="C3423" s="1" t="s">
        <v>423</v>
      </c>
      <c r="D3423" s="1" t="s">
        <v>424</v>
      </c>
      <c r="E3423" s="3">
        <v>10</v>
      </c>
      <c r="F3423" s="1" t="s">
        <v>31</v>
      </c>
      <c r="G3423" s="3">
        <v>1.9</v>
      </c>
      <c r="H3423" s="3">
        <v>19</v>
      </c>
      <c r="I3423" s="1" t="s">
        <v>421</v>
      </c>
      <c r="K3423" s="1" t="s">
        <v>422</v>
      </c>
      <c r="L3423" s="1" t="s">
        <v>425</v>
      </c>
      <c r="M3423" s="1" t="s">
        <v>35</v>
      </c>
      <c r="N3423" s="1" t="s">
        <v>36</v>
      </c>
      <c r="O3423" s="1" t="s">
        <v>37</v>
      </c>
      <c r="P3423" s="1" t="s">
        <v>95</v>
      </c>
      <c r="Q3423" s="1" t="s">
        <v>96</v>
      </c>
      <c r="T3423" s="1" t="s">
        <v>97</v>
      </c>
      <c r="X3423" s="1" t="s">
        <v>41</v>
      </c>
      <c r="Y3423" s="1" t="s">
        <v>42</v>
      </c>
      <c r="Z3423" s="3">
        <v>0</v>
      </c>
      <c r="AC3423" s="1">
        <f t="shared" si="106"/>
        <v>2019</v>
      </c>
      <c r="AD3423" s="1">
        <f t="shared" si="107"/>
        <v>11</v>
      </c>
    </row>
    <row r="3424" spans="1:30" ht="12.75" customHeight="1" x14ac:dyDescent="0.2">
      <c r="A3424" s="2">
        <v>43794.298222488404</v>
      </c>
      <c r="B3424" s="1" t="s">
        <v>2017</v>
      </c>
      <c r="C3424" s="1" t="s">
        <v>339</v>
      </c>
      <c r="D3424" s="1" t="s">
        <v>340</v>
      </c>
      <c r="E3424" s="3">
        <v>50</v>
      </c>
      <c r="F3424" s="1" t="s">
        <v>31</v>
      </c>
      <c r="G3424" s="3">
        <v>1.98</v>
      </c>
      <c r="H3424" s="3">
        <v>99</v>
      </c>
      <c r="I3424" s="1" t="s">
        <v>421</v>
      </c>
      <c r="K3424" s="1" t="s">
        <v>422</v>
      </c>
      <c r="L3424" s="1" t="s">
        <v>341</v>
      </c>
      <c r="M3424" s="1" t="s">
        <v>35</v>
      </c>
      <c r="N3424" s="1" t="s">
        <v>36</v>
      </c>
      <c r="O3424" s="1" t="s">
        <v>37</v>
      </c>
      <c r="P3424" s="1" t="s">
        <v>95</v>
      </c>
      <c r="Q3424" s="1" t="s">
        <v>96</v>
      </c>
      <c r="T3424" s="1" t="s">
        <v>97</v>
      </c>
      <c r="X3424" s="1" t="s">
        <v>41</v>
      </c>
      <c r="Y3424" s="1" t="s">
        <v>42</v>
      </c>
      <c r="Z3424" s="3">
        <v>0</v>
      </c>
      <c r="AC3424" s="1">
        <f t="shared" si="106"/>
        <v>2019</v>
      </c>
      <c r="AD3424" s="1">
        <f t="shared" si="107"/>
        <v>11</v>
      </c>
    </row>
    <row r="3425" spans="1:30" ht="12.75" customHeight="1" x14ac:dyDescent="0.2">
      <c r="A3425" s="2">
        <v>43794.298222488404</v>
      </c>
      <c r="B3425" s="1" t="s">
        <v>2017</v>
      </c>
      <c r="C3425" s="1" t="s">
        <v>180</v>
      </c>
      <c r="D3425" s="1" t="s">
        <v>181</v>
      </c>
      <c r="E3425" s="3">
        <v>50</v>
      </c>
      <c r="F3425" s="1" t="s">
        <v>31</v>
      </c>
      <c r="G3425" s="3">
        <v>2.37</v>
      </c>
      <c r="H3425" s="3">
        <v>118.5</v>
      </c>
      <c r="I3425" s="1" t="s">
        <v>421</v>
      </c>
      <c r="K3425" s="1" t="s">
        <v>422</v>
      </c>
      <c r="L3425" s="1" t="s">
        <v>182</v>
      </c>
      <c r="M3425" s="1" t="s">
        <v>35</v>
      </c>
      <c r="N3425" s="1" t="s">
        <v>36</v>
      </c>
      <c r="O3425" s="1" t="s">
        <v>37</v>
      </c>
      <c r="P3425" s="1" t="s">
        <v>95</v>
      </c>
      <c r="Q3425" s="1" t="s">
        <v>96</v>
      </c>
      <c r="T3425" s="1" t="s">
        <v>97</v>
      </c>
      <c r="X3425" s="1" t="s">
        <v>41</v>
      </c>
      <c r="Y3425" s="1" t="s">
        <v>42</v>
      </c>
      <c r="Z3425" s="3">
        <v>0</v>
      </c>
      <c r="AC3425" s="1">
        <f t="shared" si="106"/>
        <v>2019</v>
      </c>
      <c r="AD3425" s="1">
        <f t="shared" si="107"/>
        <v>11</v>
      </c>
    </row>
    <row r="3426" spans="1:30" ht="12.75" customHeight="1" x14ac:dyDescent="0.2">
      <c r="A3426" s="2">
        <v>43794.298222488404</v>
      </c>
      <c r="B3426" s="1" t="s">
        <v>2017</v>
      </c>
      <c r="C3426" s="1" t="s">
        <v>186</v>
      </c>
      <c r="D3426" s="1" t="s">
        <v>187</v>
      </c>
      <c r="E3426" s="3">
        <v>50</v>
      </c>
      <c r="F3426" s="1" t="s">
        <v>31</v>
      </c>
      <c r="G3426" s="3">
        <v>2.52</v>
      </c>
      <c r="H3426" s="3">
        <v>126</v>
      </c>
      <c r="I3426" s="1" t="s">
        <v>421</v>
      </c>
      <c r="K3426" s="1" t="s">
        <v>422</v>
      </c>
      <c r="L3426" s="1" t="s">
        <v>188</v>
      </c>
      <c r="M3426" s="1" t="s">
        <v>35</v>
      </c>
      <c r="N3426" s="1" t="s">
        <v>36</v>
      </c>
      <c r="O3426" s="1" t="s">
        <v>37</v>
      </c>
      <c r="P3426" s="1" t="s">
        <v>95</v>
      </c>
      <c r="Q3426" s="1" t="s">
        <v>96</v>
      </c>
      <c r="T3426" s="1" t="s">
        <v>97</v>
      </c>
      <c r="X3426" s="1" t="s">
        <v>41</v>
      </c>
      <c r="Y3426" s="1" t="s">
        <v>42</v>
      </c>
      <c r="Z3426" s="3">
        <v>0</v>
      </c>
      <c r="AC3426" s="1">
        <f t="shared" si="106"/>
        <v>2019</v>
      </c>
      <c r="AD3426" s="1">
        <f t="shared" si="107"/>
        <v>11</v>
      </c>
    </row>
    <row r="3427" spans="1:30" ht="12.75" customHeight="1" x14ac:dyDescent="0.2">
      <c r="A3427" s="2">
        <v>43794.298222488404</v>
      </c>
      <c r="B3427" s="1" t="s">
        <v>2017</v>
      </c>
      <c r="C3427" s="1" t="s">
        <v>189</v>
      </c>
      <c r="D3427" s="1" t="s">
        <v>190</v>
      </c>
      <c r="E3427" s="3">
        <v>50</v>
      </c>
      <c r="F3427" s="1" t="s">
        <v>31</v>
      </c>
      <c r="G3427" s="3">
        <v>2.7</v>
      </c>
      <c r="H3427" s="3">
        <v>135</v>
      </c>
      <c r="I3427" s="1" t="s">
        <v>421</v>
      </c>
      <c r="K3427" s="1" t="s">
        <v>422</v>
      </c>
      <c r="L3427" s="1" t="s">
        <v>191</v>
      </c>
      <c r="M3427" s="1" t="s">
        <v>35</v>
      </c>
      <c r="N3427" s="1" t="s">
        <v>36</v>
      </c>
      <c r="O3427" s="1" t="s">
        <v>37</v>
      </c>
      <c r="P3427" s="1" t="s">
        <v>95</v>
      </c>
      <c r="Q3427" s="1" t="s">
        <v>96</v>
      </c>
      <c r="T3427" s="1" t="s">
        <v>97</v>
      </c>
      <c r="X3427" s="1" t="s">
        <v>41</v>
      </c>
      <c r="Y3427" s="1" t="s">
        <v>42</v>
      </c>
      <c r="Z3427" s="3">
        <v>0</v>
      </c>
      <c r="AC3427" s="1">
        <f t="shared" si="106"/>
        <v>2019</v>
      </c>
      <c r="AD3427" s="1">
        <f t="shared" si="107"/>
        <v>11</v>
      </c>
    </row>
    <row r="3428" spans="1:30" ht="12.75" customHeight="1" x14ac:dyDescent="0.2">
      <c r="A3428" s="2">
        <v>43794.298222488404</v>
      </c>
      <c r="B3428" s="1" t="s">
        <v>2017</v>
      </c>
      <c r="C3428" s="1" t="s">
        <v>198</v>
      </c>
      <c r="D3428" s="1" t="s">
        <v>199</v>
      </c>
      <c r="E3428" s="3">
        <v>50</v>
      </c>
      <c r="F3428" s="1" t="s">
        <v>31</v>
      </c>
      <c r="G3428" s="3">
        <v>3.1</v>
      </c>
      <c r="H3428" s="3">
        <v>155</v>
      </c>
      <c r="I3428" s="1" t="s">
        <v>421</v>
      </c>
      <c r="K3428" s="1" t="s">
        <v>422</v>
      </c>
      <c r="L3428" s="1" t="s">
        <v>200</v>
      </c>
      <c r="M3428" s="1" t="s">
        <v>35</v>
      </c>
      <c r="N3428" s="1" t="s">
        <v>36</v>
      </c>
      <c r="O3428" s="1" t="s">
        <v>37</v>
      </c>
      <c r="P3428" s="1" t="s">
        <v>95</v>
      </c>
      <c r="Q3428" s="1" t="s">
        <v>96</v>
      </c>
      <c r="T3428" s="1" t="s">
        <v>97</v>
      </c>
      <c r="X3428" s="1" t="s">
        <v>41</v>
      </c>
      <c r="Y3428" s="1" t="s">
        <v>42</v>
      </c>
      <c r="Z3428" s="3">
        <v>0</v>
      </c>
      <c r="AC3428" s="1">
        <f t="shared" si="106"/>
        <v>2019</v>
      </c>
      <c r="AD3428" s="1">
        <f t="shared" si="107"/>
        <v>11</v>
      </c>
    </row>
    <row r="3429" spans="1:30" ht="12.75" customHeight="1" x14ac:dyDescent="0.2">
      <c r="A3429" s="2">
        <v>43794.298222488404</v>
      </c>
      <c r="B3429" s="1" t="s">
        <v>2017</v>
      </c>
      <c r="C3429" s="1" t="s">
        <v>273</v>
      </c>
      <c r="D3429" s="1" t="s">
        <v>274</v>
      </c>
      <c r="E3429" s="3">
        <v>50</v>
      </c>
      <c r="F3429" s="1" t="s">
        <v>31</v>
      </c>
      <c r="G3429" s="3">
        <v>21.23</v>
      </c>
      <c r="H3429" s="3">
        <v>1061.5</v>
      </c>
      <c r="I3429" s="1" t="s">
        <v>421</v>
      </c>
      <c r="K3429" s="1" t="s">
        <v>422</v>
      </c>
      <c r="L3429" s="1" t="s">
        <v>275</v>
      </c>
      <c r="M3429" s="1" t="s">
        <v>35</v>
      </c>
      <c r="N3429" s="1" t="s">
        <v>36</v>
      </c>
      <c r="O3429" s="1" t="s">
        <v>37</v>
      </c>
      <c r="P3429" s="1" t="s">
        <v>270</v>
      </c>
      <c r="Q3429" s="1" t="s">
        <v>271</v>
      </c>
      <c r="T3429" s="1" t="s">
        <v>272</v>
      </c>
      <c r="X3429" s="1" t="s">
        <v>41</v>
      </c>
      <c r="Y3429" s="1" t="s">
        <v>42</v>
      </c>
      <c r="Z3429" s="3">
        <v>0</v>
      </c>
      <c r="AC3429" s="1">
        <f t="shared" si="106"/>
        <v>2019</v>
      </c>
      <c r="AD3429" s="1">
        <f t="shared" si="107"/>
        <v>11</v>
      </c>
    </row>
    <row r="3430" spans="1:30" ht="12.75" customHeight="1" x14ac:dyDescent="0.2">
      <c r="A3430" s="2">
        <v>43794.298222488404</v>
      </c>
      <c r="B3430" s="1" t="s">
        <v>2017</v>
      </c>
      <c r="C3430" s="1" t="s">
        <v>1136</v>
      </c>
      <c r="D3430" s="1" t="s">
        <v>1137</v>
      </c>
      <c r="E3430" s="3">
        <v>2</v>
      </c>
      <c r="F3430" s="1" t="s">
        <v>31</v>
      </c>
      <c r="G3430" s="3">
        <v>35.090000000000003</v>
      </c>
      <c r="H3430" s="3">
        <v>70.180000000000007</v>
      </c>
      <c r="I3430" s="1" t="s">
        <v>421</v>
      </c>
      <c r="K3430" s="1" t="s">
        <v>422</v>
      </c>
      <c r="L3430" s="1" t="s">
        <v>1138</v>
      </c>
      <c r="M3430" s="1" t="s">
        <v>35</v>
      </c>
      <c r="N3430" s="1" t="s">
        <v>36</v>
      </c>
      <c r="O3430" s="1" t="s">
        <v>37</v>
      </c>
      <c r="P3430" s="1" t="s">
        <v>38</v>
      </c>
      <c r="Q3430" s="1" t="s">
        <v>39</v>
      </c>
      <c r="T3430" s="1" t="s">
        <v>1139</v>
      </c>
      <c r="X3430" s="1" t="s">
        <v>41</v>
      </c>
      <c r="Y3430" s="1" t="s">
        <v>42</v>
      </c>
      <c r="Z3430" s="3">
        <v>0</v>
      </c>
      <c r="AC3430" s="1">
        <f t="shared" si="106"/>
        <v>2019</v>
      </c>
      <c r="AD3430" s="1">
        <f t="shared" si="107"/>
        <v>11</v>
      </c>
    </row>
    <row r="3431" spans="1:30" ht="12.75" customHeight="1" x14ac:dyDescent="0.2">
      <c r="A3431" s="2">
        <v>43794.346062465302</v>
      </c>
      <c r="B3431" s="1" t="s">
        <v>2018</v>
      </c>
      <c r="C3431" s="1" t="s">
        <v>303</v>
      </c>
      <c r="D3431" s="1" t="s">
        <v>304</v>
      </c>
      <c r="E3431" s="3">
        <v>10</v>
      </c>
      <c r="F3431" s="1" t="s">
        <v>31</v>
      </c>
      <c r="G3431" s="3">
        <v>129.26</v>
      </c>
      <c r="H3431" s="3">
        <v>1292.5999999999999</v>
      </c>
      <c r="I3431" s="1" t="s">
        <v>32</v>
      </c>
      <c r="K3431" s="1" t="s">
        <v>33</v>
      </c>
      <c r="L3431" s="1" t="s">
        <v>305</v>
      </c>
      <c r="M3431" s="1" t="s">
        <v>35</v>
      </c>
      <c r="N3431" s="1" t="s">
        <v>296</v>
      </c>
      <c r="O3431" s="1" t="s">
        <v>37</v>
      </c>
      <c r="P3431" s="1" t="s">
        <v>131</v>
      </c>
      <c r="Q3431" s="1" t="s">
        <v>132</v>
      </c>
      <c r="T3431" s="1" t="s">
        <v>297</v>
      </c>
      <c r="X3431" s="1" t="s">
        <v>306</v>
      </c>
      <c r="Y3431" s="1" t="s">
        <v>74</v>
      </c>
      <c r="Z3431" s="3">
        <v>0</v>
      </c>
      <c r="AC3431" s="1">
        <f t="shared" si="106"/>
        <v>2019</v>
      </c>
      <c r="AD3431" s="1">
        <f t="shared" si="107"/>
        <v>11</v>
      </c>
    </row>
    <row r="3432" spans="1:30" ht="12.75" customHeight="1" x14ac:dyDescent="0.2">
      <c r="A3432" s="2">
        <v>43794.346062465302</v>
      </c>
      <c r="B3432" s="1" t="s">
        <v>2018</v>
      </c>
      <c r="C3432" s="1" t="s">
        <v>307</v>
      </c>
      <c r="D3432" s="1" t="s">
        <v>308</v>
      </c>
      <c r="E3432" s="3">
        <v>10</v>
      </c>
      <c r="F3432" s="1" t="s">
        <v>31</v>
      </c>
      <c r="G3432" s="3">
        <v>159.55000000000001</v>
      </c>
      <c r="H3432" s="3">
        <v>1595.5</v>
      </c>
      <c r="I3432" s="1" t="s">
        <v>32</v>
      </c>
      <c r="K3432" s="1" t="s">
        <v>33</v>
      </c>
      <c r="L3432" s="1" t="s">
        <v>309</v>
      </c>
      <c r="M3432" s="1" t="s">
        <v>35</v>
      </c>
      <c r="N3432" s="1" t="s">
        <v>296</v>
      </c>
      <c r="O3432" s="1" t="s">
        <v>37</v>
      </c>
      <c r="P3432" s="1" t="s">
        <v>131</v>
      </c>
      <c r="Q3432" s="1" t="s">
        <v>132</v>
      </c>
      <c r="T3432" s="1" t="s">
        <v>297</v>
      </c>
      <c r="X3432" s="1" t="s">
        <v>310</v>
      </c>
      <c r="Y3432" s="1" t="s">
        <v>74</v>
      </c>
      <c r="Z3432" s="3">
        <v>0</v>
      </c>
      <c r="AC3432" s="1">
        <f t="shared" si="106"/>
        <v>2019</v>
      </c>
      <c r="AD3432" s="1">
        <f t="shared" si="107"/>
        <v>11</v>
      </c>
    </row>
    <row r="3433" spans="1:30" ht="12.75" customHeight="1" x14ac:dyDescent="0.2">
      <c r="A3433" s="2">
        <v>43794.346062465302</v>
      </c>
      <c r="B3433" s="1" t="s">
        <v>2018</v>
      </c>
      <c r="C3433" s="1" t="s">
        <v>311</v>
      </c>
      <c r="D3433" s="1" t="s">
        <v>312</v>
      </c>
      <c r="E3433" s="3">
        <v>5</v>
      </c>
      <c r="F3433" s="1" t="s">
        <v>31</v>
      </c>
      <c r="G3433" s="3">
        <v>233.8</v>
      </c>
      <c r="H3433" s="3">
        <v>1169</v>
      </c>
      <c r="I3433" s="1" t="s">
        <v>32</v>
      </c>
      <c r="K3433" s="1" t="s">
        <v>33</v>
      </c>
      <c r="L3433" s="1" t="s">
        <v>313</v>
      </c>
      <c r="M3433" s="1" t="s">
        <v>35</v>
      </c>
      <c r="N3433" s="1" t="s">
        <v>296</v>
      </c>
      <c r="O3433" s="1" t="s">
        <v>37</v>
      </c>
      <c r="P3433" s="1" t="s">
        <v>131</v>
      </c>
      <c r="Q3433" s="1" t="s">
        <v>132</v>
      </c>
      <c r="T3433" s="1" t="s">
        <v>297</v>
      </c>
      <c r="X3433" s="1" t="s">
        <v>41</v>
      </c>
      <c r="Y3433" s="1" t="s">
        <v>74</v>
      </c>
      <c r="Z3433" s="3">
        <v>0</v>
      </c>
      <c r="AC3433" s="1">
        <f t="shared" si="106"/>
        <v>2019</v>
      </c>
      <c r="AD3433" s="1">
        <f t="shared" si="107"/>
        <v>11</v>
      </c>
    </row>
    <row r="3434" spans="1:30" ht="12.75" customHeight="1" x14ac:dyDescent="0.2">
      <c r="A3434" s="2">
        <v>43794.348721643502</v>
      </c>
      <c r="B3434" s="1" t="s">
        <v>2019</v>
      </c>
      <c r="C3434" s="1" t="s">
        <v>307</v>
      </c>
      <c r="D3434" s="1" t="s">
        <v>308</v>
      </c>
      <c r="E3434" s="3">
        <v>10</v>
      </c>
      <c r="F3434" s="1" t="s">
        <v>31</v>
      </c>
      <c r="G3434" s="3">
        <v>159.55000000000001</v>
      </c>
      <c r="H3434" s="3">
        <v>1595.53</v>
      </c>
      <c r="I3434" s="1" t="s">
        <v>58</v>
      </c>
      <c r="K3434" s="1" t="s">
        <v>59</v>
      </c>
      <c r="L3434" s="1" t="s">
        <v>309</v>
      </c>
      <c r="M3434" s="1" t="s">
        <v>35</v>
      </c>
      <c r="N3434" s="1" t="s">
        <v>296</v>
      </c>
      <c r="O3434" s="1" t="s">
        <v>37</v>
      </c>
      <c r="P3434" s="1" t="s">
        <v>131</v>
      </c>
      <c r="Q3434" s="1" t="s">
        <v>132</v>
      </c>
      <c r="T3434" s="1" t="s">
        <v>297</v>
      </c>
      <c r="X3434" s="1" t="s">
        <v>310</v>
      </c>
      <c r="Y3434" s="1" t="s">
        <v>74</v>
      </c>
      <c r="Z3434" s="3">
        <v>0</v>
      </c>
      <c r="AC3434" s="1">
        <f t="shared" si="106"/>
        <v>2019</v>
      </c>
      <c r="AD3434" s="1">
        <f t="shared" si="107"/>
        <v>11</v>
      </c>
    </row>
    <row r="3435" spans="1:30" ht="12.75" customHeight="1" x14ac:dyDescent="0.2">
      <c r="A3435" s="2">
        <v>43794.381268321798</v>
      </c>
      <c r="B3435" s="1" t="s">
        <v>2020</v>
      </c>
      <c r="C3435" s="1" t="s">
        <v>2021</v>
      </c>
      <c r="D3435" s="1" t="s">
        <v>2022</v>
      </c>
      <c r="E3435" s="3">
        <v>15</v>
      </c>
      <c r="F3435" s="1" t="s">
        <v>31</v>
      </c>
      <c r="G3435" s="3">
        <v>207.08</v>
      </c>
      <c r="H3435" s="3">
        <v>3106.2</v>
      </c>
      <c r="I3435" s="1" t="s">
        <v>32</v>
      </c>
      <c r="K3435" s="1" t="s">
        <v>33</v>
      </c>
      <c r="L3435" s="1" t="s">
        <v>2023</v>
      </c>
      <c r="M3435" s="1" t="s">
        <v>35</v>
      </c>
      <c r="N3435" s="1" t="s">
        <v>296</v>
      </c>
      <c r="O3435" s="1" t="s">
        <v>37</v>
      </c>
      <c r="P3435" s="1" t="s">
        <v>131</v>
      </c>
      <c r="Q3435" s="1" t="s">
        <v>132</v>
      </c>
      <c r="R3435" s="1" t="s">
        <v>2024</v>
      </c>
      <c r="T3435" s="1" t="s">
        <v>297</v>
      </c>
      <c r="X3435" s="1" t="s">
        <v>41</v>
      </c>
      <c r="Y3435" s="1" t="s">
        <v>74</v>
      </c>
      <c r="Z3435" s="3">
        <v>0</v>
      </c>
      <c r="AC3435" s="1">
        <f t="shared" si="106"/>
        <v>2019</v>
      </c>
      <c r="AD3435" s="1">
        <f t="shared" si="107"/>
        <v>11</v>
      </c>
    </row>
    <row r="3436" spans="1:30" ht="12.75" customHeight="1" x14ac:dyDescent="0.2">
      <c r="A3436" s="2">
        <v>43794.3820716435</v>
      </c>
      <c r="B3436" s="1" t="s">
        <v>2025</v>
      </c>
      <c r="C3436" s="1" t="s">
        <v>2021</v>
      </c>
      <c r="D3436" s="1" t="s">
        <v>2022</v>
      </c>
      <c r="E3436" s="3">
        <v>20</v>
      </c>
      <c r="F3436" s="1" t="s">
        <v>31</v>
      </c>
      <c r="G3436" s="3">
        <v>207.08</v>
      </c>
      <c r="H3436" s="3">
        <v>4141.6000000000004</v>
      </c>
      <c r="I3436" s="1" t="s">
        <v>58</v>
      </c>
      <c r="K3436" s="1" t="s">
        <v>59</v>
      </c>
      <c r="L3436" s="1" t="s">
        <v>2023</v>
      </c>
      <c r="M3436" s="1" t="s">
        <v>35</v>
      </c>
      <c r="N3436" s="1" t="s">
        <v>296</v>
      </c>
      <c r="O3436" s="1" t="s">
        <v>766</v>
      </c>
      <c r="P3436" s="1" t="s">
        <v>131</v>
      </c>
      <c r="Q3436" s="1" t="s">
        <v>132</v>
      </c>
      <c r="R3436" s="1" t="s">
        <v>2024</v>
      </c>
      <c r="T3436" s="1" t="s">
        <v>297</v>
      </c>
      <c r="X3436" s="1" t="s">
        <v>41</v>
      </c>
      <c r="Y3436" s="1" t="s">
        <v>74</v>
      </c>
      <c r="Z3436" s="3">
        <v>0</v>
      </c>
      <c r="AC3436" s="1">
        <f t="shared" si="106"/>
        <v>2019</v>
      </c>
      <c r="AD3436" s="1">
        <f t="shared" si="107"/>
        <v>11</v>
      </c>
    </row>
    <row r="3437" spans="1:30" ht="12.75" customHeight="1" x14ac:dyDescent="0.2">
      <c r="A3437" s="2">
        <v>43794.383146446802</v>
      </c>
      <c r="B3437" s="1" t="s">
        <v>2026</v>
      </c>
      <c r="C3437" s="1" t="s">
        <v>2021</v>
      </c>
      <c r="D3437" s="1" t="s">
        <v>2022</v>
      </c>
      <c r="E3437" s="3">
        <v>-20</v>
      </c>
      <c r="F3437" s="1" t="s">
        <v>31</v>
      </c>
      <c r="G3437" s="3">
        <v>207.08</v>
      </c>
      <c r="H3437" s="3">
        <v>-4141.6000000000004</v>
      </c>
      <c r="I3437" s="1" t="s">
        <v>58</v>
      </c>
      <c r="K3437" s="1" t="s">
        <v>59</v>
      </c>
      <c r="L3437" s="1" t="s">
        <v>2023</v>
      </c>
      <c r="M3437" s="1" t="s">
        <v>35</v>
      </c>
      <c r="N3437" s="1" t="s">
        <v>296</v>
      </c>
      <c r="O3437" s="1" t="s">
        <v>768</v>
      </c>
      <c r="P3437" s="1" t="s">
        <v>131</v>
      </c>
      <c r="Q3437" s="1" t="s">
        <v>132</v>
      </c>
      <c r="R3437" s="1" t="s">
        <v>2024</v>
      </c>
      <c r="T3437" s="1" t="s">
        <v>297</v>
      </c>
      <c r="X3437" s="1" t="s">
        <v>41</v>
      </c>
      <c r="Y3437" s="1" t="s">
        <v>74</v>
      </c>
      <c r="Z3437" s="3">
        <v>0</v>
      </c>
      <c r="AC3437" s="1">
        <f t="shared" si="106"/>
        <v>2019</v>
      </c>
      <c r="AD3437" s="1">
        <f t="shared" si="107"/>
        <v>11</v>
      </c>
    </row>
    <row r="3438" spans="1:30" ht="12.75" customHeight="1" x14ac:dyDescent="0.2">
      <c r="A3438" s="2">
        <v>43794.383223495402</v>
      </c>
      <c r="B3438" s="1" t="s">
        <v>2027</v>
      </c>
      <c r="C3438" s="1" t="s">
        <v>2021</v>
      </c>
      <c r="D3438" s="1" t="s">
        <v>2022</v>
      </c>
      <c r="E3438" s="3">
        <v>30</v>
      </c>
      <c r="F3438" s="1" t="s">
        <v>31</v>
      </c>
      <c r="G3438" s="3">
        <v>207.08</v>
      </c>
      <c r="H3438" s="3">
        <v>6212.25</v>
      </c>
      <c r="I3438" s="1" t="s">
        <v>58</v>
      </c>
      <c r="K3438" s="1" t="s">
        <v>59</v>
      </c>
      <c r="L3438" s="1" t="s">
        <v>2023</v>
      </c>
      <c r="M3438" s="1" t="s">
        <v>35</v>
      </c>
      <c r="N3438" s="1" t="s">
        <v>296</v>
      </c>
      <c r="O3438" s="1" t="s">
        <v>37</v>
      </c>
      <c r="P3438" s="1" t="s">
        <v>131</v>
      </c>
      <c r="Q3438" s="1" t="s">
        <v>132</v>
      </c>
      <c r="R3438" s="1" t="s">
        <v>2024</v>
      </c>
      <c r="T3438" s="1" t="s">
        <v>297</v>
      </c>
      <c r="X3438" s="1" t="s">
        <v>41</v>
      </c>
      <c r="Y3438" s="1" t="s">
        <v>74</v>
      </c>
      <c r="Z3438" s="3">
        <v>0</v>
      </c>
      <c r="AC3438" s="1">
        <f t="shared" si="106"/>
        <v>2019</v>
      </c>
      <c r="AD3438" s="1">
        <f t="shared" si="107"/>
        <v>11</v>
      </c>
    </row>
    <row r="3439" spans="1:30" ht="12.75" customHeight="1" x14ac:dyDescent="0.2">
      <c r="A3439" s="2">
        <v>43794.396265590301</v>
      </c>
      <c r="B3439" s="1" t="s">
        <v>2028</v>
      </c>
      <c r="C3439" s="1" t="s">
        <v>440</v>
      </c>
      <c r="D3439" s="1" t="s">
        <v>441</v>
      </c>
      <c r="E3439" s="3">
        <v>5</v>
      </c>
      <c r="F3439" s="1" t="s">
        <v>31</v>
      </c>
      <c r="G3439" s="3">
        <v>54.45</v>
      </c>
      <c r="H3439" s="3">
        <v>272.25</v>
      </c>
      <c r="I3439" s="1" t="s">
        <v>32</v>
      </c>
      <c r="K3439" s="1" t="s">
        <v>33</v>
      </c>
      <c r="L3439" s="1" t="s">
        <v>442</v>
      </c>
      <c r="M3439" s="1" t="s">
        <v>35</v>
      </c>
      <c r="N3439" s="1" t="s">
        <v>296</v>
      </c>
      <c r="O3439" s="1" t="s">
        <v>37</v>
      </c>
      <c r="P3439" s="1" t="s">
        <v>443</v>
      </c>
      <c r="Q3439" s="1" t="s">
        <v>444</v>
      </c>
      <c r="T3439" s="1" t="s">
        <v>171</v>
      </c>
      <c r="X3439" s="1" t="s">
        <v>41</v>
      </c>
      <c r="Y3439" s="1" t="s">
        <v>446</v>
      </c>
      <c r="Z3439" s="3">
        <v>0</v>
      </c>
      <c r="AA3439" s="1" t="s">
        <v>172</v>
      </c>
      <c r="AB3439" s="1" t="s">
        <v>172</v>
      </c>
      <c r="AC3439" s="1">
        <f t="shared" si="106"/>
        <v>2019</v>
      </c>
      <c r="AD3439" s="1">
        <f t="shared" si="107"/>
        <v>11</v>
      </c>
    </row>
    <row r="3440" spans="1:30" ht="12.75" customHeight="1" x14ac:dyDescent="0.2">
      <c r="A3440" s="2">
        <v>43794.396265590301</v>
      </c>
      <c r="B3440" s="1" t="s">
        <v>2028</v>
      </c>
      <c r="C3440" s="1" t="s">
        <v>833</v>
      </c>
      <c r="D3440" s="1" t="s">
        <v>834</v>
      </c>
      <c r="E3440" s="3">
        <v>5</v>
      </c>
      <c r="F3440" s="1" t="s">
        <v>31</v>
      </c>
      <c r="G3440" s="3">
        <v>93.17</v>
      </c>
      <c r="H3440" s="3">
        <v>465.85</v>
      </c>
      <c r="I3440" s="1" t="s">
        <v>32</v>
      </c>
      <c r="K3440" s="1" t="s">
        <v>33</v>
      </c>
      <c r="L3440" s="1" t="s">
        <v>835</v>
      </c>
      <c r="M3440" s="1" t="s">
        <v>35</v>
      </c>
      <c r="N3440" s="1" t="s">
        <v>296</v>
      </c>
      <c r="O3440" s="1" t="s">
        <v>37</v>
      </c>
      <c r="P3440" s="1" t="s">
        <v>443</v>
      </c>
      <c r="Q3440" s="1" t="s">
        <v>444</v>
      </c>
      <c r="T3440" s="1" t="s">
        <v>171</v>
      </c>
      <c r="X3440" s="1" t="s">
        <v>41</v>
      </c>
      <c r="Y3440" s="1" t="s">
        <v>446</v>
      </c>
      <c r="Z3440" s="3">
        <v>0</v>
      </c>
      <c r="AA3440" s="1" t="s">
        <v>172</v>
      </c>
      <c r="AB3440" s="1" t="s">
        <v>172</v>
      </c>
      <c r="AC3440" s="1">
        <f t="shared" si="106"/>
        <v>2019</v>
      </c>
      <c r="AD3440" s="1">
        <f t="shared" si="107"/>
        <v>11</v>
      </c>
    </row>
    <row r="3441" spans="1:30" ht="12.75" customHeight="1" x14ac:dyDescent="0.2">
      <c r="A3441" s="2">
        <v>43794.478611111103</v>
      </c>
      <c r="B3441" s="1" t="s">
        <v>2029</v>
      </c>
      <c r="C3441" s="1" t="s">
        <v>92</v>
      </c>
      <c r="D3441" s="1" t="s">
        <v>93</v>
      </c>
      <c r="E3441" s="3">
        <v>50</v>
      </c>
      <c r="F3441" s="1" t="s">
        <v>31</v>
      </c>
      <c r="G3441" s="3">
        <v>0.01</v>
      </c>
      <c r="H3441" s="3">
        <v>0.5</v>
      </c>
      <c r="I3441" s="1" t="s">
        <v>58</v>
      </c>
      <c r="K3441" s="1" t="s">
        <v>59</v>
      </c>
      <c r="L3441" s="1" t="s">
        <v>94</v>
      </c>
      <c r="M3441" s="1" t="s">
        <v>35</v>
      </c>
      <c r="N3441" s="1" t="s">
        <v>36</v>
      </c>
      <c r="O3441" s="1" t="s">
        <v>37</v>
      </c>
      <c r="P3441" s="1" t="s">
        <v>95</v>
      </c>
      <c r="Q3441" s="1" t="s">
        <v>96</v>
      </c>
      <c r="T3441" s="1" t="s">
        <v>97</v>
      </c>
      <c r="X3441" s="1" t="s">
        <v>41</v>
      </c>
      <c r="Y3441" s="1" t="s">
        <v>42</v>
      </c>
      <c r="Z3441" s="3">
        <v>0</v>
      </c>
      <c r="AC3441" s="1">
        <f t="shared" si="106"/>
        <v>2019</v>
      </c>
      <c r="AD3441" s="1">
        <f t="shared" si="107"/>
        <v>11</v>
      </c>
    </row>
    <row r="3442" spans="1:30" ht="12.75" customHeight="1" x14ac:dyDescent="0.2">
      <c r="A3442" s="2">
        <v>43794.478611111103</v>
      </c>
      <c r="B3442" s="1" t="s">
        <v>2029</v>
      </c>
      <c r="C3442" s="1" t="s">
        <v>98</v>
      </c>
      <c r="D3442" s="1" t="s">
        <v>99</v>
      </c>
      <c r="E3442" s="3">
        <v>400</v>
      </c>
      <c r="F3442" s="1" t="s">
        <v>31</v>
      </c>
      <c r="G3442" s="3">
        <v>0.25</v>
      </c>
      <c r="H3442" s="3">
        <v>100</v>
      </c>
      <c r="I3442" s="1" t="s">
        <v>58</v>
      </c>
      <c r="K3442" s="1" t="s">
        <v>59</v>
      </c>
      <c r="L3442" s="1" t="s">
        <v>100</v>
      </c>
      <c r="M3442" s="1" t="s">
        <v>35</v>
      </c>
      <c r="N3442" s="1" t="s">
        <v>36</v>
      </c>
      <c r="O3442" s="1" t="s">
        <v>37</v>
      </c>
      <c r="P3442" s="1" t="s">
        <v>38</v>
      </c>
      <c r="Q3442" s="1" t="s">
        <v>39</v>
      </c>
      <c r="T3442" s="1" t="s">
        <v>73</v>
      </c>
      <c r="X3442" s="1" t="s">
        <v>41</v>
      </c>
      <c r="Y3442" s="1" t="s">
        <v>42</v>
      </c>
      <c r="Z3442" s="3">
        <v>0</v>
      </c>
      <c r="AC3442" s="1">
        <f t="shared" si="106"/>
        <v>2019</v>
      </c>
      <c r="AD3442" s="1">
        <f t="shared" si="107"/>
        <v>11</v>
      </c>
    </row>
    <row r="3443" spans="1:30" ht="12.75" customHeight="1" x14ac:dyDescent="0.2">
      <c r="A3443" s="2">
        <v>43794.478611111103</v>
      </c>
      <c r="B3443" s="1" t="s">
        <v>2029</v>
      </c>
      <c r="C3443" s="1" t="s">
        <v>101</v>
      </c>
      <c r="D3443" s="1" t="s">
        <v>102</v>
      </c>
      <c r="E3443" s="3">
        <v>100</v>
      </c>
      <c r="F3443" s="1" t="s">
        <v>31</v>
      </c>
      <c r="G3443" s="3">
        <v>0.3</v>
      </c>
      <c r="H3443" s="3">
        <v>30</v>
      </c>
      <c r="I3443" s="1" t="s">
        <v>58</v>
      </c>
      <c r="K3443" s="1" t="s">
        <v>59</v>
      </c>
      <c r="L3443" s="1" t="s">
        <v>103</v>
      </c>
      <c r="M3443" s="1" t="s">
        <v>35</v>
      </c>
      <c r="N3443" s="1" t="s">
        <v>36</v>
      </c>
      <c r="O3443" s="1" t="s">
        <v>37</v>
      </c>
      <c r="P3443" s="1" t="s">
        <v>104</v>
      </c>
      <c r="Q3443" s="1" t="s">
        <v>105</v>
      </c>
      <c r="T3443" s="1" t="s">
        <v>40</v>
      </c>
      <c r="X3443" s="1" t="s">
        <v>41</v>
      </c>
      <c r="Y3443" s="1" t="s">
        <v>106</v>
      </c>
      <c r="Z3443" s="3">
        <v>0</v>
      </c>
      <c r="AC3443" s="1">
        <f t="shared" si="106"/>
        <v>2019</v>
      </c>
      <c r="AD3443" s="1">
        <f t="shared" si="107"/>
        <v>11</v>
      </c>
    </row>
    <row r="3444" spans="1:30" ht="12.75" customHeight="1" x14ac:dyDescent="0.2">
      <c r="A3444" s="2">
        <v>43794.478611111103</v>
      </c>
      <c r="B3444" s="1" t="s">
        <v>2029</v>
      </c>
      <c r="C3444" s="1" t="s">
        <v>539</v>
      </c>
      <c r="D3444" s="1" t="s">
        <v>540</v>
      </c>
      <c r="E3444" s="3">
        <v>100</v>
      </c>
      <c r="F3444" s="1" t="s">
        <v>31</v>
      </c>
      <c r="G3444" s="3">
        <v>0.31</v>
      </c>
      <c r="H3444" s="3">
        <v>31</v>
      </c>
      <c r="I3444" s="1" t="s">
        <v>58</v>
      </c>
      <c r="K3444" s="1" t="s">
        <v>59</v>
      </c>
      <c r="L3444" s="1" t="s">
        <v>541</v>
      </c>
      <c r="M3444" s="1" t="s">
        <v>35</v>
      </c>
      <c r="N3444" s="1" t="s">
        <v>36</v>
      </c>
      <c r="O3444" s="1" t="s">
        <v>37</v>
      </c>
      <c r="P3444" s="1" t="s">
        <v>104</v>
      </c>
      <c r="Q3444" s="1" t="s">
        <v>105</v>
      </c>
      <c r="T3444" s="1" t="s">
        <v>40</v>
      </c>
      <c r="X3444" s="1" t="s">
        <v>41</v>
      </c>
      <c r="Y3444" s="1" t="s">
        <v>106</v>
      </c>
      <c r="Z3444" s="3">
        <v>0</v>
      </c>
      <c r="AC3444" s="1">
        <f t="shared" si="106"/>
        <v>2019</v>
      </c>
      <c r="AD3444" s="1">
        <f t="shared" si="107"/>
        <v>11</v>
      </c>
    </row>
    <row r="3445" spans="1:30" ht="12.75" customHeight="1" x14ac:dyDescent="0.2">
      <c r="A3445" s="2">
        <v>43794.478611111103</v>
      </c>
      <c r="B3445" s="1" t="s">
        <v>2029</v>
      </c>
      <c r="C3445" s="1" t="s">
        <v>117</v>
      </c>
      <c r="D3445" s="1" t="s">
        <v>118</v>
      </c>
      <c r="E3445" s="3">
        <v>100</v>
      </c>
      <c r="F3445" s="1" t="s">
        <v>31</v>
      </c>
      <c r="G3445" s="3">
        <v>0.47</v>
      </c>
      <c r="H3445" s="3">
        <v>47</v>
      </c>
      <c r="I3445" s="1" t="s">
        <v>58</v>
      </c>
      <c r="K3445" s="1" t="s">
        <v>59</v>
      </c>
      <c r="L3445" s="1" t="s">
        <v>119</v>
      </c>
      <c r="M3445" s="1" t="s">
        <v>35</v>
      </c>
      <c r="N3445" s="1" t="s">
        <v>36</v>
      </c>
      <c r="O3445" s="1" t="s">
        <v>37</v>
      </c>
      <c r="P3445" s="1" t="s">
        <v>120</v>
      </c>
      <c r="Q3445" s="1" t="s">
        <v>121</v>
      </c>
      <c r="T3445" s="1" t="s">
        <v>40</v>
      </c>
      <c r="X3445" s="1" t="s">
        <v>41</v>
      </c>
      <c r="Y3445" s="1" t="s">
        <v>42</v>
      </c>
      <c r="Z3445" s="3">
        <v>0</v>
      </c>
      <c r="AC3445" s="1">
        <f t="shared" si="106"/>
        <v>2019</v>
      </c>
      <c r="AD3445" s="1">
        <f t="shared" si="107"/>
        <v>11</v>
      </c>
    </row>
    <row r="3446" spans="1:30" ht="12.75" customHeight="1" x14ac:dyDescent="0.2">
      <c r="A3446" s="2">
        <v>43794.478611111103</v>
      </c>
      <c r="B3446" s="1" t="s">
        <v>2029</v>
      </c>
      <c r="C3446" s="1" t="s">
        <v>125</v>
      </c>
      <c r="D3446" s="1" t="s">
        <v>126</v>
      </c>
      <c r="E3446" s="3">
        <v>200</v>
      </c>
      <c r="F3446" s="1" t="s">
        <v>31</v>
      </c>
      <c r="G3446" s="3">
        <v>0.55000000000000004</v>
      </c>
      <c r="H3446" s="3">
        <v>110</v>
      </c>
      <c r="I3446" s="1" t="s">
        <v>58</v>
      </c>
      <c r="K3446" s="1" t="s">
        <v>59</v>
      </c>
      <c r="L3446" s="1" t="s">
        <v>127</v>
      </c>
      <c r="M3446" s="1" t="s">
        <v>35</v>
      </c>
      <c r="N3446" s="1" t="s">
        <v>36</v>
      </c>
      <c r="O3446" s="1" t="s">
        <v>37</v>
      </c>
      <c r="P3446" s="1" t="s">
        <v>104</v>
      </c>
      <c r="Q3446" s="1" t="s">
        <v>105</v>
      </c>
      <c r="T3446" s="1" t="s">
        <v>40</v>
      </c>
      <c r="X3446" s="1" t="s">
        <v>41</v>
      </c>
      <c r="Y3446" s="1" t="s">
        <v>106</v>
      </c>
      <c r="Z3446" s="3">
        <v>0</v>
      </c>
      <c r="AC3446" s="1">
        <f t="shared" si="106"/>
        <v>2019</v>
      </c>
      <c r="AD3446" s="1">
        <f t="shared" si="107"/>
        <v>11</v>
      </c>
    </row>
    <row r="3447" spans="1:30" ht="12.75" customHeight="1" x14ac:dyDescent="0.2">
      <c r="A3447" s="2">
        <v>43794.478611111103</v>
      </c>
      <c r="B3447" s="1" t="s">
        <v>2029</v>
      </c>
      <c r="C3447" s="1" t="s">
        <v>128</v>
      </c>
      <c r="D3447" s="1" t="s">
        <v>129</v>
      </c>
      <c r="E3447" s="3">
        <v>500</v>
      </c>
      <c r="F3447" s="1" t="s">
        <v>31</v>
      </c>
      <c r="G3447" s="3">
        <v>0.62</v>
      </c>
      <c r="H3447" s="3">
        <v>310</v>
      </c>
      <c r="I3447" s="1" t="s">
        <v>58</v>
      </c>
      <c r="K3447" s="1" t="s">
        <v>59</v>
      </c>
      <c r="L3447" s="1" t="s">
        <v>130</v>
      </c>
      <c r="M3447" s="1" t="s">
        <v>35</v>
      </c>
      <c r="N3447" s="1" t="s">
        <v>36</v>
      </c>
      <c r="O3447" s="1" t="s">
        <v>37</v>
      </c>
      <c r="P3447" s="1" t="s">
        <v>131</v>
      </c>
      <c r="Q3447" s="1" t="s">
        <v>132</v>
      </c>
      <c r="T3447" s="1" t="s">
        <v>73</v>
      </c>
      <c r="X3447" s="1" t="s">
        <v>41</v>
      </c>
      <c r="Y3447" s="1" t="s">
        <v>74</v>
      </c>
      <c r="Z3447" s="3">
        <v>0</v>
      </c>
      <c r="AC3447" s="1">
        <f t="shared" si="106"/>
        <v>2019</v>
      </c>
      <c r="AD3447" s="1">
        <f t="shared" si="107"/>
        <v>11</v>
      </c>
    </row>
    <row r="3448" spans="1:30" ht="12.75" customHeight="1" x14ac:dyDescent="0.2">
      <c r="A3448" s="2">
        <v>43794.478611111103</v>
      </c>
      <c r="B3448" s="1" t="s">
        <v>2029</v>
      </c>
      <c r="C3448" s="1" t="s">
        <v>136</v>
      </c>
      <c r="D3448" s="1" t="s">
        <v>137</v>
      </c>
      <c r="E3448" s="3">
        <v>4000</v>
      </c>
      <c r="F3448" s="1" t="s">
        <v>31</v>
      </c>
      <c r="G3448" s="3">
        <v>0.63</v>
      </c>
      <c r="H3448" s="3">
        <v>2520</v>
      </c>
      <c r="I3448" s="1" t="s">
        <v>58</v>
      </c>
      <c r="K3448" s="1" t="s">
        <v>59</v>
      </c>
      <c r="L3448" s="1" t="s">
        <v>138</v>
      </c>
      <c r="M3448" s="1" t="s">
        <v>35</v>
      </c>
      <c r="N3448" s="1" t="s">
        <v>36</v>
      </c>
      <c r="O3448" s="1" t="s">
        <v>37</v>
      </c>
      <c r="P3448" s="1" t="s">
        <v>62</v>
      </c>
      <c r="Q3448" s="1" t="s">
        <v>63</v>
      </c>
      <c r="T3448" s="1" t="s">
        <v>65</v>
      </c>
      <c r="X3448" s="1" t="s">
        <v>41</v>
      </c>
      <c r="Y3448" s="1" t="s">
        <v>66</v>
      </c>
      <c r="Z3448" s="3">
        <v>0</v>
      </c>
      <c r="AA3448" s="1" t="s">
        <v>67</v>
      </c>
      <c r="AB3448" s="1" t="s">
        <v>67</v>
      </c>
      <c r="AC3448" s="1">
        <f t="shared" si="106"/>
        <v>2019</v>
      </c>
      <c r="AD3448" s="1">
        <f t="shared" si="107"/>
        <v>11</v>
      </c>
    </row>
    <row r="3449" spans="1:30" ht="12.75" customHeight="1" x14ac:dyDescent="0.2">
      <c r="A3449" s="2">
        <v>43794.478611111103</v>
      </c>
      <c r="B3449" s="1" t="s">
        <v>2029</v>
      </c>
      <c r="C3449" s="1" t="s">
        <v>56</v>
      </c>
      <c r="D3449" s="1" t="s">
        <v>57</v>
      </c>
      <c r="E3449" s="3">
        <v>1000</v>
      </c>
      <c r="F3449" s="1" t="s">
        <v>31</v>
      </c>
      <c r="G3449" s="3">
        <v>0.63</v>
      </c>
      <c r="H3449" s="3">
        <v>630</v>
      </c>
      <c r="I3449" s="1" t="s">
        <v>58</v>
      </c>
      <c r="K3449" s="1" t="s">
        <v>59</v>
      </c>
      <c r="L3449" s="1" t="s">
        <v>60</v>
      </c>
      <c r="M3449" s="1" t="s">
        <v>35</v>
      </c>
      <c r="N3449" s="1" t="s">
        <v>36</v>
      </c>
      <c r="O3449" s="1" t="s">
        <v>37</v>
      </c>
      <c r="P3449" s="1" t="s">
        <v>62</v>
      </c>
      <c r="Q3449" s="1" t="s">
        <v>63</v>
      </c>
      <c r="T3449" s="1" t="s">
        <v>65</v>
      </c>
      <c r="X3449" s="1" t="s">
        <v>41</v>
      </c>
      <c r="Y3449" s="1" t="s">
        <v>66</v>
      </c>
      <c r="Z3449" s="3">
        <v>0</v>
      </c>
      <c r="AA3449" s="1" t="s">
        <v>67</v>
      </c>
      <c r="AB3449" s="1" t="s">
        <v>67</v>
      </c>
      <c r="AC3449" s="1">
        <f t="shared" si="106"/>
        <v>2019</v>
      </c>
      <c r="AD3449" s="1">
        <f t="shared" si="107"/>
        <v>11</v>
      </c>
    </row>
    <row r="3450" spans="1:30" ht="12.75" customHeight="1" x14ac:dyDescent="0.2">
      <c r="A3450" s="2">
        <v>43794.478611111103</v>
      </c>
      <c r="B3450" s="1" t="s">
        <v>2029</v>
      </c>
      <c r="C3450" s="1" t="s">
        <v>516</v>
      </c>
      <c r="D3450" s="1" t="s">
        <v>517</v>
      </c>
      <c r="E3450" s="3">
        <v>1700</v>
      </c>
      <c r="F3450" s="1" t="s">
        <v>31</v>
      </c>
      <c r="G3450" s="3">
        <v>0.63</v>
      </c>
      <c r="H3450" s="3">
        <v>1071</v>
      </c>
      <c r="I3450" s="1" t="s">
        <v>58</v>
      </c>
      <c r="K3450" s="1" t="s">
        <v>59</v>
      </c>
      <c r="L3450" s="1" t="s">
        <v>518</v>
      </c>
      <c r="M3450" s="1" t="s">
        <v>35</v>
      </c>
      <c r="N3450" s="1" t="s">
        <v>36</v>
      </c>
      <c r="O3450" s="1" t="s">
        <v>37</v>
      </c>
      <c r="P3450" s="1" t="s">
        <v>62</v>
      </c>
      <c r="Q3450" s="1" t="s">
        <v>63</v>
      </c>
      <c r="T3450" s="1" t="s">
        <v>65</v>
      </c>
      <c r="X3450" s="1" t="s">
        <v>41</v>
      </c>
      <c r="Y3450" s="1" t="s">
        <v>66</v>
      </c>
      <c r="Z3450" s="3">
        <v>0</v>
      </c>
      <c r="AA3450" s="1" t="s">
        <v>67</v>
      </c>
      <c r="AB3450" s="1" t="s">
        <v>67</v>
      </c>
      <c r="AC3450" s="1">
        <f t="shared" si="106"/>
        <v>2019</v>
      </c>
      <c r="AD3450" s="1">
        <f t="shared" si="107"/>
        <v>11</v>
      </c>
    </row>
    <row r="3451" spans="1:30" ht="12.75" customHeight="1" x14ac:dyDescent="0.2">
      <c r="A3451" s="2">
        <v>43794.478611111103</v>
      </c>
      <c r="B3451" s="1" t="s">
        <v>2029</v>
      </c>
      <c r="C3451" s="1" t="s">
        <v>139</v>
      </c>
      <c r="D3451" s="1" t="s">
        <v>140</v>
      </c>
      <c r="E3451" s="3">
        <v>100</v>
      </c>
      <c r="F3451" s="1" t="s">
        <v>31</v>
      </c>
      <c r="G3451" s="3">
        <v>0.67</v>
      </c>
      <c r="H3451" s="3">
        <v>67</v>
      </c>
      <c r="I3451" s="1" t="s">
        <v>58</v>
      </c>
      <c r="K3451" s="1" t="s">
        <v>59</v>
      </c>
      <c r="L3451" s="1" t="s">
        <v>141</v>
      </c>
      <c r="M3451" s="1" t="s">
        <v>35</v>
      </c>
      <c r="N3451" s="1" t="s">
        <v>36</v>
      </c>
      <c r="O3451" s="1" t="s">
        <v>37</v>
      </c>
      <c r="P3451" s="1" t="s">
        <v>120</v>
      </c>
      <c r="Q3451" s="1" t="s">
        <v>121</v>
      </c>
      <c r="T3451" s="1" t="s">
        <v>40</v>
      </c>
      <c r="X3451" s="1" t="s">
        <v>41</v>
      </c>
      <c r="Y3451" s="1" t="s">
        <v>42</v>
      </c>
      <c r="Z3451" s="3">
        <v>0</v>
      </c>
      <c r="AC3451" s="1">
        <f t="shared" si="106"/>
        <v>2019</v>
      </c>
      <c r="AD3451" s="1">
        <f t="shared" si="107"/>
        <v>11</v>
      </c>
    </row>
    <row r="3452" spans="1:30" ht="12.75" customHeight="1" x14ac:dyDescent="0.2">
      <c r="A3452" s="2">
        <v>43794.478611111103</v>
      </c>
      <c r="B3452" s="1" t="s">
        <v>2029</v>
      </c>
      <c r="C3452" s="1" t="s">
        <v>142</v>
      </c>
      <c r="D3452" s="1" t="s">
        <v>143</v>
      </c>
      <c r="E3452" s="3">
        <v>500</v>
      </c>
      <c r="F3452" s="1" t="s">
        <v>31</v>
      </c>
      <c r="G3452" s="3">
        <v>0.67</v>
      </c>
      <c r="H3452" s="3">
        <v>335</v>
      </c>
      <c r="I3452" s="1" t="s">
        <v>58</v>
      </c>
      <c r="K3452" s="1" t="s">
        <v>59</v>
      </c>
      <c r="L3452" s="1" t="s">
        <v>144</v>
      </c>
      <c r="M3452" s="1" t="s">
        <v>35</v>
      </c>
      <c r="N3452" s="1" t="s">
        <v>36</v>
      </c>
      <c r="O3452" s="1" t="s">
        <v>37</v>
      </c>
      <c r="P3452" s="1" t="s">
        <v>89</v>
      </c>
      <c r="Q3452" s="1" t="s">
        <v>90</v>
      </c>
      <c r="T3452" s="1" t="s">
        <v>116</v>
      </c>
      <c r="X3452" s="1" t="s">
        <v>41</v>
      </c>
      <c r="Y3452" s="1" t="s">
        <v>74</v>
      </c>
      <c r="Z3452" s="3">
        <v>0</v>
      </c>
      <c r="AC3452" s="1">
        <f t="shared" si="106"/>
        <v>2019</v>
      </c>
      <c r="AD3452" s="1">
        <f t="shared" si="107"/>
        <v>11</v>
      </c>
    </row>
    <row r="3453" spans="1:30" ht="12.75" customHeight="1" x14ac:dyDescent="0.2">
      <c r="A3453" s="2">
        <v>43794.478611111103</v>
      </c>
      <c r="B3453" s="1" t="s">
        <v>2029</v>
      </c>
      <c r="C3453" s="1" t="s">
        <v>149</v>
      </c>
      <c r="D3453" s="1" t="s">
        <v>150</v>
      </c>
      <c r="E3453" s="3">
        <v>200</v>
      </c>
      <c r="F3453" s="1" t="s">
        <v>31</v>
      </c>
      <c r="G3453" s="3">
        <v>1.0900000000000001</v>
      </c>
      <c r="H3453" s="3">
        <v>218</v>
      </c>
      <c r="I3453" s="1" t="s">
        <v>58</v>
      </c>
      <c r="K3453" s="1" t="s">
        <v>59</v>
      </c>
      <c r="L3453" s="1" t="s">
        <v>151</v>
      </c>
      <c r="M3453" s="1" t="s">
        <v>35</v>
      </c>
      <c r="N3453" s="1" t="s">
        <v>36</v>
      </c>
      <c r="O3453" s="1" t="s">
        <v>37</v>
      </c>
      <c r="P3453" s="1" t="s">
        <v>120</v>
      </c>
      <c r="Q3453" s="1" t="s">
        <v>121</v>
      </c>
      <c r="T3453" s="1" t="s">
        <v>40</v>
      </c>
      <c r="X3453" s="1" t="s">
        <v>41</v>
      </c>
      <c r="Y3453" s="1" t="s">
        <v>42</v>
      </c>
      <c r="Z3453" s="3">
        <v>0</v>
      </c>
      <c r="AC3453" s="1">
        <f t="shared" si="106"/>
        <v>2019</v>
      </c>
      <c r="AD3453" s="1">
        <f t="shared" si="107"/>
        <v>11</v>
      </c>
    </row>
    <row r="3454" spans="1:30" ht="12.75" customHeight="1" x14ac:dyDescent="0.2">
      <c r="A3454" s="2">
        <v>43794.478611111103</v>
      </c>
      <c r="B3454" s="1" t="s">
        <v>2029</v>
      </c>
      <c r="C3454" s="1" t="s">
        <v>1676</v>
      </c>
      <c r="D3454" s="1" t="s">
        <v>1677</v>
      </c>
      <c r="E3454" s="3">
        <v>150</v>
      </c>
      <c r="F3454" s="1" t="s">
        <v>31</v>
      </c>
      <c r="G3454" s="3">
        <v>1.21</v>
      </c>
      <c r="H3454" s="3">
        <v>181.5</v>
      </c>
      <c r="I3454" s="1" t="s">
        <v>58</v>
      </c>
      <c r="K3454" s="1" t="s">
        <v>59</v>
      </c>
      <c r="L3454" s="1" t="s">
        <v>1678</v>
      </c>
      <c r="M3454" s="1" t="s">
        <v>35</v>
      </c>
      <c r="N3454" s="1" t="s">
        <v>36</v>
      </c>
      <c r="O3454" s="1" t="s">
        <v>37</v>
      </c>
      <c r="P3454" s="1" t="s">
        <v>38</v>
      </c>
      <c r="Q3454" s="1" t="s">
        <v>39</v>
      </c>
      <c r="T3454" s="1" t="s">
        <v>887</v>
      </c>
      <c r="X3454" s="1" t="s">
        <v>41</v>
      </c>
      <c r="Y3454" s="1" t="s">
        <v>42</v>
      </c>
      <c r="Z3454" s="3">
        <v>0</v>
      </c>
      <c r="AA3454" s="1" t="s">
        <v>774</v>
      </c>
      <c r="AB3454" s="1" t="s">
        <v>774</v>
      </c>
      <c r="AC3454" s="1">
        <f t="shared" si="106"/>
        <v>2019</v>
      </c>
      <c r="AD3454" s="1">
        <f t="shared" si="107"/>
        <v>11</v>
      </c>
    </row>
    <row r="3455" spans="1:30" ht="12.75" customHeight="1" x14ac:dyDescent="0.2">
      <c r="A3455" s="2">
        <v>43794.478611111103</v>
      </c>
      <c r="B3455" s="1" t="s">
        <v>2029</v>
      </c>
      <c r="C3455" s="1" t="s">
        <v>334</v>
      </c>
      <c r="D3455" s="1" t="s">
        <v>335</v>
      </c>
      <c r="E3455" s="3">
        <v>2500</v>
      </c>
      <c r="F3455" s="1" t="s">
        <v>31</v>
      </c>
      <c r="G3455" s="3">
        <v>1.29</v>
      </c>
      <c r="H3455" s="3">
        <v>3225</v>
      </c>
      <c r="I3455" s="1" t="s">
        <v>58</v>
      </c>
      <c r="K3455" s="1" t="s">
        <v>59</v>
      </c>
      <c r="L3455" s="1" t="s">
        <v>336</v>
      </c>
      <c r="M3455" s="1" t="s">
        <v>35</v>
      </c>
      <c r="N3455" s="1" t="s">
        <v>36</v>
      </c>
      <c r="O3455" s="1" t="s">
        <v>37</v>
      </c>
      <c r="P3455" s="1" t="s">
        <v>89</v>
      </c>
      <c r="Q3455" s="1" t="s">
        <v>90</v>
      </c>
      <c r="T3455" s="1" t="s">
        <v>116</v>
      </c>
      <c r="X3455" s="1" t="s">
        <v>41</v>
      </c>
      <c r="Y3455" s="1" t="s">
        <v>74</v>
      </c>
      <c r="Z3455" s="3">
        <v>0</v>
      </c>
      <c r="AC3455" s="1">
        <f t="shared" si="106"/>
        <v>2019</v>
      </c>
      <c r="AD3455" s="1">
        <f t="shared" si="107"/>
        <v>11</v>
      </c>
    </row>
    <row r="3456" spans="1:30" ht="12.75" customHeight="1" x14ac:dyDescent="0.2">
      <c r="A3456" s="2">
        <v>43794.478611111103</v>
      </c>
      <c r="B3456" s="1" t="s">
        <v>2029</v>
      </c>
      <c r="C3456" s="1" t="s">
        <v>552</v>
      </c>
      <c r="D3456" s="1" t="s">
        <v>553</v>
      </c>
      <c r="E3456" s="3">
        <v>100</v>
      </c>
      <c r="F3456" s="1" t="s">
        <v>31</v>
      </c>
      <c r="G3456" s="3">
        <v>1.5</v>
      </c>
      <c r="H3456" s="3">
        <v>150</v>
      </c>
      <c r="I3456" s="1" t="s">
        <v>58</v>
      </c>
      <c r="K3456" s="1" t="s">
        <v>59</v>
      </c>
      <c r="L3456" s="1" t="s">
        <v>554</v>
      </c>
      <c r="M3456" s="1" t="s">
        <v>35</v>
      </c>
      <c r="N3456" s="1" t="s">
        <v>36</v>
      </c>
      <c r="O3456" s="1" t="s">
        <v>37</v>
      </c>
      <c r="P3456" s="1" t="s">
        <v>38</v>
      </c>
      <c r="Q3456" s="1" t="s">
        <v>39</v>
      </c>
      <c r="T3456" s="1" t="s">
        <v>226</v>
      </c>
      <c r="X3456" s="1" t="s">
        <v>41</v>
      </c>
      <c r="Y3456" s="1" t="s">
        <v>42</v>
      </c>
      <c r="Z3456" s="3">
        <v>0</v>
      </c>
      <c r="AC3456" s="1">
        <f t="shared" si="106"/>
        <v>2019</v>
      </c>
      <c r="AD3456" s="1">
        <f t="shared" si="107"/>
        <v>11</v>
      </c>
    </row>
    <row r="3457" spans="1:30" ht="12.75" customHeight="1" x14ac:dyDescent="0.2">
      <c r="A3457" s="2">
        <v>43794.478611111103</v>
      </c>
      <c r="B3457" s="1" t="s">
        <v>2029</v>
      </c>
      <c r="C3457" s="1" t="s">
        <v>152</v>
      </c>
      <c r="D3457" s="1" t="s">
        <v>153</v>
      </c>
      <c r="E3457" s="3">
        <v>50</v>
      </c>
      <c r="F3457" s="1" t="s">
        <v>31</v>
      </c>
      <c r="G3457" s="3">
        <v>1.51</v>
      </c>
      <c r="H3457" s="3">
        <v>75.5</v>
      </c>
      <c r="I3457" s="1" t="s">
        <v>58</v>
      </c>
      <c r="K3457" s="1" t="s">
        <v>59</v>
      </c>
      <c r="L3457" s="1" t="s">
        <v>154</v>
      </c>
      <c r="M3457" s="1" t="s">
        <v>35</v>
      </c>
      <c r="N3457" s="1" t="s">
        <v>36</v>
      </c>
      <c r="O3457" s="1" t="s">
        <v>37</v>
      </c>
      <c r="P3457" s="1" t="s">
        <v>89</v>
      </c>
      <c r="Q3457" s="1" t="s">
        <v>90</v>
      </c>
      <c r="T3457" s="1" t="s">
        <v>79</v>
      </c>
      <c r="X3457" s="1" t="s">
        <v>155</v>
      </c>
      <c r="Y3457" s="1" t="s">
        <v>74</v>
      </c>
      <c r="Z3457" s="3">
        <v>0</v>
      </c>
      <c r="AC3457" s="1">
        <f t="shared" si="106"/>
        <v>2019</v>
      </c>
      <c r="AD3457" s="1">
        <f t="shared" si="107"/>
        <v>11</v>
      </c>
    </row>
    <row r="3458" spans="1:30" ht="12.75" customHeight="1" x14ac:dyDescent="0.2">
      <c r="A3458" s="2">
        <v>43794.478611111103</v>
      </c>
      <c r="B3458" s="1" t="s">
        <v>2029</v>
      </c>
      <c r="C3458" s="1" t="s">
        <v>159</v>
      </c>
      <c r="D3458" s="1" t="s">
        <v>160</v>
      </c>
      <c r="E3458" s="3">
        <v>100</v>
      </c>
      <c r="F3458" s="1" t="s">
        <v>31</v>
      </c>
      <c r="G3458" s="3">
        <v>1.8</v>
      </c>
      <c r="H3458" s="3">
        <v>180</v>
      </c>
      <c r="I3458" s="1" t="s">
        <v>58</v>
      </c>
      <c r="K3458" s="1" t="s">
        <v>59</v>
      </c>
      <c r="L3458" s="1" t="s">
        <v>161</v>
      </c>
      <c r="M3458" s="1" t="s">
        <v>35</v>
      </c>
      <c r="N3458" s="1" t="s">
        <v>36</v>
      </c>
      <c r="O3458" s="1" t="s">
        <v>37</v>
      </c>
      <c r="P3458" s="1" t="s">
        <v>104</v>
      </c>
      <c r="Q3458" s="1" t="s">
        <v>105</v>
      </c>
      <c r="T3458" s="1" t="s">
        <v>97</v>
      </c>
      <c r="X3458" s="1" t="s">
        <v>41</v>
      </c>
      <c r="Y3458" s="1" t="s">
        <v>106</v>
      </c>
      <c r="Z3458" s="3">
        <v>0</v>
      </c>
      <c r="AC3458" s="1">
        <f t="shared" si="106"/>
        <v>2019</v>
      </c>
      <c r="AD3458" s="1">
        <f t="shared" si="107"/>
        <v>11</v>
      </c>
    </row>
    <row r="3459" spans="1:30" ht="12.75" customHeight="1" x14ac:dyDescent="0.2">
      <c r="A3459" s="2">
        <v>43794.478611111103</v>
      </c>
      <c r="B3459" s="1" t="s">
        <v>2029</v>
      </c>
      <c r="C3459" s="1" t="s">
        <v>339</v>
      </c>
      <c r="D3459" s="1" t="s">
        <v>340</v>
      </c>
      <c r="E3459" s="3">
        <v>50</v>
      </c>
      <c r="F3459" s="1" t="s">
        <v>31</v>
      </c>
      <c r="G3459" s="3">
        <v>1.98</v>
      </c>
      <c r="H3459" s="3">
        <v>99</v>
      </c>
      <c r="I3459" s="1" t="s">
        <v>58</v>
      </c>
      <c r="K3459" s="1" t="s">
        <v>59</v>
      </c>
      <c r="L3459" s="1" t="s">
        <v>341</v>
      </c>
      <c r="M3459" s="1" t="s">
        <v>35</v>
      </c>
      <c r="N3459" s="1" t="s">
        <v>36</v>
      </c>
      <c r="O3459" s="1" t="s">
        <v>37</v>
      </c>
      <c r="P3459" s="1" t="s">
        <v>95</v>
      </c>
      <c r="Q3459" s="1" t="s">
        <v>96</v>
      </c>
      <c r="T3459" s="1" t="s">
        <v>97</v>
      </c>
      <c r="X3459" s="1" t="s">
        <v>41</v>
      </c>
      <c r="Y3459" s="1" t="s">
        <v>42</v>
      </c>
      <c r="Z3459" s="3">
        <v>0</v>
      </c>
      <c r="AC3459" s="1">
        <f t="shared" ref="AC3459:AC3522" si="108">YEAR(A3459)</f>
        <v>2019</v>
      </c>
      <c r="AD3459" s="1">
        <f t="shared" ref="AD3459:AD3522" si="109">MONTH(A3459)</f>
        <v>11</v>
      </c>
    </row>
    <row r="3460" spans="1:30" ht="12.75" customHeight="1" x14ac:dyDescent="0.2">
      <c r="A3460" s="2">
        <v>43794.478611111103</v>
      </c>
      <c r="B3460" s="1" t="s">
        <v>2029</v>
      </c>
      <c r="C3460" s="1" t="s">
        <v>173</v>
      </c>
      <c r="D3460" s="1" t="s">
        <v>174</v>
      </c>
      <c r="E3460" s="3">
        <v>50</v>
      </c>
      <c r="F3460" s="1" t="s">
        <v>31</v>
      </c>
      <c r="G3460" s="3">
        <v>2.06</v>
      </c>
      <c r="H3460" s="3">
        <v>103</v>
      </c>
      <c r="I3460" s="1" t="s">
        <v>58</v>
      </c>
      <c r="K3460" s="1" t="s">
        <v>59</v>
      </c>
      <c r="L3460" s="1" t="s">
        <v>175</v>
      </c>
      <c r="M3460" s="1" t="s">
        <v>35</v>
      </c>
      <c r="N3460" s="1" t="s">
        <v>36</v>
      </c>
      <c r="O3460" s="1" t="s">
        <v>37</v>
      </c>
      <c r="P3460" s="1" t="s">
        <v>89</v>
      </c>
      <c r="Q3460" s="1" t="s">
        <v>90</v>
      </c>
      <c r="T3460" s="1" t="s">
        <v>79</v>
      </c>
      <c r="X3460" s="1" t="s">
        <v>176</v>
      </c>
      <c r="Y3460" s="1" t="s">
        <v>74</v>
      </c>
      <c r="Z3460" s="3">
        <v>0</v>
      </c>
      <c r="AC3460" s="1">
        <f t="shared" si="108"/>
        <v>2019</v>
      </c>
      <c r="AD3460" s="1">
        <f t="shared" si="109"/>
        <v>11</v>
      </c>
    </row>
    <row r="3461" spans="1:30" ht="12.75" customHeight="1" x14ac:dyDescent="0.2">
      <c r="A3461" s="2">
        <v>43794.478611111103</v>
      </c>
      <c r="B3461" s="1" t="s">
        <v>2029</v>
      </c>
      <c r="C3461" s="1" t="s">
        <v>177</v>
      </c>
      <c r="D3461" s="1" t="s">
        <v>178</v>
      </c>
      <c r="E3461" s="3">
        <v>50</v>
      </c>
      <c r="F3461" s="1" t="s">
        <v>31</v>
      </c>
      <c r="G3461" s="3">
        <v>2.16</v>
      </c>
      <c r="H3461" s="3">
        <v>108</v>
      </c>
      <c r="I3461" s="1" t="s">
        <v>58</v>
      </c>
      <c r="K3461" s="1" t="s">
        <v>59</v>
      </c>
      <c r="L3461" s="1" t="s">
        <v>179</v>
      </c>
      <c r="M3461" s="1" t="s">
        <v>35</v>
      </c>
      <c r="N3461" s="1" t="s">
        <v>36</v>
      </c>
      <c r="O3461" s="1" t="s">
        <v>37</v>
      </c>
      <c r="P3461" s="1" t="s">
        <v>95</v>
      </c>
      <c r="Q3461" s="1" t="s">
        <v>96</v>
      </c>
      <c r="T3461" s="1" t="s">
        <v>97</v>
      </c>
      <c r="X3461" s="1" t="s">
        <v>41</v>
      </c>
      <c r="Y3461" s="1" t="s">
        <v>42</v>
      </c>
      <c r="Z3461" s="3">
        <v>0</v>
      </c>
      <c r="AC3461" s="1">
        <f t="shared" si="108"/>
        <v>2019</v>
      </c>
      <c r="AD3461" s="1">
        <f t="shared" si="109"/>
        <v>11</v>
      </c>
    </row>
    <row r="3462" spans="1:30" ht="12.75" customHeight="1" x14ac:dyDescent="0.2">
      <c r="A3462" s="2">
        <v>43794.478611111103</v>
      </c>
      <c r="B3462" s="1" t="s">
        <v>2029</v>
      </c>
      <c r="C3462" s="1" t="s">
        <v>180</v>
      </c>
      <c r="D3462" s="1" t="s">
        <v>181</v>
      </c>
      <c r="E3462" s="3">
        <v>100</v>
      </c>
      <c r="F3462" s="1" t="s">
        <v>31</v>
      </c>
      <c r="G3462" s="3">
        <v>2.37</v>
      </c>
      <c r="H3462" s="3">
        <v>237</v>
      </c>
      <c r="I3462" s="1" t="s">
        <v>58</v>
      </c>
      <c r="K3462" s="1" t="s">
        <v>59</v>
      </c>
      <c r="L3462" s="1" t="s">
        <v>182</v>
      </c>
      <c r="M3462" s="1" t="s">
        <v>35</v>
      </c>
      <c r="N3462" s="1" t="s">
        <v>36</v>
      </c>
      <c r="O3462" s="1" t="s">
        <v>37</v>
      </c>
      <c r="P3462" s="1" t="s">
        <v>95</v>
      </c>
      <c r="Q3462" s="1" t="s">
        <v>96</v>
      </c>
      <c r="T3462" s="1" t="s">
        <v>97</v>
      </c>
      <c r="X3462" s="1" t="s">
        <v>41</v>
      </c>
      <c r="Y3462" s="1" t="s">
        <v>42</v>
      </c>
      <c r="Z3462" s="3">
        <v>0</v>
      </c>
      <c r="AC3462" s="1">
        <f t="shared" si="108"/>
        <v>2019</v>
      </c>
      <c r="AD3462" s="1">
        <f t="shared" si="109"/>
        <v>11</v>
      </c>
    </row>
    <row r="3463" spans="1:30" ht="12.75" customHeight="1" x14ac:dyDescent="0.2">
      <c r="A3463" s="2">
        <v>43794.478611111103</v>
      </c>
      <c r="B3463" s="1" t="s">
        <v>2029</v>
      </c>
      <c r="C3463" s="1" t="s">
        <v>183</v>
      </c>
      <c r="D3463" s="1" t="s">
        <v>184</v>
      </c>
      <c r="E3463" s="3">
        <v>100</v>
      </c>
      <c r="F3463" s="1" t="s">
        <v>31</v>
      </c>
      <c r="G3463" s="3">
        <v>2.46</v>
      </c>
      <c r="H3463" s="3">
        <v>246</v>
      </c>
      <c r="I3463" s="1" t="s">
        <v>58</v>
      </c>
      <c r="K3463" s="1" t="s">
        <v>59</v>
      </c>
      <c r="L3463" s="1" t="s">
        <v>185</v>
      </c>
      <c r="M3463" s="1" t="s">
        <v>35</v>
      </c>
      <c r="N3463" s="1" t="s">
        <v>36</v>
      </c>
      <c r="O3463" s="1" t="s">
        <v>37</v>
      </c>
      <c r="P3463" s="1" t="s">
        <v>95</v>
      </c>
      <c r="Q3463" s="1" t="s">
        <v>96</v>
      </c>
      <c r="T3463" s="1" t="s">
        <v>48</v>
      </c>
      <c r="X3463" s="1" t="s">
        <v>41</v>
      </c>
      <c r="Y3463" s="1" t="s">
        <v>42</v>
      </c>
      <c r="Z3463" s="3">
        <v>0</v>
      </c>
      <c r="AC3463" s="1">
        <f t="shared" si="108"/>
        <v>2019</v>
      </c>
      <c r="AD3463" s="1">
        <f t="shared" si="109"/>
        <v>11</v>
      </c>
    </row>
    <row r="3464" spans="1:30" ht="12.75" customHeight="1" x14ac:dyDescent="0.2">
      <c r="A3464" s="2">
        <v>43794.478611111103</v>
      </c>
      <c r="B3464" s="1" t="s">
        <v>2029</v>
      </c>
      <c r="C3464" s="1" t="s">
        <v>189</v>
      </c>
      <c r="D3464" s="1" t="s">
        <v>190</v>
      </c>
      <c r="E3464" s="3">
        <v>100</v>
      </c>
      <c r="F3464" s="1" t="s">
        <v>31</v>
      </c>
      <c r="G3464" s="3">
        <v>2.7</v>
      </c>
      <c r="H3464" s="3">
        <v>270</v>
      </c>
      <c r="I3464" s="1" t="s">
        <v>58</v>
      </c>
      <c r="K3464" s="1" t="s">
        <v>59</v>
      </c>
      <c r="L3464" s="1" t="s">
        <v>191</v>
      </c>
      <c r="M3464" s="1" t="s">
        <v>35</v>
      </c>
      <c r="N3464" s="1" t="s">
        <v>36</v>
      </c>
      <c r="O3464" s="1" t="s">
        <v>37</v>
      </c>
      <c r="P3464" s="1" t="s">
        <v>95</v>
      </c>
      <c r="Q3464" s="1" t="s">
        <v>96</v>
      </c>
      <c r="T3464" s="1" t="s">
        <v>97</v>
      </c>
      <c r="X3464" s="1" t="s">
        <v>41</v>
      </c>
      <c r="Y3464" s="1" t="s">
        <v>42</v>
      </c>
      <c r="Z3464" s="3">
        <v>0</v>
      </c>
      <c r="AC3464" s="1">
        <f t="shared" si="108"/>
        <v>2019</v>
      </c>
      <c r="AD3464" s="1">
        <f t="shared" si="109"/>
        <v>11</v>
      </c>
    </row>
    <row r="3465" spans="1:30" ht="12.75" customHeight="1" x14ac:dyDescent="0.2">
      <c r="A3465" s="2">
        <v>43794.478611111103</v>
      </c>
      <c r="B3465" s="1" t="s">
        <v>2029</v>
      </c>
      <c r="C3465" s="1" t="s">
        <v>207</v>
      </c>
      <c r="D3465" s="1" t="s">
        <v>208</v>
      </c>
      <c r="E3465" s="3">
        <v>80</v>
      </c>
      <c r="F3465" s="1" t="s">
        <v>31</v>
      </c>
      <c r="G3465" s="3">
        <v>3.27</v>
      </c>
      <c r="H3465" s="3">
        <v>261.60000000000002</v>
      </c>
      <c r="I3465" s="1" t="s">
        <v>58</v>
      </c>
      <c r="K3465" s="1" t="s">
        <v>59</v>
      </c>
      <c r="L3465" s="1" t="s">
        <v>209</v>
      </c>
      <c r="M3465" s="1" t="s">
        <v>35</v>
      </c>
      <c r="N3465" s="1" t="s">
        <v>36</v>
      </c>
      <c r="O3465" s="1" t="s">
        <v>37</v>
      </c>
      <c r="P3465" s="1" t="s">
        <v>71</v>
      </c>
      <c r="Q3465" s="1" t="s">
        <v>72</v>
      </c>
      <c r="T3465" s="1" t="s">
        <v>73</v>
      </c>
      <c r="X3465" s="1" t="s">
        <v>41</v>
      </c>
      <c r="Y3465" s="1" t="s">
        <v>74</v>
      </c>
      <c r="Z3465" s="3">
        <v>0</v>
      </c>
      <c r="AC3465" s="1">
        <f t="shared" si="108"/>
        <v>2019</v>
      </c>
      <c r="AD3465" s="1">
        <f t="shared" si="109"/>
        <v>11</v>
      </c>
    </row>
    <row r="3466" spans="1:30" ht="12.75" customHeight="1" x14ac:dyDescent="0.2">
      <c r="A3466" s="2">
        <v>43794.478611111103</v>
      </c>
      <c r="B3466" s="1" t="s">
        <v>2029</v>
      </c>
      <c r="C3466" s="1" t="s">
        <v>877</v>
      </c>
      <c r="D3466" s="1" t="s">
        <v>878</v>
      </c>
      <c r="E3466" s="3">
        <v>50</v>
      </c>
      <c r="F3466" s="1" t="s">
        <v>31</v>
      </c>
      <c r="G3466" s="3">
        <v>3.48</v>
      </c>
      <c r="H3466" s="3">
        <v>174</v>
      </c>
      <c r="I3466" s="1" t="s">
        <v>58</v>
      </c>
      <c r="K3466" s="1" t="s">
        <v>59</v>
      </c>
      <c r="L3466" s="1" t="s">
        <v>879</v>
      </c>
      <c r="M3466" s="1" t="s">
        <v>35</v>
      </c>
      <c r="N3466" s="1" t="s">
        <v>36</v>
      </c>
      <c r="O3466" s="1" t="s">
        <v>37</v>
      </c>
      <c r="P3466" s="1" t="s">
        <v>213</v>
      </c>
      <c r="Q3466" s="1" t="s">
        <v>214</v>
      </c>
      <c r="T3466" s="1" t="s">
        <v>385</v>
      </c>
      <c r="X3466" s="1" t="s">
        <v>41</v>
      </c>
      <c r="Y3466" s="1" t="s">
        <v>42</v>
      </c>
      <c r="Z3466" s="3">
        <v>0</v>
      </c>
      <c r="AA3466" s="1" t="s">
        <v>880</v>
      </c>
      <c r="AB3466" s="1" t="s">
        <v>880</v>
      </c>
      <c r="AC3466" s="1">
        <f t="shared" si="108"/>
        <v>2019</v>
      </c>
      <c r="AD3466" s="1">
        <f t="shared" si="109"/>
        <v>11</v>
      </c>
    </row>
    <row r="3467" spans="1:30" ht="12.75" customHeight="1" x14ac:dyDescent="0.2">
      <c r="A3467" s="2">
        <v>43794.478611111103</v>
      </c>
      <c r="B3467" s="1" t="s">
        <v>2029</v>
      </c>
      <c r="C3467" s="1" t="s">
        <v>532</v>
      </c>
      <c r="D3467" s="1" t="s">
        <v>533</v>
      </c>
      <c r="E3467" s="3">
        <v>80</v>
      </c>
      <c r="F3467" s="1" t="s">
        <v>31</v>
      </c>
      <c r="G3467" s="3">
        <v>3.96</v>
      </c>
      <c r="H3467" s="3">
        <v>316.8</v>
      </c>
      <c r="I3467" s="1" t="s">
        <v>58</v>
      </c>
      <c r="K3467" s="1" t="s">
        <v>59</v>
      </c>
      <c r="L3467" s="1" t="s">
        <v>534</v>
      </c>
      <c r="M3467" s="1" t="s">
        <v>35</v>
      </c>
      <c r="N3467" s="1" t="s">
        <v>36</v>
      </c>
      <c r="O3467" s="1" t="s">
        <v>37</v>
      </c>
      <c r="P3467" s="1" t="s">
        <v>71</v>
      </c>
      <c r="Q3467" s="1" t="s">
        <v>72</v>
      </c>
      <c r="T3467" s="1" t="s">
        <v>73</v>
      </c>
      <c r="X3467" s="1" t="s">
        <v>41</v>
      </c>
      <c r="Y3467" s="1" t="s">
        <v>74</v>
      </c>
      <c r="Z3467" s="3">
        <v>0</v>
      </c>
      <c r="AC3467" s="1">
        <f t="shared" si="108"/>
        <v>2019</v>
      </c>
      <c r="AD3467" s="1">
        <f t="shared" si="109"/>
        <v>11</v>
      </c>
    </row>
    <row r="3468" spans="1:30" ht="12.75" customHeight="1" x14ac:dyDescent="0.2">
      <c r="A3468" s="2">
        <v>43794.478611111103</v>
      </c>
      <c r="B3468" s="1" t="s">
        <v>2029</v>
      </c>
      <c r="C3468" s="1" t="s">
        <v>366</v>
      </c>
      <c r="D3468" s="1" t="s">
        <v>367</v>
      </c>
      <c r="E3468" s="3">
        <v>70</v>
      </c>
      <c r="F3468" s="1" t="s">
        <v>31</v>
      </c>
      <c r="G3468" s="3">
        <v>4.8099999999999996</v>
      </c>
      <c r="H3468" s="3">
        <v>336.7</v>
      </c>
      <c r="I3468" s="1" t="s">
        <v>58</v>
      </c>
      <c r="K3468" s="1" t="s">
        <v>59</v>
      </c>
      <c r="L3468" s="1" t="s">
        <v>368</v>
      </c>
      <c r="M3468" s="1" t="s">
        <v>35</v>
      </c>
      <c r="N3468" s="1" t="s">
        <v>36</v>
      </c>
      <c r="O3468" s="1" t="s">
        <v>37</v>
      </c>
      <c r="P3468" s="1" t="s">
        <v>95</v>
      </c>
      <c r="Q3468" s="1" t="s">
        <v>96</v>
      </c>
      <c r="T3468" s="1" t="s">
        <v>97</v>
      </c>
      <c r="X3468" s="1" t="s">
        <v>41</v>
      </c>
      <c r="Y3468" s="1" t="s">
        <v>42</v>
      </c>
      <c r="Z3468" s="3">
        <v>0</v>
      </c>
      <c r="AC3468" s="1">
        <f t="shared" si="108"/>
        <v>2019</v>
      </c>
      <c r="AD3468" s="1">
        <f t="shared" si="109"/>
        <v>11</v>
      </c>
    </row>
    <row r="3469" spans="1:30" ht="12.75" customHeight="1" x14ac:dyDescent="0.2">
      <c r="A3469" s="2">
        <v>43794.478611111103</v>
      </c>
      <c r="B3469" s="1" t="s">
        <v>2029</v>
      </c>
      <c r="C3469" s="1" t="s">
        <v>373</v>
      </c>
      <c r="D3469" s="1" t="s">
        <v>374</v>
      </c>
      <c r="E3469" s="3">
        <v>40</v>
      </c>
      <c r="F3469" s="1" t="s">
        <v>31</v>
      </c>
      <c r="G3469" s="3">
        <v>5.27</v>
      </c>
      <c r="H3469" s="3">
        <v>210.8</v>
      </c>
      <c r="I3469" s="1" t="s">
        <v>58</v>
      </c>
      <c r="K3469" s="1" t="s">
        <v>59</v>
      </c>
      <c r="L3469" s="1" t="s">
        <v>375</v>
      </c>
      <c r="M3469" s="1" t="s">
        <v>35</v>
      </c>
      <c r="N3469" s="1" t="s">
        <v>36</v>
      </c>
      <c r="O3469" s="1" t="s">
        <v>37</v>
      </c>
      <c r="P3469" s="1" t="s">
        <v>131</v>
      </c>
      <c r="Q3469" s="1" t="s">
        <v>132</v>
      </c>
      <c r="T3469" s="1" t="s">
        <v>377</v>
      </c>
      <c r="X3469" s="1" t="s">
        <v>378</v>
      </c>
      <c r="Y3469" s="1" t="s">
        <v>74</v>
      </c>
      <c r="Z3469" s="3">
        <v>0</v>
      </c>
      <c r="AC3469" s="1">
        <f t="shared" si="108"/>
        <v>2019</v>
      </c>
      <c r="AD3469" s="1">
        <f t="shared" si="109"/>
        <v>11</v>
      </c>
    </row>
    <row r="3470" spans="1:30" ht="12.75" customHeight="1" x14ac:dyDescent="0.2">
      <c r="A3470" s="2">
        <v>43794.478611111103</v>
      </c>
      <c r="B3470" s="1" t="s">
        <v>2029</v>
      </c>
      <c r="C3470" s="1" t="s">
        <v>369</v>
      </c>
      <c r="D3470" s="1" t="s">
        <v>370</v>
      </c>
      <c r="E3470" s="3">
        <v>100</v>
      </c>
      <c r="F3470" s="1" t="s">
        <v>31</v>
      </c>
      <c r="G3470" s="3">
        <v>5.38</v>
      </c>
      <c r="H3470" s="3">
        <v>538</v>
      </c>
      <c r="I3470" s="1" t="s">
        <v>58</v>
      </c>
      <c r="K3470" s="1" t="s">
        <v>59</v>
      </c>
      <c r="L3470" s="1" t="s">
        <v>371</v>
      </c>
      <c r="M3470" s="1" t="s">
        <v>35</v>
      </c>
      <c r="N3470" s="1" t="s">
        <v>36</v>
      </c>
      <c r="O3470" s="1" t="s">
        <v>37</v>
      </c>
      <c r="P3470" s="1" t="s">
        <v>95</v>
      </c>
      <c r="Q3470" s="1" t="s">
        <v>96</v>
      </c>
      <c r="T3470" s="1" t="s">
        <v>372</v>
      </c>
      <c r="X3470" s="1" t="s">
        <v>41</v>
      </c>
      <c r="Y3470" s="1" t="s">
        <v>42</v>
      </c>
      <c r="Z3470" s="3">
        <v>0</v>
      </c>
      <c r="AC3470" s="1">
        <f t="shared" si="108"/>
        <v>2019</v>
      </c>
      <c r="AD3470" s="1">
        <f t="shared" si="109"/>
        <v>11</v>
      </c>
    </row>
    <row r="3471" spans="1:30" ht="12.75" customHeight="1" x14ac:dyDescent="0.2">
      <c r="A3471" s="2">
        <v>43794.478611111103</v>
      </c>
      <c r="B3471" s="1" t="s">
        <v>2029</v>
      </c>
      <c r="C3471" s="1" t="s">
        <v>1619</v>
      </c>
      <c r="D3471" s="1" t="s">
        <v>1620</v>
      </c>
      <c r="E3471" s="3">
        <v>250</v>
      </c>
      <c r="F3471" s="1" t="s">
        <v>31</v>
      </c>
      <c r="G3471" s="3">
        <v>5.81</v>
      </c>
      <c r="H3471" s="3">
        <v>1452.5</v>
      </c>
      <c r="I3471" s="1" t="s">
        <v>58</v>
      </c>
      <c r="K3471" s="1" t="s">
        <v>59</v>
      </c>
      <c r="L3471" s="1" t="s">
        <v>1621</v>
      </c>
      <c r="M3471" s="1" t="s">
        <v>35</v>
      </c>
      <c r="N3471" s="1" t="s">
        <v>36</v>
      </c>
      <c r="O3471" s="1" t="s">
        <v>37</v>
      </c>
      <c r="P3471" s="1" t="s">
        <v>120</v>
      </c>
      <c r="Q3471" s="1" t="s">
        <v>121</v>
      </c>
      <c r="T3471" s="1" t="s">
        <v>887</v>
      </c>
      <c r="Y3471" s="1" t="s">
        <v>42</v>
      </c>
      <c r="Z3471" s="3">
        <v>0</v>
      </c>
      <c r="AA3471" s="1" t="s">
        <v>774</v>
      </c>
      <c r="AB3471" s="1" t="s">
        <v>774</v>
      </c>
      <c r="AC3471" s="1">
        <f t="shared" si="108"/>
        <v>2019</v>
      </c>
      <c r="AD3471" s="1">
        <f t="shared" si="109"/>
        <v>11</v>
      </c>
    </row>
    <row r="3472" spans="1:30" ht="12.75" customHeight="1" x14ac:dyDescent="0.2">
      <c r="A3472" s="2">
        <v>43794.478611111103</v>
      </c>
      <c r="B3472" s="1" t="s">
        <v>2029</v>
      </c>
      <c r="C3472" s="1" t="s">
        <v>201</v>
      </c>
      <c r="D3472" s="1" t="s">
        <v>202</v>
      </c>
      <c r="E3472" s="3">
        <v>100</v>
      </c>
      <c r="F3472" s="1" t="s">
        <v>31</v>
      </c>
      <c r="G3472" s="3">
        <v>5.85</v>
      </c>
      <c r="H3472" s="3">
        <v>585</v>
      </c>
      <c r="I3472" s="1" t="s">
        <v>58</v>
      </c>
      <c r="K3472" s="1" t="s">
        <v>59</v>
      </c>
      <c r="L3472" s="1" t="s">
        <v>203</v>
      </c>
      <c r="M3472" s="1" t="s">
        <v>35</v>
      </c>
      <c r="N3472" s="1" t="s">
        <v>36</v>
      </c>
      <c r="O3472" s="1" t="s">
        <v>37</v>
      </c>
      <c r="P3472" s="1" t="s">
        <v>204</v>
      </c>
      <c r="Q3472" s="1" t="s">
        <v>205</v>
      </c>
      <c r="T3472" s="1" t="s">
        <v>206</v>
      </c>
      <c r="X3472" s="1" t="s">
        <v>41</v>
      </c>
      <c r="Y3472" s="1" t="s">
        <v>74</v>
      </c>
      <c r="Z3472" s="3">
        <v>0</v>
      </c>
      <c r="AC3472" s="1">
        <f t="shared" si="108"/>
        <v>2019</v>
      </c>
      <c r="AD3472" s="1">
        <f t="shared" si="109"/>
        <v>11</v>
      </c>
    </row>
    <row r="3473" spans="1:30" ht="12.75" customHeight="1" x14ac:dyDescent="0.2">
      <c r="A3473" s="2">
        <v>43794.478611111103</v>
      </c>
      <c r="B3473" s="1" t="s">
        <v>2029</v>
      </c>
      <c r="C3473" s="1" t="s">
        <v>219</v>
      </c>
      <c r="D3473" s="1" t="s">
        <v>220</v>
      </c>
      <c r="E3473" s="3">
        <v>30</v>
      </c>
      <c r="F3473" s="1" t="s">
        <v>31</v>
      </c>
      <c r="G3473" s="3">
        <v>6.17</v>
      </c>
      <c r="H3473" s="3">
        <v>185.1</v>
      </c>
      <c r="I3473" s="1" t="s">
        <v>58</v>
      </c>
      <c r="K3473" s="1" t="s">
        <v>59</v>
      </c>
      <c r="L3473" s="1" t="s">
        <v>221</v>
      </c>
      <c r="M3473" s="1" t="s">
        <v>35</v>
      </c>
      <c r="N3473" s="1" t="s">
        <v>36</v>
      </c>
      <c r="O3473" s="1" t="s">
        <v>37</v>
      </c>
      <c r="P3473" s="1" t="s">
        <v>38</v>
      </c>
      <c r="Q3473" s="1" t="s">
        <v>39</v>
      </c>
      <c r="T3473" s="1" t="s">
        <v>48</v>
      </c>
      <c r="X3473" s="1" t="s">
        <v>41</v>
      </c>
      <c r="Y3473" s="1" t="s">
        <v>42</v>
      </c>
      <c r="Z3473" s="3">
        <v>0</v>
      </c>
      <c r="AA3473" s="1" t="s">
        <v>222</v>
      </c>
      <c r="AB3473" s="1" t="s">
        <v>222</v>
      </c>
      <c r="AC3473" s="1">
        <f t="shared" si="108"/>
        <v>2019</v>
      </c>
      <c r="AD3473" s="1">
        <f t="shared" si="109"/>
        <v>11</v>
      </c>
    </row>
    <row r="3474" spans="1:30" ht="12.75" customHeight="1" x14ac:dyDescent="0.2">
      <c r="A3474" s="2">
        <v>43794.478611111103</v>
      </c>
      <c r="B3474" s="1" t="s">
        <v>2029</v>
      </c>
      <c r="C3474" s="1" t="s">
        <v>595</v>
      </c>
      <c r="D3474" s="1" t="s">
        <v>596</v>
      </c>
      <c r="E3474" s="3">
        <v>100</v>
      </c>
      <c r="F3474" s="1" t="s">
        <v>31</v>
      </c>
      <c r="G3474" s="3">
        <v>6.25</v>
      </c>
      <c r="H3474" s="3">
        <v>625</v>
      </c>
      <c r="I3474" s="1" t="s">
        <v>58</v>
      </c>
      <c r="K3474" s="1" t="s">
        <v>59</v>
      </c>
      <c r="L3474" s="1" t="s">
        <v>597</v>
      </c>
      <c r="M3474" s="1" t="s">
        <v>35</v>
      </c>
      <c r="N3474" s="1" t="s">
        <v>36</v>
      </c>
      <c r="O3474" s="1" t="s">
        <v>37</v>
      </c>
      <c r="P3474" s="1" t="s">
        <v>89</v>
      </c>
      <c r="Q3474" s="1" t="s">
        <v>90</v>
      </c>
      <c r="T3474" s="1" t="s">
        <v>73</v>
      </c>
      <c r="X3474" s="1" t="s">
        <v>41</v>
      </c>
      <c r="Y3474" s="1" t="s">
        <v>74</v>
      </c>
      <c r="Z3474" s="3">
        <v>0</v>
      </c>
      <c r="AC3474" s="1">
        <f t="shared" si="108"/>
        <v>2019</v>
      </c>
      <c r="AD3474" s="1">
        <f t="shared" si="109"/>
        <v>11</v>
      </c>
    </row>
    <row r="3475" spans="1:30" ht="12.75" customHeight="1" x14ac:dyDescent="0.2">
      <c r="A3475" s="2">
        <v>43794.478611111103</v>
      </c>
      <c r="B3475" s="1" t="s">
        <v>2029</v>
      </c>
      <c r="C3475" s="1" t="s">
        <v>223</v>
      </c>
      <c r="D3475" s="1" t="s">
        <v>224</v>
      </c>
      <c r="E3475" s="3">
        <v>5</v>
      </c>
      <c r="F3475" s="1" t="s">
        <v>31</v>
      </c>
      <c r="G3475" s="3">
        <v>6.29</v>
      </c>
      <c r="H3475" s="3">
        <v>31.45</v>
      </c>
      <c r="I3475" s="1" t="s">
        <v>58</v>
      </c>
      <c r="K3475" s="1" t="s">
        <v>59</v>
      </c>
      <c r="L3475" s="1" t="s">
        <v>225</v>
      </c>
      <c r="M3475" s="1" t="s">
        <v>35</v>
      </c>
      <c r="N3475" s="1" t="s">
        <v>36</v>
      </c>
      <c r="O3475" s="1" t="s">
        <v>37</v>
      </c>
      <c r="P3475" s="1" t="s">
        <v>38</v>
      </c>
      <c r="Q3475" s="1" t="s">
        <v>39</v>
      </c>
      <c r="T3475" s="1" t="s">
        <v>226</v>
      </c>
      <c r="X3475" s="1" t="s">
        <v>41</v>
      </c>
      <c r="Y3475" s="1" t="s">
        <v>42</v>
      </c>
      <c r="Z3475" s="3">
        <v>0</v>
      </c>
      <c r="AC3475" s="1">
        <f t="shared" si="108"/>
        <v>2019</v>
      </c>
      <c r="AD3475" s="1">
        <f t="shared" si="109"/>
        <v>11</v>
      </c>
    </row>
    <row r="3476" spans="1:30" ht="12.75" customHeight="1" x14ac:dyDescent="0.2">
      <c r="A3476" s="2">
        <v>43794.478611111103</v>
      </c>
      <c r="B3476" s="1" t="s">
        <v>2029</v>
      </c>
      <c r="C3476" s="1" t="s">
        <v>1236</v>
      </c>
      <c r="D3476" s="1" t="s">
        <v>1237</v>
      </c>
      <c r="E3476" s="3">
        <v>10</v>
      </c>
      <c r="F3476" s="1" t="s">
        <v>391</v>
      </c>
      <c r="G3476" s="3">
        <v>7.02</v>
      </c>
      <c r="H3476" s="3">
        <v>70.2</v>
      </c>
      <c r="I3476" s="1" t="s">
        <v>58</v>
      </c>
      <c r="K3476" s="1" t="s">
        <v>59</v>
      </c>
      <c r="L3476" s="1" t="s">
        <v>1238</v>
      </c>
      <c r="M3476" s="1" t="s">
        <v>35</v>
      </c>
      <c r="N3476" s="1" t="s">
        <v>36</v>
      </c>
      <c r="O3476" s="1" t="s">
        <v>37</v>
      </c>
      <c r="P3476" s="1" t="s">
        <v>393</v>
      </c>
      <c r="Q3476" s="1" t="s">
        <v>394</v>
      </c>
      <c r="T3476" s="1" t="s">
        <v>40</v>
      </c>
      <c r="X3476" s="1" t="s">
        <v>41</v>
      </c>
      <c r="Y3476" s="1" t="s">
        <v>66</v>
      </c>
      <c r="Z3476" s="3">
        <v>0</v>
      </c>
      <c r="AC3476" s="1">
        <f t="shared" si="108"/>
        <v>2019</v>
      </c>
      <c r="AD3476" s="1">
        <f t="shared" si="109"/>
        <v>11</v>
      </c>
    </row>
    <row r="3477" spans="1:30" ht="12.75" customHeight="1" x14ac:dyDescent="0.2">
      <c r="A3477" s="2">
        <v>43794.478611111103</v>
      </c>
      <c r="B3477" s="1" t="s">
        <v>2029</v>
      </c>
      <c r="C3477" s="1" t="s">
        <v>389</v>
      </c>
      <c r="D3477" s="1" t="s">
        <v>390</v>
      </c>
      <c r="E3477" s="3">
        <v>10</v>
      </c>
      <c r="F3477" s="1" t="s">
        <v>391</v>
      </c>
      <c r="G3477" s="3">
        <v>7.02</v>
      </c>
      <c r="H3477" s="3">
        <v>70.2</v>
      </c>
      <c r="I3477" s="1" t="s">
        <v>58</v>
      </c>
      <c r="K3477" s="1" t="s">
        <v>59</v>
      </c>
      <c r="L3477" s="1" t="s">
        <v>392</v>
      </c>
      <c r="M3477" s="1" t="s">
        <v>35</v>
      </c>
      <c r="N3477" s="1" t="s">
        <v>36</v>
      </c>
      <c r="O3477" s="1" t="s">
        <v>37</v>
      </c>
      <c r="P3477" s="1" t="s">
        <v>393</v>
      </c>
      <c r="Q3477" s="1" t="s">
        <v>394</v>
      </c>
      <c r="T3477" s="1" t="s">
        <v>40</v>
      </c>
      <c r="X3477" s="1" t="s">
        <v>41</v>
      </c>
      <c r="Y3477" s="1" t="s">
        <v>66</v>
      </c>
      <c r="Z3477" s="3">
        <v>0</v>
      </c>
      <c r="AC3477" s="1">
        <f t="shared" si="108"/>
        <v>2019</v>
      </c>
      <c r="AD3477" s="1">
        <f t="shared" si="109"/>
        <v>11</v>
      </c>
    </row>
    <row r="3478" spans="1:30" ht="12.75" customHeight="1" x14ac:dyDescent="0.2">
      <c r="A3478" s="2">
        <v>43794.478611111103</v>
      </c>
      <c r="B3478" s="1" t="s">
        <v>2029</v>
      </c>
      <c r="C3478" s="1" t="s">
        <v>395</v>
      </c>
      <c r="D3478" s="1" t="s">
        <v>396</v>
      </c>
      <c r="E3478" s="3">
        <v>10</v>
      </c>
      <c r="F3478" s="1" t="s">
        <v>391</v>
      </c>
      <c r="G3478" s="3">
        <v>7.02</v>
      </c>
      <c r="H3478" s="3">
        <v>70.2</v>
      </c>
      <c r="I3478" s="1" t="s">
        <v>58</v>
      </c>
      <c r="K3478" s="1" t="s">
        <v>59</v>
      </c>
      <c r="L3478" s="1" t="s">
        <v>397</v>
      </c>
      <c r="M3478" s="1" t="s">
        <v>35</v>
      </c>
      <c r="N3478" s="1" t="s">
        <v>36</v>
      </c>
      <c r="O3478" s="1" t="s">
        <v>37</v>
      </c>
      <c r="P3478" s="1" t="s">
        <v>393</v>
      </c>
      <c r="Q3478" s="1" t="s">
        <v>394</v>
      </c>
      <c r="T3478" s="1" t="s">
        <v>40</v>
      </c>
      <c r="X3478" s="1" t="s">
        <v>41</v>
      </c>
      <c r="Y3478" s="1" t="s">
        <v>66</v>
      </c>
      <c r="Z3478" s="3">
        <v>0</v>
      </c>
      <c r="AC3478" s="1">
        <f t="shared" si="108"/>
        <v>2019</v>
      </c>
      <c r="AD3478" s="1">
        <f t="shared" si="109"/>
        <v>11</v>
      </c>
    </row>
    <row r="3479" spans="1:30" ht="12.75" customHeight="1" x14ac:dyDescent="0.2">
      <c r="A3479" s="2">
        <v>43794.478611111103</v>
      </c>
      <c r="B3479" s="1" t="s">
        <v>2029</v>
      </c>
      <c r="C3479" s="1" t="s">
        <v>1072</v>
      </c>
      <c r="D3479" s="1" t="s">
        <v>1073</v>
      </c>
      <c r="E3479" s="3">
        <v>50</v>
      </c>
      <c r="F3479" s="1" t="s">
        <v>31</v>
      </c>
      <c r="G3479" s="3">
        <v>7.5</v>
      </c>
      <c r="H3479" s="3">
        <v>375</v>
      </c>
      <c r="I3479" s="1" t="s">
        <v>58</v>
      </c>
      <c r="K3479" s="1" t="s">
        <v>59</v>
      </c>
      <c r="L3479" s="1" t="s">
        <v>1074</v>
      </c>
      <c r="M3479" s="1" t="s">
        <v>35</v>
      </c>
      <c r="N3479" s="1" t="s">
        <v>36</v>
      </c>
      <c r="O3479" s="1" t="s">
        <v>37</v>
      </c>
      <c r="P3479" s="1" t="s">
        <v>38</v>
      </c>
      <c r="Q3479" s="1" t="s">
        <v>39</v>
      </c>
      <c r="T3479" s="1" t="s">
        <v>48</v>
      </c>
      <c r="X3479" s="1" t="s">
        <v>41</v>
      </c>
      <c r="Y3479" s="1" t="s">
        <v>42</v>
      </c>
      <c r="Z3479" s="3">
        <v>0</v>
      </c>
      <c r="AA3479" s="1" t="s">
        <v>222</v>
      </c>
      <c r="AB3479" s="1" t="s">
        <v>222</v>
      </c>
      <c r="AC3479" s="1">
        <f t="shared" si="108"/>
        <v>2019</v>
      </c>
      <c r="AD3479" s="1">
        <f t="shared" si="109"/>
        <v>11</v>
      </c>
    </row>
    <row r="3480" spans="1:30" ht="12.75" customHeight="1" x14ac:dyDescent="0.2">
      <c r="A3480" s="2">
        <v>43794.478611111103</v>
      </c>
      <c r="B3480" s="1" t="s">
        <v>2029</v>
      </c>
      <c r="C3480" s="1" t="s">
        <v>361</v>
      </c>
      <c r="D3480" s="1" t="s">
        <v>362</v>
      </c>
      <c r="E3480" s="3">
        <v>24</v>
      </c>
      <c r="F3480" s="1" t="s">
        <v>31</v>
      </c>
      <c r="G3480" s="3">
        <v>7.63</v>
      </c>
      <c r="H3480" s="3">
        <v>183.12</v>
      </c>
      <c r="I3480" s="1" t="s">
        <v>58</v>
      </c>
      <c r="K3480" s="1" t="s">
        <v>59</v>
      </c>
      <c r="L3480" s="1" t="s">
        <v>363</v>
      </c>
      <c r="M3480" s="1" t="s">
        <v>35</v>
      </c>
      <c r="N3480" s="1" t="s">
        <v>36</v>
      </c>
      <c r="O3480" s="1" t="s">
        <v>37</v>
      </c>
      <c r="P3480" s="1" t="s">
        <v>89</v>
      </c>
      <c r="Q3480" s="1" t="s">
        <v>90</v>
      </c>
      <c r="T3480" s="1" t="s">
        <v>206</v>
      </c>
      <c r="X3480" s="1" t="s">
        <v>365</v>
      </c>
      <c r="Y3480" s="1" t="s">
        <v>74</v>
      </c>
      <c r="Z3480" s="3">
        <v>0</v>
      </c>
      <c r="AC3480" s="1">
        <f t="shared" si="108"/>
        <v>2019</v>
      </c>
      <c r="AD3480" s="1">
        <f t="shared" si="109"/>
        <v>11</v>
      </c>
    </row>
    <row r="3481" spans="1:30" ht="12.75" customHeight="1" x14ac:dyDescent="0.2">
      <c r="A3481" s="2">
        <v>43794.478611111103</v>
      </c>
      <c r="B3481" s="1" t="s">
        <v>2029</v>
      </c>
      <c r="C3481" s="1" t="s">
        <v>240</v>
      </c>
      <c r="D3481" s="1" t="s">
        <v>241</v>
      </c>
      <c r="E3481" s="3">
        <v>50</v>
      </c>
      <c r="F3481" s="1" t="s">
        <v>31</v>
      </c>
      <c r="G3481" s="3">
        <v>7.86</v>
      </c>
      <c r="H3481" s="3">
        <v>393</v>
      </c>
      <c r="I3481" s="1" t="s">
        <v>58</v>
      </c>
      <c r="K3481" s="1" t="s">
        <v>59</v>
      </c>
      <c r="L3481" s="1" t="s">
        <v>242</v>
      </c>
      <c r="M3481" s="1" t="s">
        <v>35</v>
      </c>
      <c r="N3481" s="1" t="s">
        <v>36</v>
      </c>
      <c r="O3481" s="1" t="s">
        <v>37</v>
      </c>
      <c r="P3481" s="1" t="s">
        <v>243</v>
      </c>
      <c r="Q3481" s="1" t="s">
        <v>244</v>
      </c>
      <c r="T3481" s="1" t="s">
        <v>245</v>
      </c>
      <c r="X3481" s="1" t="s">
        <v>41</v>
      </c>
      <c r="Y3481" s="1" t="s">
        <v>42</v>
      </c>
      <c r="Z3481" s="3">
        <v>0</v>
      </c>
      <c r="AA3481" s="1" t="s">
        <v>246</v>
      </c>
      <c r="AB3481" s="1" t="s">
        <v>246</v>
      </c>
      <c r="AC3481" s="1">
        <f t="shared" si="108"/>
        <v>2019</v>
      </c>
      <c r="AD3481" s="1">
        <f t="shared" si="109"/>
        <v>11</v>
      </c>
    </row>
    <row r="3482" spans="1:30" ht="12.75" customHeight="1" x14ac:dyDescent="0.2">
      <c r="A3482" s="2">
        <v>43794.478611111103</v>
      </c>
      <c r="B3482" s="1" t="s">
        <v>2029</v>
      </c>
      <c r="C3482" s="1" t="s">
        <v>605</v>
      </c>
      <c r="D3482" s="1" t="s">
        <v>606</v>
      </c>
      <c r="E3482" s="3">
        <v>100</v>
      </c>
      <c r="F3482" s="1" t="s">
        <v>31</v>
      </c>
      <c r="G3482" s="3">
        <v>8.59</v>
      </c>
      <c r="H3482" s="3">
        <v>859</v>
      </c>
      <c r="I3482" s="1" t="s">
        <v>58</v>
      </c>
      <c r="K3482" s="1" t="s">
        <v>59</v>
      </c>
      <c r="L3482" s="1" t="s">
        <v>607</v>
      </c>
      <c r="M3482" s="1" t="s">
        <v>35</v>
      </c>
      <c r="N3482" s="1" t="s">
        <v>36</v>
      </c>
      <c r="O3482" s="1" t="s">
        <v>37</v>
      </c>
      <c r="P3482" s="1" t="s">
        <v>89</v>
      </c>
      <c r="Q3482" s="1" t="s">
        <v>90</v>
      </c>
      <c r="T3482" s="1" t="s">
        <v>73</v>
      </c>
      <c r="X3482" s="1" t="s">
        <v>41</v>
      </c>
      <c r="Y3482" s="1" t="s">
        <v>74</v>
      </c>
      <c r="Z3482" s="3">
        <v>0</v>
      </c>
      <c r="AC3482" s="1">
        <f t="shared" si="108"/>
        <v>2019</v>
      </c>
      <c r="AD3482" s="1">
        <f t="shared" si="109"/>
        <v>11</v>
      </c>
    </row>
    <row r="3483" spans="1:30" ht="12.75" customHeight="1" x14ac:dyDescent="0.2">
      <c r="A3483" s="2">
        <v>43794.478611111103</v>
      </c>
      <c r="B3483" s="1" t="s">
        <v>2029</v>
      </c>
      <c r="C3483" s="1" t="s">
        <v>233</v>
      </c>
      <c r="D3483" s="1" t="s">
        <v>234</v>
      </c>
      <c r="E3483" s="3">
        <v>200</v>
      </c>
      <c r="F3483" s="1" t="s">
        <v>31</v>
      </c>
      <c r="G3483" s="3">
        <v>9.1999999999999993</v>
      </c>
      <c r="H3483" s="3">
        <v>1840</v>
      </c>
      <c r="I3483" s="1" t="s">
        <v>58</v>
      </c>
      <c r="K3483" s="1" t="s">
        <v>59</v>
      </c>
      <c r="L3483" s="1" t="s">
        <v>235</v>
      </c>
      <c r="M3483" s="1" t="s">
        <v>35</v>
      </c>
      <c r="N3483" s="1" t="s">
        <v>36</v>
      </c>
      <c r="O3483" s="1" t="s">
        <v>37</v>
      </c>
      <c r="P3483" s="1" t="s">
        <v>236</v>
      </c>
      <c r="Q3483" s="1" t="s">
        <v>237</v>
      </c>
      <c r="T3483" s="1" t="s">
        <v>238</v>
      </c>
      <c r="X3483" s="1" t="s">
        <v>41</v>
      </c>
      <c r="Y3483" s="1" t="s">
        <v>42</v>
      </c>
      <c r="Z3483" s="3">
        <v>0</v>
      </c>
      <c r="AA3483" s="1" t="s">
        <v>239</v>
      </c>
      <c r="AB3483" s="1" t="s">
        <v>239</v>
      </c>
      <c r="AC3483" s="1">
        <f t="shared" si="108"/>
        <v>2019</v>
      </c>
      <c r="AD3483" s="1">
        <f t="shared" si="109"/>
        <v>11</v>
      </c>
    </row>
    <row r="3484" spans="1:30" ht="12.75" customHeight="1" x14ac:dyDescent="0.2">
      <c r="A3484" s="2">
        <v>43794.478611111103</v>
      </c>
      <c r="B3484" s="1" t="s">
        <v>2029</v>
      </c>
      <c r="C3484" s="1" t="s">
        <v>405</v>
      </c>
      <c r="D3484" s="1" t="s">
        <v>406</v>
      </c>
      <c r="E3484" s="3">
        <v>10</v>
      </c>
      <c r="F3484" s="1" t="s">
        <v>31</v>
      </c>
      <c r="G3484" s="3">
        <v>11.14</v>
      </c>
      <c r="H3484" s="3">
        <v>111.4</v>
      </c>
      <c r="I3484" s="1" t="s">
        <v>58</v>
      </c>
      <c r="K3484" s="1" t="s">
        <v>59</v>
      </c>
      <c r="L3484" s="1" t="s">
        <v>407</v>
      </c>
      <c r="M3484" s="1" t="s">
        <v>35</v>
      </c>
      <c r="N3484" s="1" t="s">
        <v>36</v>
      </c>
      <c r="O3484" s="1" t="s">
        <v>37</v>
      </c>
      <c r="P3484" s="1" t="s">
        <v>408</v>
      </c>
      <c r="Q3484" s="1" t="s">
        <v>409</v>
      </c>
      <c r="T3484" s="1" t="s">
        <v>40</v>
      </c>
      <c r="X3484" s="1" t="s">
        <v>41</v>
      </c>
      <c r="Y3484" s="1" t="s">
        <v>42</v>
      </c>
      <c r="Z3484" s="3">
        <v>0</v>
      </c>
      <c r="AC3484" s="1">
        <f t="shared" si="108"/>
        <v>2019</v>
      </c>
      <c r="AD3484" s="1">
        <f t="shared" si="109"/>
        <v>11</v>
      </c>
    </row>
    <row r="3485" spans="1:30" ht="12.75" customHeight="1" x14ac:dyDescent="0.2">
      <c r="A3485" s="2">
        <v>43794.478611111103</v>
      </c>
      <c r="B3485" s="1" t="s">
        <v>2029</v>
      </c>
      <c r="C3485" s="1" t="s">
        <v>584</v>
      </c>
      <c r="D3485" s="1" t="s">
        <v>585</v>
      </c>
      <c r="E3485" s="3">
        <v>1</v>
      </c>
      <c r="F3485" s="1" t="s">
        <v>31</v>
      </c>
      <c r="G3485" s="3">
        <v>13.02</v>
      </c>
      <c r="H3485" s="3">
        <v>13.02</v>
      </c>
      <c r="I3485" s="1" t="s">
        <v>58</v>
      </c>
      <c r="K3485" s="1" t="s">
        <v>59</v>
      </c>
      <c r="L3485" s="1" t="s">
        <v>586</v>
      </c>
      <c r="M3485" s="1" t="s">
        <v>35</v>
      </c>
      <c r="N3485" s="1" t="s">
        <v>36</v>
      </c>
      <c r="O3485" s="1" t="s">
        <v>37</v>
      </c>
      <c r="P3485" s="1" t="s">
        <v>204</v>
      </c>
      <c r="Q3485" s="1" t="s">
        <v>205</v>
      </c>
      <c r="T3485" s="1" t="s">
        <v>85</v>
      </c>
      <c r="X3485" s="1" t="s">
        <v>41</v>
      </c>
      <c r="Y3485" s="1" t="s">
        <v>74</v>
      </c>
      <c r="Z3485" s="3">
        <v>0</v>
      </c>
      <c r="AC3485" s="1">
        <f t="shared" si="108"/>
        <v>2019</v>
      </c>
      <c r="AD3485" s="1">
        <f t="shared" si="109"/>
        <v>11</v>
      </c>
    </row>
    <row r="3486" spans="1:30" ht="12.75" customHeight="1" x14ac:dyDescent="0.2">
      <c r="A3486" s="2">
        <v>43794.478611111103</v>
      </c>
      <c r="B3486" s="1" t="s">
        <v>2029</v>
      </c>
      <c r="C3486" s="1" t="s">
        <v>1129</v>
      </c>
      <c r="D3486" s="1" t="s">
        <v>1130</v>
      </c>
      <c r="E3486" s="3">
        <v>12</v>
      </c>
      <c r="F3486" s="1" t="s">
        <v>31</v>
      </c>
      <c r="G3486" s="3">
        <v>13.08</v>
      </c>
      <c r="H3486" s="3">
        <v>156.96</v>
      </c>
      <c r="I3486" s="1" t="s">
        <v>58</v>
      </c>
      <c r="K3486" s="1" t="s">
        <v>59</v>
      </c>
      <c r="L3486" s="1" t="s">
        <v>1131</v>
      </c>
      <c r="M3486" s="1" t="s">
        <v>35</v>
      </c>
      <c r="N3486" s="1" t="s">
        <v>36</v>
      </c>
      <c r="O3486" s="1" t="s">
        <v>37</v>
      </c>
      <c r="P3486" s="1" t="s">
        <v>89</v>
      </c>
      <c r="Q3486" s="1" t="s">
        <v>90</v>
      </c>
      <c r="T3486" s="1" t="s">
        <v>206</v>
      </c>
      <c r="X3486" s="1" t="s">
        <v>1132</v>
      </c>
      <c r="Y3486" s="1" t="s">
        <v>74</v>
      </c>
      <c r="Z3486" s="3">
        <v>0</v>
      </c>
      <c r="AC3486" s="1">
        <f t="shared" si="108"/>
        <v>2019</v>
      </c>
      <c r="AD3486" s="1">
        <f t="shared" si="109"/>
        <v>11</v>
      </c>
    </row>
    <row r="3487" spans="1:30" ht="12.75" customHeight="1" x14ac:dyDescent="0.2">
      <c r="A3487" s="2">
        <v>43794.478611111103</v>
      </c>
      <c r="B3487" s="1" t="s">
        <v>2029</v>
      </c>
      <c r="C3487" s="1" t="s">
        <v>255</v>
      </c>
      <c r="D3487" s="1" t="s">
        <v>256</v>
      </c>
      <c r="E3487" s="3">
        <v>20</v>
      </c>
      <c r="F3487" s="1" t="s">
        <v>31</v>
      </c>
      <c r="G3487" s="3">
        <v>13.31</v>
      </c>
      <c r="H3487" s="3">
        <v>266.2</v>
      </c>
      <c r="I3487" s="1" t="s">
        <v>58</v>
      </c>
      <c r="K3487" s="1" t="s">
        <v>59</v>
      </c>
      <c r="L3487" s="1" t="s">
        <v>257</v>
      </c>
      <c r="M3487" s="1" t="s">
        <v>35</v>
      </c>
      <c r="N3487" s="1" t="s">
        <v>36</v>
      </c>
      <c r="O3487" s="1" t="s">
        <v>37</v>
      </c>
      <c r="P3487" s="1" t="s">
        <v>258</v>
      </c>
      <c r="Q3487" s="1" t="s">
        <v>259</v>
      </c>
      <c r="T3487" s="1" t="s">
        <v>260</v>
      </c>
      <c r="X3487" s="1" t="s">
        <v>41</v>
      </c>
      <c r="Y3487" s="1" t="s">
        <v>42</v>
      </c>
      <c r="Z3487" s="3">
        <v>0</v>
      </c>
      <c r="AC3487" s="1">
        <f t="shared" si="108"/>
        <v>2019</v>
      </c>
      <c r="AD3487" s="1">
        <f t="shared" si="109"/>
        <v>11</v>
      </c>
    </row>
    <row r="3488" spans="1:30" ht="12.75" customHeight="1" x14ac:dyDescent="0.2">
      <c r="A3488" s="2">
        <v>43794.478611111103</v>
      </c>
      <c r="B3488" s="1" t="s">
        <v>2029</v>
      </c>
      <c r="C3488" s="1" t="s">
        <v>492</v>
      </c>
      <c r="D3488" s="1" t="s">
        <v>493</v>
      </c>
      <c r="E3488" s="3">
        <v>50</v>
      </c>
      <c r="F3488" s="1" t="s">
        <v>31</v>
      </c>
      <c r="G3488" s="3">
        <v>14.12</v>
      </c>
      <c r="H3488" s="3">
        <v>706</v>
      </c>
      <c r="I3488" s="1" t="s">
        <v>58</v>
      </c>
      <c r="K3488" s="1" t="s">
        <v>59</v>
      </c>
      <c r="L3488" s="1" t="s">
        <v>494</v>
      </c>
      <c r="M3488" s="1" t="s">
        <v>35</v>
      </c>
      <c r="N3488" s="1" t="s">
        <v>36</v>
      </c>
      <c r="O3488" s="1" t="s">
        <v>37</v>
      </c>
      <c r="P3488" s="1" t="s">
        <v>204</v>
      </c>
      <c r="Q3488" s="1" t="s">
        <v>205</v>
      </c>
      <c r="T3488" s="1" t="s">
        <v>206</v>
      </c>
      <c r="X3488" s="1" t="s">
        <v>495</v>
      </c>
      <c r="Y3488" s="1" t="s">
        <v>74</v>
      </c>
      <c r="Z3488" s="3">
        <v>0</v>
      </c>
      <c r="AC3488" s="1">
        <f t="shared" si="108"/>
        <v>2019</v>
      </c>
      <c r="AD3488" s="1">
        <f t="shared" si="109"/>
        <v>11</v>
      </c>
    </row>
    <row r="3489" spans="1:30" ht="12.75" customHeight="1" x14ac:dyDescent="0.2">
      <c r="A3489" s="2">
        <v>43794.478611111103</v>
      </c>
      <c r="B3489" s="1" t="s">
        <v>2029</v>
      </c>
      <c r="C3489" s="1" t="s">
        <v>804</v>
      </c>
      <c r="D3489" s="1" t="s">
        <v>805</v>
      </c>
      <c r="E3489" s="3">
        <v>25</v>
      </c>
      <c r="F3489" s="1" t="s">
        <v>31</v>
      </c>
      <c r="G3489" s="3">
        <v>15.04</v>
      </c>
      <c r="H3489" s="3">
        <v>376</v>
      </c>
      <c r="I3489" s="1" t="s">
        <v>58</v>
      </c>
      <c r="K3489" s="1" t="s">
        <v>59</v>
      </c>
      <c r="L3489" s="1" t="s">
        <v>806</v>
      </c>
      <c r="M3489" s="1" t="s">
        <v>35</v>
      </c>
      <c r="N3489" s="1" t="s">
        <v>36</v>
      </c>
      <c r="O3489" s="1" t="s">
        <v>37</v>
      </c>
      <c r="P3489" s="1" t="s">
        <v>120</v>
      </c>
      <c r="Q3489" s="1" t="s">
        <v>121</v>
      </c>
      <c r="T3489" s="1" t="s">
        <v>48</v>
      </c>
      <c r="X3489" s="1" t="s">
        <v>41</v>
      </c>
      <c r="Y3489" s="1" t="s">
        <v>42</v>
      </c>
      <c r="Z3489" s="3">
        <v>0</v>
      </c>
      <c r="AC3489" s="1">
        <f t="shared" si="108"/>
        <v>2019</v>
      </c>
      <c r="AD3489" s="1">
        <f t="shared" si="109"/>
        <v>11</v>
      </c>
    </row>
    <row r="3490" spans="1:30" ht="12.75" customHeight="1" x14ac:dyDescent="0.2">
      <c r="A3490" s="2">
        <v>43794.478611111103</v>
      </c>
      <c r="B3490" s="1" t="s">
        <v>2029</v>
      </c>
      <c r="C3490" s="1" t="s">
        <v>50</v>
      </c>
      <c r="D3490" s="1" t="s">
        <v>51</v>
      </c>
      <c r="E3490" s="3">
        <v>50</v>
      </c>
      <c r="F3490" s="1" t="s">
        <v>31</v>
      </c>
      <c r="G3490" s="3">
        <v>17.98</v>
      </c>
      <c r="H3490" s="3">
        <v>899</v>
      </c>
      <c r="I3490" s="1" t="s">
        <v>58</v>
      </c>
      <c r="K3490" s="1" t="s">
        <v>59</v>
      </c>
      <c r="L3490" s="1" t="s">
        <v>52</v>
      </c>
      <c r="M3490" s="1" t="s">
        <v>35</v>
      </c>
      <c r="N3490" s="1" t="s">
        <v>36</v>
      </c>
      <c r="O3490" s="1" t="s">
        <v>37</v>
      </c>
      <c r="P3490" s="1" t="s">
        <v>53</v>
      </c>
      <c r="Q3490" s="1" t="s">
        <v>54</v>
      </c>
      <c r="T3490" s="1" t="s">
        <v>40</v>
      </c>
      <c r="X3490" s="1" t="s">
        <v>41</v>
      </c>
      <c r="Y3490" s="1" t="s">
        <v>42</v>
      </c>
      <c r="Z3490" s="3">
        <v>0</v>
      </c>
      <c r="AC3490" s="1">
        <f t="shared" si="108"/>
        <v>2019</v>
      </c>
      <c r="AD3490" s="1">
        <f t="shared" si="109"/>
        <v>11</v>
      </c>
    </row>
    <row r="3491" spans="1:30" ht="12.75" customHeight="1" x14ac:dyDescent="0.2">
      <c r="A3491" s="2">
        <v>43794.478611111103</v>
      </c>
      <c r="B3491" s="1" t="s">
        <v>2029</v>
      </c>
      <c r="C3491" s="1" t="s">
        <v>261</v>
      </c>
      <c r="D3491" s="1" t="s">
        <v>262</v>
      </c>
      <c r="E3491" s="3">
        <v>10</v>
      </c>
      <c r="F3491" s="1" t="s">
        <v>31</v>
      </c>
      <c r="G3491" s="3">
        <v>19.97</v>
      </c>
      <c r="H3491" s="3">
        <v>199.7</v>
      </c>
      <c r="I3491" s="1" t="s">
        <v>58</v>
      </c>
      <c r="K3491" s="1" t="s">
        <v>59</v>
      </c>
      <c r="L3491" s="1" t="s">
        <v>263</v>
      </c>
      <c r="M3491" s="1" t="s">
        <v>35</v>
      </c>
      <c r="N3491" s="1" t="s">
        <v>36</v>
      </c>
      <c r="O3491" s="1" t="s">
        <v>37</v>
      </c>
      <c r="P3491" s="1" t="s">
        <v>264</v>
      </c>
      <c r="Q3491" s="1" t="s">
        <v>265</v>
      </c>
      <c r="T3491" s="1" t="s">
        <v>226</v>
      </c>
      <c r="X3491" s="1" t="s">
        <v>41</v>
      </c>
      <c r="Y3491" s="1" t="s">
        <v>266</v>
      </c>
      <c r="Z3491" s="3">
        <v>0</v>
      </c>
      <c r="AC3491" s="1">
        <f t="shared" si="108"/>
        <v>2019</v>
      </c>
      <c r="AD3491" s="1">
        <f t="shared" si="109"/>
        <v>11</v>
      </c>
    </row>
    <row r="3492" spans="1:30" ht="12.75" customHeight="1" x14ac:dyDescent="0.2">
      <c r="A3492" s="2">
        <v>43794.478611111103</v>
      </c>
      <c r="B3492" s="1" t="s">
        <v>2029</v>
      </c>
      <c r="C3492" s="1" t="s">
        <v>267</v>
      </c>
      <c r="D3492" s="1" t="s">
        <v>268</v>
      </c>
      <c r="E3492" s="3">
        <v>30</v>
      </c>
      <c r="F3492" s="1" t="s">
        <v>31</v>
      </c>
      <c r="G3492" s="3">
        <v>21.24</v>
      </c>
      <c r="H3492" s="3">
        <v>637.20000000000005</v>
      </c>
      <c r="I3492" s="1" t="s">
        <v>58</v>
      </c>
      <c r="K3492" s="1" t="s">
        <v>59</v>
      </c>
      <c r="L3492" s="1" t="s">
        <v>269</v>
      </c>
      <c r="M3492" s="1" t="s">
        <v>35</v>
      </c>
      <c r="N3492" s="1" t="s">
        <v>36</v>
      </c>
      <c r="O3492" s="1" t="s">
        <v>37</v>
      </c>
      <c r="P3492" s="1" t="s">
        <v>270</v>
      </c>
      <c r="Q3492" s="1" t="s">
        <v>271</v>
      </c>
      <c r="T3492" s="1" t="s">
        <v>272</v>
      </c>
      <c r="X3492" s="1" t="s">
        <v>41</v>
      </c>
      <c r="Y3492" s="1" t="s">
        <v>42</v>
      </c>
      <c r="Z3492" s="3">
        <v>0</v>
      </c>
      <c r="AC3492" s="1">
        <f t="shared" si="108"/>
        <v>2019</v>
      </c>
      <c r="AD3492" s="1">
        <f t="shared" si="109"/>
        <v>11</v>
      </c>
    </row>
    <row r="3493" spans="1:30" ht="12.75" customHeight="1" x14ac:dyDescent="0.2">
      <c r="A3493" s="2">
        <v>43794.478611111103</v>
      </c>
      <c r="B3493" s="1" t="s">
        <v>2029</v>
      </c>
      <c r="C3493" s="1" t="s">
        <v>282</v>
      </c>
      <c r="D3493" s="1" t="s">
        <v>283</v>
      </c>
      <c r="E3493" s="3">
        <v>50</v>
      </c>
      <c r="F3493" s="1" t="s">
        <v>31</v>
      </c>
      <c r="G3493" s="3">
        <v>30.17</v>
      </c>
      <c r="H3493" s="3">
        <v>1508.5</v>
      </c>
      <c r="I3493" s="1" t="s">
        <v>58</v>
      </c>
      <c r="K3493" s="1" t="s">
        <v>59</v>
      </c>
      <c r="L3493" s="1" t="s">
        <v>284</v>
      </c>
      <c r="M3493" s="1" t="s">
        <v>35</v>
      </c>
      <c r="N3493" s="1" t="s">
        <v>36</v>
      </c>
      <c r="O3493" s="1" t="s">
        <v>37</v>
      </c>
      <c r="P3493" s="1" t="s">
        <v>131</v>
      </c>
      <c r="Q3493" s="1" t="s">
        <v>132</v>
      </c>
      <c r="T3493" s="1" t="s">
        <v>48</v>
      </c>
      <c r="X3493" s="1" t="s">
        <v>41</v>
      </c>
      <c r="Y3493" s="1" t="s">
        <v>74</v>
      </c>
      <c r="Z3493" s="3">
        <v>0</v>
      </c>
      <c r="AC3493" s="1">
        <f t="shared" si="108"/>
        <v>2019</v>
      </c>
      <c r="AD3493" s="1">
        <f t="shared" si="109"/>
        <v>11</v>
      </c>
    </row>
    <row r="3494" spans="1:30" ht="12.75" customHeight="1" x14ac:dyDescent="0.2">
      <c r="A3494" s="2">
        <v>43794.478611111103</v>
      </c>
      <c r="B3494" s="1" t="s">
        <v>2029</v>
      </c>
      <c r="C3494" s="1" t="s">
        <v>456</v>
      </c>
      <c r="D3494" s="1" t="s">
        <v>457</v>
      </c>
      <c r="E3494" s="3">
        <v>25</v>
      </c>
      <c r="F3494" s="1" t="s">
        <v>31</v>
      </c>
      <c r="G3494" s="3">
        <v>32.79</v>
      </c>
      <c r="H3494" s="3">
        <v>819.75</v>
      </c>
      <c r="I3494" s="1" t="s">
        <v>58</v>
      </c>
      <c r="K3494" s="1" t="s">
        <v>59</v>
      </c>
      <c r="L3494" s="1" t="s">
        <v>458</v>
      </c>
      <c r="M3494" s="1" t="s">
        <v>35</v>
      </c>
      <c r="N3494" s="1" t="s">
        <v>36</v>
      </c>
      <c r="O3494" s="1" t="s">
        <v>37</v>
      </c>
      <c r="P3494" s="1" t="s">
        <v>89</v>
      </c>
      <c r="Q3494" s="1" t="s">
        <v>90</v>
      </c>
      <c r="T3494" s="1" t="s">
        <v>85</v>
      </c>
      <c r="X3494" s="1" t="s">
        <v>41</v>
      </c>
      <c r="Y3494" s="1" t="s">
        <v>74</v>
      </c>
      <c r="Z3494" s="3">
        <v>0</v>
      </c>
      <c r="AC3494" s="1">
        <f t="shared" si="108"/>
        <v>2019</v>
      </c>
      <c r="AD3494" s="1">
        <f t="shared" si="109"/>
        <v>11</v>
      </c>
    </row>
    <row r="3495" spans="1:30" ht="12.75" customHeight="1" x14ac:dyDescent="0.2">
      <c r="A3495" s="2">
        <v>43794.478611111103</v>
      </c>
      <c r="B3495" s="1" t="s">
        <v>2029</v>
      </c>
      <c r="C3495" s="1" t="s">
        <v>611</v>
      </c>
      <c r="D3495" s="1" t="s">
        <v>612</v>
      </c>
      <c r="E3495" s="3">
        <v>2</v>
      </c>
      <c r="F3495" s="1" t="s">
        <v>31</v>
      </c>
      <c r="G3495" s="3">
        <v>46</v>
      </c>
      <c r="H3495" s="3">
        <v>92</v>
      </c>
      <c r="I3495" s="1" t="s">
        <v>58</v>
      </c>
      <c r="K3495" s="1" t="s">
        <v>59</v>
      </c>
      <c r="L3495" s="1" t="s">
        <v>613</v>
      </c>
      <c r="M3495" s="1" t="s">
        <v>35</v>
      </c>
      <c r="N3495" s="1" t="s">
        <v>36</v>
      </c>
      <c r="O3495" s="1" t="s">
        <v>37</v>
      </c>
      <c r="P3495" s="1" t="s">
        <v>204</v>
      </c>
      <c r="Q3495" s="1" t="s">
        <v>205</v>
      </c>
      <c r="T3495" s="1" t="s">
        <v>85</v>
      </c>
      <c r="X3495" s="1" t="s">
        <v>41</v>
      </c>
      <c r="Y3495" s="1" t="s">
        <v>74</v>
      </c>
      <c r="Z3495" s="3">
        <v>0</v>
      </c>
      <c r="AC3495" s="1">
        <f t="shared" si="108"/>
        <v>2019</v>
      </c>
      <c r="AD3495" s="1">
        <f t="shared" si="109"/>
        <v>11</v>
      </c>
    </row>
    <row r="3496" spans="1:30" ht="12.75" customHeight="1" x14ac:dyDescent="0.2">
      <c r="A3496" s="2">
        <v>43794.478611111103</v>
      </c>
      <c r="B3496" s="1" t="s">
        <v>2029</v>
      </c>
      <c r="C3496" s="1" t="s">
        <v>285</v>
      </c>
      <c r="D3496" s="1" t="s">
        <v>286</v>
      </c>
      <c r="E3496" s="3">
        <v>1</v>
      </c>
      <c r="F3496" s="1" t="s">
        <v>31</v>
      </c>
      <c r="G3496" s="3">
        <v>172.5</v>
      </c>
      <c r="H3496" s="3">
        <v>172.5</v>
      </c>
      <c r="I3496" s="1" t="s">
        <v>58</v>
      </c>
      <c r="K3496" s="1" t="s">
        <v>59</v>
      </c>
      <c r="L3496" s="1" t="s">
        <v>287</v>
      </c>
      <c r="M3496" s="1" t="s">
        <v>35</v>
      </c>
      <c r="N3496" s="1" t="s">
        <v>36</v>
      </c>
      <c r="O3496" s="1" t="s">
        <v>37</v>
      </c>
      <c r="P3496" s="1" t="s">
        <v>236</v>
      </c>
      <c r="Q3496" s="1" t="s">
        <v>237</v>
      </c>
      <c r="T3496" s="1" t="s">
        <v>238</v>
      </c>
      <c r="X3496" s="1" t="s">
        <v>41</v>
      </c>
      <c r="Y3496" s="1" t="s">
        <v>42</v>
      </c>
      <c r="Z3496" s="3">
        <v>0</v>
      </c>
      <c r="AA3496" s="1" t="s">
        <v>239</v>
      </c>
      <c r="AB3496" s="1" t="s">
        <v>239</v>
      </c>
      <c r="AC3496" s="1">
        <f t="shared" si="108"/>
        <v>2019</v>
      </c>
      <c r="AD3496" s="1">
        <f t="shared" si="109"/>
        <v>11</v>
      </c>
    </row>
    <row r="3497" spans="1:30" ht="12.75" customHeight="1" x14ac:dyDescent="0.2">
      <c r="A3497" s="2">
        <v>43794.478611111103</v>
      </c>
      <c r="B3497" s="1" t="s">
        <v>2029</v>
      </c>
      <c r="C3497" s="1" t="s">
        <v>501</v>
      </c>
      <c r="D3497" s="1" t="s">
        <v>502</v>
      </c>
      <c r="E3497" s="3">
        <v>1</v>
      </c>
      <c r="F3497" s="1" t="s">
        <v>31</v>
      </c>
      <c r="G3497" s="3">
        <v>197.57</v>
      </c>
      <c r="H3497" s="3">
        <v>197.57</v>
      </c>
      <c r="I3497" s="1" t="s">
        <v>58</v>
      </c>
      <c r="K3497" s="1" t="s">
        <v>59</v>
      </c>
      <c r="L3497" s="1" t="s">
        <v>503</v>
      </c>
      <c r="M3497" s="1" t="s">
        <v>35</v>
      </c>
      <c r="N3497" s="1" t="s">
        <v>36</v>
      </c>
      <c r="O3497" s="1" t="s">
        <v>37</v>
      </c>
      <c r="P3497" s="1" t="s">
        <v>38</v>
      </c>
      <c r="Q3497" s="1" t="s">
        <v>39</v>
      </c>
      <c r="T3497" s="1" t="s">
        <v>206</v>
      </c>
      <c r="X3497" s="1" t="s">
        <v>41</v>
      </c>
      <c r="Y3497" s="1" t="s">
        <v>42</v>
      </c>
      <c r="Z3497" s="3">
        <v>0</v>
      </c>
      <c r="AC3497" s="1">
        <f t="shared" si="108"/>
        <v>2019</v>
      </c>
      <c r="AD3497" s="1">
        <f t="shared" si="109"/>
        <v>11</v>
      </c>
    </row>
    <row r="3498" spans="1:30" ht="12.75" customHeight="1" x14ac:dyDescent="0.2">
      <c r="A3498" s="2">
        <v>43794.478611111103</v>
      </c>
      <c r="B3498" s="1" t="s">
        <v>2029</v>
      </c>
      <c r="C3498" s="1" t="s">
        <v>288</v>
      </c>
      <c r="D3498" s="1" t="s">
        <v>289</v>
      </c>
      <c r="E3498" s="3">
        <v>1</v>
      </c>
      <c r="F3498" s="1" t="s">
        <v>31</v>
      </c>
      <c r="G3498" s="3">
        <v>790.88</v>
      </c>
      <c r="H3498" s="3">
        <v>790.88</v>
      </c>
      <c r="I3498" s="1" t="s">
        <v>58</v>
      </c>
      <c r="K3498" s="1" t="s">
        <v>59</v>
      </c>
      <c r="L3498" s="1" t="s">
        <v>290</v>
      </c>
      <c r="M3498" s="1" t="s">
        <v>35</v>
      </c>
      <c r="N3498" s="1" t="s">
        <v>36</v>
      </c>
      <c r="O3498" s="1" t="s">
        <v>37</v>
      </c>
      <c r="P3498" s="1" t="s">
        <v>89</v>
      </c>
      <c r="Q3498" s="1" t="s">
        <v>90</v>
      </c>
      <c r="T3498" s="1" t="s">
        <v>291</v>
      </c>
      <c r="X3498" s="1" t="s">
        <v>41</v>
      </c>
      <c r="Y3498" s="1" t="s">
        <v>74</v>
      </c>
      <c r="Z3498" s="3">
        <v>0</v>
      </c>
      <c r="AC3498" s="1">
        <f t="shared" si="108"/>
        <v>2019</v>
      </c>
      <c r="AD3498" s="1">
        <f t="shared" si="109"/>
        <v>11</v>
      </c>
    </row>
    <row r="3499" spans="1:30" ht="12.75" customHeight="1" x14ac:dyDescent="0.2">
      <c r="A3499" s="2">
        <v>43794.495945601899</v>
      </c>
      <c r="B3499" s="1" t="s">
        <v>2030</v>
      </c>
      <c r="C3499" s="1" t="s">
        <v>656</v>
      </c>
      <c r="D3499" s="1" t="s">
        <v>657</v>
      </c>
      <c r="E3499" s="3">
        <v>100</v>
      </c>
      <c r="F3499" s="1" t="s">
        <v>31</v>
      </c>
      <c r="G3499" s="3">
        <v>1.83</v>
      </c>
      <c r="H3499" s="3">
        <v>183</v>
      </c>
      <c r="I3499" s="1" t="s">
        <v>58</v>
      </c>
      <c r="K3499" s="1" t="s">
        <v>59</v>
      </c>
      <c r="L3499" s="1" t="s">
        <v>658</v>
      </c>
      <c r="M3499" s="1" t="s">
        <v>35</v>
      </c>
      <c r="N3499" s="1" t="s">
        <v>84</v>
      </c>
      <c r="O3499" s="1" t="s">
        <v>37</v>
      </c>
      <c r="P3499" s="1" t="s">
        <v>104</v>
      </c>
      <c r="Q3499" s="1" t="s">
        <v>105</v>
      </c>
      <c r="T3499" s="1" t="s">
        <v>659</v>
      </c>
      <c r="X3499" s="1" t="s">
        <v>660</v>
      </c>
      <c r="Y3499" s="1" t="s">
        <v>106</v>
      </c>
      <c r="Z3499" s="3">
        <v>0</v>
      </c>
      <c r="AC3499" s="1">
        <f t="shared" si="108"/>
        <v>2019</v>
      </c>
      <c r="AD3499" s="1">
        <f t="shared" si="109"/>
        <v>11</v>
      </c>
    </row>
    <row r="3500" spans="1:30" ht="12.75" customHeight="1" x14ac:dyDescent="0.2">
      <c r="A3500" s="2">
        <v>43794.510914351798</v>
      </c>
      <c r="B3500" s="1" t="s">
        <v>2031</v>
      </c>
      <c r="C3500" s="1" t="s">
        <v>92</v>
      </c>
      <c r="D3500" s="1" t="s">
        <v>93</v>
      </c>
      <c r="E3500" s="3">
        <v>100</v>
      </c>
      <c r="F3500" s="1" t="s">
        <v>31</v>
      </c>
      <c r="G3500" s="3">
        <v>0.01</v>
      </c>
      <c r="H3500" s="3">
        <v>1</v>
      </c>
      <c r="I3500" s="1" t="s">
        <v>32</v>
      </c>
      <c r="K3500" s="1" t="s">
        <v>33</v>
      </c>
      <c r="L3500" s="1" t="s">
        <v>94</v>
      </c>
      <c r="M3500" s="1" t="s">
        <v>35</v>
      </c>
      <c r="N3500" s="1" t="s">
        <v>36</v>
      </c>
      <c r="O3500" s="1" t="s">
        <v>37</v>
      </c>
      <c r="P3500" s="1" t="s">
        <v>95</v>
      </c>
      <c r="Q3500" s="1" t="s">
        <v>96</v>
      </c>
      <c r="T3500" s="1" t="s">
        <v>97</v>
      </c>
      <c r="X3500" s="1" t="s">
        <v>41</v>
      </c>
      <c r="Y3500" s="1" t="s">
        <v>42</v>
      </c>
      <c r="Z3500" s="3">
        <v>0</v>
      </c>
      <c r="AC3500" s="1">
        <f t="shared" si="108"/>
        <v>2019</v>
      </c>
      <c r="AD3500" s="1">
        <f t="shared" si="109"/>
        <v>11</v>
      </c>
    </row>
    <row r="3501" spans="1:30" ht="12.75" customHeight="1" x14ac:dyDescent="0.2">
      <c r="A3501" s="2">
        <v>43794.510914351798</v>
      </c>
      <c r="B3501" s="1" t="s">
        <v>2031</v>
      </c>
      <c r="C3501" s="1" t="s">
        <v>117</v>
      </c>
      <c r="D3501" s="1" t="s">
        <v>118</v>
      </c>
      <c r="E3501" s="3">
        <v>100</v>
      </c>
      <c r="F3501" s="1" t="s">
        <v>31</v>
      </c>
      <c r="G3501" s="3">
        <v>0.47</v>
      </c>
      <c r="H3501" s="3">
        <v>47</v>
      </c>
      <c r="I3501" s="1" t="s">
        <v>32</v>
      </c>
      <c r="K3501" s="1" t="s">
        <v>33</v>
      </c>
      <c r="L3501" s="1" t="s">
        <v>119</v>
      </c>
      <c r="M3501" s="1" t="s">
        <v>35</v>
      </c>
      <c r="N3501" s="1" t="s">
        <v>36</v>
      </c>
      <c r="O3501" s="1" t="s">
        <v>37</v>
      </c>
      <c r="P3501" s="1" t="s">
        <v>120</v>
      </c>
      <c r="Q3501" s="1" t="s">
        <v>121</v>
      </c>
      <c r="T3501" s="1" t="s">
        <v>40</v>
      </c>
      <c r="X3501" s="1" t="s">
        <v>41</v>
      </c>
      <c r="Y3501" s="1" t="s">
        <v>42</v>
      </c>
      <c r="Z3501" s="3">
        <v>0</v>
      </c>
      <c r="AC3501" s="1">
        <f t="shared" si="108"/>
        <v>2019</v>
      </c>
      <c r="AD3501" s="1">
        <f t="shared" si="109"/>
        <v>11</v>
      </c>
    </row>
    <row r="3502" spans="1:30" ht="12.75" customHeight="1" x14ac:dyDescent="0.2">
      <c r="A3502" s="2">
        <v>43794.510914351798</v>
      </c>
      <c r="B3502" s="1" t="s">
        <v>2031</v>
      </c>
      <c r="C3502" s="1" t="s">
        <v>125</v>
      </c>
      <c r="D3502" s="1" t="s">
        <v>126</v>
      </c>
      <c r="E3502" s="3">
        <v>400</v>
      </c>
      <c r="F3502" s="1" t="s">
        <v>31</v>
      </c>
      <c r="G3502" s="3">
        <v>0.55000000000000004</v>
      </c>
      <c r="H3502" s="3">
        <v>220</v>
      </c>
      <c r="I3502" s="1" t="s">
        <v>32</v>
      </c>
      <c r="K3502" s="1" t="s">
        <v>33</v>
      </c>
      <c r="L3502" s="1" t="s">
        <v>127</v>
      </c>
      <c r="M3502" s="1" t="s">
        <v>35</v>
      </c>
      <c r="N3502" s="1" t="s">
        <v>36</v>
      </c>
      <c r="O3502" s="1" t="s">
        <v>37</v>
      </c>
      <c r="P3502" s="1" t="s">
        <v>104</v>
      </c>
      <c r="Q3502" s="1" t="s">
        <v>105</v>
      </c>
      <c r="T3502" s="1" t="s">
        <v>40</v>
      </c>
      <c r="X3502" s="1" t="s">
        <v>41</v>
      </c>
      <c r="Y3502" s="1" t="s">
        <v>106</v>
      </c>
      <c r="Z3502" s="3">
        <v>0</v>
      </c>
      <c r="AC3502" s="1">
        <f t="shared" si="108"/>
        <v>2019</v>
      </c>
      <c r="AD3502" s="1">
        <f t="shared" si="109"/>
        <v>11</v>
      </c>
    </row>
    <row r="3503" spans="1:30" ht="12.75" customHeight="1" x14ac:dyDescent="0.2">
      <c r="A3503" s="2">
        <v>43794.510914351798</v>
      </c>
      <c r="B3503" s="1" t="s">
        <v>2031</v>
      </c>
      <c r="C3503" s="1" t="s">
        <v>136</v>
      </c>
      <c r="D3503" s="1" t="s">
        <v>137</v>
      </c>
      <c r="E3503" s="3">
        <v>400</v>
      </c>
      <c r="F3503" s="1" t="s">
        <v>31</v>
      </c>
      <c r="G3503" s="3">
        <v>0.63</v>
      </c>
      <c r="H3503" s="3">
        <v>252</v>
      </c>
      <c r="I3503" s="1" t="s">
        <v>32</v>
      </c>
      <c r="K3503" s="1" t="s">
        <v>33</v>
      </c>
      <c r="L3503" s="1" t="s">
        <v>138</v>
      </c>
      <c r="M3503" s="1" t="s">
        <v>35</v>
      </c>
      <c r="N3503" s="1" t="s">
        <v>36</v>
      </c>
      <c r="O3503" s="1" t="s">
        <v>37</v>
      </c>
      <c r="P3503" s="1" t="s">
        <v>62</v>
      </c>
      <c r="Q3503" s="1" t="s">
        <v>63</v>
      </c>
      <c r="T3503" s="1" t="s">
        <v>65</v>
      </c>
      <c r="X3503" s="1" t="s">
        <v>41</v>
      </c>
      <c r="Y3503" s="1" t="s">
        <v>66</v>
      </c>
      <c r="Z3503" s="3">
        <v>0</v>
      </c>
      <c r="AA3503" s="1" t="s">
        <v>67</v>
      </c>
      <c r="AB3503" s="1" t="s">
        <v>67</v>
      </c>
      <c r="AC3503" s="1">
        <f t="shared" si="108"/>
        <v>2019</v>
      </c>
      <c r="AD3503" s="1">
        <f t="shared" si="109"/>
        <v>11</v>
      </c>
    </row>
    <row r="3504" spans="1:30" ht="12.75" customHeight="1" x14ac:dyDescent="0.2">
      <c r="A3504" s="2">
        <v>43794.510914351798</v>
      </c>
      <c r="B3504" s="1" t="s">
        <v>2031</v>
      </c>
      <c r="C3504" s="1" t="s">
        <v>56</v>
      </c>
      <c r="D3504" s="1" t="s">
        <v>57</v>
      </c>
      <c r="E3504" s="3">
        <v>4000</v>
      </c>
      <c r="F3504" s="1" t="s">
        <v>31</v>
      </c>
      <c r="G3504" s="3">
        <v>0.63</v>
      </c>
      <c r="H3504" s="3">
        <v>2520</v>
      </c>
      <c r="I3504" s="1" t="s">
        <v>32</v>
      </c>
      <c r="K3504" s="1" t="s">
        <v>33</v>
      </c>
      <c r="L3504" s="1" t="s">
        <v>60</v>
      </c>
      <c r="M3504" s="1" t="s">
        <v>35</v>
      </c>
      <c r="N3504" s="1" t="s">
        <v>36</v>
      </c>
      <c r="O3504" s="1" t="s">
        <v>37</v>
      </c>
      <c r="P3504" s="1" t="s">
        <v>62</v>
      </c>
      <c r="Q3504" s="1" t="s">
        <v>63</v>
      </c>
      <c r="T3504" s="1" t="s">
        <v>65</v>
      </c>
      <c r="X3504" s="1" t="s">
        <v>41</v>
      </c>
      <c r="Y3504" s="1" t="s">
        <v>66</v>
      </c>
      <c r="Z3504" s="3">
        <v>0</v>
      </c>
      <c r="AA3504" s="1" t="s">
        <v>67</v>
      </c>
      <c r="AB3504" s="1" t="s">
        <v>67</v>
      </c>
      <c r="AC3504" s="1">
        <f t="shared" si="108"/>
        <v>2019</v>
      </c>
      <c r="AD3504" s="1">
        <f t="shared" si="109"/>
        <v>11</v>
      </c>
    </row>
    <row r="3505" spans="1:30" ht="12.75" customHeight="1" x14ac:dyDescent="0.2">
      <c r="A3505" s="2">
        <v>43794.510914351798</v>
      </c>
      <c r="B3505" s="1" t="s">
        <v>2031</v>
      </c>
      <c r="C3505" s="1" t="s">
        <v>139</v>
      </c>
      <c r="D3505" s="1" t="s">
        <v>140</v>
      </c>
      <c r="E3505" s="3">
        <v>100</v>
      </c>
      <c r="F3505" s="1" t="s">
        <v>31</v>
      </c>
      <c r="G3505" s="3">
        <v>0.67</v>
      </c>
      <c r="H3505" s="3">
        <v>67</v>
      </c>
      <c r="I3505" s="1" t="s">
        <v>32</v>
      </c>
      <c r="K3505" s="1" t="s">
        <v>33</v>
      </c>
      <c r="L3505" s="1" t="s">
        <v>141</v>
      </c>
      <c r="M3505" s="1" t="s">
        <v>35</v>
      </c>
      <c r="N3505" s="1" t="s">
        <v>36</v>
      </c>
      <c r="O3505" s="1" t="s">
        <v>37</v>
      </c>
      <c r="P3505" s="1" t="s">
        <v>120</v>
      </c>
      <c r="Q3505" s="1" t="s">
        <v>121</v>
      </c>
      <c r="T3505" s="1" t="s">
        <v>40</v>
      </c>
      <c r="X3505" s="1" t="s">
        <v>41</v>
      </c>
      <c r="Y3505" s="1" t="s">
        <v>42</v>
      </c>
      <c r="Z3505" s="3">
        <v>0</v>
      </c>
      <c r="AC3505" s="1">
        <f t="shared" si="108"/>
        <v>2019</v>
      </c>
      <c r="AD3505" s="1">
        <f t="shared" si="109"/>
        <v>11</v>
      </c>
    </row>
    <row r="3506" spans="1:30" ht="12.75" customHeight="1" x14ac:dyDescent="0.2">
      <c r="A3506" s="2">
        <v>43794.510914351798</v>
      </c>
      <c r="B3506" s="1" t="s">
        <v>2031</v>
      </c>
      <c r="C3506" s="1" t="s">
        <v>142</v>
      </c>
      <c r="D3506" s="1" t="s">
        <v>143</v>
      </c>
      <c r="E3506" s="3">
        <v>500</v>
      </c>
      <c r="F3506" s="1" t="s">
        <v>31</v>
      </c>
      <c r="G3506" s="3">
        <v>0.67</v>
      </c>
      <c r="H3506" s="3">
        <v>335</v>
      </c>
      <c r="I3506" s="1" t="s">
        <v>32</v>
      </c>
      <c r="K3506" s="1" t="s">
        <v>33</v>
      </c>
      <c r="L3506" s="1" t="s">
        <v>144</v>
      </c>
      <c r="M3506" s="1" t="s">
        <v>35</v>
      </c>
      <c r="N3506" s="1" t="s">
        <v>36</v>
      </c>
      <c r="O3506" s="1" t="s">
        <v>37</v>
      </c>
      <c r="P3506" s="1" t="s">
        <v>89</v>
      </c>
      <c r="Q3506" s="1" t="s">
        <v>90</v>
      </c>
      <c r="T3506" s="1" t="s">
        <v>116</v>
      </c>
      <c r="X3506" s="1" t="s">
        <v>41</v>
      </c>
      <c r="Y3506" s="1" t="s">
        <v>74</v>
      </c>
      <c r="Z3506" s="3">
        <v>0</v>
      </c>
      <c r="AC3506" s="1">
        <f t="shared" si="108"/>
        <v>2019</v>
      </c>
      <c r="AD3506" s="1">
        <f t="shared" si="109"/>
        <v>11</v>
      </c>
    </row>
    <row r="3507" spans="1:30" ht="12.75" customHeight="1" x14ac:dyDescent="0.2">
      <c r="A3507" s="2">
        <v>43794.510914351798</v>
      </c>
      <c r="B3507" s="1" t="s">
        <v>2031</v>
      </c>
      <c r="C3507" s="1" t="s">
        <v>149</v>
      </c>
      <c r="D3507" s="1" t="s">
        <v>150</v>
      </c>
      <c r="E3507" s="3">
        <v>300</v>
      </c>
      <c r="F3507" s="1" t="s">
        <v>31</v>
      </c>
      <c r="G3507" s="3">
        <v>1.0900000000000001</v>
      </c>
      <c r="H3507" s="3">
        <v>327</v>
      </c>
      <c r="I3507" s="1" t="s">
        <v>32</v>
      </c>
      <c r="K3507" s="1" t="s">
        <v>33</v>
      </c>
      <c r="L3507" s="1" t="s">
        <v>151</v>
      </c>
      <c r="M3507" s="1" t="s">
        <v>35</v>
      </c>
      <c r="N3507" s="1" t="s">
        <v>36</v>
      </c>
      <c r="O3507" s="1" t="s">
        <v>37</v>
      </c>
      <c r="P3507" s="1" t="s">
        <v>120</v>
      </c>
      <c r="Q3507" s="1" t="s">
        <v>121</v>
      </c>
      <c r="T3507" s="1" t="s">
        <v>40</v>
      </c>
      <c r="X3507" s="1" t="s">
        <v>41</v>
      </c>
      <c r="Y3507" s="1" t="s">
        <v>42</v>
      </c>
      <c r="Z3507" s="3">
        <v>0</v>
      </c>
      <c r="AC3507" s="1">
        <f t="shared" si="108"/>
        <v>2019</v>
      </c>
      <c r="AD3507" s="1">
        <f t="shared" si="109"/>
        <v>11</v>
      </c>
    </row>
    <row r="3508" spans="1:30" ht="12.75" customHeight="1" x14ac:dyDescent="0.2">
      <c r="A3508" s="2">
        <v>43794.510914351798</v>
      </c>
      <c r="B3508" s="1" t="s">
        <v>2031</v>
      </c>
      <c r="C3508" s="1" t="s">
        <v>1676</v>
      </c>
      <c r="D3508" s="1" t="s">
        <v>1677</v>
      </c>
      <c r="E3508" s="3">
        <v>75</v>
      </c>
      <c r="F3508" s="1" t="s">
        <v>31</v>
      </c>
      <c r="G3508" s="3">
        <v>1.21</v>
      </c>
      <c r="H3508" s="3">
        <v>90.75</v>
      </c>
      <c r="I3508" s="1" t="s">
        <v>32</v>
      </c>
      <c r="K3508" s="1" t="s">
        <v>33</v>
      </c>
      <c r="L3508" s="1" t="s">
        <v>1678</v>
      </c>
      <c r="M3508" s="1" t="s">
        <v>35</v>
      </c>
      <c r="N3508" s="1" t="s">
        <v>36</v>
      </c>
      <c r="O3508" s="1" t="s">
        <v>37</v>
      </c>
      <c r="P3508" s="1" t="s">
        <v>38</v>
      </c>
      <c r="Q3508" s="1" t="s">
        <v>39</v>
      </c>
      <c r="T3508" s="1" t="s">
        <v>887</v>
      </c>
      <c r="X3508" s="1" t="s">
        <v>41</v>
      </c>
      <c r="Y3508" s="1" t="s">
        <v>42</v>
      </c>
      <c r="Z3508" s="3">
        <v>0</v>
      </c>
      <c r="AA3508" s="1" t="s">
        <v>774</v>
      </c>
      <c r="AB3508" s="1" t="s">
        <v>774</v>
      </c>
      <c r="AC3508" s="1">
        <f t="shared" si="108"/>
        <v>2019</v>
      </c>
      <c r="AD3508" s="1">
        <f t="shared" si="109"/>
        <v>11</v>
      </c>
    </row>
    <row r="3509" spans="1:30" ht="12.75" customHeight="1" x14ac:dyDescent="0.2">
      <c r="A3509" s="2">
        <v>43794.510914351798</v>
      </c>
      <c r="B3509" s="1" t="s">
        <v>2031</v>
      </c>
      <c r="C3509" s="1" t="s">
        <v>334</v>
      </c>
      <c r="D3509" s="1" t="s">
        <v>335</v>
      </c>
      <c r="E3509" s="3">
        <v>200</v>
      </c>
      <c r="F3509" s="1" t="s">
        <v>31</v>
      </c>
      <c r="G3509" s="3">
        <v>1.29</v>
      </c>
      <c r="H3509" s="3">
        <v>258</v>
      </c>
      <c r="I3509" s="1" t="s">
        <v>32</v>
      </c>
      <c r="K3509" s="1" t="s">
        <v>33</v>
      </c>
      <c r="L3509" s="1" t="s">
        <v>336</v>
      </c>
      <c r="M3509" s="1" t="s">
        <v>35</v>
      </c>
      <c r="N3509" s="1" t="s">
        <v>36</v>
      </c>
      <c r="O3509" s="1" t="s">
        <v>37</v>
      </c>
      <c r="P3509" s="1" t="s">
        <v>89</v>
      </c>
      <c r="Q3509" s="1" t="s">
        <v>90</v>
      </c>
      <c r="T3509" s="1" t="s">
        <v>116</v>
      </c>
      <c r="X3509" s="1" t="s">
        <v>41</v>
      </c>
      <c r="Y3509" s="1" t="s">
        <v>74</v>
      </c>
      <c r="Z3509" s="3">
        <v>0</v>
      </c>
      <c r="AC3509" s="1">
        <f t="shared" si="108"/>
        <v>2019</v>
      </c>
      <c r="AD3509" s="1">
        <f t="shared" si="109"/>
        <v>11</v>
      </c>
    </row>
    <row r="3510" spans="1:30" ht="12.75" customHeight="1" x14ac:dyDescent="0.2">
      <c r="A3510" s="2">
        <v>43794.510914351798</v>
      </c>
      <c r="B3510" s="1" t="s">
        <v>2031</v>
      </c>
      <c r="C3510" s="1" t="s">
        <v>552</v>
      </c>
      <c r="D3510" s="1" t="s">
        <v>553</v>
      </c>
      <c r="E3510" s="3">
        <v>100</v>
      </c>
      <c r="F3510" s="1" t="s">
        <v>31</v>
      </c>
      <c r="G3510" s="3">
        <v>1.5</v>
      </c>
      <c r="H3510" s="3">
        <v>150</v>
      </c>
      <c r="I3510" s="1" t="s">
        <v>32</v>
      </c>
      <c r="K3510" s="1" t="s">
        <v>33</v>
      </c>
      <c r="L3510" s="1" t="s">
        <v>554</v>
      </c>
      <c r="M3510" s="1" t="s">
        <v>35</v>
      </c>
      <c r="N3510" s="1" t="s">
        <v>36</v>
      </c>
      <c r="O3510" s="1" t="s">
        <v>37</v>
      </c>
      <c r="P3510" s="1" t="s">
        <v>38</v>
      </c>
      <c r="Q3510" s="1" t="s">
        <v>39</v>
      </c>
      <c r="T3510" s="1" t="s">
        <v>226</v>
      </c>
      <c r="X3510" s="1" t="s">
        <v>41</v>
      </c>
      <c r="Y3510" s="1" t="s">
        <v>42</v>
      </c>
      <c r="Z3510" s="3">
        <v>0</v>
      </c>
      <c r="AC3510" s="1">
        <f t="shared" si="108"/>
        <v>2019</v>
      </c>
      <c r="AD3510" s="1">
        <f t="shared" si="109"/>
        <v>11</v>
      </c>
    </row>
    <row r="3511" spans="1:30" ht="12.75" customHeight="1" x14ac:dyDescent="0.2">
      <c r="A3511" s="2">
        <v>43794.510914351798</v>
      </c>
      <c r="B3511" s="1" t="s">
        <v>2031</v>
      </c>
      <c r="C3511" s="1" t="s">
        <v>159</v>
      </c>
      <c r="D3511" s="1" t="s">
        <v>160</v>
      </c>
      <c r="E3511" s="3">
        <v>100</v>
      </c>
      <c r="F3511" s="1" t="s">
        <v>31</v>
      </c>
      <c r="G3511" s="3">
        <v>1.81</v>
      </c>
      <c r="H3511" s="3">
        <v>181</v>
      </c>
      <c r="I3511" s="1" t="s">
        <v>32</v>
      </c>
      <c r="K3511" s="1" t="s">
        <v>33</v>
      </c>
      <c r="L3511" s="1" t="s">
        <v>161</v>
      </c>
      <c r="M3511" s="1" t="s">
        <v>35</v>
      </c>
      <c r="N3511" s="1" t="s">
        <v>36</v>
      </c>
      <c r="O3511" s="1" t="s">
        <v>37</v>
      </c>
      <c r="P3511" s="1" t="s">
        <v>104</v>
      </c>
      <c r="Q3511" s="1" t="s">
        <v>105</v>
      </c>
      <c r="T3511" s="1" t="s">
        <v>97</v>
      </c>
      <c r="X3511" s="1" t="s">
        <v>41</v>
      </c>
      <c r="Y3511" s="1" t="s">
        <v>106</v>
      </c>
      <c r="Z3511" s="3">
        <v>0</v>
      </c>
      <c r="AC3511" s="1">
        <f t="shared" si="108"/>
        <v>2019</v>
      </c>
      <c r="AD3511" s="1">
        <f t="shared" si="109"/>
        <v>11</v>
      </c>
    </row>
    <row r="3512" spans="1:30" ht="12.75" customHeight="1" x14ac:dyDescent="0.2">
      <c r="A3512" s="2">
        <v>43794.510914351798</v>
      </c>
      <c r="B3512" s="1" t="s">
        <v>2031</v>
      </c>
      <c r="C3512" s="1" t="s">
        <v>339</v>
      </c>
      <c r="D3512" s="1" t="s">
        <v>340</v>
      </c>
      <c r="E3512" s="3">
        <v>50</v>
      </c>
      <c r="F3512" s="1" t="s">
        <v>31</v>
      </c>
      <c r="G3512" s="3">
        <v>1.98</v>
      </c>
      <c r="H3512" s="3">
        <v>99</v>
      </c>
      <c r="I3512" s="1" t="s">
        <v>32</v>
      </c>
      <c r="K3512" s="1" t="s">
        <v>33</v>
      </c>
      <c r="L3512" s="1" t="s">
        <v>341</v>
      </c>
      <c r="M3512" s="1" t="s">
        <v>35</v>
      </c>
      <c r="N3512" s="1" t="s">
        <v>36</v>
      </c>
      <c r="O3512" s="1" t="s">
        <v>37</v>
      </c>
      <c r="P3512" s="1" t="s">
        <v>95</v>
      </c>
      <c r="Q3512" s="1" t="s">
        <v>96</v>
      </c>
      <c r="T3512" s="1" t="s">
        <v>97</v>
      </c>
      <c r="X3512" s="1" t="s">
        <v>41</v>
      </c>
      <c r="Y3512" s="1" t="s">
        <v>42</v>
      </c>
      <c r="Z3512" s="3">
        <v>0</v>
      </c>
      <c r="AC3512" s="1">
        <f t="shared" si="108"/>
        <v>2019</v>
      </c>
      <c r="AD3512" s="1">
        <f t="shared" si="109"/>
        <v>11</v>
      </c>
    </row>
    <row r="3513" spans="1:30" ht="12.75" customHeight="1" x14ac:dyDescent="0.2">
      <c r="A3513" s="2">
        <v>43794.510914351798</v>
      </c>
      <c r="B3513" s="1" t="s">
        <v>2031</v>
      </c>
      <c r="C3513" s="1" t="s">
        <v>177</v>
      </c>
      <c r="D3513" s="1" t="s">
        <v>178</v>
      </c>
      <c r="E3513" s="3">
        <v>50</v>
      </c>
      <c r="F3513" s="1" t="s">
        <v>31</v>
      </c>
      <c r="G3513" s="3">
        <v>2.16</v>
      </c>
      <c r="H3513" s="3">
        <v>108</v>
      </c>
      <c r="I3513" s="1" t="s">
        <v>32</v>
      </c>
      <c r="K3513" s="1" t="s">
        <v>33</v>
      </c>
      <c r="L3513" s="1" t="s">
        <v>179</v>
      </c>
      <c r="M3513" s="1" t="s">
        <v>35</v>
      </c>
      <c r="N3513" s="1" t="s">
        <v>36</v>
      </c>
      <c r="O3513" s="1" t="s">
        <v>37</v>
      </c>
      <c r="P3513" s="1" t="s">
        <v>95</v>
      </c>
      <c r="Q3513" s="1" t="s">
        <v>96</v>
      </c>
      <c r="T3513" s="1" t="s">
        <v>97</v>
      </c>
      <c r="X3513" s="1" t="s">
        <v>41</v>
      </c>
      <c r="Y3513" s="1" t="s">
        <v>42</v>
      </c>
      <c r="Z3513" s="3">
        <v>0</v>
      </c>
      <c r="AC3513" s="1">
        <f t="shared" si="108"/>
        <v>2019</v>
      </c>
      <c r="AD3513" s="1">
        <f t="shared" si="109"/>
        <v>11</v>
      </c>
    </row>
    <row r="3514" spans="1:30" ht="12.75" customHeight="1" x14ac:dyDescent="0.2">
      <c r="A3514" s="2">
        <v>43794.510914351798</v>
      </c>
      <c r="B3514" s="1" t="s">
        <v>2031</v>
      </c>
      <c r="C3514" s="1" t="s">
        <v>192</v>
      </c>
      <c r="D3514" s="1" t="s">
        <v>193</v>
      </c>
      <c r="E3514" s="3">
        <v>10</v>
      </c>
      <c r="F3514" s="1" t="s">
        <v>31</v>
      </c>
      <c r="G3514" s="3">
        <v>2.36</v>
      </c>
      <c r="H3514" s="3">
        <v>23.6</v>
      </c>
      <c r="I3514" s="1" t="s">
        <v>32</v>
      </c>
      <c r="K3514" s="1" t="s">
        <v>33</v>
      </c>
      <c r="L3514" s="1" t="s">
        <v>194</v>
      </c>
      <c r="M3514" s="1" t="s">
        <v>35</v>
      </c>
      <c r="N3514" s="1" t="s">
        <v>36</v>
      </c>
      <c r="O3514" s="1" t="s">
        <v>37</v>
      </c>
      <c r="P3514" s="1" t="s">
        <v>195</v>
      </c>
      <c r="Q3514" s="1" t="s">
        <v>196</v>
      </c>
      <c r="T3514" s="1" t="s">
        <v>197</v>
      </c>
      <c r="X3514" s="1" t="s">
        <v>41</v>
      </c>
      <c r="Y3514" s="1" t="s">
        <v>42</v>
      </c>
      <c r="Z3514" s="3">
        <v>0</v>
      </c>
      <c r="AC3514" s="1">
        <f t="shared" si="108"/>
        <v>2019</v>
      </c>
      <c r="AD3514" s="1">
        <f t="shared" si="109"/>
        <v>11</v>
      </c>
    </row>
    <row r="3515" spans="1:30" ht="12.75" customHeight="1" x14ac:dyDescent="0.2">
      <c r="A3515" s="2">
        <v>43794.510914351798</v>
      </c>
      <c r="B3515" s="1" t="s">
        <v>2031</v>
      </c>
      <c r="C3515" s="1" t="s">
        <v>589</v>
      </c>
      <c r="D3515" s="1" t="s">
        <v>590</v>
      </c>
      <c r="E3515" s="3">
        <v>10</v>
      </c>
      <c r="F3515" s="1" t="s">
        <v>31</v>
      </c>
      <c r="G3515" s="3">
        <v>2.36</v>
      </c>
      <c r="H3515" s="3">
        <v>23.6</v>
      </c>
      <c r="I3515" s="1" t="s">
        <v>32</v>
      </c>
      <c r="K3515" s="1" t="s">
        <v>33</v>
      </c>
      <c r="L3515" s="1" t="s">
        <v>591</v>
      </c>
      <c r="M3515" s="1" t="s">
        <v>35</v>
      </c>
      <c r="N3515" s="1" t="s">
        <v>36</v>
      </c>
      <c r="O3515" s="1" t="s">
        <v>37</v>
      </c>
      <c r="P3515" s="1" t="s">
        <v>195</v>
      </c>
      <c r="Q3515" s="1" t="s">
        <v>196</v>
      </c>
      <c r="T3515" s="1" t="s">
        <v>197</v>
      </c>
      <c r="X3515" s="1" t="s">
        <v>41</v>
      </c>
      <c r="Y3515" s="1" t="s">
        <v>42</v>
      </c>
      <c r="Z3515" s="3">
        <v>0</v>
      </c>
      <c r="AC3515" s="1">
        <f t="shared" si="108"/>
        <v>2019</v>
      </c>
      <c r="AD3515" s="1">
        <f t="shared" si="109"/>
        <v>11</v>
      </c>
    </row>
    <row r="3516" spans="1:30" ht="12.75" customHeight="1" x14ac:dyDescent="0.2">
      <c r="A3516" s="2">
        <v>43794.510914351798</v>
      </c>
      <c r="B3516" s="1" t="s">
        <v>2031</v>
      </c>
      <c r="C3516" s="1" t="s">
        <v>180</v>
      </c>
      <c r="D3516" s="1" t="s">
        <v>181</v>
      </c>
      <c r="E3516" s="3">
        <v>50</v>
      </c>
      <c r="F3516" s="1" t="s">
        <v>31</v>
      </c>
      <c r="G3516" s="3">
        <v>2.37</v>
      </c>
      <c r="H3516" s="3">
        <v>118.5</v>
      </c>
      <c r="I3516" s="1" t="s">
        <v>32</v>
      </c>
      <c r="K3516" s="1" t="s">
        <v>33</v>
      </c>
      <c r="L3516" s="1" t="s">
        <v>182</v>
      </c>
      <c r="M3516" s="1" t="s">
        <v>35</v>
      </c>
      <c r="N3516" s="1" t="s">
        <v>36</v>
      </c>
      <c r="O3516" s="1" t="s">
        <v>37</v>
      </c>
      <c r="P3516" s="1" t="s">
        <v>95</v>
      </c>
      <c r="Q3516" s="1" t="s">
        <v>96</v>
      </c>
      <c r="T3516" s="1" t="s">
        <v>97</v>
      </c>
      <c r="X3516" s="1" t="s">
        <v>41</v>
      </c>
      <c r="Y3516" s="1" t="s">
        <v>42</v>
      </c>
      <c r="Z3516" s="3">
        <v>0</v>
      </c>
      <c r="AC3516" s="1">
        <f t="shared" si="108"/>
        <v>2019</v>
      </c>
      <c r="AD3516" s="1">
        <f t="shared" si="109"/>
        <v>11</v>
      </c>
    </row>
    <row r="3517" spans="1:30" ht="12.75" customHeight="1" x14ac:dyDescent="0.2">
      <c r="A3517" s="2">
        <v>43794.510914351798</v>
      </c>
      <c r="B3517" s="1" t="s">
        <v>2031</v>
      </c>
      <c r="C3517" s="1" t="s">
        <v>183</v>
      </c>
      <c r="D3517" s="1" t="s">
        <v>184</v>
      </c>
      <c r="E3517" s="3">
        <v>100</v>
      </c>
      <c r="F3517" s="1" t="s">
        <v>31</v>
      </c>
      <c r="G3517" s="3">
        <v>2.4700000000000002</v>
      </c>
      <c r="H3517" s="3">
        <v>247</v>
      </c>
      <c r="I3517" s="1" t="s">
        <v>32</v>
      </c>
      <c r="K3517" s="1" t="s">
        <v>33</v>
      </c>
      <c r="L3517" s="1" t="s">
        <v>185</v>
      </c>
      <c r="M3517" s="1" t="s">
        <v>35</v>
      </c>
      <c r="N3517" s="1" t="s">
        <v>36</v>
      </c>
      <c r="O3517" s="1" t="s">
        <v>37</v>
      </c>
      <c r="P3517" s="1" t="s">
        <v>95</v>
      </c>
      <c r="Q3517" s="1" t="s">
        <v>96</v>
      </c>
      <c r="T3517" s="1" t="s">
        <v>48</v>
      </c>
      <c r="X3517" s="1" t="s">
        <v>41</v>
      </c>
      <c r="Y3517" s="1" t="s">
        <v>42</v>
      </c>
      <c r="Z3517" s="3">
        <v>0</v>
      </c>
      <c r="AC3517" s="1">
        <f t="shared" si="108"/>
        <v>2019</v>
      </c>
      <c r="AD3517" s="1">
        <f t="shared" si="109"/>
        <v>11</v>
      </c>
    </row>
    <row r="3518" spans="1:30" ht="12.75" customHeight="1" x14ac:dyDescent="0.2">
      <c r="A3518" s="2">
        <v>43794.510914351798</v>
      </c>
      <c r="B3518" s="1" t="s">
        <v>2031</v>
      </c>
      <c r="C3518" s="1" t="s">
        <v>186</v>
      </c>
      <c r="D3518" s="1" t="s">
        <v>187</v>
      </c>
      <c r="E3518" s="3">
        <v>50</v>
      </c>
      <c r="F3518" s="1" t="s">
        <v>31</v>
      </c>
      <c r="G3518" s="3">
        <v>2.52</v>
      </c>
      <c r="H3518" s="3">
        <v>126</v>
      </c>
      <c r="I3518" s="1" t="s">
        <v>32</v>
      </c>
      <c r="K3518" s="1" t="s">
        <v>33</v>
      </c>
      <c r="L3518" s="1" t="s">
        <v>188</v>
      </c>
      <c r="M3518" s="1" t="s">
        <v>35</v>
      </c>
      <c r="N3518" s="1" t="s">
        <v>36</v>
      </c>
      <c r="O3518" s="1" t="s">
        <v>37</v>
      </c>
      <c r="P3518" s="1" t="s">
        <v>95</v>
      </c>
      <c r="Q3518" s="1" t="s">
        <v>96</v>
      </c>
      <c r="T3518" s="1" t="s">
        <v>97</v>
      </c>
      <c r="X3518" s="1" t="s">
        <v>41</v>
      </c>
      <c r="Y3518" s="1" t="s">
        <v>42</v>
      </c>
      <c r="Z3518" s="3">
        <v>0</v>
      </c>
      <c r="AC3518" s="1">
        <f t="shared" si="108"/>
        <v>2019</v>
      </c>
      <c r="AD3518" s="1">
        <f t="shared" si="109"/>
        <v>11</v>
      </c>
    </row>
    <row r="3519" spans="1:30" ht="12.75" customHeight="1" x14ac:dyDescent="0.2">
      <c r="A3519" s="2">
        <v>43794.510914351798</v>
      </c>
      <c r="B3519" s="1" t="s">
        <v>2031</v>
      </c>
      <c r="C3519" s="1" t="s">
        <v>867</v>
      </c>
      <c r="D3519" s="1" t="s">
        <v>868</v>
      </c>
      <c r="E3519" s="3">
        <v>70</v>
      </c>
      <c r="F3519" s="1" t="s">
        <v>31</v>
      </c>
      <c r="G3519" s="3">
        <v>2.54</v>
      </c>
      <c r="H3519" s="3">
        <v>177.8</v>
      </c>
      <c r="I3519" s="1" t="s">
        <v>32</v>
      </c>
      <c r="K3519" s="1" t="s">
        <v>33</v>
      </c>
      <c r="L3519" s="1" t="s">
        <v>869</v>
      </c>
      <c r="M3519" s="1" t="s">
        <v>35</v>
      </c>
      <c r="N3519" s="1" t="s">
        <v>36</v>
      </c>
      <c r="O3519" s="1" t="s">
        <v>37</v>
      </c>
      <c r="P3519" s="1" t="s">
        <v>204</v>
      </c>
      <c r="Q3519" s="1" t="s">
        <v>205</v>
      </c>
      <c r="T3519" s="1" t="s">
        <v>871</v>
      </c>
      <c r="X3519" s="1" t="s">
        <v>41</v>
      </c>
      <c r="Y3519" s="1" t="s">
        <v>74</v>
      </c>
      <c r="Z3519" s="3">
        <v>0</v>
      </c>
      <c r="AC3519" s="1">
        <f t="shared" si="108"/>
        <v>2019</v>
      </c>
      <c r="AD3519" s="1">
        <f t="shared" si="109"/>
        <v>11</v>
      </c>
    </row>
    <row r="3520" spans="1:30" ht="12.75" customHeight="1" x14ac:dyDescent="0.2">
      <c r="A3520" s="2">
        <v>43794.510914351798</v>
      </c>
      <c r="B3520" s="1" t="s">
        <v>2031</v>
      </c>
      <c r="C3520" s="1" t="s">
        <v>189</v>
      </c>
      <c r="D3520" s="1" t="s">
        <v>190</v>
      </c>
      <c r="E3520" s="3">
        <v>100</v>
      </c>
      <c r="F3520" s="1" t="s">
        <v>31</v>
      </c>
      <c r="G3520" s="3">
        <v>2.7</v>
      </c>
      <c r="H3520" s="3">
        <v>270</v>
      </c>
      <c r="I3520" s="1" t="s">
        <v>32</v>
      </c>
      <c r="K3520" s="1" t="s">
        <v>33</v>
      </c>
      <c r="L3520" s="1" t="s">
        <v>191</v>
      </c>
      <c r="M3520" s="1" t="s">
        <v>35</v>
      </c>
      <c r="N3520" s="1" t="s">
        <v>36</v>
      </c>
      <c r="O3520" s="1" t="s">
        <v>37</v>
      </c>
      <c r="P3520" s="1" t="s">
        <v>95</v>
      </c>
      <c r="Q3520" s="1" t="s">
        <v>96</v>
      </c>
      <c r="T3520" s="1" t="s">
        <v>97</v>
      </c>
      <c r="X3520" s="1" t="s">
        <v>41</v>
      </c>
      <c r="Y3520" s="1" t="s">
        <v>42</v>
      </c>
      <c r="Z3520" s="3">
        <v>0</v>
      </c>
      <c r="AC3520" s="1">
        <f t="shared" si="108"/>
        <v>2019</v>
      </c>
      <c r="AD3520" s="1">
        <f t="shared" si="109"/>
        <v>11</v>
      </c>
    </row>
    <row r="3521" spans="1:30" ht="12.75" customHeight="1" x14ac:dyDescent="0.2">
      <c r="A3521" s="2">
        <v>43794.510914351798</v>
      </c>
      <c r="B3521" s="1" t="s">
        <v>2031</v>
      </c>
      <c r="C3521" s="1" t="s">
        <v>207</v>
      </c>
      <c r="D3521" s="1" t="s">
        <v>208</v>
      </c>
      <c r="E3521" s="3">
        <v>40</v>
      </c>
      <c r="F3521" s="1" t="s">
        <v>31</v>
      </c>
      <c r="G3521" s="3">
        <v>3.27</v>
      </c>
      <c r="H3521" s="3">
        <v>130.80000000000001</v>
      </c>
      <c r="I3521" s="1" t="s">
        <v>32</v>
      </c>
      <c r="K3521" s="1" t="s">
        <v>33</v>
      </c>
      <c r="L3521" s="1" t="s">
        <v>209</v>
      </c>
      <c r="M3521" s="1" t="s">
        <v>35</v>
      </c>
      <c r="N3521" s="1" t="s">
        <v>36</v>
      </c>
      <c r="O3521" s="1" t="s">
        <v>37</v>
      </c>
      <c r="P3521" s="1" t="s">
        <v>71</v>
      </c>
      <c r="Q3521" s="1" t="s">
        <v>72</v>
      </c>
      <c r="T3521" s="1" t="s">
        <v>73</v>
      </c>
      <c r="X3521" s="1" t="s">
        <v>41</v>
      </c>
      <c r="Y3521" s="1" t="s">
        <v>74</v>
      </c>
      <c r="Z3521" s="3">
        <v>0</v>
      </c>
      <c r="AC3521" s="1">
        <f t="shared" si="108"/>
        <v>2019</v>
      </c>
      <c r="AD3521" s="1">
        <f t="shared" si="109"/>
        <v>11</v>
      </c>
    </row>
    <row r="3522" spans="1:30" ht="12.75" customHeight="1" x14ac:dyDescent="0.2">
      <c r="A3522" s="2">
        <v>43794.510914351798</v>
      </c>
      <c r="B3522" s="1" t="s">
        <v>2031</v>
      </c>
      <c r="C3522" s="1" t="s">
        <v>532</v>
      </c>
      <c r="D3522" s="1" t="s">
        <v>533</v>
      </c>
      <c r="E3522" s="3">
        <v>80</v>
      </c>
      <c r="F3522" s="1" t="s">
        <v>31</v>
      </c>
      <c r="G3522" s="3">
        <v>3.97</v>
      </c>
      <c r="H3522" s="3">
        <v>317.60000000000002</v>
      </c>
      <c r="I3522" s="1" t="s">
        <v>32</v>
      </c>
      <c r="K3522" s="1" t="s">
        <v>33</v>
      </c>
      <c r="L3522" s="1" t="s">
        <v>534</v>
      </c>
      <c r="M3522" s="1" t="s">
        <v>35</v>
      </c>
      <c r="N3522" s="1" t="s">
        <v>36</v>
      </c>
      <c r="O3522" s="1" t="s">
        <v>37</v>
      </c>
      <c r="P3522" s="1" t="s">
        <v>71</v>
      </c>
      <c r="Q3522" s="1" t="s">
        <v>72</v>
      </c>
      <c r="T3522" s="1" t="s">
        <v>73</v>
      </c>
      <c r="X3522" s="1" t="s">
        <v>41</v>
      </c>
      <c r="Y3522" s="1" t="s">
        <v>74</v>
      </c>
      <c r="Z3522" s="3">
        <v>0</v>
      </c>
      <c r="AC3522" s="1">
        <f t="shared" si="108"/>
        <v>2019</v>
      </c>
      <c r="AD3522" s="1">
        <f t="shared" si="109"/>
        <v>11</v>
      </c>
    </row>
    <row r="3523" spans="1:30" ht="12.75" customHeight="1" x14ac:dyDescent="0.2">
      <c r="A3523" s="2">
        <v>43794.510914351798</v>
      </c>
      <c r="B3523" s="1" t="s">
        <v>2031</v>
      </c>
      <c r="C3523" s="1" t="s">
        <v>29</v>
      </c>
      <c r="D3523" s="1" t="s">
        <v>30</v>
      </c>
      <c r="E3523" s="3">
        <v>50</v>
      </c>
      <c r="F3523" s="1" t="s">
        <v>31</v>
      </c>
      <c r="G3523" s="3">
        <v>4.03</v>
      </c>
      <c r="H3523" s="3">
        <v>201.5</v>
      </c>
      <c r="I3523" s="1" t="s">
        <v>32</v>
      </c>
      <c r="K3523" s="1" t="s">
        <v>33</v>
      </c>
      <c r="L3523" s="1" t="s">
        <v>34</v>
      </c>
      <c r="M3523" s="1" t="s">
        <v>35</v>
      </c>
      <c r="N3523" s="1" t="s">
        <v>36</v>
      </c>
      <c r="O3523" s="1" t="s">
        <v>37</v>
      </c>
      <c r="P3523" s="1" t="s">
        <v>38</v>
      </c>
      <c r="Q3523" s="1" t="s">
        <v>39</v>
      </c>
      <c r="T3523" s="1" t="s">
        <v>40</v>
      </c>
      <c r="X3523" s="1" t="s">
        <v>41</v>
      </c>
      <c r="Y3523" s="1" t="s">
        <v>42</v>
      </c>
      <c r="Z3523" s="3">
        <v>0</v>
      </c>
      <c r="AC3523" s="1">
        <f t="shared" ref="AC3523:AC3586" si="110">YEAR(A3523)</f>
        <v>2019</v>
      </c>
      <c r="AD3523" s="1">
        <f t="shared" ref="AD3523:AD3586" si="111">MONTH(A3523)</f>
        <v>11</v>
      </c>
    </row>
    <row r="3524" spans="1:30" ht="12.75" customHeight="1" x14ac:dyDescent="0.2">
      <c r="A3524" s="2">
        <v>43794.510914351798</v>
      </c>
      <c r="B3524" s="1" t="s">
        <v>2031</v>
      </c>
      <c r="C3524" s="1" t="s">
        <v>373</v>
      </c>
      <c r="D3524" s="1" t="s">
        <v>374</v>
      </c>
      <c r="E3524" s="3">
        <v>30</v>
      </c>
      <c r="F3524" s="1" t="s">
        <v>31</v>
      </c>
      <c r="G3524" s="3">
        <v>5.27</v>
      </c>
      <c r="H3524" s="3">
        <v>158.1</v>
      </c>
      <c r="I3524" s="1" t="s">
        <v>32</v>
      </c>
      <c r="K3524" s="1" t="s">
        <v>33</v>
      </c>
      <c r="L3524" s="1" t="s">
        <v>375</v>
      </c>
      <c r="M3524" s="1" t="s">
        <v>35</v>
      </c>
      <c r="N3524" s="1" t="s">
        <v>36</v>
      </c>
      <c r="O3524" s="1" t="s">
        <v>37</v>
      </c>
      <c r="P3524" s="1" t="s">
        <v>131</v>
      </c>
      <c r="Q3524" s="1" t="s">
        <v>132</v>
      </c>
      <c r="T3524" s="1" t="s">
        <v>377</v>
      </c>
      <c r="X3524" s="1" t="s">
        <v>378</v>
      </c>
      <c r="Y3524" s="1" t="s">
        <v>74</v>
      </c>
      <c r="Z3524" s="3">
        <v>0</v>
      </c>
      <c r="AC3524" s="1">
        <f t="shared" si="110"/>
        <v>2019</v>
      </c>
      <c r="AD3524" s="1">
        <f t="shared" si="111"/>
        <v>11</v>
      </c>
    </row>
    <row r="3525" spans="1:30" ht="12.75" customHeight="1" x14ac:dyDescent="0.2">
      <c r="A3525" s="2">
        <v>43794.510914351798</v>
      </c>
      <c r="B3525" s="1" t="s">
        <v>2031</v>
      </c>
      <c r="C3525" s="1" t="s">
        <v>1619</v>
      </c>
      <c r="D3525" s="1" t="s">
        <v>1620</v>
      </c>
      <c r="E3525" s="3">
        <v>500</v>
      </c>
      <c r="F3525" s="1" t="s">
        <v>31</v>
      </c>
      <c r="G3525" s="3">
        <v>5.81</v>
      </c>
      <c r="H3525" s="3">
        <v>2905</v>
      </c>
      <c r="I3525" s="1" t="s">
        <v>32</v>
      </c>
      <c r="K3525" s="1" t="s">
        <v>33</v>
      </c>
      <c r="L3525" s="1" t="s">
        <v>1621</v>
      </c>
      <c r="M3525" s="1" t="s">
        <v>35</v>
      </c>
      <c r="N3525" s="1" t="s">
        <v>36</v>
      </c>
      <c r="O3525" s="1" t="s">
        <v>37</v>
      </c>
      <c r="P3525" s="1" t="s">
        <v>120</v>
      </c>
      <c r="Q3525" s="1" t="s">
        <v>121</v>
      </c>
      <c r="T3525" s="1" t="s">
        <v>887</v>
      </c>
      <c r="Y3525" s="1" t="s">
        <v>42</v>
      </c>
      <c r="Z3525" s="3">
        <v>0</v>
      </c>
      <c r="AA3525" s="1" t="s">
        <v>774</v>
      </c>
      <c r="AB3525" s="1" t="s">
        <v>774</v>
      </c>
      <c r="AC3525" s="1">
        <f t="shared" si="110"/>
        <v>2019</v>
      </c>
      <c r="AD3525" s="1">
        <f t="shared" si="111"/>
        <v>11</v>
      </c>
    </row>
    <row r="3526" spans="1:30" ht="12.75" customHeight="1" x14ac:dyDescent="0.2">
      <c r="A3526" s="2">
        <v>43794.510914351798</v>
      </c>
      <c r="B3526" s="1" t="s">
        <v>2031</v>
      </c>
      <c r="C3526" s="1" t="s">
        <v>215</v>
      </c>
      <c r="D3526" s="1" t="s">
        <v>216</v>
      </c>
      <c r="E3526" s="3">
        <v>10</v>
      </c>
      <c r="F3526" s="1" t="s">
        <v>31</v>
      </c>
      <c r="G3526" s="3">
        <v>6.05</v>
      </c>
      <c r="H3526" s="3">
        <v>60.5</v>
      </c>
      <c r="I3526" s="1" t="s">
        <v>32</v>
      </c>
      <c r="K3526" s="1" t="s">
        <v>33</v>
      </c>
      <c r="L3526" s="1" t="s">
        <v>217</v>
      </c>
      <c r="M3526" s="1" t="s">
        <v>35</v>
      </c>
      <c r="N3526" s="1" t="s">
        <v>36</v>
      </c>
      <c r="O3526" s="1" t="s">
        <v>37</v>
      </c>
      <c r="P3526" s="1" t="s">
        <v>38</v>
      </c>
      <c r="Q3526" s="1" t="s">
        <v>39</v>
      </c>
      <c r="T3526" s="1" t="s">
        <v>218</v>
      </c>
      <c r="X3526" s="1" t="s">
        <v>41</v>
      </c>
      <c r="Y3526" s="1" t="s">
        <v>42</v>
      </c>
      <c r="Z3526" s="3">
        <v>0</v>
      </c>
      <c r="AC3526" s="1">
        <f t="shared" si="110"/>
        <v>2019</v>
      </c>
      <c r="AD3526" s="1">
        <f t="shared" si="111"/>
        <v>11</v>
      </c>
    </row>
    <row r="3527" spans="1:30" ht="12.75" customHeight="1" x14ac:dyDescent="0.2">
      <c r="A3527" s="2">
        <v>43794.510914351798</v>
      </c>
      <c r="B3527" s="1" t="s">
        <v>2031</v>
      </c>
      <c r="C3527" s="1" t="s">
        <v>223</v>
      </c>
      <c r="D3527" s="1" t="s">
        <v>224</v>
      </c>
      <c r="E3527" s="3">
        <v>5</v>
      </c>
      <c r="F3527" s="1" t="s">
        <v>31</v>
      </c>
      <c r="G3527" s="3">
        <v>6.29</v>
      </c>
      <c r="H3527" s="3">
        <v>31.45</v>
      </c>
      <c r="I3527" s="1" t="s">
        <v>32</v>
      </c>
      <c r="K3527" s="1" t="s">
        <v>33</v>
      </c>
      <c r="L3527" s="1" t="s">
        <v>225</v>
      </c>
      <c r="M3527" s="1" t="s">
        <v>35</v>
      </c>
      <c r="N3527" s="1" t="s">
        <v>36</v>
      </c>
      <c r="O3527" s="1" t="s">
        <v>37</v>
      </c>
      <c r="P3527" s="1" t="s">
        <v>38</v>
      </c>
      <c r="Q3527" s="1" t="s">
        <v>39</v>
      </c>
      <c r="T3527" s="1" t="s">
        <v>226</v>
      </c>
      <c r="X3527" s="1" t="s">
        <v>41</v>
      </c>
      <c r="Y3527" s="1" t="s">
        <v>42</v>
      </c>
      <c r="Z3527" s="3">
        <v>0</v>
      </c>
      <c r="AC3527" s="1">
        <f t="shared" si="110"/>
        <v>2019</v>
      </c>
      <c r="AD3527" s="1">
        <f t="shared" si="111"/>
        <v>11</v>
      </c>
    </row>
    <row r="3528" spans="1:30" ht="12.75" customHeight="1" x14ac:dyDescent="0.2">
      <c r="A3528" s="2">
        <v>43794.510914351798</v>
      </c>
      <c r="B3528" s="1" t="s">
        <v>2031</v>
      </c>
      <c r="C3528" s="1" t="s">
        <v>710</v>
      </c>
      <c r="D3528" s="1" t="s">
        <v>711</v>
      </c>
      <c r="E3528" s="3">
        <v>100</v>
      </c>
      <c r="F3528" s="1" t="s">
        <v>31</v>
      </c>
      <c r="G3528" s="3">
        <v>6.53</v>
      </c>
      <c r="H3528" s="3">
        <v>653</v>
      </c>
      <c r="I3528" s="1" t="s">
        <v>32</v>
      </c>
      <c r="K3528" s="1" t="s">
        <v>33</v>
      </c>
      <c r="L3528" s="1" t="s">
        <v>712</v>
      </c>
      <c r="M3528" s="1" t="s">
        <v>35</v>
      </c>
      <c r="N3528" s="1" t="s">
        <v>36</v>
      </c>
      <c r="O3528" s="1" t="s">
        <v>37</v>
      </c>
      <c r="P3528" s="1" t="s">
        <v>204</v>
      </c>
      <c r="Q3528" s="1" t="s">
        <v>205</v>
      </c>
      <c r="T3528" s="1" t="s">
        <v>206</v>
      </c>
      <c r="X3528" s="1" t="s">
        <v>713</v>
      </c>
      <c r="Y3528" s="1" t="s">
        <v>74</v>
      </c>
      <c r="Z3528" s="3">
        <v>0</v>
      </c>
      <c r="AC3528" s="1">
        <f t="shared" si="110"/>
        <v>2019</v>
      </c>
      <c r="AD3528" s="1">
        <f t="shared" si="111"/>
        <v>11</v>
      </c>
    </row>
    <row r="3529" spans="1:30" ht="12.75" customHeight="1" x14ac:dyDescent="0.2">
      <c r="A3529" s="2">
        <v>43794.510914351798</v>
      </c>
      <c r="B3529" s="1" t="s">
        <v>2031</v>
      </c>
      <c r="C3529" s="1" t="s">
        <v>389</v>
      </c>
      <c r="D3529" s="1" t="s">
        <v>390</v>
      </c>
      <c r="E3529" s="3">
        <v>10</v>
      </c>
      <c r="F3529" s="1" t="s">
        <v>391</v>
      </c>
      <c r="G3529" s="3">
        <v>7.02</v>
      </c>
      <c r="H3529" s="3">
        <v>70.2</v>
      </c>
      <c r="I3529" s="1" t="s">
        <v>32</v>
      </c>
      <c r="K3529" s="1" t="s">
        <v>33</v>
      </c>
      <c r="L3529" s="1" t="s">
        <v>392</v>
      </c>
      <c r="M3529" s="1" t="s">
        <v>35</v>
      </c>
      <c r="N3529" s="1" t="s">
        <v>36</v>
      </c>
      <c r="O3529" s="1" t="s">
        <v>37</v>
      </c>
      <c r="P3529" s="1" t="s">
        <v>393</v>
      </c>
      <c r="Q3529" s="1" t="s">
        <v>394</v>
      </c>
      <c r="T3529" s="1" t="s">
        <v>40</v>
      </c>
      <c r="X3529" s="1" t="s">
        <v>41</v>
      </c>
      <c r="Y3529" s="1" t="s">
        <v>66</v>
      </c>
      <c r="Z3529" s="3">
        <v>0</v>
      </c>
      <c r="AC3529" s="1">
        <f t="shared" si="110"/>
        <v>2019</v>
      </c>
      <c r="AD3529" s="1">
        <f t="shared" si="111"/>
        <v>11</v>
      </c>
    </row>
    <row r="3530" spans="1:30" ht="12.75" customHeight="1" x14ac:dyDescent="0.2">
      <c r="A3530" s="2">
        <v>43794.510914351798</v>
      </c>
      <c r="B3530" s="1" t="s">
        <v>2031</v>
      </c>
      <c r="C3530" s="1" t="s">
        <v>1072</v>
      </c>
      <c r="D3530" s="1" t="s">
        <v>1073</v>
      </c>
      <c r="E3530" s="3">
        <v>100</v>
      </c>
      <c r="F3530" s="1" t="s">
        <v>31</v>
      </c>
      <c r="G3530" s="3">
        <v>7.5</v>
      </c>
      <c r="H3530" s="3">
        <v>750</v>
      </c>
      <c r="I3530" s="1" t="s">
        <v>32</v>
      </c>
      <c r="K3530" s="1" t="s">
        <v>33</v>
      </c>
      <c r="L3530" s="1" t="s">
        <v>1074</v>
      </c>
      <c r="M3530" s="1" t="s">
        <v>35</v>
      </c>
      <c r="N3530" s="1" t="s">
        <v>36</v>
      </c>
      <c r="O3530" s="1" t="s">
        <v>37</v>
      </c>
      <c r="P3530" s="1" t="s">
        <v>38</v>
      </c>
      <c r="Q3530" s="1" t="s">
        <v>39</v>
      </c>
      <c r="T3530" s="1" t="s">
        <v>48</v>
      </c>
      <c r="X3530" s="1" t="s">
        <v>41</v>
      </c>
      <c r="Y3530" s="1" t="s">
        <v>42</v>
      </c>
      <c r="Z3530" s="3">
        <v>0</v>
      </c>
      <c r="AA3530" s="1" t="s">
        <v>222</v>
      </c>
      <c r="AB3530" s="1" t="s">
        <v>222</v>
      </c>
      <c r="AC3530" s="1">
        <f t="shared" si="110"/>
        <v>2019</v>
      </c>
      <c r="AD3530" s="1">
        <f t="shared" si="111"/>
        <v>11</v>
      </c>
    </row>
    <row r="3531" spans="1:30" ht="12.75" customHeight="1" x14ac:dyDescent="0.2">
      <c r="A3531" s="2">
        <v>43794.510914351798</v>
      </c>
      <c r="B3531" s="1" t="s">
        <v>2031</v>
      </c>
      <c r="C3531" s="1" t="s">
        <v>361</v>
      </c>
      <c r="D3531" s="1" t="s">
        <v>362</v>
      </c>
      <c r="E3531" s="3">
        <v>24</v>
      </c>
      <c r="F3531" s="1" t="s">
        <v>31</v>
      </c>
      <c r="G3531" s="3">
        <v>7.63</v>
      </c>
      <c r="H3531" s="3">
        <v>183.12</v>
      </c>
      <c r="I3531" s="1" t="s">
        <v>32</v>
      </c>
      <c r="K3531" s="1" t="s">
        <v>33</v>
      </c>
      <c r="L3531" s="1" t="s">
        <v>363</v>
      </c>
      <c r="M3531" s="1" t="s">
        <v>35</v>
      </c>
      <c r="N3531" s="1" t="s">
        <v>36</v>
      </c>
      <c r="O3531" s="1" t="s">
        <v>37</v>
      </c>
      <c r="P3531" s="1" t="s">
        <v>89</v>
      </c>
      <c r="Q3531" s="1" t="s">
        <v>90</v>
      </c>
      <c r="T3531" s="1" t="s">
        <v>206</v>
      </c>
      <c r="X3531" s="1" t="s">
        <v>365</v>
      </c>
      <c r="Y3531" s="1" t="s">
        <v>74</v>
      </c>
      <c r="Z3531" s="3">
        <v>0</v>
      </c>
      <c r="AC3531" s="1">
        <f t="shared" si="110"/>
        <v>2019</v>
      </c>
      <c r="AD3531" s="1">
        <f t="shared" si="111"/>
        <v>11</v>
      </c>
    </row>
    <row r="3532" spans="1:30" ht="12.75" customHeight="1" x14ac:dyDescent="0.2">
      <c r="A3532" s="2">
        <v>43794.510914351798</v>
      </c>
      <c r="B3532" s="1" t="s">
        <v>2031</v>
      </c>
      <c r="C3532" s="1" t="s">
        <v>240</v>
      </c>
      <c r="D3532" s="1" t="s">
        <v>241</v>
      </c>
      <c r="E3532" s="3">
        <v>50</v>
      </c>
      <c r="F3532" s="1" t="s">
        <v>31</v>
      </c>
      <c r="G3532" s="3">
        <v>7.86</v>
      </c>
      <c r="H3532" s="3">
        <v>393</v>
      </c>
      <c r="I3532" s="1" t="s">
        <v>32</v>
      </c>
      <c r="K3532" s="1" t="s">
        <v>33</v>
      </c>
      <c r="L3532" s="1" t="s">
        <v>242</v>
      </c>
      <c r="M3532" s="1" t="s">
        <v>35</v>
      </c>
      <c r="N3532" s="1" t="s">
        <v>36</v>
      </c>
      <c r="O3532" s="1" t="s">
        <v>37</v>
      </c>
      <c r="P3532" s="1" t="s">
        <v>243</v>
      </c>
      <c r="Q3532" s="1" t="s">
        <v>244</v>
      </c>
      <c r="T3532" s="1" t="s">
        <v>245</v>
      </c>
      <c r="X3532" s="1" t="s">
        <v>41</v>
      </c>
      <c r="Y3532" s="1" t="s">
        <v>42</v>
      </c>
      <c r="Z3532" s="3">
        <v>0</v>
      </c>
      <c r="AA3532" s="1" t="s">
        <v>246</v>
      </c>
      <c r="AB3532" s="1" t="s">
        <v>246</v>
      </c>
      <c r="AC3532" s="1">
        <f t="shared" si="110"/>
        <v>2019</v>
      </c>
      <c r="AD3532" s="1">
        <f t="shared" si="111"/>
        <v>11</v>
      </c>
    </row>
    <row r="3533" spans="1:30" ht="12.75" customHeight="1" x14ac:dyDescent="0.2">
      <c r="A3533" s="2">
        <v>43794.510914351798</v>
      </c>
      <c r="B3533" s="1" t="s">
        <v>2031</v>
      </c>
      <c r="C3533" s="1" t="s">
        <v>233</v>
      </c>
      <c r="D3533" s="1" t="s">
        <v>234</v>
      </c>
      <c r="E3533" s="3">
        <v>200</v>
      </c>
      <c r="F3533" s="1" t="s">
        <v>31</v>
      </c>
      <c r="G3533" s="3">
        <v>9.1999999999999993</v>
      </c>
      <c r="H3533" s="3">
        <v>1840</v>
      </c>
      <c r="I3533" s="1" t="s">
        <v>32</v>
      </c>
      <c r="K3533" s="1" t="s">
        <v>33</v>
      </c>
      <c r="L3533" s="1" t="s">
        <v>235</v>
      </c>
      <c r="M3533" s="1" t="s">
        <v>35</v>
      </c>
      <c r="N3533" s="1" t="s">
        <v>36</v>
      </c>
      <c r="O3533" s="1" t="s">
        <v>37</v>
      </c>
      <c r="P3533" s="1" t="s">
        <v>236</v>
      </c>
      <c r="Q3533" s="1" t="s">
        <v>237</v>
      </c>
      <c r="T3533" s="1" t="s">
        <v>238</v>
      </c>
      <c r="X3533" s="1" t="s">
        <v>41</v>
      </c>
      <c r="Y3533" s="1" t="s">
        <v>42</v>
      </c>
      <c r="Z3533" s="3">
        <v>0</v>
      </c>
      <c r="AA3533" s="1" t="s">
        <v>239</v>
      </c>
      <c r="AB3533" s="1" t="s">
        <v>239</v>
      </c>
      <c r="AC3533" s="1">
        <f t="shared" si="110"/>
        <v>2019</v>
      </c>
      <c r="AD3533" s="1">
        <f t="shared" si="111"/>
        <v>11</v>
      </c>
    </row>
    <row r="3534" spans="1:30" ht="12.75" customHeight="1" x14ac:dyDescent="0.2">
      <c r="A3534" s="2">
        <v>43794.510914351798</v>
      </c>
      <c r="B3534" s="1" t="s">
        <v>2031</v>
      </c>
      <c r="C3534" s="1" t="s">
        <v>255</v>
      </c>
      <c r="D3534" s="1" t="s">
        <v>256</v>
      </c>
      <c r="E3534" s="3">
        <v>30</v>
      </c>
      <c r="F3534" s="1" t="s">
        <v>31</v>
      </c>
      <c r="G3534" s="3">
        <v>13.31</v>
      </c>
      <c r="H3534" s="3">
        <v>399.3</v>
      </c>
      <c r="I3534" s="1" t="s">
        <v>32</v>
      </c>
      <c r="K3534" s="1" t="s">
        <v>33</v>
      </c>
      <c r="L3534" s="1" t="s">
        <v>257</v>
      </c>
      <c r="M3534" s="1" t="s">
        <v>35</v>
      </c>
      <c r="N3534" s="1" t="s">
        <v>36</v>
      </c>
      <c r="O3534" s="1" t="s">
        <v>37</v>
      </c>
      <c r="P3534" s="1" t="s">
        <v>258</v>
      </c>
      <c r="Q3534" s="1" t="s">
        <v>259</v>
      </c>
      <c r="T3534" s="1" t="s">
        <v>260</v>
      </c>
      <c r="X3534" s="1" t="s">
        <v>41</v>
      </c>
      <c r="Y3534" s="1" t="s">
        <v>42</v>
      </c>
      <c r="Z3534" s="3">
        <v>0</v>
      </c>
      <c r="AC3534" s="1">
        <f t="shared" si="110"/>
        <v>2019</v>
      </c>
      <c r="AD3534" s="1">
        <f t="shared" si="111"/>
        <v>11</v>
      </c>
    </row>
    <row r="3535" spans="1:30" ht="12.75" customHeight="1" x14ac:dyDescent="0.2">
      <c r="A3535" s="2">
        <v>43794.510914351798</v>
      </c>
      <c r="B3535" s="1" t="s">
        <v>2031</v>
      </c>
      <c r="C3535" s="1" t="s">
        <v>804</v>
      </c>
      <c r="D3535" s="1" t="s">
        <v>805</v>
      </c>
      <c r="E3535" s="3">
        <v>50</v>
      </c>
      <c r="F3535" s="1" t="s">
        <v>31</v>
      </c>
      <c r="G3535" s="3">
        <v>15.04</v>
      </c>
      <c r="H3535" s="3">
        <v>752</v>
      </c>
      <c r="I3535" s="1" t="s">
        <v>32</v>
      </c>
      <c r="K3535" s="1" t="s">
        <v>33</v>
      </c>
      <c r="L3535" s="1" t="s">
        <v>806</v>
      </c>
      <c r="M3535" s="1" t="s">
        <v>35</v>
      </c>
      <c r="N3535" s="1" t="s">
        <v>36</v>
      </c>
      <c r="O3535" s="1" t="s">
        <v>37</v>
      </c>
      <c r="P3535" s="1" t="s">
        <v>120</v>
      </c>
      <c r="Q3535" s="1" t="s">
        <v>121</v>
      </c>
      <c r="T3535" s="1" t="s">
        <v>48</v>
      </c>
      <c r="X3535" s="1" t="s">
        <v>41</v>
      </c>
      <c r="Y3535" s="1" t="s">
        <v>42</v>
      </c>
      <c r="Z3535" s="3">
        <v>0</v>
      </c>
      <c r="AC3535" s="1">
        <f t="shared" si="110"/>
        <v>2019</v>
      </c>
      <c r="AD3535" s="1">
        <f t="shared" si="111"/>
        <v>11</v>
      </c>
    </row>
    <row r="3536" spans="1:30" ht="12.75" customHeight="1" x14ac:dyDescent="0.2">
      <c r="A3536" s="2">
        <v>43794.510914351798</v>
      </c>
      <c r="B3536" s="1" t="s">
        <v>2031</v>
      </c>
      <c r="C3536" s="1" t="s">
        <v>261</v>
      </c>
      <c r="D3536" s="1" t="s">
        <v>262</v>
      </c>
      <c r="E3536" s="3">
        <v>15</v>
      </c>
      <c r="F3536" s="1" t="s">
        <v>31</v>
      </c>
      <c r="G3536" s="3">
        <v>19.97</v>
      </c>
      <c r="H3536" s="3">
        <v>299.55</v>
      </c>
      <c r="I3536" s="1" t="s">
        <v>32</v>
      </c>
      <c r="K3536" s="1" t="s">
        <v>33</v>
      </c>
      <c r="L3536" s="1" t="s">
        <v>263</v>
      </c>
      <c r="M3536" s="1" t="s">
        <v>35</v>
      </c>
      <c r="N3536" s="1" t="s">
        <v>36</v>
      </c>
      <c r="O3536" s="1" t="s">
        <v>37</v>
      </c>
      <c r="P3536" s="1" t="s">
        <v>264</v>
      </c>
      <c r="Q3536" s="1" t="s">
        <v>265</v>
      </c>
      <c r="T3536" s="1" t="s">
        <v>226</v>
      </c>
      <c r="X3536" s="1" t="s">
        <v>41</v>
      </c>
      <c r="Y3536" s="1" t="s">
        <v>266</v>
      </c>
      <c r="Z3536" s="3">
        <v>0</v>
      </c>
      <c r="AC3536" s="1">
        <f t="shared" si="110"/>
        <v>2019</v>
      </c>
      <c r="AD3536" s="1">
        <f t="shared" si="111"/>
        <v>11</v>
      </c>
    </row>
    <row r="3537" spans="1:30" ht="12.75" customHeight="1" x14ac:dyDescent="0.2">
      <c r="A3537" s="2">
        <v>43794.510914351798</v>
      </c>
      <c r="B3537" s="1" t="s">
        <v>2031</v>
      </c>
      <c r="C3537" s="1" t="s">
        <v>267</v>
      </c>
      <c r="D3537" s="1" t="s">
        <v>268</v>
      </c>
      <c r="E3537" s="3">
        <v>30</v>
      </c>
      <c r="F3537" s="1" t="s">
        <v>31</v>
      </c>
      <c r="G3537" s="3">
        <v>21.24</v>
      </c>
      <c r="H3537" s="3">
        <v>637.20000000000005</v>
      </c>
      <c r="I3537" s="1" t="s">
        <v>32</v>
      </c>
      <c r="K3537" s="1" t="s">
        <v>33</v>
      </c>
      <c r="L3537" s="1" t="s">
        <v>269</v>
      </c>
      <c r="M3537" s="1" t="s">
        <v>35</v>
      </c>
      <c r="N3537" s="1" t="s">
        <v>36</v>
      </c>
      <c r="O3537" s="1" t="s">
        <v>37</v>
      </c>
      <c r="P3537" s="1" t="s">
        <v>270</v>
      </c>
      <c r="Q3537" s="1" t="s">
        <v>271</v>
      </c>
      <c r="T3537" s="1" t="s">
        <v>272</v>
      </c>
      <c r="X3537" s="1" t="s">
        <v>41</v>
      </c>
      <c r="Y3537" s="1" t="s">
        <v>42</v>
      </c>
      <c r="Z3537" s="3">
        <v>0</v>
      </c>
      <c r="AC3537" s="1">
        <f t="shared" si="110"/>
        <v>2019</v>
      </c>
      <c r="AD3537" s="1">
        <f t="shared" si="111"/>
        <v>11</v>
      </c>
    </row>
    <row r="3538" spans="1:30" ht="12.75" customHeight="1" x14ac:dyDescent="0.2">
      <c r="A3538" s="2">
        <v>43794.510914351798</v>
      </c>
      <c r="B3538" s="1" t="s">
        <v>2031</v>
      </c>
      <c r="C3538" s="1" t="s">
        <v>413</v>
      </c>
      <c r="D3538" s="1" t="s">
        <v>414</v>
      </c>
      <c r="E3538" s="3">
        <v>2</v>
      </c>
      <c r="F3538" s="1" t="s">
        <v>31</v>
      </c>
      <c r="G3538" s="3">
        <v>26.17</v>
      </c>
      <c r="H3538" s="3">
        <v>52.34</v>
      </c>
      <c r="I3538" s="1" t="s">
        <v>32</v>
      </c>
      <c r="K3538" s="1" t="s">
        <v>33</v>
      </c>
      <c r="L3538" s="1" t="s">
        <v>415</v>
      </c>
      <c r="M3538" s="1" t="s">
        <v>35</v>
      </c>
      <c r="N3538" s="1" t="s">
        <v>36</v>
      </c>
      <c r="O3538" s="1" t="s">
        <v>37</v>
      </c>
      <c r="P3538" s="1" t="s">
        <v>38</v>
      </c>
      <c r="Q3538" s="1" t="s">
        <v>39</v>
      </c>
      <c r="T3538" s="1" t="s">
        <v>171</v>
      </c>
      <c r="X3538" s="1" t="s">
        <v>41</v>
      </c>
      <c r="Y3538" s="1" t="s">
        <v>42</v>
      </c>
      <c r="Z3538" s="3">
        <v>0</v>
      </c>
      <c r="AA3538" s="1" t="s">
        <v>172</v>
      </c>
      <c r="AB3538" s="1" t="s">
        <v>172</v>
      </c>
      <c r="AC3538" s="1">
        <f t="shared" si="110"/>
        <v>2019</v>
      </c>
      <c r="AD3538" s="1">
        <f t="shared" si="111"/>
        <v>11</v>
      </c>
    </row>
    <row r="3539" spans="1:30" ht="12.75" customHeight="1" x14ac:dyDescent="0.2">
      <c r="A3539" s="2">
        <v>43794.510914351798</v>
      </c>
      <c r="B3539" s="1" t="s">
        <v>2031</v>
      </c>
      <c r="C3539" s="1" t="s">
        <v>282</v>
      </c>
      <c r="D3539" s="1" t="s">
        <v>283</v>
      </c>
      <c r="E3539" s="3">
        <v>25</v>
      </c>
      <c r="F3539" s="1" t="s">
        <v>31</v>
      </c>
      <c r="G3539" s="3">
        <v>30.17</v>
      </c>
      <c r="H3539" s="3">
        <v>754.25</v>
      </c>
      <c r="I3539" s="1" t="s">
        <v>32</v>
      </c>
      <c r="K3539" s="1" t="s">
        <v>33</v>
      </c>
      <c r="L3539" s="1" t="s">
        <v>284</v>
      </c>
      <c r="M3539" s="1" t="s">
        <v>35</v>
      </c>
      <c r="N3539" s="1" t="s">
        <v>36</v>
      </c>
      <c r="O3539" s="1" t="s">
        <v>37</v>
      </c>
      <c r="P3539" s="1" t="s">
        <v>131</v>
      </c>
      <c r="Q3539" s="1" t="s">
        <v>132</v>
      </c>
      <c r="T3539" s="1" t="s">
        <v>48</v>
      </c>
      <c r="X3539" s="1" t="s">
        <v>41</v>
      </c>
      <c r="Y3539" s="1" t="s">
        <v>74</v>
      </c>
      <c r="Z3539" s="3">
        <v>0</v>
      </c>
      <c r="AC3539" s="1">
        <f t="shared" si="110"/>
        <v>2019</v>
      </c>
      <c r="AD3539" s="1">
        <f t="shared" si="111"/>
        <v>11</v>
      </c>
    </row>
    <row r="3540" spans="1:30" ht="12.75" customHeight="1" x14ac:dyDescent="0.2">
      <c r="A3540" s="2">
        <v>43794.510914351798</v>
      </c>
      <c r="B3540" s="1" t="s">
        <v>2031</v>
      </c>
      <c r="C3540" s="1" t="s">
        <v>456</v>
      </c>
      <c r="D3540" s="1" t="s">
        <v>457</v>
      </c>
      <c r="E3540" s="3">
        <v>20</v>
      </c>
      <c r="F3540" s="1" t="s">
        <v>31</v>
      </c>
      <c r="G3540" s="3">
        <v>32.799999999999997</v>
      </c>
      <c r="H3540" s="3">
        <v>656</v>
      </c>
      <c r="I3540" s="1" t="s">
        <v>32</v>
      </c>
      <c r="K3540" s="1" t="s">
        <v>33</v>
      </c>
      <c r="L3540" s="1" t="s">
        <v>458</v>
      </c>
      <c r="M3540" s="1" t="s">
        <v>35</v>
      </c>
      <c r="N3540" s="1" t="s">
        <v>36</v>
      </c>
      <c r="O3540" s="1" t="s">
        <v>37</v>
      </c>
      <c r="P3540" s="1" t="s">
        <v>89</v>
      </c>
      <c r="Q3540" s="1" t="s">
        <v>90</v>
      </c>
      <c r="T3540" s="1" t="s">
        <v>85</v>
      </c>
      <c r="X3540" s="1" t="s">
        <v>41</v>
      </c>
      <c r="Y3540" s="1" t="s">
        <v>74</v>
      </c>
      <c r="Z3540" s="3">
        <v>0</v>
      </c>
      <c r="AC3540" s="1">
        <f t="shared" si="110"/>
        <v>2019</v>
      </c>
      <c r="AD3540" s="1">
        <f t="shared" si="111"/>
        <v>11</v>
      </c>
    </row>
    <row r="3541" spans="1:30" ht="12.75" customHeight="1" x14ac:dyDescent="0.2">
      <c r="A3541" s="2">
        <v>43794.510914351798</v>
      </c>
      <c r="B3541" s="1" t="s">
        <v>2031</v>
      </c>
      <c r="C3541" s="1" t="s">
        <v>611</v>
      </c>
      <c r="D3541" s="1" t="s">
        <v>612</v>
      </c>
      <c r="E3541" s="3">
        <v>1</v>
      </c>
      <c r="F3541" s="1" t="s">
        <v>31</v>
      </c>
      <c r="G3541" s="3">
        <v>46</v>
      </c>
      <c r="H3541" s="3">
        <v>46</v>
      </c>
      <c r="I3541" s="1" t="s">
        <v>32</v>
      </c>
      <c r="K3541" s="1" t="s">
        <v>33</v>
      </c>
      <c r="L3541" s="1" t="s">
        <v>613</v>
      </c>
      <c r="M3541" s="1" t="s">
        <v>35</v>
      </c>
      <c r="N3541" s="1" t="s">
        <v>36</v>
      </c>
      <c r="O3541" s="1" t="s">
        <v>37</v>
      </c>
      <c r="P3541" s="1" t="s">
        <v>204</v>
      </c>
      <c r="Q3541" s="1" t="s">
        <v>205</v>
      </c>
      <c r="T3541" s="1" t="s">
        <v>85</v>
      </c>
      <c r="X3541" s="1" t="s">
        <v>41</v>
      </c>
      <c r="Y3541" s="1" t="s">
        <v>74</v>
      </c>
      <c r="Z3541" s="3">
        <v>0</v>
      </c>
      <c r="AC3541" s="1">
        <f t="shared" si="110"/>
        <v>2019</v>
      </c>
      <c r="AD3541" s="1">
        <f t="shared" si="111"/>
        <v>11</v>
      </c>
    </row>
    <row r="3542" spans="1:30" ht="12.75" customHeight="1" x14ac:dyDescent="0.2">
      <c r="A3542" s="2">
        <v>43794.510914351798</v>
      </c>
      <c r="B3542" s="1" t="s">
        <v>2031</v>
      </c>
      <c r="C3542" s="1" t="s">
        <v>1414</v>
      </c>
      <c r="D3542" s="1" t="s">
        <v>1415</v>
      </c>
      <c r="E3542" s="3">
        <v>2</v>
      </c>
      <c r="F3542" s="1" t="s">
        <v>31</v>
      </c>
      <c r="G3542" s="3">
        <v>61.21</v>
      </c>
      <c r="H3542" s="3">
        <v>122.42</v>
      </c>
      <c r="I3542" s="1" t="s">
        <v>32</v>
      </c>
      <c r="K3542" s="1" t="s">
        <v>33</v>
      </c>
      <c r="L3542" s="1" t="s">
        <v>1416</v>
      </c>
      <c r="M3542" s="1" t="s">
        <v>35</v>
      </c>
      <c r="N3542" s="1" t="s">
        <v>36</v>
      </c>
      <c r="O3542" s="1" t="s">
        <v>37</v>
      </c>
      <c r="P3542" s="1" t="s">
        <v>204</v>
      </c>
      <c r="Q3542" s="1" t="s">
        <v>205</v>
      </c>
      <c r="T3542" s="1" t="s">
        <v>85</v>
      </c>
      <c r="X3542" s="1" t="s">
        <v>41</v>
      </c>
      <c r="Y3542" s="1" t="s">
        <v>74</v>
      </c>
      <c r="Z3542" s="3">
        <v>0</v>
      </c>
      <c r="AC3542" s="1">
        <f t="shared" si="110"/>
        <v>2019</v>
      </c>
      <c r="AD3542" s="1">
        <f t="shared" si="111"/>
        <v>11</v>
      </c>
    </row>
    <row r="3543" spans="1:30" ht="12.75" customHeight="1" x14ac:dyDescent="0.2">
      <c r="A3543" s="2">
        <v>43794.510914351798</v>
      </c>
      <c r="B3543" s="1" t="s">
        <v>2031</v>
      </c>
      <c r="C3543" s="1" t="s">
        <v>501</v>
      </c>
      <c r="D3543" s="1" t="s">
        <v>502</v>
      </c>
      <c r="E3543" s="3">
        <v>3</v>
      </c>
      <c r="F3543" s="1" t="s">
        <v>31</v>
      </c>
      <c r="G3543" s="3">
        <v>197.57</v>
      </c>
      <c r="H3543" s="3">
        <v>592.71</v>
      </c>
      <c r="I3543" s="1" t="s">
        <v>32</v>
      </c>
      <c r="K3543" s="1" t="s">
        <v>33</v>
      </c>
      <c r="L3543" s="1" t="s">
        <v>503</v>
      </c>
      <c r="M3543" s="1" t="s">
        <v>35</v>
      </c>
      <c r="N3543" s="1" t="s">
        <v>36</v>
      </c>
      <c r="O3543" s="1" t="s">
        <v>37</v>
      </c>
      <c r="P3543" s="1" t="s">
        <v>38</v>
      </c>
      <c r="Q3543" s="1" t="s">
        <v>39</v>
      </c>
      <c r="T3543" s="1" t="s">
        <v>206</v>
      </c>
      <c r="X3543" s="1" t="s">
        <v>41</v>
      </c>
      <c r="Y3543" s="1" t="s">
        <v>42</v>
      </c>
      <c r="Z3543" s="3">
        <v>0</v>
      </c>
      <c r="AC3543" s="1">
        <f t="shared" si="110"/>
        <v>2019</v>
      </c>
      <c r="AD3543" s="1">
        <f t="shared" si="111"/>
        <v>11</v>
      </c>
    </row>
    <row r="3544" spans="1:30" ht="12.75" customHeight="1" x14ac:dyDescent="0.2">
      <c r="A3544" s="2">
        <v>43794.510914351798</v>
      </c>
      <c r="B3544" s="1" t="s">
        <v>2031</v>
      </c>
      <c r="C3544" s="1" t="s">
        <v>288</v>
      </c>
      <c r="D3544" s="1" t="s">
        <v>289</v>
      </c>
      <c r="E3544" s="3">
        <v>1</v>
      </c>
      <c r="F3544" s="1" t="s">
        <v>31</v>
      </c>
      <c r="G3544" s="3">
        <v>790.87</v>
      </c>
      <c r="H3544" s="3">
        <v>790.87</v>
      </c>
      <c r="I3544" s="1" t="s">
        <v>32</v>
      </c>
      <c r="K3544" s="1" t="s">
        <v>33</v>
      </c>
      <c r="L3544" s="1" t="s">
        <v>290</v>
      </c>
      <c r="M3544" s="1" t="s">
        <v>35</v>
      </c>
      <c r="N3544" s="1" t="s">
        <v>36</v>
      </c>
      <c r="O3544" s="1" t="s">
        <v>37</v>
      </c>
      <c r="P3544" s="1" t="s">
        <v>89</v>
      </c>
      <c r="Q3544" s="1" t="s">
        <v>90</v>
      </c>
      <c r="T3544" s="1" t="s">
        <v>291</v>
      </c>
      <c r="X3544" s="1" t="s">
        <v>41</v>
      </c>
      <c r="Y3544" s="1" t="s">
        <v>74</v>
      </c>
      <c r="Z3544" s="3">
        <v>0</v>
      </c>
      <c r="AC3544" s="1">
        <f t="shared" si="110"/>
        <v>2019</v>
      </c>
      <c r="AD3544" s="1">
        <f t="shared" si="111"/>
        <v>11</v>
      </c>
    </row>
    <row r="3545" spans="1:30" ht="12.75" customHeight="1" x14ac:dyDescent="0.2">
      <c r="A3545" s="2">
        <v>43794.569722222201</v>
      </c>
      <c r="B3545" s="1" t="s">
        <v>2032</v>
      </c>
      <c r="C3545" s="1" t="s">
        <v>133</v>
      </c>
      <c r="D3545" s="1" t="s">
        <v>134</v>
      </c>
      <c r="E3545" s="3">
        <v>2000</v>
      </c>
      <c r="F3545" s="1" t="s">
        <v>31</v>
      </c>
      <c r="G3545" s="3">
        <v>0.63</v>
      </c>
      <c r="H3545" s="3">
        <v>1260</v>
      </c>
      <c r="I3545" s="1" t="s">
        <v>32</v>
      </c>
      <c r="K3545" s="1" t="s">
        <v>33</v>
      </c>
      <c r="L3545" s="1" t="s">
        <v>135</v>
      </c>
      <c r="M3545" s="1" t="s">
        <v>35</v>
      </c>
      <c r="N3545" s="1" t="s">
        <v>61</v>
      </c>
      <c r="O3545" s="1" t="s">
        <v>37</v>
      </c>
      <c r="P3545" s="1" t="s">
        <v>62</v>
      </c>
      <c r="Q3545" s="1" t="s">
        <v>63</v>
      </c>
      <c r="T3545" s="1" t="s">
        <v>65</v>
      </c>
      <c r="X3545" s="1" t="s">
        <v>41</v>
      </c>
      <c r="Y3545" s="1" t="s">
        <v>66</v>
      </c>
      <c r="Z3545" s="3">
        <v>0</v>
      </c>
      <c r="AA3545" s="1" t="s">
        <v>67</v>
      </c>
      <c r="AB3545" s="1" t="s">
        <v>67</v>
      </c>
      <c r="AC3545" s="1">
        <f t="shared" si="110"/>
        <v>2019</v>
      </c>
      <c r="AD3545" s="1">
        <f t="shared" si="111"/>
        <v>11</v>
      </c>
    </row>
    <row r="3546" spans="1:30" ht="12.75" customHeight="1" x14ac:dyDescent="0.2">
      <c r="A3546" s="2">
        <v>43794.569722222201</v>
      </c>
      <c r="B3546" s="1" t="s">
        <v>2032</v>
      </c>
      <c r="C3546" s="1" t="s">
        <v>136</v>
      </c>
      <c r="D3546" s="1" t="s">
        <v>137</v>
      </c>
      <c r="E3546" s="3">
        <v>7600</v>
      </c>
      <c r="F3546" s="1" t="s">
        <v>31</v>
      </c>
      <c r="G3546" s="3">
        <v>0.63</v>
      </c>
      <c r="H3546" s="3">
        <v>4788</v>
      </c>
      <c r="I3546" s="1" t="s">
        <v>32</v>
      </c>
      <c r="K3546" s="1" t="s">
        <v>33</v>
      </c>
      <c r="L3546" s="1" t="s">
        <v>138</v>
      </c>
      <c r="M3546" s="1" t="s">
        <v>35</v>
      </c>
      <c r="N3546" s="1" t="s">
        <v>61</v>
      </c>
      <c r="O3546" s="1" t="s">
        <v>37</v>
      </c>
      <c r="P3546" s="1" t="s">
        <v>62</v>
      </c>
      <c r="Q3546" s="1" t="s">
        <v>63</v>
      </c>
      <c r="T3546" s="1" t="s">
        <v>65</v>
      </c>
      <c r="X3546" s="1" t="s">
        <v>41</v>
      </c>
      <c r="Y3546" s="1" t="s">
        <v>66</v>
      </c>
      <c r="Z3546" s="3">
        <v>0</v>
      </c>
      <c r="AA3546" s="1" t="s">
        <v>67</v>
      </c>
      <c r="AB3546" s="1" t="s">
        <v>67</v>
      </c>
      <c r="AC3546" s="1">
        <f t="shared" si="110"/>
        <v>2019</v>
      </c>
      <c r="AD3546" s="1">
        <f t="shared" si="111"/>
        <v>11</v>
      </c>
    </row>
    <row r="3547" spans="1:30" ht="12.75" customHeight="1" x14ac:dyDescent="0.2">
      <c r="A3547" s="2">
        <v>43794.5796560995</v>
      </c>
      <c r="B3547" s="1" t="s">
        <v>2033</v>
      </c>
      <c r="C3547" s="1" t="s">
        <v>227</v>
      </c>
      <c r="D3547" s="1" t="s">
        <v>228</v>
      </c>
      <c r="E3547" s="3">
        <v>1050</v>
      </c>
      <c r="F3547" s="1" t="s">
        <v>31</v>
      </c>
      <c r="G3547" s="3">
        <v>8.4700000000000006</v>
      </c>
      <c r="H3547" s="3">
        <v>8893.5</v>
      </c>
      <c r="I3547" s="1" t="s">
        <v>32</v>
      </c>
      <c r="K3547" s="1" t="s">
        <v>33</v>
      </c>
      <c r="L3547" s="1" t="s">
        <v>229</v>
      </c>
      <c r="M3547" s="1" t="s">
        <v>35</v>
      </c>
      <c r="N3547" s="1" t="s">
        <v>536</v>
      </c>
      <c r="O3547" s="1" t="s">
        <v>37</v>
      </c>
      <c r="P3547" s="1" t="s">
        <v>230</v>
      </c>
      <c r="Q3547" s="1" t="s">
        <v>231</v>
      </c>
      <c r="T3547" s="1" t="s">
        <v>232</v>
      </c>
      <c r="X3547" s="1" t="s">
        <v>41</v>
      </c>
      <c r="Y3547" s="1" t="s">
        <v>42</v>
      </c>
      <c r="Z3547" s="3">
        <v>0</v>
      </c>
      <c r="AC3547" s="1">
        <f t="shared" si="110"/>
        <v>2019</v>
      </c>
      <c r="AD3547" s="1">
        <f t="shared" si="111"/>
        <v>11</v>
      </c>
    </row>
    <row r="3548" spans="1:30" ht="12.75" customHeight="1" x14ac:dyDescent="0.2">
      <c r="A3548" s="2">
        <v>43794.5796560995</v>
      </c>
      <c r="B3548" s="1" t="s">
        <v>2033</v>
      </c>
      <c r="C3548" s="1" t="s">
        <v>247</v>
      </c>
      <c r="D3548" s="1" t="s">
        <v>248</v>
      </c>
      <c r="E3548" s="3">
        <v>300</v>
      </c>
      <c r="F3548" s="1" t="s">
        <v>31</v>
      </c>
      <c r="G3548" s="3">
        <v>10.16</v>
      </c>
      <c r="H3548" s="3">
        <v>3048</v>
      </c>
      <c r="I3548" s="1" t="s">
        <v>32</v>
      </c>
      <c r="K3548" s="1" t="s">
        <v>33</v>
      </c>
      <c r="L3548" s="1" t="s">
        <v>249</v>
      </c>
      <c r="M3548" s="1" t="s">
        <v>35</v>
      </c>
      <c r="N3548" s="1" t="s">
        <v>536</v>
      </c>
      <c r="O3548" s="1" t="s">
        <v>37</v>
      </c>
      <c r="P3548" s="1" t="s">
        <v>46</v>
      </c>
      <c r="Q3548" s="1" t="s">
        <v>47</v>
      </c>
      <c r="T3548" s="1" t="s">
        <v>250</v>
      </c>
      <c r="X3548" s="1" t="s">
        <v>41</v>
      </c>
      <c r="Y3548" s="1" t="s">
        <v>49</v>
      </c>
      <c r="Z3548" s="3">
        <v>0</v>
      </c>
      <c r="AA3548" s="1" t="s">
        <v>251</v>
      </c>
      <c r="AB3548" s="1" t="s">
        <v>251</v>
      </c>
      <c r="AC3548" s="1">
        <f t="shared" si="110"/>
        <v>2019</v>
      </c>
      <c r="AD3548" s="1">
        <f t="shared" si="111"/>
        <v>11</v>
      </c>
    </row>
    <row r="3549" spans="1:30" ht="12.75" customHeight="1" x14ac:dyDescent="0.2">
      <c r="A3549" s="2">
        <v>43794.5796560995</v>
      </c>
      <c r="B3549" s="1" t="s">
        <v>2033</v>
      </c>
      <c r="C3549" s="1" t="s">
        <v>1226</v>
      </c>
      <c r="D3549" s="1" t="s">
        <v>1227</v>
      </c>
      <c r="E3549" s="3">
        <v>2</v>
      </c>
      <c r="F3549" s="1" t="s">
        <v>31</v>
      </c>
      <c r="G3549" s="3">
        <v>30.53</v>
      </c>
      <c r="H3549" s="3">
        <v>61.06</v>
      </c>
      <c r="I3549" s="1" t="s">
        <v>32</v>
      </c>
      <c r="K3549" s="1" t="s">
        <v>33</v>
      </c>
      <c r="L3549" s="1" t="s">
        <v>1228</v>
      </c>
      <c r="M3549" s="1" t="s">
        <v>35</v>
      </c>
      <c r="N3549" s="1" t="s">
        <v>536</v>
      </c>
      <c r="O3549" s="1" t="s">
        <v>37</v>
      </c>
      <c r="P3549" s="1" t="s">
        <v>71</v>
      </c>
      <c r="Q3549" s="1" t="s">
        <v>72</v>
      </c>
      <c r="T3549" s="1" t="s">
        <v>73</v>
      </c>
      <c r="X3549" s="1" t="s">
        <v>41</v>
      </c>
      <c r="Y3549" s="1" t="s">
        <v>74</v>
      </c>
      <c r="Z3549" s="3">
        <v>0</v>
      </c>
      <c r="AC3549" s="1">
        <f t="shared" si="110"/>
        <v>2019</v>
      </c>
      <c r="AD3549" s="1">
        <f t="shared" si="111"/>
        <v>11</v>
      </c>
    </row>
    <row r="3550" spans="1:30" ht="12.75" customHeight="1" x14ac:dyDescent="0.2">
      <c r="A3550" s="2">
        <v>43794.5805462153</v>
      </c>
      <c r="B3550" s="1" t="s">
        <v>2034</v>
      </c>
      <c r="C3550" s="1" t="s">
        <v>592</v>
      </c>
      <c r="D3550" s="1" t="s">
        <v>593</v>
      </c>
      <c r="E3550" s="3">
        <v>85</v>
      </c>
      <c r="F3550" s="1" t="s">
        <v>31</v>
      </c>
      <c r="G3550" s="3">
        <v>6.23</v>
      </c>
      <c r="H3550" s="3">
        <v>529.54999999999995</v>
      </c>
      <c r="I3550" s="1" t="s">
        <v>58</v>
      </c>
      <c r="K3550" s="1" t="s">
        <v>59</v>
      </c>
      <c r="L3550" s="1" t="s">
        <v>594</v>
      </c>
      <c r="M3550" s="1" t="s">
        <v>35</v>
      </c>
      <c r="N3550" s="1" t="s">
        <v>536</v>
      </c>
      <c r="O3550" s="1" t="s">
        <v>37</v>
      </c>
      <c r="P3550" s="1" t="s">
        <v>120</v>
      </c>
      <c r="Q3550" s="1" t="s">
        <v>121</v>
      </c>
      <c r="T3550" s="1" t="s">
        <v>48</v>
      </c>
      <c r="X3550" s="1" t="s">
        <v>41</v>
      </c>
      <c r="Y3550" s="1" t="s">
        <v>42</v>
      </c>
      <c r="Z3550" s="3">
        <v>0</v>
      </c>
      <c r="AC3550" s="1">
        <f t="shared" si="110"/>
        <v>2019</v>
      </c>
      <c r="AD3550" s="1">
        <f t="shared" si="111"/>
        <v>11</v>
      </c>
    </row>
    <row r="3551" spans="1:30" ht="12.75" customHeight="1" x14ac:dyDescent="0.2">
      <c r="A3551" s="2">
        <v>43794.5805462153</v>
      </c>
      <c r="B3551" s="1" t="s">
        <v>2034</v>
      </c>
      <c r="C3551" s="1" t="s">
        <v>227</v>
      </c>
      <c r="D3551" s="1" t="s">
        <v>228</v>
      </c>
      <c r="E3551" s="3">
        <v>450</v>
      </c>
      <c r="F3551" s="1" t="s">
        <v>31</v>
      </c>
      <c r="G3551" s="3">
        <v>8.4700000000000006</v>
      </c>
      <c r="H3551" s="3">
        <v>3811.5</v>
      </c>
      <c r="I3551" s="1" t="s">
        <v>58</v>
      </c>
      <c r="K3551" s="1" t="s">
        <v>59</v>
      </c>
      <c r="L3551" s="1" t="s">
        <v>229</v>
      </c>
      <c r="M3551" s="1" t="s">
        <v>35</v>
      </c>
      <c r="N3551" s="1" t="s">
        <v>536</v>
      </c>
      <c r="O3551" s="1" t="s">
        <v>37</v>
      </c>
      <c r="P3551" s="1" t="s">
        <v>230</v>
      </c>
      <c r="Q3551" s="1" t="s">
        <v>231</v>
      </c>
      <c r="T3551" s="1" t="s">
        <v>232</v>
      </c>
      <c r="X3551" s="1" t="s">
        <v>41</v>
      </c>
      <c r="Y3551" s="1" t="s">
        <v>42</v>
      </c>
      <c r="Z3551" s="3">
        <v>0</v>
      </c>
      <c r="AC3551" s="1">
        <f t="shared" si="110"/>
        <v>2019</v>
      </c>
      <c r="AD3551" s="1">
        <f t="shared" si="111"/>
        <v>11</v>
      </c>
    </row>
    <row r="3552" spans="1:30" ht="12.75" customHeight="1" x14ac:dyDescent="0.2">
      <c r="A3552" s="2">
        <v>43794.5805462153</v>
      </c>
      <c r="B3552" s="1" t="s">
        <v>2034</v>
      </c>
      <c r="C3552" s="1" t="s">
        <v>247</v>
      </c>
      <c r="D3552" s="1" t="s">
        <v>248</v>
      </c>
      <c r="E3552" s="3">
        <v>100</v>
      </c>
      <c r="F3552" s="1" t="s">
        <v>31</v>
      </c>
      <c r="G3552" s="3">
        <v>10.16</v>
      </c>
      <c r="H3552" s="3">
        <v>1016</v>
      </c>
      <c r="I3552" s="1" t="s">
        <v>58</v>
      </c>
      <c r="K3552" s="1" t="s">
        <v>59</v>
      </c>
      <c r="L3552" s="1" t="s">
        <v>249</v>
      </c>
      <c r="M3552" s="1" t="s">
        <v>35</v>
      </c>
      <c r="N3552" s="1" t="s">
        <v>536</v>
      </c>
      <c r="O3552" s="1" t="s">
        <v>37</v>
      </c>
      <c r="P3552" s="1" t="s">
        <v>46</v>
      </c>
      <c r="Q3552" s="1" t="s">
        <v>47</v>
      </c>
      <c r="T3552" s="1" t="s">
        <v>250</v>
      </c>
      <c r="X3552" s="1" t="s">
        <v>41</v>
      </c>
      <c r="Y3552" s="1" t="s">
        <v>49</v>
      </c>
      <c r="Z3552" s="3">
        <v>0</v>
      </c>
      <c r="AA3552" s="1" t="s">
        <v>251</v>
      </c>
      <c r="AB3552" s="1" t="s">
        <v>251</v>
      </c>
      <c r="AC3552" s="1">
        <f t="shared" si="110"/>
        <v>2019</v>
      </c>
      <c r="AD3552" s="1">
        <f t="shared" si="111"/>
        <v>11</v>
      </c>
    </row>
    <row r="3553" spans="1:30" ht="12.75" customHeight="1" x14ac:dyDescent="0.2">
      <c r="A3553" s="2">
        <v>43794.594020983801</v>
      </c>
      <c r="B3553" s="1" t="s">
        <v>2035</v>
      </c>
      <c r="C3553" s="1" t="s">
        <v>247</v>
      </c>
      <c r="D3553" s="1" t="s">
        <v>248</v>
      </c>
      <c r="E3553" s="3">
        <v>100</v>
      </c>
      <c r="F3553" s="1" t="s">
        <v>31</v>
      </c>
      <c r="G3553" s="3">
        <v>10.16</v>
      </c>
      <c r="H3553" s="3">
        <v>1016</v>
      </c>
      <c r="I3553" s="1" t="s">
        <v>421</v>
      </c>
      <c r="K3553" s="1" t="s">
        <v>422</v>
      </c>
      <c r="L3553" s="1" t="s">
        <v>249</v>
      </c>
      <c r="M3553" s="1" t="s">
        <v>35</v>
      </c>
      <c r="N3553" s="1" t="s">
        <v>536</v>
      </c>
      <c r="O3553" s="1" t="s">
        <v>37</v>
      </c>
      <c r="P3553" s="1" t="s">
        <v>46</v>
      </c>
      <c r="Q3553" s="1" t="s">
        <v>47</v>
      </c>
      <c r="T3553" s="1" t="s">
        <v>250</v>
      </c>
      <c r="X3553" s="1" t="s">
        <v>41</v>
      </c>
      <c r="Y3553" s="1" t="s">
        <v>49</v>
      </c>
      <c r="Z3553" s="3">
        <v>0</v>
      </c>
      <c r="AA3553" s="1" t="s">
        <v>251</v>
      </c>
      <c r="AB3553" s="1" t="s">
        <v>251</v>
      </c>
      <c r="AC3553" s="1">
        <f t="shared" si="110"/>
        <v>2019</v>
      </c>
      <c r="AD3553" s="1">
        <f t="shared" si="111"/>
        <v>11</v>
      </c>
    </row>
    <row r="3554" spans="1:30" ht="12.75" customHeight="1" x14ac:dyDescent="0.2">
      <c r="A3554" s="2">
        <v>43794.613855937503</v>
      </c>
      <c r="B3554" s="1" t="s">
        <v>2036</v>
      </c>
      <c r="C3554" s="1" t="s">
        <v>1696</v>
      </c>
      <c r="D3554" s="1" t="s">
        <v>1697</v>
      </c>
      <c r="E3554" s="3">
        <v>30</v>
      </c>
      <c r="F3554" s="1" t="s">
        <v>31</v>
      </c>
      <c r="G3554" s="3">
        <v>86.93</v>
      </c>
      <c r="H3554" s="3">
        <v>2607.9</v>
      </c>
      <c r="I3554" s="1" t="s">
        <v>58</v>
      </c>
      <c r="K3554" s="1" t="s">
        <v>59</v>
      </c>
      <c r="L3554" s="1" t="s">
        <v>1698</v>
      </c>
      <c r="M3554" s="1" t="s">
        <v>35</v>
      </c>
      <c r="N3554" s="1" t="s">
        <v>296</v>
      </c>
      <c r="O3554" s="1" t="s">
        <v>37</v>
      </c>
      <c r="P3554" s="1" t="s">
        <v>131</v>
      </c>
      <c r="Q3554" s="1" t="s">
        <v>132</v>
      </c>
      <c r="R3554" s="1" t="s">
        <v>2024</v>
      </c>
      <c r="T3554" s="1" t="s">
        <v>297</v>
      </c>
      <c r="X3554" s="1" t="s">
        <v>41</v>
      </c>
      <c r="Y3554" s="1" t="s">
        <v>74</v>
      </c>
      <c r="Z3554" s="3">
        <v>0</v>
      </c>
      <c r="AC3554" s="1">
        <f t="shared" si="110"/>
        <v>2019</v>
      </c>
      <c r="AD3554" s="1">
        <f t="shared" si="111"/>
        <v>11</v>
      </c>
    </row>
    <row r="3555" spans="1:30" ht="12.75" customHeight="1" x14ac:dyDescent="0.2">
      <c r="A3555" s="2">
        <v>43794.613855937503</v>
      </c>
      <c r="B3555" s="1" t="s">
        <v>2036</v>
      </c>
      <c r="C3555" s="1" t="s">
        <v>299</v>
      </c>
      <c r="D3555" s="1" t="s">
        <v>300</v>
      </c>
      <c r="E3555" s="3">
        <v>5</v>
      </c>
      <c r="F3555" s="1" t="s">
        <v>31</v>
      </c>
      <c r="G3555" s="3">
        <v>124.41</v>
      </c>
      <c r="H3555" s="3">
        <v>622.04999999999995</v>
      </c>
      <c r="I3555" s="1" t="s">
        <v>58</v>
      </c>
      <c r="K3555" s="1" t="s">
        <v>59</v>
      </c>
      <c r="L3555" s="1" t="s">
        <v>301</v>
      </c>
      <c r="M3555" s="1" t="s">
        <v>35</v>
      </c>
      <c r="N3555" s="1" t="s">
        <v>296</v>
      </c>
      <c r="O3555" s="1" t="s">
        <v>37</v>
      </c>
      <c r="P3555" s="1" t="s">
        <v>131</v>
      </c>
      <c r="Q3555" s="1" t="s">
        <v>132</v>
      </c>
      <c r="T3555" s="1" t="s">
        <v>297</v>
      </c>
      <c r="X3555" s="1" t="s">
        <v>302</v>
      </c>
      <c r="Y3555" s="1" t="s">
        <v>74</v>
      </c>
      <c r="Z3555" s="3">
        <v>0</v>
      </c>
      <c r="AC3555" s="1">
        <f t="shared" si="110"/>
        <v>2019</v>
      </c>
      <c r="AD3555" s="1">
        <f t="shared" si="111"/>
        <v>11</v>
      </c>
    </row>
    <row r="3556" spans="1:30" ht="12.75" customHeight="1" x14ac:dyDescent="0.2">
      <c r="A3556" s="2">
        <v>43794.613855937503</v>
      </c>
      <c r="B3556" s="1" t="s">
        <v>2036</v>
      </c>
      <c r="C3556" s="1" t="s">
        <v>844</v>
      </c>
      <c r="D3556" s="1" t="s">
        <v>845</v>
      </c>
      <c r="E3556" s="3">
        <v>1</v>
      </c>
      <c r="F3556" s="1" t="s">
        <v>31</v>
      </c>
      <c r="G3556" s="3">
        <v>259.89999999999998</v>
      </c>
      <c r="H3556" s="3">
        <v>259.89999999999998</v>
      </c>
      <c r="I3556" s="1" t="s">
        <v>58</v>
      </c>
      <c r="K3556" s="1" t="s">
        <v>59</v>
      </c>
      <c r="L3556" s="1" t="s">
        <v>846</v>
      </c>
      <c r="M3556" s="1" t="s">
        <v>35</v>
      </c>
      <c r="N3556" s="1" t="s">
        <v>296</v>
      </c>
      <c r="O3556" s="1" t="s">
        <v>37</v>
      </c>
      <c r="P3556" s="1" t="s">
        <v>131</v>
      </c>
      <c r="Q3556" s="1" t="s">
        <v>132</v>
      </c>
      <c r="T3556" s="1" t="s">
        <v>297</v>
      </c>
      <c r="X3556" s="1" t="s">
        <v>847</v>
      </c>
      <c r="Y3556" s="1" t="s">
        <v>74</v>
      </c>
      <c r="Z3556" s="3">
        <v>0</v>
      </c>
      <c r="AC3556" s="1">
        <f t="shared" si="110"/>
        <v>2019</v>
      </c>
      <c r="AD3556" s="1">
        <f t="shared" si="111"/>
        <v>11</v>
      </c>
    </row>
    <row r="3557" spans="1:30" ht="12.75" customHeight="1" x14ac:dyDescent="0.2">
      <c r="A3557" s="2">
        <v>43794.621492245402</v>
      </c>
      <c r="B3557" s="1" t="s">
        <v>2037</v>
      </c>
      <c r="C3557" s="1" t="s">
        <v>1696</v>
      </c>
      <c r="D3557" s="1" t="s">
        <v>1697</v>
      </c>
      <c r="E3557" s="3">
        <v>15</v>
      </c>
      <c r="F3557" s="1" t="s">
        <v>31</v>
      </c>
      <c r="G3557" s="3">
        <v>86.92</v>
      </c>
      <c r="H3557" s="3">
        <v>1303.78</v>
      </c>
      <c r="I3557" s="1" t="s">
        <v>32</v>
      </c>
      <c r="K3557" s="1" t="s">
        <v>33</v>
      </c>
      <c r="L3557" s="1" t="s">
        <v>1698</v>
      </c>
      <c r="M3557" s="1" t="s">
        <v>35</v>
      </c>
      <c r="N3557" s="1" t="s">
        <v>296</v>
      </c>
      <c r="O3557" s="1" t="s">
        <v>37</v>
      </c>
      <c r="P3557" s="1" t="s">
        <v>131</v>
      </c>
      <c r="Q3557" s="1" t="s">
        <v>132</v>
      </c>
      <c r="R3557" s="1" t="s">
        <v>2024</v>
      </c>
      <c r="T3557" s="1" t="s">
        <v>297</v>
      </c>
      <c r="X3557" s="1" t="s">
        <v>41</v>
      </c>
      <c r="Y3557" s="1" t="s">
        <v>74</v>
      </c>
      <c r="Z3557" s="3">
        <v>0</v>
      </c>
      <c r="AC3557" s="1">
        <f t="shared" si="110"/>
        <v>2019</v>
      </c>
      <c r="AD3557" s="1">
        <f t="shared" si="111"/>
        <v>11</v>
      </c>
    </row>
    <row r="3558" spans="1:30" ht="12.75" customHeight="1" x14ac:dyDescent="0.2">
      <c r="A3558" s="2">
        <v>43794.621492245402</v>
      </c>
      <c r="B3558" s="1" t="s">
        <v>2037</v>
      </c>
      <c r="C3558" s="1" t="s">
        <v>299</v>
      </c>
      <c r="D3558" s="1" t="s">
        <v>300</v>
      </c>
      <c r="E3558" s="3">
        <v>5</v>
      </c>
      <c r="F3558" s="1" t="s">
        <v>31</v>
      </c>
      <c r="G3558" s="3">
        <v>124.4</v>
      </c>
      <c r="H3558" s="3">
        <v>622.02</v>
      </c>
      <c r="I3558" s="1" t="s">
        <v>32</v>
      </c>
      <c r="K3558" s="1" t="s">
        <v>33</v>
      </c>
      <c r="L3558" s="1" t="s">
        <v>301</v>
      </c>
      <c r="M3558" s="1" t="s">
        <v>35</v>
      </c>
      <c r="N3558" s="1" t="s">
        <v>296</v>
      </c>
      <c r="O3558" s="1" t="s">
        <v>37</v>
      </c>
      <c r="P3558" s="1" t="s">
        <v>131</v>
      </c>
      <c r="Q3558" s="1" t="s">
        <v>132</v>
      </c>
      <c r="T3558" s="1" t="s">
        <v>297</v>
      </c>
      <c r="X3558" s="1" t="s">
        <v>302</v>
      </c>
      <c r="Y3558" s="1" t="s">
        <v>74</v>
      </c>
      <c r="Z3558" s="3">
        <v>0</v>
      </c>
      <c r="AC3558" s="1">
        <f t="shared" si="110"/>
        <v>2019</v>
      </c>
      <c r="AD3558" s="1">
        <f t="shared" si="111"/>
        <v>11</v>
      </c>
    </row>
    <row r="3559" spans="1:30" ht="12.75" customHeight="1" x14ac:dyDescent="0.2">
      <c r="A3559" s="2">
        <v>43795.258735844902</v>
      </c>
      <c r="B3559" s="1" t="s">
        <v>2038</v>
      </c>
      <c r="C3559" s="1" t="s">
        <v>473</v>
      </c>
      <c r="D3559" s="1" t="s">
        <v>474</v>
      </c>
      <c r="E3559" s="3">
        <v>10</v>
      </c>
      <c r="F3559" s="1" t="s">
        <v>31</v>
      </c>
      <c r="G3559" s="3">
        <v>22.99</v>
      </c>
      <c r="H3559" s="3">
        <v>229.9</v>
      </c>
      <c r="I3559" s="1" t="s">
        <v>58</v>
      </c>
      <c r="K3559" s="1" t="s">
        <v>59</v>
      </c>
      <c r="L3559" s="1" t="s">
        <v>475</v>
      </c>
      <c r="M3559" s="1" t="s">
        <v>35</v>
      </c>
      <c r="N3559" s="1" t="s">
        <v>296</v>
      </c>
      <c r="O3559" s="1" t="s">
        <v>37</v>
      </c>
      <c r="P3559" s="1" t="s">
        <v>38</v>
      </c>
      <c r="Q3559" s="1" t="s">
        <v>39</v>
      </c>
      <c r="T3559" s="1" t="s">
        <v>476</v>
      </c>
      <c r="X3559" s="1" t="s">
        <v>41</v>
      </c>
      <c r="Y3559" s="1" t="s">
        <v>42</v>
      </c>
      <c r="Z3559" s="3">
        <v>0</v>
      </c>
      <c r="AC3559" s="1">
        <f t="shared" si="110"/>
        <v>2019</v>
      </c>
      <c r="AD3559" s="1">
        <f t="shared" si="111"/>
        <v>11</v>
      </c>
    </row>
    <row r="3560" spans="1:30" ht="12.75" customHeight="1" x14ac:dyDescent="0.2">
      <c r="A3560" s="2">
        <v>43795.258735844902</v>
      </c>
      <c r="B3560" s="1" t="s">
        <v>2038</v>
      </c>
      <c r="C3560" s="1" t="s">
        <v>481</v>
      </c>
      <c r="D3560" s="1" t="s">
        <v>482</v>
      </c>
      <c r="E3560" s="3">
        <v>10</v>
      </c>
      <c r="F3560" s="1" t="s">
        <v>31</v>
      </c>
      <c r="G3560" s="3">
        <v>22.99</v>
      </c>
      <c r="H3560" s="3">
        <v>229.9</v>
      </c>
      <c r="I3560" s="1" t="s">
        <v>58</v>
      </c>
      <c r="K3560" s="1" t="s">
        <v>59</v>
      </c>
      <c r="L3560" s="1" t="s">
        <v>483</v>
      </c>
      <c r="M3560" s="1" t="s">
        <v>35</v>
      </c>
      <c r="N3560" s="1" t="s">
        <v>296</v>
      </c>
      <c r="O3560" s="1" t="s">
        <v>37</v>
      </c>
      <c r="P3560" s="1" t="s">
        <v>38</v>
      </c>
      <c r="Q3560" s="1" t="s">
        <v>39</v>
      </c>
      <c r="T3560" s="1" t="s">
        <v>476</v>
      </c>
      <c r="X3560" s="1" t="s">
        <v>41</v>
      </c>
      <c r="Y3560" s="1" t="s">
        <v>42</v>
      </c>
      <c r="Z3560" s="3">
        <v>0</v>
      </c>
      <c r="AC3560" s="1">
        <f t="shared" si="110"/>
        <v>2019</v>
      </c>
      <c r="AD3560" s="1">
        <f t="shared" si="111"/>
        <v>11</v>
      </c>
    </row>
    <row r="3561" spans="1:30" ht="12.75" customHeight="1" x14ac:dyDescent="0.2">
      <c r="A3561" s="2">
        <v>43795.259662696801</v>
      </c>
      <c r="B3561" s="1" t="s">
        <v>2039</v>
      </c>
      <c r="C3561" s="1" t="s">
        <v>481</v>
      </c>
      <c r="D3561" s="1" t="s">
        <v>482</v>
      </c>
      <c r="E3561" s="3">
        <v>10</v>
      </c>
      <c r="F3561" s="1" t="s">
        <v>31</v>
      </c>
      <c r="G3561" s="3">
        <v>22.99</v>
      </c>
      <c r="H3561" s="3">
        <v>229.9</v>
      </c>
      <c r="I3561" s="1" t="s">
        <v>32</v>
      </c>
      <c r="K3561" s="1" t="s">
        <v>33</v>
      </c>
      <c r="L3561" s="1" t="s">
        <v>483</v>
      </c>
      <c r="M3561" s="1" t="s">
        <v>35</v>
      </c>
      <c r="N3561" s="1" t="s">
        <v>296</v>
      </c>
      <c r="O3561" s="1" t="s">
        <v>37</v>
      </c>
      <c r="P3561" s="1" t="s">
        <v>38</v>
      </c>
      <c r="Q3561" s="1" t="s">
        <v>39</v>
      </c>
      <c r="T3561" s="1" t="s">
        <v>476</v>
      </c>
      <c r="X3561" s="1" t="s">
        <v>41</v>
      </c>
      <c r="Y3561" s="1" t="s">
        <v>42</v>
      </c>
      <c r="Z3561" s="3">
        <v>0</v>
      </c>
      <c r="AC3561" s="1">
        <f t="shared" si="110"/>
        <v>2019</v>
      </c>
      <c r="AD3561" s="1">
        <f t="shared" si="111"/>
        <v>11</v>
      </c>
    </row>
    <row r="3562" spans="1:30" ht="12.75" customHeight="1" x14ac:dyDescent="0.2">
      <c r="A3562" s="2">
        <v>43795.337038078702</v>
      </c>
      <c r="B3562" s="1" t="s">
        <v>2040</v>
      </c>
      <c r="C3562" s="1" t="s">
        <v>1078</v>
      </c>
      <c r="D3562" s="1" t="s">
        <v>1079</v>
      </c>
      <c r="E3562" s="3">
        <v>20</v>
      </c>
      <c r="F3562" s="1" t="s">
        <v>31</v>
      </c>
      <c r="G3562" s="3">
        <v>13.04</v>
      </c>
      <c r="H3562" s="3">
        <v>260.8</v>
      </c>
      <c r="I3562" s="1" t="s">
        <v>58</v>
      </c>
      <c r="K3562" s="1" t="s">
        <v>59</v>
      </c>
      <c r="L3562" s="1" t="s">
        <v>1080</v>
      </c>
      <c r="M3562" s="1" t="s">
        <v>35</v>
      </c>
      <c r="N3562" s="1" t="s">
        <v>61</v>
      </c>
      <c r="O3562" s="1" t="s">
        <v>37</v>
      </c>
      <c r="P3562" s="1" t="s">
        <v>89</v>
      </c>
      <c r="Q3562" s="1" t="s">
        <v>90</v>
      </c>
      <c r="T3562" s="1" t="s">
        <v>73</v>
      </c>
      <c r="X3562" s="1" t="s">
        <v>41</v>
      </c>
      <c r="Y3562" s="1" t="s">
        <v>74</v>
      </c>
      <c r="Z3562" s="3">
        <v>0</v>
      </c>
      <c r="AC3562" s="1">
        <f t="shared" si="110"/>
        <v>2019</v>
      </c>
      <c r="AD3562" s="1">
        <f t="shared" si="111"/>
        <v>11</v>
      </c>
    </row>
    <row r="3563" spans="1:30" ht="12.75" customHeight="1" x14ac:dyDescent="0.2">
      <c r="A3563" s="2">
        <v>43795.337038078702</v>
      </c>
      <c r="B3563" s="1" t="s">
        <v>2040</v>
      </c>
      <c r="C3563" s="1" t="s">
        <v>279</v>
      </c>
      <c r="D3563" s="1" t="s">
        <v>280</v>
      </c>
      <c r="E3563" s="3">
        <v>5</v>
      </c>
      <c r="F3563" s="1" t="s">
        <v>31</v>
      </c>
      <c r="G3563" s="3">
        <v>29.88</v>
      </c>
      <c r="H3563" s="3">
        <v>149.4</v>
      </c>
      <c r="I3563" s="1" t="s">
        <v>58</v>
      </c>
      <c r="K3563" s="1" t="s">
        <v>59</v>
      </c>
      <c r="L3563" s="1" t="s">
        <v>281</v>
      </c>
      <c r="M3563" s="1" t="s">
        <v>35</v>
      </c>
      <c r="N3563" s="1" t="s">
        <v>61</v>
      </c>
      <c r="O3563" s="1" t="s">
        <v>37</v>
      </c>
      <c r="P3563" s="1" t="s">
        <v>71</v>
      </c>
      <c r="Q3563" s="1" t="s">
        <v>72</v>
      </c>
      <c r="T3563" s="1" t="s">
        <v>73</v>
      </c>
      <c r="X3563" s="1" t="s">
        <v>41</v>
      </c>
      <c r="Y3563" s="1" t="s">
        <v>74</v>
      </c>
      <c r="Z3563" s="3">
        <v>0</v>
      </c>
      <c r="AC3563" s="1">
        <f t="shared" si="110"/>
        <v>2019</v>
      </c>
      <c r="AD3563" s="1">
        <f t="shared" si="111"/>
        <v>11</v>
      </c>
    </row>
    <row r="3564" spans="1:30" ht="12.75" customHeight="1" x14ac:dyDescent="0.2">
      <c r="A3564" s="2">
        <v>43795.337038078702</v>
      </c>
      <c r="B3564" s="1" t="s">
        <v>2040</v>
      </c>
      <c r="C3564" s="1" t="s">
        <v>1226</v>
      </c>
      <c r="D3564" s="1" t="s">
        <v>1227</v>
      </c>
      <c r="E3564" s="3">
        <v>2</v>
      </c>
      <c r="F3564" s="1" t="s">
        <v>31</v>
      </c>
      <c r="G3564" s="3">
        <v>30.5</v>
      </c>
      <c r="H3564" s="3">
        <v>61</v>
      </c>
      <c r="I3564" s="1" t="s">
        <v>58</v>
      </c>
      <c r="K3564" s="1" t="s">
        <v>59</v>
      </c>
      <c r="L3564" s="1" t="s">
        <v>1228</v>
      </c>
      <c r="M3564" s="1" t="s">
        <v>35</v>
      </c>
      <c r="N3564" s="1" t="s">
        <v>61</v>
      </c>
      <c r="O3564" s="1" t="s">
        <v>37</v>
      </c>
      <c r="P3564" s="1" t="s">
        <v>71</v>
      </c>
      <c r="Q3564" s="1" t="s">
        <v>72</v>
      </c>
      <c r="T3564" s="1" t="s">
        <v>73</v>
      </c>
      <c r="X3564" s="1" t="s">
        <v>41</v>
      </c>
      <c r="Y3564" s="1" t="s">
        <v>74</v>
      </c>
      <c r="Z3564" s="3">
        <v>0</v>
      </c>
      <c r="AC3564" s="1">
        <f t="shared" si="110"/>
        <v>2019</v>
      </c>
      <c r="AD3564" s="1">
        <f t="shared" si="111"/>
        <v>11</v>
      </c>
    </row>
    <row r="3565" spans="1:30" ht="12.75" customHeight="1" x14ac:dyDescent="0.2">
      <c r="A3565" s="2">
        <v>43795.337852280099</v>
      </c>
      <c r="B3565" s="1" t="s">
        <v>2041</v>
      </c>
      <c r="C3565" s="1" t="s">
        <v>279</v>
      </c>
      <c r="D3565" s="1" t="s">
        <v>280</v>
      </c>
      <c r="E3565" s="3">
        <v>2</v>
      </c>
      <c r="F3565" s="1" t="s">
        <v>31</v>
      </c>
      <c r="G3565" s="3">
        <v>29.88</v>
      </c>
      <c r="H3565" s="3">
        <v>59.76</v>
      </c>
      <c r="I3565" s="1" t="s">
        <v>32</v>
      </c>
      <c r="K3565" s="1" t="s">
        <v>33</v>
      </c>
      <c r="L3565" s="1" t="s">
        <v>281</v>
      </c>
      <c r="M3565" s="1" t="s">
        <v>35</v>
      </c>
      <c r="N3565" s="1" t="s">
        <v>61</v>
      </c>
      <c r="O3565" s="1" t="s">
        <v>37</v>
      </c>
      <c r="P3565" s="1" t="s">
        <v>71</v>
      </c>
      <c r="Q3565" s="1" t="s">
        <v>72</v>
      </c>
      <c r="T3565" s="1" t="s">
        <v>73</v>
      </c>
      <c r="X3565" s="1" t="s">
        <v>41</v>
      </c>
      <c r="Y3565" s="1" t="s">
        <v>74</v>
      </c>
      <c r="Z3565" s="3">
        <v>0</v>
      </c>
      <c r="AC3565" s="1">
        <f t="shared" si="110"/>
        <v>2019</v>
      </c>
      <c r="AD3565" s="1">
        <f t="shared" si="111"/>
        <v>11</v>
      </c>
    </row>
    <row r="3566" spans="1:30" ht="12.75" customHeight="1" x14ac:dyDescent="0.2">
      <c r="A3566" s="2">
        <v>43795.351564548597</v>
      </c>
      <c r="B3566" s="1" t="s">
        <v>2042</v>
      </c>
      <c r="C3566" s="1" t="s">
        <v>592</v>
      </c>
      <c r="D3566" s="1" t="s">
        <v>593</v>
      </c>
      <c r="E3566" s="3">
        <v>15</v>
      </c>
      <c r="F3566" s="1" t="s">
        <v>31</v>
      </c>
      <c r="G3566" s="3">
        <v>6.24</v>
      </c>
      <c r="H3566" s="3">
        <v>93.6</v>
      </c>
      <c r="I3566" s="1" t="s">
        <v>58</v>
      </c>
      <c r="K3566" s="1" t="s">
        <v>59</v>
      </c>
      <c r="L3566" s="1" t="s">
        <v>594</v>
      </c>
      <c r="M3566" s="1" t="s">
        <v>35</v>
      </c>
      <c r="N3566" s="1" t="s">
        <v>61</v>
      </c>
      <c r="O3566" s="1" t="s">
        <v>37</v>
      </c>
      <c r="P3566" s="1" t="s">
        <v>120</v>
      </c>
      <c r="Q3566" s="1" t="s">
        <v>121</v>
      </c>
      <c r="T3566" s="1" t="s">
        <v>48</v>
      </c>
      <c r="X3566" s="1" t="s">
        <v>41</v>
      </c>
      <c r="Y3566" s="1" t="s">
        <v>42</v>
      </c>
      <c r="Z3566" s="3">
        <v>0</v>
      </c>
      <c r="AC3566" s="1">
        <f t="shared" si="110"/>
        <v>2019</v>
      </c>
      <c r="AD3566" s="1">
        <f t="shared" si="111"/>
        <v>11</v>
      </c>
    </row>
    <row r="3567" spans="1:30" ht="12.75" customHeight="1" x14ac:dyDescent="0.2">
      <c r="A3567" s="2">
        <v>43795.351564548597</v>
      </c>
      <c r="B3567" s="1" t="s">
        <v>2042</v>
      </c>
      <c r="C3567" s="1" t="s">
        <v>227</v>
      </c>
      <c r="D3567" s="1" t="s">
        <v>228</v>
      </c>
      <c r="E3567" s="3">
        <v>30</v>
      </c>
      <c r="F3567" s="1" t="s">
        <v>31</v>
      </c>
      <c r="G3567" s="3">
        <v>8.4700000000000006</v>
      </c>
      <c r="H3567" s="3">
        <v>254.1</v>
      </c>
      <c r="I3567" s="1" t="s">
        <v>58</v>
      </c>
      <c r="K3567" s="1" t="s">
        <v>59</v>
      </c>
      <c r="L3567" s="1" t="s">
        <v>229</v>
      </c>
      <c r="M3567" s="1" t="s">
        <v>35</v>
      </c>
      <c r="N3567" s="1" t="s">
        <v>61</v>
      </c>
      <c r="O3567" s="1" t="s">
        <v>37</v>
      </c>
      <c r="P3567" s="1" t="s">
        <v>230</v>
      </c>
      <c r="Q3567" s="1" t="s">
        <v>231</v>
      </c>
      <c r="T3567" s="1" t="s">
        <v>232</v>
      </c>
      <c r="X3567" s="1" t="s">
        <v>41</v>
      </c>
      <c r="Y3567" s="1" t="s">
        <v>42</v>
      </c>
      <c r="Z3567" s="3">
        <v>0</v>
      </c>
      <c r="AC3567" s="1">
        <f t="shared" si="110"/>
        <v>2019</v>
      </c>
      <c r="AD3567" s="1">
        <f t="shared" si="111"/>
        <v>11</v>
      </c>
    </row>
    <row r="3568" spans="1:30" ht="12.75" customHeight="1" x14ac:dyDescent="0.2">
      <c r="A3568" s="2">
        <v>43795.394580786997</v>
      </c>
      <c r="B3568" s="1" t="s">
        <v>2043</v>
      </c>
      <c r="C3568" s="1" t="s">
        <v>763</v>
      </c>
      <c r="D3568" s="1" t="s">
        <v>764</v>
      </c>
      <c r="E3568" s="3">
        <v>50</v>
      </c>
      <c r="F3568" s="1" t="s">
        <v>31</v>
      </c>
      <c r="G3568" s="3">
        <v>13.74</v>
      </c>
      <c r="H3568" s="3">
        <v>687</v>
      </c>
      <c r="I3568" s="1" t="s">
        <v>58</v>
      </c>
      <c r="K3568" s="1" t="s">
        <v>59</v>
      </c>
      <c r="L3568" s="1" t="s">
        <v>765</v>
      </c>
      <c r="M3568" s="1" t="s">
        <v>35</v>
      </c>
      <c r="N3568" s="1" t="s">
        <v>296</v>
      </c>
      <c r="O3568" s="1" t="s">
        <v>37</v>
      </c>
      <c r="P3568" s="1" t="s">
        <v>89</v>
      </c>
      <c r="Q3568" s="1" t="s">
        <v>90</v>
      </c>
      <c r="T3568" s="1" t="s">
        <v>206</v>
      </c>
      <c r="X3568" s="1" t="s">
        <v>41</v>
      </c>
      <c r="Y3568" s="1" t="s">
        <v>74</v>
      </c>
      <c r="Z3568" s="3">
        <v>0</v>
      </c>
      <c r="AC3568" s="1">
        <f t="shared" si="110"/>
        <v>2019</v>
      </c>
      <c r="AD3568" s="1">
        <f t="shared" si="111"/>
        <v>11</v>
      </c>
    </row>
    <row r="3569" spans="1:30" ht="12.75" customHeight="1" x14ac:dyDescent="0.2">
      <c r="A3569" s="2">
        <v>43795.394580786997</v>
      </c>
      <c r="B3569" s="1" t="s">
        <v>2043</v>
      </c>
      <c r="C3569" s="1" t="s">
        <v>797</v>
      </c>
      <c r="D3569" s="1" t="s">
        <v>798</v>
      </c>
      <c r="E3569" s="3">
        <v>25</v>
      </c>
      <c r="F3569" s="1" t="s">
        <v>31</v>
      </c>
      <c r="G3569" s="3">
        <v>34.14</v>
      </c>
      <c r="H3569" s="3">
        <v>853.4</v>
      </c>
      <c r="I3569" s="1" t="s">
        <v>58</v>
      </c>
      <c r="K3569" s="1" t="s">
        <v>59</v>
      </c>
      <c r="L3569" s="1" t="s">
        <v>799</v>
      </c>
      <c r="M3569" s="1" t="s">
        <v>35</v>
      </c>
      <c r="N3569" s="1" t="s">
        <v>296</v>
      </c>
      <c r="O3569" s="1" t="s">
        <v>37</v>
      </c>
      <c r="P3569" s="1" t="s">
        <v>89</v>
      </c>
      <c r="Q3569" s="1" t="s">
        <v>90</v>
      </c>
      <c r="T3569" s="1" t="s">
        <v>206</v>
      </c>
      <c r="X3569" s="1" t="s">
        <v>41</v>
      </c>
      <c r="Y3569" s="1" t="s">
        <v>74</v>
      </c>
      <c r="Z3569" s="3">
        <v>0</v>
      </c>
      <c r="AC3569" s="1">
        <f t="shared" si="110"/>
        <v>2019</v>
      </c>
      <c r="AD3569" s="1">
        <f t="shared" si="111"/>
        <v>11</v>
      </c>
    </row>
    <row r="3570" spans="1:30" ht="12.75" customHeight="1" x14ac:dyDescent="0.2">
      <c r="A3570" s="2">
        <v>43795.394680787002</v>
      </c>
      <c r="B3570" s="1" t="s">
        <v>2044</v>
      </c>
      <c r="C3570" s="1" t="s">
        <v>763</v>
      </c>
      <c r="D3570" s="1" t="s">
        <v>764</v>
      </c>
      <c r="F3570" s="1" t="s">
        <v>31</v>
      </c>
      <c r="H3570" s="3">
        <v>-0.01</v>
      </c>
      <c r="I3570" s="1" t="s">
        <v>58</v>
      </c>
      <c r="K3570" s="1" t="s">
        <v>59</v>
      </c>
      <c r="L3570" s="1" t="s">
        <v>765</v>
      </c>
      <c r="M3570" s="1" t="s">
        <v>35</v>
      </c>
      <c r="N3570" s="1" t="s">
        <v>808</v>
      </c>
      <c r="O3570" s="1" t="s">
        <v>37</v>
      </c>
      <c r="P3570" s="1" t="s">
        <v>89</v>
      </c>
      <c r="Q3570" s="1" t="s">
        <v>90</v>
      </c>
      <c r="T3570" s="1" t="s">
        <v>206</v>
      </c>
      <c r="X3570" s="1" t="s">
        <v>41</v>
      </c>
      <c r="Y3570" s="1" t="s">
        <v>74</v>
      </c>
      <c r="Z3570" s="3">
        <v>0</v>
      </c>
      <c r="AC3570" s="1">
        <f t="shared" si="110"/>
        <v>2019</v>
      </c>
      <c r="AD3570" s="1">
        <f t="shared" si="111"/>
        <v>11</v>
      </c>
    </row>
    <row r="3571" spans="1:30" ht="12.75" customHeight="1" x14ac:dyDescent="0.2">
      <c r="A3571" s="2">
        <v>43795.402803969897</v>
      </c>
      <c r="B3571" s="1" t="s">
        <v>2045</v>
      </c>
      <c r="C3571" s="1" t="s">
        <v>763</v>
      </c>
      <c r="D3571" s="1" t="s">
        <v>764</v>
      </c>
      <c r="E3571" s="3">
        <v>50</v>
      </c>
      <c r="F3571" s="1" t="s">
        <v>31</v>
      </c>
      <c r="G3571" s="3">
        <v>13.74</v>
      </c>
      <c r="H3571" s="3">
        <v>687.22</v>
      </c>
      <c r="I3571" s="1" t="s">
        <v>32</v>
      </c>
      <c r="K3571" s="1" t="s">
        <v>33</v>
      </c>
      <c r="L3571" s="1" t="s">
        <v>765</v>
      </c>
      <c r="M3571" s="1" t="s">
        <v>35</v>
      </c>
      <c r="N3571" s="1" t="s">
        <v>296</v>
      </c>
      <c r="O3571" s="1" t="s">
        <v>37</v>
      </c>
      <c r="P3571" s="1" t="s">
        <v>89</v>
      </c>
      <c r="Q3571" s="1" t="s">
        <v>90</v>
      </c>
      <c r="T3571" s="1" t="s">
        <v>206</v>
      </c>
      <c r="X3571" s="1" t="s">
        <v>41</v>
      </c>
      <c r="Y3571" s="1" t="s">
        <v>74</v>
      </c>
      <c r="Z3571" s="3">
        <v>0</v>
      </c>
      <c r="AC3571" s="1">
        <f t="shared" si="110"/>
        <v>2019</v>
      </c>
      <c r="AD3571" s="1">
        <f t="shared" si="111"/>
        <v>11</v>
      </c>
    </row>
    <row r="3572" spans="1:30" ht="12.75" customHeight="1" x14ac:dyDescent="0.2">
      <c r="A3572" s="2">
        <v>43795.445719294003</v>
      </c>
      <c r="B3572" s="1" t="s">
        <v>2046</v>
      </c>
      <c r="C3572" s="1" t="s">
        <v>1426</v>
      </c>
      <c r="D3572" s="1" t="s">
        <v>1427</v>
      </c>
      <c r="E3572" s="3">
        <v>1</v>
      </c>
      <c r="F3572" s="1" t="s">
        <v>31</v>
      </c>
      <c r="G3572" s="3">
        <v>-0.33</v>
      </c>
      <c r="H3572" s="3">
        <v>-0.33</v>
      </c>
      <c r="I3572" s="1" t="s">
        <v>32</v>
      </c>
      <c r="K3572" s="1" t="s">
        <v>33</v>
      </c>
      <c r="M3572" s="1" t="s">
        <v>35</v>
      </c>
      <c r="N3572" s="1" t="s">
        <v>296</v>
      </c>
      <c r="O3572" s="1" t="s">
        <v>37</v>
      </c>
      <c r="P3572" s="1" t="s">
        <v>523</v>
      </c>
      <c r="Q3572" s="1" t="s">
        <v>524</v>
      </c>
      <c r="X3572" s="1" t="s">
        <v>41</v>
      </c>
      <c r="Y3572" s="1" t="s">
        <v>525</v>
      </c>
      <c r="Z3572" s="3">
        <v>0</v>
      </c>
      <c r="AC3572" s="1">
        <f t="shared" si="110"/>
        <v>2019</v>
      </c>
      <c r="AD3572" s="1">
        <f t="shared" si="111"/>
        <v>11</v>
      </c>
    </row>
    <row r="3573" spans="1:30" ht="12.75" customHeight="1" x14ac:dyDescent="0.2">
      <c r="A3573" s="2">
        <v>43795.445719294003</v>
      </c>
      <c r="B3573" s="1" t="s">
        <v>2046</v>
      </c>
      <c r="C3573" s="1" t="s">
        <v>701</v>
      </c>
      <c r="D3573" s="1" t="s">
        <v>702</v>
      </c>
      <c r="E3573" s="3">
        <v>10</v>
      </c>
      <c r="F3573" s="1" t="s">
        <v>31</v>
      </c>
      <c r="G3573" s="3">
        <v>86.38</v>
      </c>
      <c r="H3573" s="3">
        <v>863.77</v>
      </c>
      <c r="I3573" s="1" t="s">
        <v>32</v>
      </c>
      <c r="K3573" s="1" t="s">
        <v>33</v>
      </c>
      <c r="L3573" s="1" t="s">
        <v>703</v>
      </c>
      <c r="M3573" s="1" t="s">
        <v>35</v>
      </c>
      <c r="N3573" s="1" t="s">
        <v>296</v>
      </c>
      <c r="O3573" s="1" t="s">
        <v>37</v>
      </c>
      <c r="P3573" s="1" t="s">
        <v>131</v>
      </c>
      <c r="Q3573" s="1" t="s">
        <v>132</v>
      </c>
      <c r="T3573" s="1" t="s">
        <v>48</v>
      </c>
      <c r="X3573" s="1" t="s">
        <v>41</v>
      </c>
      <c r="Y3573" s="1" t="s">
        <v>74</v>
      </c>
      <c r="Z3573" s="3">
        <v>0</v>
      </c>
      <c r="AC3573" s="1">
        <f t="shared" si="110"/>
        <v>2019</v>
      </c>
      <c r="AD3573" s="1">
        <f t="shared" si="111"/>
        <v>11</v>
      </c>
    </row>
    <row r="3574" spans="1:30" ht="12.75" customHeight="1" x14ac:dyDescent="0.2">
      <c r="A3574" s="2">
        <v>43795.539342476899</v>
      </c>
      <c r="B3574" s="1" t="s">
        <v>2047</v>
      </c>
      <c r="C3574" s="1" t="s">
        <v>240</v>
      </c>
      <c r="D3574" s="1" t="s">
        <v>241</v>
      </c>
      <c r="E3574" s="3">
        <v>4</v>
      </c>
      <c r="F3574" s="1" t="s">
        <v>31</v>
      </c>
      <c r="G3574" s="3">
        <v>7.87</v>
      </c>
      <c r="H3574" s="3">
        <v>31.48</v>
      </c>
      <c r="I3574" s="1" t="s">
        <v>58</v>
      </c>
      <c r="K3574" s="1" t="s">
        <v>59</v>
      </c>
      <c r="L3574" s="1" t="s">
        <v>242</v>
      </c>
      <c r="M3574" s="1" t="s">
        <v>35</v>
      </c>
      <c r="N3574" s="1" t="s">
        <v>61</v>
      </c>
      <c r="O3574" s="1" t="s">
        <v>37</v>
      </c>
      <c r="P3574" s="1" t="s">
        <v>243</v>
      </c>
      <c r="Q3574" s="1" t="s">
        <v>244</v>
      </c>
      <c r="T3574" s="1" t="s">
        <v>245</v>
      </c>
      <c r="X3574" s="1" t="s">
        <v>41</v>
      </c>
      <c r="Y3574" s="1" t="s">
        <v>42</v>
      </c>
      <c r="Z3574" s="3">
        <v>0</v>
      </c>
      <c r="AA3574" s="1" t="s">
        <v>246</v>
      </c>
      <c r="AB3574" s="1" t="s">
        <v>246</v>
      </c>
      <c r="AC3574" s="1">
        <f t="shared" si="110"/>
        <v>2019</v>
      </c>
      <c r="AD3574" s="1">
        <f t="shared" si="111"/>
        <v>11</v>
      </c>
    </row>
    <row r="3575" spans="1:30" ht="12.75" customHeight="1" x14ac:dyDescent="0.2">
      <c r="A3575" s="2">
        <v>43796.514551736102</v>
      </c>
      <c r="B3575" s="1" t="s">
        <v>2048</v>
      </c>
      <c r="C3575" s="1" t="s">
        <v>473</v>
      </c>
      <c r="D3575" s="1" t="s">
        <v>474</v>
      </c>
      <c r="E3575" s="3">
        <v>10</v>
      </c>
      <c r="F3575" s="1" t="s">
        <v>31</v>
      </c>
      <c r="G3575" s="3">
        <v>22.99</v>
      </c>
      <c r="H3575" s="3">
        <v>229.9</v>
      </c>
      <c r="I3575" s="1" t="s">
        <v>32</v>
      </c>
      <c r="K3575" s="1" t="s">
        <v>33</v>
      </c>
      <c r="L3575" s="1" t="s">
        <v>475</v>
      </c>
      <c r="M3575" s="1" t="s">
        <v>35</v>
      </c>
      <c r="N3575" s="1" t="s">
        <v>296</v>
      </c>
      <c r="O3575" s="1" t="s">
        <v>37</v>
      </c>
      <c r="P3575" s="1" t="s">
        <v>38</v>
      </c>
      <c r="Q3575" s="1" t="s">
        <v>39</v>
      </c>
      <c r="T3575" s="1" t="s">
        <v>476</v>
      </c>
      <c r="X3575" s="1" t="s">
        <v>41</v>
      </c>
      <c r="Y3575" s="1" t="s">
        <v>42</v>
      </c>
      <c r="Z3575" s="3">
        <v>0</v>
      </c>
      <c r="AC3575" s="1">
        <f t="shared" si="110"/>
        <v>2019</v>
      </c>
      <c r="AD3575" s="1">
        <f t="shared" si="111"/>
        <v>11</v>
      </c>
    </row>
    <row r="3576" spans="1:30" ht="12.75" customHeight="1" x14ac:dyDescent="0.2">
      <c r="A3576" s="2">
        <v>43797.425232835601</v>
      </c>
      <c r="B3576" s="1" t="s">
        <v>2049</v>
      </c>
      <c r="C3576" s="1" t="s">
        <v>2050</v>
      </c>
      <c r="D3576" s="1" t="s">
        <v>2051</v>
      </c>
      <c r="E3576" s="3">
        <v>30</v>
      </c>
      <c r="F3576" s="1" t="s">
        <v>31</v>
      </c>
      <c r="G3576" s="3">
        <v>128</v>
      </c>
      <c r="H3576" s="3">
        <v>3840</v>
      </c>
      <c r="I3576" s="1" t="s">
        <v>58</v>
      </c>
      <c r="K3576" s="1" t="s">
        <v>59</v>
      </c>
      <c r="L3576" s="1" t="s">
        <v>2052</v>
      </c>
      <c r="M3576" s="1" t="s">
        <v>35</v>
      </c>
      <c r="N3576" s="1" t="s">
        <v>84</v>
      </c>
      <c r="O3576" s="1" t="s">
        <v>37</v>
      </c>
      <c r="P3576" s="1" t="s">
        <v>131</v>
      </c>
      <c r="Q3576" s="1" t="s">
        <v>132</v>
      </c>
      <c r="R3576" s="1" t="s">
        <v>2024</v>
      </c>
      <c r="T3576" s="1" t="s">
        <v>297</v>
      </c>
      <c r="X3576" s="1" t="s">
        <v>41</v>
      </c>
      <c r="Y3576" s="1" t="s">
        <v>74</v>
      </c>
      <c r="Z3576" s="3">
        <v>0</v>
      </c>
      <c r="AA3576" s="1" t="s">
        <v>2053</v>
      </c>
      <c r="AB3576" s="1" t="s">
        <v>2053</v>
      </c>
      <c r="AC3576" s="1">
        <f t="shared" si="110"/>
        <v>2019</v>
      </c>
      <c r="AD3576" s="1">
        <f t="shared" si="111"/>
        <v>11</v>
      </c>
    </row>
    <row r="3577" spans="1:30" ht="12.75" customHeight="1" x14ac:dyDescent="0.2">
      <c r="A3577" s="2">
        <v>43797.426214618099</v>
      </c>
      <c r="B3577" s="1" t="s">
        <v>2054</v>
      </c>
      <c r="C3577" s="1" t="s">
        <v>2050</v>
      </c>
      <c r="D3577" s="1" t="s">
        <v>2051</v>
      </c>
      <c r="E3577" s="3">
        <v>15</v>
      </c>
      <c r="F3577" s="1" t="s">
        <v>31</v>
      </c>
      <c r="G3577" s="3">
        <v>127.99</v>
      </c>
      <c r="H3577" s="3">
        <v>1919.78</v>
      </c>
      <c r="I3577" s="1" t="s">
        <v>32</v>
      </c>
      <c r="K3577" s="1" t="s">
        <v>33</v>
      </c>
      <c r="L3577" s="1" t="s">
        <v>2052</v>
      </c>
      <c r="M3577" s="1" t="s">
        <v>35</v>
      </c>
      <c r="N3577" s="1" t="s">
        <v>84</v>
      </c>
      <c r="O3577" s="1" t="s">
        <v>37</v>
      </c>
      <c r="P3577" s="1" t="s">
        <v>131</v>
      </c>
      <c r="Q3577" s="1" t="s">
        <v>132</v>
      </c>
      <c r="R3577" s="1" t="s">
        <v>2024</v>
      </c>
      <c r="T3577" s="1" t="s">
        <v>297</v>
      </c>
      <c r="X3577" s="1" t="s">
        <v>41</v>
      </c>
      <c r="Y3577" s="1" t="s">
        <v>74</v>
      </c>
      <c r="Z3577" s="3">
        <v>0</v>
      </c>
      <c r="AA3577" s="1" t="s">
        <v>2053</v>
      </c>
      <c r="AB3577" s="1" t="s">
        <v>2053</v>
      </c>
      <c r="AC3577" s="1">
        <f t="shared" si="110"/>
        <v>2019</v>
      </c>
      <c r="AD3577" s="1">
        <f t="shared" si="111"/>
        <v>11</v>
      </c>
    </row>
    <row r="3578" spans="1:30" ht="12.75" customHeight="1" x14ac:dyDescent="0.2">
      <c r="A3578" s="2">
        <v>43798.324046330999</v>
      </c>
      <c r="B3578" s="1" t="s">
        <v>2055</v>
      </c>
      <c r="C3578" s="1" t="s">
        <v>804</v>
      </c>
      <c r="D3578" s="1" t="s">
        <v>805</v>
      </c>
      <c r="E3578" s="3">
        <v>25</v>
      </c>
      <c r="F3578" s="1" t="s">
        <v>31</v>
      </c>
      <c r="G3578" s="3">
        <v>15.04</v>
      </c>
      <c r="H3578" s="3">
        <v>376</v>
      </c>
      <c r="I3578" s="1" t="s">
        <v>58</v>
      </c>
      <c r="K3578" s="1" t="s">
        <v>59</v>
      </c>
      <c r="L3578" s="1" t="s">
        <v>806</v>
      </c>
      <c r="M3578" s="1" t="s">
        <v>35</v>
      </c>
      <c r="N3578" s="1" t="s">
        <v>536</v>
      </c>
      <c r="O3578" s="1" t="s">
        <v>37</v>
      </c>
      <c r="P3578" s="1" t="s">
        <v>120</v>
      </c>
      <c r="Q3578" s="1" t="s">
        <v>121</v>
      </c>
      <c r="T3578" s="1" t="s">
        <v>48</v>
      </c>
      <c r="X3578" s="1" t="s">
        <v>41</v>
      </c>
      <c r="Y3578" s="1" t="s">
        <v>42</v>
      </c>
      <c r="Z3578" s="3">
        <v>0</v>
      </c>
      <c r="AC3578" s="1">
        <f t="shared" si="110"/>
        <v>2019</v>
      </c>
      <c r="AD3578" s="1">
        <f t="shared" si="111"/>
        <v>11</v>
      </c>
    </row>
    <row r="3579" spans="1:30" ht="12.75" customHeight="1" x14ac:dyDescent="0.2">
      <c r="A3579" s="2">
        <v>43798.503784455999</v>
      </c>
      <c r="B3579" s="1" t="s">
        <v>2056</v>
      </c>
      <c r="C3579" s="1" t="s">
        <v>993</v>
      </c>
      <c r="D3579" s="1" t="s">
        <v>994</v>
      </c>
      <c r="E3579" s="3">
        <v>1</v>
      </c>
      <c r="F3579" s="1" t="s">
        <v>31</v>
      </c>
      <c r="G3579" s="3">
        <v>72.22</v>
      </c>
      <c r="H3579" s="3">
        <v>72.22</v>
      </c>
      <c r="I3579" s="1" t="s">
        <v>32</v>
      </c>
      <c r="K3579" s="1" t="s">
        <v>33</v>
      </c>
      <c r="L3579" s="1" t="s">
        <v>995</v>
      </c>
      <c r="M3579" s="1" t="s">
        <v>35</v>
      </c>
      <c r="N3579" s="1" t="s">
        <v>61</v>
      </c>
      <c r="O3579" s="1" t="s">
        <v>37</v>
      </c>
      <c r="P3579" s="1" t="s">
        <v>71</v>
      </c>
      <c r="Q3579" s="1" t="s">
        <v>72</v>
      </c>
      <c r="T3579" s="1" t="s">
        <v>79</v>
      </c>
      <c r="X3579" s="1" t="s">
        <v>41</v>
      </c>
      <c r="Y3579" s="1" t="s">
        <v>74</v>
      </c>
      <c r="Z3579" s="3">
        <v>0</v>
      </c>
      <c r="AC3579" s="1">
        <f t="shared" si="110"/>
        <v>2019</v>
      </c>
      <c r="AD3579" s="1">
        <f t="shared" si="111"/>
        <v>11</v>
      </c>
    </row>
    <row r="3580" spans="1:30" ht="12.75" customHeight="1" x14ac:dyDescent="0.2">
      <c r="A3580" s="2">
        <v>43801.363090277802</v>
      </c>
      <c r="B3580" s="1" t="s">
        <v>2057</v>
      </c>
      <c r="C3580" s="1" t="s">
        <v>92</v>
      </c>
      <c r="D3580" s="1" t="s">
        <v>93</v>
      </c>
      <c r="E3580" s="3">
        <v>100</v>
      </c>
      <c r="F3580" s="1" t="s">
        <v>31</v>
      </c>
      <c r="G3580" s="3">
        <v>0.01</v>
      </c>
      <c r="H3580" s="3">
        <v>1</v>
      </c>
      <c r="I3580" s="1" t="s">
        <v>32</v>
      </c>
      <c r="K3580" s="1" t="s">
        <v>33</v>
      </c>
      <c r="L3580" s="1" t="s">
        <v>94</v>
      </c>
      <c r="M3580" s="1" t="s">
        <v>35</v>
      </c>
      <c r="N3580" s="1" t="s">
        <v>36</v>
      </c>
      <c r="O3580" s="1" t="s">
        <v>37</v>
      </c>
      <c r="P3580" s="1" t="s">
        <v>95</v>
      </c>
      <c r="Q3580" s="1" t="s">
        <v>96</v>
      </c>
      <c r="T3580" s="1" t="s">
        <v>97</v>
      </c>
      <c r="X3580" s="1" t="s">
        <v>41</v>
      </c>
      <c r="Y3580" s="1" t="s">
        <v>42</v>
      </c>
      <c r="Z3580" s="3">
        <v>0</v>
      </c>
      <c r="AC3580" s="1">
        <f t="shared" si="110"/>
        <v>2019</v>
      </c>
      <c r="AD3580" s="1">
        <f t="shared" si="111"/>
        <v>12</v>
      </c>
    </row>
    <row r="3581" spans="1:30" ht="12.75" customHeight="1" x14ac:dyDescent="0.2">
      <c r="A3581" s="2">
        <v>43801.363090277802</v>
      </c>
      <c r="B3581" s="1" t="s">
        <v>2057</v>
      </c>
      <c r="C3581" s="1" t="s">
        <v>98</v>
      </c>
      <c r="D3581" s="1" t="s">
        <v>99</v>
      </c>
      <c r="E3581" s="3">
        <v>100</v>
      </c>
      <c r="F3581" s="1" t="s">
        <v>31</v>
      </c>
      <c r="G3581" s="3">
        <v>0.25</v>
      </c>
      <c r="H3581" s="3">
        <v>25</v>
      </c>
      <c r="I3581" s="1" t="s">
        <v>32</v>
      </c>
      <c r="K3581" s="1" t="s">
        <v>33</v>
      </c>
      <c r="L3581" s="1" t="s">
        <v>100</v>
      </c>
      <c r="M3581" s="1" t="s">
        <v>35</v>
      </c>
      <c r="N3581" s="1" t="s">
        <v>36</v>
      </c>
      <c r="O3581" s="1" t="s">
        <v>37</v>
      </c>
      <c r="P3581" s="1" t="s">
        <v>38</v>
      </c>
      <c r="Q3581" s="1" t="s">
        <v>39</v>
      </c>
      <c r="T3581" s="1" t="s">
        <v>73</v>
      </c>
      <c r="X3581" s="1" t="s">
        <v>41</v>
      </c>
      <c r="Y3581" s="1" t="s">
        <v>42</v>
      </c>
      <c r="Z3581" s="3">
        <v>0</v>
      </c>
      <c r="AC3581" s="1">
        <f t="shared" si="110"/>
        <v>2019</v>
      </c>
      <c r="AD3581" s="1">
        <f t="shared" si="111"/>
        <v>12</v>
      </c>
    </row>
    <row r="3582" spans="1:30" ht="12.75" customHeight="1" x14ac:dyDescent="0.2">
      <c r="A3582" s="2">
        <v>43801.363090277802</v>
      </c>
      <c r="B3582" s="1" t="s">
        <v>2057</v>
      </c>
      <c r="C3582" s="1" t="s">
        <v>539</v>
      </c>
      <c r="D3582" s="1" t="s">
        <v>540</v>
      </c>
      <c r="E3582" s="3">
        <v>100</v>
      </c>
      <c r="F3582" s="1" t="s">
        <v>31</v>
      </c>
      <c r="G3582" s="3">
        <v>0.3</v>
      </c>
      <c r="H3582" s="3">
        <v>30</v>
      </c>
      <c r="I3582" s="1" t="s">
        <v>32</v>
      </c>
      <c r="K3582" s="1" t="s">
        <v>33</v>
      </c>
      <c r="L3582" s="1" t="s">
        <v>541</v>
      </c>
      <c r="M3582" s="1" t="s">
        <v>35</v>
      </c>
      <c r="N3582" s="1" t="s">
        <v>36</v>
      </c>
      <c r="O3582" s="1" t="s">
        <v>37</v>
      </c>
      <c r="P3582" s="1" t="s">
        <v>104</v>
      </c>
      <c r="Q3582" s="1" t="s">
        <v>105</v>
      </c>
      <c r="T3582" s="1" t="s">
        <v>40</v>
      </c>
      <c r="X3582" s="1" t="s">
        <v>41</v>
      </c>
      <c r="Y3582" s="1" t="s">
        <v>106</v>
      </c>
      <c r="Z3582" s="3">
        <v>0</v>
      </c>
      <c r="AC3582" s="1">
        <f t="shared" si="110"/>
        <v>2019</v>
      </c>
      <c r="AD3582" s="1">
        <f t="shared" si="111"/>
        <v>12</v>
      </c>
    </row>
    <row r="3583" spans="1:30" ht="12.75" customHeight="1" x14ac:dyDescent="0.2">
      <c r="A3583" s="2">
        <v>43801.363090277802</v>
      </c>
      <c r="B3583" s="1" t="s">
        <v>2057</v>
      </c>
      <c r="C3583" s="1" t="s">
        <v>113</v>
      </c>
      <c r="D3583" s="1" t="s">
        <v>114</v>
      </c>
      <c r="E3583" s="3">
        <v>600</v>
      </c>
      <c r="F3583" s="1" t="s">
        <v>31</v>
      </c>
      <c r="G3583" s="3">
        <v>0.44</v>
      </c>
      <c r="H3583" s="3">
        <v>264</v>
      </c>
      <c r="I3583" s="1" t="s">
        <v>32</v>
      </c>
      <c r="K3583" s="1" t="s">
        <v>33</v>
      </c>
      <c r="L3583" s="1" t="s">
        <v>115</v>
      </c>
      <c r="M3583" s="1" t="s">
        <v>35</v>
      </c>
      <c r="N3583" s="1" t="s">
        <v>36</v>
      </c>
      <c r="O3583" s="1" t="s">
        <v>37</v>
      </c>
      <c r="P3583" s="1" t="s">
        <v>89</v>
      </c>
      <c r="Q3583" s="1" t="s">
        <v>90</v>
      </c>
      <c r="T3583" s="1" t="s">
        <v>116</v>
      </c>
      <c r="X3583" s="1" t="s">
        <v>41</v>
      </c>
      <c r="Y3583" s="1" t="s">
        <v>74</v>
      </c>
      <c r="Z3583" s="3">
        <v>0</v>
      </c>
      <c r="AC3583" s="1">
        <f t="shared" si="110"/>
        <v>2019</v>
      </c>
      <c r="AD3583" s="1">
        <f t="shared" si="111"/>
        <v>12</v>
      </c>
    </row>
    <row r="3584" spans="1:30" ht="12.75" customHeight="1" x14ac:dyDescent="0.2">
      <c r="A3584" s="2">
        <v>43801.363090277802</v>
      </c>
      <c r="B3584" s="1" t="s">
        <v>2057</v>
      </c>
      <c r="C3584" s="1" t="s">
        <v>117</v>
      </c>
      <c r="D3584" s="1" t="s">
        <v>118</v>
      </c>
      <c r="E3584" s="3">
        <v>200</v>
      </c>
      <c r="F3584" s="1" t="s">
        <v>31</v>
      </c>
      <c r="G3584" s="3">
        <v>0.47</v>
      </c>
      <c r="H3584" s="3">
        <v>94</v>
      </c>
      <c r="I3584" s="1" t="s">
        <v>32</v>
      </c>
      <c r="K3584" s="1" t="s">
        <v>33</v>
      </c>
      <c r="L3584" s="1" t="s">
        <v>119</v>
      </c>
      <c r="M3584" s="1" t="s">
        <v>35</v>
      </c>
      <c r="N3584" s="1" t="s">
        <v>36</v>
      </c>
      <c r="O3584" s="1" t="s">
        <v>37</v>
      </c>
      <c r="P3584" s="1" t="s">
        <v>120</v>
      </c>
      <c r="Q3584" s="1" t="s">
        <v>121</v>
      </c>
      <c r="T3584" s="1" t="s">
        <v>40</v>
      </c>
      <c r="X3584" s="1" t="s">
        <v>41</v>
      </c>
      <c r="Y3584" s="1" t="s">
        <v>42</v>
      </c>
      <c r="Z3584" s="3">
        <v>0</v>
      </c>
      <c r="AC3584" s="1">
        <f t="shared" si="110"/>
        <v>2019</v>
      </c>
      <c r="AD3584" s="1">
        <f t="shared" si="111"/>
        <v>12</v>
      </c>
    </row>
    <row r="3585" spans="1:30" ht="12.75" customHeight="1" x14ac:dyDescent="0.2">
      <c r="A3585" s="2">
        <v>43801.363090277802</v>
      </c>
      <c r="B3585" s="1" t="s">
        <v>2057</v>
      </c>
      <c r="C3585" s="1" t="s">
        <v>125</v>
      </c>
      <c r="D3585" s="1" t="s">
        <v>126</v>
      </c>
      <c r="E3585" s="3">
        <v>300</v>
      </c>
      <c r="F3585" s="1" t="s">
        <v>31</v>
      </c>
      <c r="G3585" s="3">
        <v>0.55000000000000004</v>
      </c>
      <c r="H3585" s="3">
        <v>165</v>
      </c>
      <c r="I3585" s="1" t="s">
        <v>32</v>
      </c>
      <c r="K3585" s="1" t="s">
        <v>33</v>
      </c>
      <c r="L3585" s="1" t="s">
        <v>127</v>
      </c>
      <c r="M3585" s="1" t="s">
        <v>35</v>
      </c>
      <c r="N3585" s="1" t="s">
        <v>36</v>
      </c>
      <c r="O3585" s="1" t="s">
        <v>37</v>
      </c>
      <c r="P3585" s="1" t="s">
        <v>104</v>
      </c>
      <c r="Q3585" s="1" t="s">
        <v>105</v>
      </c>
      <c r="T3585" s="1" t="s">
        <v>40</v>
      </c>
      <c r="X3585" s="1" t="s">
        <v>41</v>
      </c>
      <c r="Y3585" s="1" t="s">
        <v>106</v>
      </c>
      <c r="Z3585" s="3">
        <v>0</v>
      </c>
      <c r="AC3585" s="1">
        <f t="shared" si="110"/>
        <v>2019</v>
      </c>
      <c r="AD3585" s="1">
        <f t="shared" si="111"/>
        <v>12</v>
      </c>
    </row>
    <row r="3586" spans="1:30" ht="12.75" customHeight="1" x14ac:dyDescent="0.2">
      <c r="A3586" s="2">
        <v>43801.363090277802</v>
      </c>
      <c r="B3586" s="1" t="s">
        <v>2057</v>
      </c>
      <c r="C3586" s="1" t="s">
        <v>128</v>
      </c>
      <c r="D3586" s="1" t="s">
        <v>129</v>
      </c>
      <c r="E3586" s="3">
        <v>500</v>
      </c>
      <c r="F3586" s="1" t="s">
        <v>31</v>
      </c>
      <c r="G3586" s="3">
        <v>0.63</v>
      </c>
      <c r="H3586" s="3">
        <v>315</v>
      </c>
      <c r="I3586" s="1" t="s">
        <v>32</v>
      </c>
      <c r="K3586" s="1" t="s">
        <v>33</v>
      </c>
      <c r="L3586" s="1" t="s">
        <v>130</v>
      </c>
      <c r="M3586" s="1" t="s">
        <v>35</v>
      </c>
      <c r="N3586" s="1" t="s">
        <v>36</v>
      </c>
      <c r="O3586" s="1" t="s">
        <v>37</v>
      </c>
      <c r="P3586" s="1" t="s">
        <v>131</v>
      </c>
      <c r="Q3586" s="1" t="s">
        <v>132</v>
      </c>
      <c r="T3586" s="1" t="s">
        <v>73</v>
      </c>
      <c r="X3586" s="1" t="s">
        <v>41</v>
      </c>
      <c r="Y3586" s="1" t="s">
        <v>74</v>
      </c>
      <c r="Z3586" s="3">
        <v>0</v>
      </c>
      <c r="AC3586" s="1">
        <f t="shared" si="110"/>
        <v>2019</v>
      </c>
      <c r="AD3586" s="1">
        <f t="shared" si="111"/>
        <v>12</v>
      </c>
    </row>
    <row r="3587" spans="1:30" ht="12.75" customHeight="1" x14ac:dyDescent="0.2">
      <c r="A3587" s="2">
        <v>43801.363090277802</v>
      </c>
      <c r="B3587" s="1" t="s">
        <v>2057</v>
      </c>
      <c r="C3587" s="1" t="s">
        <v>133</v>
      </c>
      <c r="D3587" s="1" t="s">
        <v>134</v>
      </c>
      <c r="E3587" s="3">
        <v>4000</v>
      </c>
      <c r="F3587" s="1" t="s">
        <v>31</v>
      </c>
      <c r="G3587" s="3">
        <v>0.63</v>
      </c>
      <c r="H3587" s="3">
        <v>2520</v>
      </c>
      <c r="I3587" s="1" t="s">
        <v>32</v>
      </c>
      <c r="K3587" s="1" t="s">
        <v>33</v>
      </c>
      <c r="L3587" s="1" t="s">
        <v>135</v>
      </c>
      <c r="M3587" s="1" t="s">
        <v>35</v>
      </c>
      <c r="N3587" s="1" t="s">
        <v>36</v>
      </c>
      <c r="O3587" s="1" t="s">
        <v>37</v>
      </c>
      <c r="P3587" s="1" t="s">
        <v>62</v>
      </c>
      <c r="Q3587" s="1" t="s">
        <v>63</v>
      </c>
      <c r="T3587" s="1" t="s">
        <v>65</v>
      </c>
      <c r="X3587" s="1" t="s">
        <v>41</v>
      </c>
      <c r="Y3587" s="1" t="s">
        <v>66</v>
      </c>
      <c r="Z3587" s="3">
        <v>0</v>
      </c>
      <c r="AA3587" s="1" t="s">
        <v>67</v>
      </c>
      <c r="AB3587" s="1" t="s">
        <v>67</v>
      </c>
      <c r="AC3587" s="1">
        <f t="shared" ref="AC3587:AC3650" si="112">YEAR(A3587)</f>
        <v>2019</v>
      </c>
      <c r="AD3587" s="1">
        <f t="shared" ref="AD3587:AD3650" si="113">MONTH(A3587)</f>
        <v>12</v>
      </c>
    </row>
    <row r="3588" spans="1:30" ht="12.75" customHeight="1" x14ac:dyDescent="0.2">
      <c r="A3588" s="2">
        <v>43801.363090277802</v>
      </c>
      <c r="B3588" s="1" t="s">
        <v>2057</v>
      </c>
      <c r="C3588" s="1" t="s">
        <v>136</v>
      </c>
      <c r="D3588" s="1" t="s">
        <v>137</v>
      </c>
      <c r="E3588" s="3">
        <v>6000</v>
      </c>
      <c r="F3588" s="1" t="s">
        <v>31</v>
      </c>
      <c r="G3588" s="3">
        <v>0.63</v>
      </c>
      <c r="H3588" s="3">
        <v>3780</v>
      </c>
      <c r="I3588" s="1" t="s">
        <v>32</v>
      </c>
      <c r="K3588" s="1" t="s">
        <v>33</v>
      </c>
      <c r="L3588" s="1" t="s">
        <v>138</v>
      </c>
      <c r="M3588" s="1" t="s">
        <v>35</v>
      </c>
      <c r="N3588" s="1" t="s">
        <v>36</v>
      </c>
      <c r="O3588" s="1" t="s">
        <v>37</v>
      </c>
      <c r="P3588" s="1" t="s">
        <v>62</v>
      </c>
      <c r="Q3588" s="1" t="s">
        <v>63</v>
      </c>
      <c r="T3588" s="1" t="s">
        <v>65</v>
      </c>
      <c r="X3588" s="1" t="s">
        <v>41</v>
      </c>
      <c r="Y3588" s="1" t="s">
        <v>66</v>
      </c>
      <c r="Z3588" s="3">
        <v>0</v>
      </c>
      <c r="AA3588" s="1" t="s">
        <v>67</v>
      </c>
      <c r="AB3588" s="1" t="s">
        <v>67</v>
      </c>
      <c r="AC3588" s="1">
        <f t="shared" si="112"/>
        <v>2019</v>
      </c>
      <c r="AD3588" s="1">
        <f t="shared" si="113"/>
        <v>12</v>
      </c>
    </row>
    <row r="3589" spans="1:30" ht="12.75" customHeight="1" x14ac:dyDescent="0.2">
      <c r="A3589" s="2">
        <v>43801.363090277802</v>
      </c>
      <c r="B3589" s="1" t="s">
        <v>2057</v>
      </c>
      <c r="C3589" s="1" t="s">
        <v>56</v>
      </c>
      <c r="D3589" s="1" t="s">
        <v>57</v>
      </c>
      <c r="E3589" s="3">
        <v>2000</v>
      </c>
      <c r="F3589" s="1" t="s">
        <v>31</v>
      </c>
      <c r="G3589" s="3">
        <v>0.63</v>
      </c>
      <c r="H3589" s="3">
        <v>1260</v>
      </c>
      <c r="I3589" s="1" t="s">
        <v>32</v>
      </c>
      <c r="K3589" s="1" t="s">
        <v>33</v>
      </c>
      <c r="L3589" s="1" t="s">
        <v>60</v>
      </c>
      <c r="M3589" s="1" t="s">
        <v>35</v>
      </c>
      <c r="N3589" s="1" t="s">
        <v>36</v>
      </c>
      <c r="O3589" s="1" t="s">
        <v>37</v>
      </c>
      <c r="P3589" s="1" t="s">
        <v>62</v>
      </c>
      <c r="Q3589" s="1" t="s">
        <v>63</v>
      </c>
      <c r="T3589" s="1" t="s">
        <v>65</v>
      </c>
      <c r="X3589" s="1" t="s">
        <v>41</v>
      </c>
      <c r="Y3589" s="1" t="s">
        <v>66</v>
      </c>
      <c r="Z3589" s="3">
        <v>0</v>
      </c>
      <c r="AA3589" s="1" t="s">
        <v>67</v>
      </c>
      <c r="AB3589" s="1" t="s">
        <v>67</v>
      </c>
      <c r="AC3589" s="1">
        <f t="shared" si="112"/>
        <v>2019</v>
      </c>
      <c r="AD3589" s="1">
        <f t="shared" si="113"/>
        <v>12</v>
      </c>
    </row>
    <row r="3590" spans="1:30" ht="12.75" customHeight="1" x14ac:dyDescent="0.2">
      <c r="A3590" s="2">
        <v>43801.363090277802</v>
      </c>
      <c r="B3590" s="1" t="s">
        <v>2057</v>
      </c>
      <c r="C3590" s="1" t="s">
        <v>516</v>
      </c>
      <c r="D3590" s="1" t="s">
        <v>517</v>
      </c>
      <c r="E3590" s="3">
        <v>1700</v>
      </c>
      <c r="F3590" s="1" t="s">
        <v>31</v>
      </c>
      <c r="G3590" s="3">
        <v>0.63</v>
      </c>
      <c r="H3590" s="3">
        <v>1071</v>
      </c>
      <c r="I3590" s="1" t="s">
        <v>32</v>
      </c>
      <c r="K3590" s="1" t="s">
        <v>33</v>
      </c>
      <c r="L3590" s="1" t="s">
        <v>518</v>
      </c>
      <c r="M3590" s="1" t="s">
        <v>35</v>
      </c>
      <c r="N3590" s="1" t="s">
        <v>36</v>
      </c>
      <c r="O3590" s="1" t="s">
        <v>37</v>
      </c>
      <c r="P3590" s="1" t="s">
        <v>62</v>
      </c>
      <c r="Q3590" s="1" t="s">
        <v>63</v>
      </c>
      <c r="T3590" s="1" t="s">
        <v>65</v>
      </c>
      <c r="X3590" s="1" t="s">
        <v>41</v>
      </c>
      <c r="Y3590" s="1" t="s">
        <v>66</v>
      </c>
      <c r="Z3590" s="3">
        <v>0</v>
      </c>
      <c r="AA3590" s="1" t="s">
        <v>67</v>
      </c>
      <c r="AB3590" s="1" t="s">
        <v>67</v>
      </c>
      <c r="AC3590" s="1">
        <f t="shared" si="112"/>
        <v>2019</v>
      </c>
      <c r="AD3590" s="1">
        <f t="shared" si="113"/>
        <v>12</v>
      </c>
    </row>
    <row r="3591" spans="1:30" ht="12.75" customHeight="1" x14ac:dyDescent="0.2">
      <c r="A3591" s="2">
        <v>43801.363090277802</v>
      </c>
      <c r="B3591" s="1" t="s">
        <v>2057</v>
      </c>
      <c r="C3591" s="1" t="s">
        <v>139</v>
      </c>
      <c r="D3591" s="1" t="s">
        <v>140</v>
      </c>
      <c r="E3591" s="3">
        <v>100</v>
      </c>
      <c r="F3591" s="1" t="s">
        <v>31</v>
      </c>
      <c r="G3591" s="3">
        <v>0.67</v>
      </c>
      <c r="H3591" s="3">
        <v>67</v>
      </c>
      <c r="I3591" s="1" t="s">
        <v>32</v>
      </c>
      <c r="K3591" s="1" t="s">
        <v>33</v>
      </c>
      <c r="L3591" s="1" t="s">
        <v>141</v>
      </c>
      <c r="M3591" s="1" t="s">
        <v>35</v>
      </c>
      <c r="N3591" s="1" t="s">
        <v>36</v>
      </c>
      <c r="O3591" s="1" t="s">
        <v>37</v>
      </c>
      <c r="P3591" s="1" t="s">
        <v>120</v>
      </c>
      <c r="Q3591" s="1" t="s">
        <v>121</v>
      </c>
      <c r="T3591" s="1" t="s">
        <v>40</v>
      </c>
      <c r="X3591" s="1" t="s">
        <v>41</v>
      </c>
      <c r="Y3591" s="1" t="s">
        <v>42</v>
      </c>
      <c r="Z3591" s="3">
        <v>0</v>
      </c>
      <c r="AC3591" s="1">
        <f t="shared" si="112"/>
        <v>2019</v>
      </c>
      <c r="AD3591" s="1">
        <f t="shared" si="113"/>
        <v>12</v>
      </c>
    </row>
    <row r="3592" spans="1:30" ht="12.75" customHeight="1" x14ac:dyDescent="0.2">
      <c r="A3592" s="2">
        <v>43801.363090277802</v>
      </c>
      <c r="B3592" s="1" t="s">
        <v>2057</v>
      </c>
      <c r="C3592" s="1" t="s">
        <v>142</v>
      </c>
      <c r="D3592" s="1" t="s">
        <v>143</v>
      </c>
      <c r="E3592" s="3">
        <v>500</v>
      </c>
      <c r="F3592" s="1" t="s">
        <v>31</v>
      </c>
      <c r="G3592" s="3">
        <v>0.67</v>
      </c>
      <c r="H3592" s="3">
        <v>335</v>
      </c>
      <c r="I3592" s="1" t="s">
        <v>32</v>
      </c>
      <c r="K3592" s="1" t="s">
        <v>33</v>
      </c>
      <c r="L3592" s="1" t="s">
        <v>144</v>
      </c>
      <c r="M3592" s="1" t="s">
        <v>35</v>
      </c>
      <c r="N3592" s="1" t="s">
        <v>36</v>
      </c>
      <c r="O3592" s="1" t="s">
        <v>37</v>
      </c>
      <c r="P3592" s="1" t="s">
        <v>89</v>
      </c>
      <c r="Q3592" s="1" t="s">
        <v>90</v>
      </c>
      <c r="T3592" s="1" t="s">
        <v>116</v>
      </c>
      <c r="X3592" s="1" t="s">
        <v>41</v>
      </c>
      <c r="Y3592" s="1" t="s">
        <v>74</v>
      </c>
      <c r="Z3592" s="3">
        <v>0</v>
      </c>
      <c r="AC3592" s="1">
        <f t="shared" si="112"/>
        <v>2019</v>
      </c>
      <c r="AD3592" s="1">
        <f t="shared" si="113"/>
        <v>12</v>
      </c>
    </row>
    <row r="3593" spans="1:30" ht="12.75" customHeight="1" x14ac:dyDescent="0.2">
      <c r="A3593" s="2">
        <v>43801.363090277802</v>
      </c>
      <c r="B3593" s="1" t="s">
        <v>2057</v>
      </c>
      <c r="C3593" s="1" t="s">
        <v>149</v>
      </c>
      <c r="D3593" s="1" t="s">
        <v>150</v>
      </c>
      <c r="E3593" s="3">
        <v>300</v>
      </c>
      <c r="F3593" s="1" t="s">
        <v>31</v>
      </c>
      <c r="G3593" s="3">
        <v>1.0900000000000001</v>
      </c>
      <c r="H3593" s="3">
        <v>327</v>
      </c>
      <c r="I3593" s="1" t="s">
        <v>32</v>
      </c>
      <c r="K3593" s="1" t="s">
        <v>33</v>
      </c>
      <c r="L3593" s="1" t="s">
        <v>151</v>
      </c>
      <c r="M3593" s="1" t="s">
        <v>35</v>
      </c>
      <c r="N3593" s="1" t="s">
        <v>36</v>
      </c>
      <c r="O3593" s="1" t="s">
        <v>37</v>
      </c>
      <c r="P3593" s="1" t="s">
        <v>120</v>
      </c>
      <c r="Q3593" s="1" t="s">
        <v>121</v>
      </c>
      <c r="T3593" s="1" t="s">
        <v>40</v>
      </c>
      <c r="X3593" s="1" t="s">
        <v>41</v>
      </c>
      <c r="Y3593" s="1" t="s">
        <v>42</v>
      </c>
      <c r="Z3593" s="3">
        <v>0</v>
      </c>
      <c r="AC3593" s="1">
        <f t="shared" si="112"/>
        <v>2019</v>
      </c>
      <c r="AD3593" s="1">
        <f t="shared" si="113"/>
        <v>12</v>
      </c>
    </row>
    <row r="3594" spans="1:30" ht="12.75" customHeight="1" x14ac:dyDescent="0.2">
      <c r="A3594" s="2">
        <v>43801.363090277802</v>
      </c>
      <c r="B3594" s="1" t="s">
        <v>2057</v>
      </c>
      <c r="C3594" s="1" t="s">
        <v>1676</v>
      </c>
      <c r="D3594" s="1" t="s">
        <v>1677</v>
      </c>
      <c r="E3594" s="3">
        <v>75</v>
      </c>
      <c r="F3594" s="1" t="s">
        <v>31</v>
      </c>
      <c r="G3594" s="3">
        <v>1.21</v>
      </c>
      <c r="H3594" s="3">
        <v>90.75</v>
      </c>
      <c r="I3594" s="1" t="s">
        <v>32</v>
      </c>
      <c r="K3594" s="1" t="s">
        <v>33</v>
      </c>
      <c r="L3594" s="1" t="s">
        <v>1678</v>
      </c>
      <c r="M3594" s="1" t="s">
        <v>35</v>
      </c>
      <c r="N3594" s="1" t="s">
        <v>36</v>
      </c>
      <c r="O3594" s="1" t="s">
        <v>37</v>
      </c>
      <c r="P3594" s="1" t="s">
        <v>38</v>
      </c>
      <c r="Q3594" s="1" t="s">
        <v>39</v>
      </c>
      <c r="T3594" s="1" t="s">
        <v>887</v>
      </c>
      <c r="X3594" s="1" t="s">
        <v>41</v>
      </c>
      <c r="Y3594" s="1" t="s">
        <v>42</v>
      </c>
      <c r="Z3594" s="3">
        <v>0</v>
      </c>
      <c r="AA3594" s="1" t="s">
        <v>774</v>
      </c>
      <c r="AB3594" s="1" t="s">
        <v>774</v>
      </c>
      <c r="AC3594" s="1">
        <f t="shared" si="112"/>
        <v>2019</v>
      </c>
      <c r="AD3594" s="1">
        <f t="shared" si="113"/>
        <v>12</v>
      </c>
    </row>
    <row r="3595" spans="1:30" ht="12.75" customHeight="1" x14ac:dyDescent="0.2">
      <c r="A3595" s="2">
        <v>43801.363090277802</v>
      </c>
      <c r="B3595" s="1" t="s">
        <v>2057</v>
      </c>
      <c r="C3595" s="1" t="s">
        <v>152</v>
      </c>
      <c r="D3595" s="1" t="s">
        <v>153</v>
      </c>
      <c r="E3595" s="3">
        <v>50</v>
      </c>
      <c r="F3595" s="1" t="s">
        <v>31</v>
      </c>
      <c r="G3595" s="3">
        <v>1.52</v>
      </c>
      <c r="H3595" s="3">
        <v>76</v>
      </c>
      <c r="I3595" s="1" t="s">
        <v>32</v>
      </c>
      <c r="K3595" s="1" t="s">
        <v>33</v>
      </c>
      <c r="L3595" s="1" t="s">
        <v>154</v>
      </c>
      <c r="M3595" s="1" t="s">
        <v>35</v>
      </c>
      <c r="N3595" s="1" t="s">
        <v>36</v>
      </c>
      <c r="O3595" s="1" t="s">
        <v>37</v>
      </c>
      <c r="P3595" s="1" t="s">
        <v>89</v>
      </c>
      <c r="Q3595" s="1" t="s">
        <v>90</v>
      </c>
      <c r="T3595" s="1" t="s">
        <v>79</v>
      </c>
      <c r="X3595" s="1" t="s">
        <v>155</v>
      </c>
      <c r="Y3595" s="1" t="s">
        <v>74</v>
      </c>
      <c r="Z3595" s="3">
        <v>0</v>
      </c>
      <c r="AC3595" s="1">
        <f t="shared" si="112"/>
        <v>2019</v>
      </c>
      <c r="AD3595" s="1">
        <f t="shared" si="113"/>
        <v>12</v>
      </c>
    </row>
    <row r="3596" spans="1:30" ht="12.75" customHeight="1" x14ac:dyDescent="0.2">
      <c r="A3596" s="2">
        <v>43801.363090277802</v>
      </c>
      <c r="B3596" s="1" t="s">
        <v>2057</v>
      </c>
      <c r="C3596" s="1" t="s">
        <v>1344</v>
      </c>
      <c r="D3596" s="1" t="s">
        <v>1345</v>
      </c>
      <c r="E3596" s="3">
        <v>100</v>
      </c>
      <c r="F3596" s="1" t="s">
        <v>31</v>
      </c>
      <c r="G3596" s="3">
        <v>1.56</v>
      </c>
      <c r="H3596" s="3">
        <v>156</v>
      </c>
      <c r="I3596" s="1" t="s">
        <v>32</v>
      </c>
      <c r="K3596" s="1" t="s">
        <v>33</v>
      </c>
      <c r="L3596" s="1" t="s">
        <v>1346</v>
      </c>
      <c r="M3596" s="1" t="s">
        <v>35</v>
      </c>
      <c r="N3596" s="1" t="s">
        <v>36</v>
      </c>
      <c r="O3596" s="1" t="s">
        <v>37</v>
      </c>
      <c r="P3596" s="1" t="s">
        <v>120</v>
      </c>
      <c r="Q3596" s="1" t="s">
        <v>121</v>
      </c>
      <c r="T3596" s="1" t="s">
        <v>1347</v>
      </c>
      <c r="X3596" s="1" t="s">
        <v>1348</v>
      </c>
      <c r="Y3596" s="1" t="s">
        <v>42</v>
      </c>
      <c r="Z3596" s="3">
        <v>0</v>
      </c>
      <c r="AA3596" s="1" t="s">
        <v>1349</v>
      </c>
      <c r="AB3596" s="1" t="s">
        <v>1349</v>
      </c>
      <c r="AC3596" s="1">
        <f t="shared" si="112"/>
        <v>2019</v>
      </c>
      <c r="AD3596" s="1">
        <f t="shared" si="113"/>
        <v>12</v>
      </c>
    </row>
    <row r="3597" spans="1:30" ht="12.75" customHeight="1" x14ac:dyDescent="0.2">
      <c r="A3597" s="2">
        <v>43801.363090277802</v>
      </c>
      <c r="B3597" s="1" t="s">
        <v>2057</v>
      </c>
      <c r="C3597" s="1" t="s">
        <v>156</v>
      </c>
      <c r="D3597" s="1" t="s">
        <v>157</v>
      </c>
      <c r="E3597" s="3">
        <v>100</v>
      </c>
      <c r="F3597" s="1" t="s">
        <v>31</v>
      </c>
      <c r="G3597" s="3">
        <v>1.67</v>
      </c>
      <c r="H3597" s="3">
        <v>167</v>
      </c>
      <c r="I3597" s="1" t="s">
        <v>32</v>
      </c>
      <c r="K3597" s="1" t="s">
        <v>33</v>
      </c>
      <c r="L3597" s="1" t="s">
        <v>158</v>
      </c>
      <c r="M3597" s="1" t="s">
        <v>35</v>
      </c>
      <c r="N3597" s="1" t="s">
        <v>36</v>
      </c>
      <c r="O3597" s="1" t="s">
        <v>37</v>
      </c>
      <c r="P3597" s="1" t="s">
        <v>120</v>
      </c>
      <c r="Q3597" s="1" t="s">
        <v>121</v>
      </c>
      <c r="T3597" s="1" t="s">
        <v>40</v>
      </c>
      <c r="X3597" s="1" t="s">
        <v>41</v>
      </c>
      <c r="Y3597" s="1" t="s">
        <v>42</v>
      </c>
      <c r="Z3597" s="3">
        <v>0</v>
      </c>
      <c r="AC3597" s="1">
        <f t="shared" si="112"/>
        <v>2019</v>
      </c>
      <c r="AD3597" s="1">
        <f t="shared" si="113"/>
        <v>12</v>
      </c>
    </row>
    <row r="3598" spans="1:30" ht="12.75" customHeight="1" x14ac:dyDescent="0.2">
      <c r="A3598" s="2">
        <v>43801.363090277802</v>
      </c>
      <c r="B3598" s="1" t="s">
        <v>2057</v>
      </c>
      <c r="C3598" s="1" t="s">
        <v>159</v>
      </c>
      <c r="D3598" s="1" t="s">
        <v>160</v>
      </c>
      <c r="E3598" s="3">
        <v>100</v>
      </c>
      <c r="F3598" s="1" t="s">
        <v>31</v>
      </c>
      <c r="G3598" s="3">
        <v>1.8</v>
      </c>
      <c r="H3598" s="3">
        <v>180</v>
      </c>
      <c r="I3598" s="1" t="s">
        <v>32</v>
      </c>
      <c r="K3598" s="1" t="s">
        <v>33</v>
      </c>
      <c r="L3598" s="1" t="s">
        <v>161</v>
      </c>
      <c r="M3598" s="1" t="s">
        <v>35</v>
      </c>
      <c r="N3598" s="1" t="s">
        <v>36</v>
      </c>
      <c r="O3598" s="1" t="s">
        <v>37</v>
      </c>
      <c r="P3598" s="1" t="s">
        <v>104</v>
      </c>
      <c r="Q3598" s="1" t="s">
        <v>105</v>
      </c>
      <c r="T3598" s="1" t="s">
        <v>97</v>
      </c>
      <c r="X3598" s="1" t="s">
        <v>41</v>
      </c>
      <c r="Y3598" s="1" t="s">
        <v>106</v>
      </c>
      <c r="Z3598" s="3">
        <v>0</v>
      </c>
      <c r="AC3598" s="1">
        <f t="shared" si="112"/>
        <v>2019</v>
      </c>
      <c r="AD3598" s="1">
        <f t="shared" si="113"/>
        <v>12</v>
      </c>
    </row>
    <row r="3599" spans="1:30" ht="12.75" customHeight="1" x14ac:dyDescent="0.2">
      <c r="A3599" s="2">
        <v>43801.363090277802</v>
      </c>
      <c r="B3599" s="1" t="s">
        <v>2057</v>
      </c>
      <c r="C3599" s="1" t="s">
        <v>165</v>
      </c>
      <c r="D3599" s="1" t="s">
        <v>166</v>
      </c>
      <c r="E3599" s="3">
        <v>10</v>
      </c>
      <c r="F3599" s="1" t="s">
        <v>31</v>
      </c>
      <c r="G3599" s="3">
        <v>1.93</v>
      </c>
      <c r="H3599" s="3">
        <v>19.3</v>
      </c>
      <c r="I3599" s="1" t="s">
        <v>32</v>
      </c>
      <c r="K3599" s="1" t="s">
        <v>33</v>
      </c>
      <c r="L3599" s="1" t="s">
        <v>167</v>
      </c>
      <c r="M3599" s="1" t="s">
        <v>35</v>
      </c>
      <c r="N3599" s="1" t="s">
        <v>36</v>
      </c>
      <c r="O3599" s="1" t="s">
        <v>37</v>
      </c>
      <c r="P3599" s="1" t="s">
        <v>95</v>
      </c>
      <c r="Q3599" s="1" t="s">
        <v>96</v>
      </c>
      <c r="T3599" s="1" t="s">
        <v>97</v>
      </c>
      <c r="X3599" s="1" t="s">
        <v>41</v>
      </c>
      <c r="Y3599" s="1" t="s">
        <v>42</v>
      </c>
      <c r="Z3599" s="3">
        <v>0</v>
      </c>
      <c r="AC3599" s="1">
        <f t="shared" si="112"/>
        <v>2019</v>
      </c>
      <c r="AD3599" s="1">
        <f t="shared" si="113"/>
        <v>12</v>
      </c>
    </row>
    <row r="3600" spans="1:30" ht="12.75" customHeight="1" x14ac:dyDescent="0.2">
      <c r="A3600" s="2">
        <v>43801.363090277802</v>
      </c>
      <c r="B3600" s="1" t="s">
        <v>2057</v>
      </c>
      <c r="C3600" s="1" t="s">
        <v>339</v>
      </c>
      <c r="D3600" s="1" t="s">
        <v>340</v>
      </c>
      <c r="E3600" s="3">
        <v>10</v>
      </c>
      <c r="F3600" s="1" t="s">
        <v>31</v>
      </c>
      <c r="G3600" s="3">
        <v>1.98</v>
      </c>
      <c r="H3600" s="3">
        <v>19.8</v>
      </c>
      <c r="I3600" s="1" t="s">
        <v>32</v>
      </c>
      <c r="K3600" s="1" t="s">
        <v>33</v>
      </c>
      <c r="L3600" s="1" t="s">
        <v>341</v>
      </c>
      <c r="M3600" s="1" t="s">
        <v>35</v>
      </c>
      <c r="N3600" s="1" t="s">
        <v>36</v>
      </c>
      <c r="O3600" s="1" t="s">
        <v>37</v>
      </c>
      <c r="P3600" s="1" t="s">
        <v>95</v>
      </c>
      <c r="Q3600" s="1" t="s">
        <v>96</v>
      </c>
      <c r="T3600" s="1" t="s">
        <v>97</v>
      </c>
      <c r="X3600" s="1" t="s">
        <v>41</v>
      </c>
      <c r="Y3600" s="1" t="s">
        <v>42</v>
      </c>
      <c r="Z3600" s="3">
        <v>0</v>
      </c>
      <c r="AC3600" s="1">
        <f t="shared" si="112"/>
        <v>2019</v>
      </c>
      <c r="AD3600" s="1">
        <f t="shared" si="113"/>
        <v>12</v>
      </c>
    </row>
    <row r="3601" spans="1:30" ht="12.75" customHeight="1" x14ac:dyDescent="0.2">
      <c r="A3601" s="2">
        <v>43801.363090277802</v>
      </c>
      <c r="B3601" s="1" t="s">
        <v>2057</v>
      </c>
      <c r="C3601" s="1" t="s">
        <v>173</v>
      </c>
      <c r="D3601" s="1" t="s">
        <v>174</v>
      </c>
      <c r="E3601" s="3">
        <v>50</v>
      </c>
      <c r="F3601" s="1" t="s">
        <v>31</v>
      </c>
      <c r="G3601" s="3">
        <v>2.06</v>
      </c>
      <c r="H3601" s="3">
        <v>103</v>
      </c>
      <c r="I3601" s="1" t="s">
        <v>32</v>
      </c>
      <c r="K3601" s="1" t="s">
        <v>33</v>
      </c>
      <c r="L3601" s="1" t="s">
        <v>175</v>
      </c>
      <c r="M3601" s="1" t="s">
        <v>35</v>
      </c>
      <c r="N3601" s="1" t="s">
        <v>36</v>
      </c>
      <c r="O3601" s="1" t="s">
        <v>37</v>
      </c>
      <c r="P3601" s="1" t="s">
        <v>89</v>
      </c>
      <c r="Q3601" s="1" t="s">
        <v>90</v>
      </c>
      <c r="T3601" s="1" t="s">
        <v>79</v>
      </c>
      <c r="X3601" s="1" t="s">
        <v>176</v>
      </c>
      <c r="Y3601" s="1" t="s">
        <v>74</v>
      </c>
      <c r="Z3601" s="3">
        <v>0</v>
      </c>
      <c r="AC3601" s="1">
        <f t="shared" si="112"/>
        <v>2019</v>
      </c>
      <c r="AD3601" s="1">
        <f t="shared" si="113"/>
        <v>12</v>
      </c>
    </row>
    <row r="3602" spans="1:30" ht="12.75" customHeight="1" x14ac:dyDescent="0.2">
      <c r="A3602" s="2">
        <v>43801.363090277802</v>
      </c>
      <c r="B3602" s="1" t="s">
        <v>2057</v>
      </c>
      <c r="C3602" s="1" t="s">
        <v>168</v>
      </c>
      <c r="D3602" s="1" t="s">
        <v>169</v>
      </c>
      <c r="E3602" s="3">
        <v>10</v>
      </c>
      <c r="F3602" s="1" t="s">
        <v>31</v>
      </c>
      <c r="G3602" s="3">
        <v>2.21</v>
      </c>
      <c r="H3602" s="3">
        <v>22.1</v>
      </c>
      <c r="I3602" s="1" t="s">
        <v>32</v>
      </c>
      <c r="K3602" s="1" t="s">
        <v>33</v>
      </c>
      <c r="L3602" s="1" t="s">
        <v>170</v>
      </c>
      <c r="M3602" s="1" t="s">
        <v>35</v>
      </c>
      <c r="N3602" s="1" t="s">
        <v>36</v>
      </c>
      <c r="O3602" s="1" t="s">
        <v>37</v>
      </c>
      <c r="P3602" s="1" t="s">
        <v>95</v>
      </c>
      <c r="Q3602" s="1" t="s">
        <v>96</v>
      </c>
      <c r="T3602" s="1" t="s">
        <v>171</v>
      </c>
      <c r="X3602" s="1" t="s">
        <v>41</v>
      </c>
      <c r="Y3602" s="1" t="s">
        <v>42</v>
      </c>
      <c r="Z3602" s="3">
        <v>0</v>
      </c>
      <c r="AA3602" s="1" t="s">
        <v>172</v>
      </c>
      <c r="AB3602" s="1" t="s">
        <v>172</v>
      </c>
      <c r="AC3602" s="1">
        <f t="shared" si="112"/>
        <v>2019</v>
      </c>
      <c r="AD3602" s="1">
        <f t="shared" si="113"/>
        <v>12</v>
      </c>
    </row>
    <row r="3603" spans="1:30" ht="12.75" customHeight="1" x14ac:dyDescent="0.2">
      <c r="A3603" s="2">
        <v>43801.363090277802</v>
      </c>
      <c r="B3603" s="1" t="s">
        <v>2057</v>
      </c>
      <c r="C3603" s="1" t="s">
        <v>192</v>
      </c>
      <c r="D3603" s="1" t="s">
        <v>193</v>
      </c>
      <c r="E3603" s="3">
        <v>10</v>
      </c>
      <c r="F3603" s="1" t="s">
        <v>31</v>
      </c>
      <c r="G3603" s="3">
        <v>2.36</v>
      </c>
      <c r="H3603" s="3">
        <v>23.6</v>
      </c>
      <c r="I3603" s="1" t="s">
        <v>32</v>
      </c>
      <c r="K3603" s="1" t="s">
        <v>33</v>
      </c>
      <c r="L3603" s="1" t="s">
        <v>194</v>
      </c>
      <c r="M3603" s="1" t="s">
        <v>35</v>
      </c>
      <c r="N3603" s="1" t="s">
        <v>36</v>
      </c>
      <c r="O3603" s="1" t="s">
        <v>37</v>
      </c>
      <c r="P3603" s="1" t="s">
        <v>195</v>
      </c>
      <c r="Q3603" s="1" t="s">
        <v>196</v>
      </c>
      <c r="T3603" s="1" t="s">
        <v>197</v>
      </c>
      <c r="X3603" s="1" t="s">
        <v>41</v>
      </c>
      <c r="Y3603" s="1" t="s">
        <v>42</v>
      </c>
      <c r="Z3603" s="3">
        <v>0</v>
      </c>
      <c r="AC3603" s="1">
        <f t="shared" si="112"/>
        <v>2019</v>
      </c>
      <c r="AD3603" s="1">
        <f t="shared" si="113"/>
        <v>12</v>
      </c>
    </row>
    <row r="3604" spans="1:30" ht="12.75" customHeight="1" x14ac:dyDescent="0.2">
      <c r="A3604" s="2">
        <v>43801.363090277802</v>
      </c>
      <c r="B3604" s="1" t="s">
        <v>2057</v>
      </c>
      <c r="C3604" s="1" t="s">
        <v>589</v>
      </c>
      <c r="D3604" s="1" t="s">
        <v>590</v>
      </c>
      <c r="E3604" s="3">
        <v>10</v>
      </c>
      <c r="F3604" s="1" t="s">
        <v>31</v>
      </c>
      <c r="G3604" s="3">
        <v>2.36</v>
      </c>
      <c r="H3604" s="3">
        <v>23.6</v>
      </c>
      <c r="I3604" s="1" t="s">
        <v>32</v>
      </c>
      <c r="K3604" s="1" t="s">
        <v>33</v>
      </c>
      <c r="L3604" s="1" t="s">
        <v>591</v>
      </c>
      <c r="M3604" s="1" t="s">
        <v>35</v>
      </c>
      <c r="N3604" s="1" t="s">
        <v>36</v>
      </c>
      <c r="O3604" s="1" t="s">
        <v>37</v>
      </c>
      <c r="P3604" s="1" t="s">
        <v>195</v>
      </c>
      <c r="Q3604" s="1" t="s">
        <v>196</v>
      </c>
      <c r="T3604" s="1" t="s">
        <v>197</v>
      </c>
      <c r="X3604" s="1" t="s">
        <v>41</v>
      </c>
      <c r="Y3604" s="1" t="s">
        <v>42</v>
      </c>
      <c r="Z3604" s="3">
        <v>0</v>
      </c>
      <c r="AC3604" s="1">
        <f t="shared" si="112"/>
        <v>2019</v>
      </c>
      <c r="AD3604" s="1">
        <f t="shared" si="113"/>
        <v>12</v>
      </c>
    </row>
    <row r="3605" spans="1:30" ht="12.75" customHeight="1" x14ac:dyDescent="0.2">
      <c r="A3605" s="2">
        <v>43801.363090277802</v>
      </c>
      <c r="B3605" s="1" t="s">
        <v>2057</v>
      </c>
      <c r="C3605" s="1" t="s">
        <v>180</v>
      </c>
      <c r="D3605" s="1" t="s">
        <v>181</v>
      </c>
      <c r="E3605" s="3">
        <v>100</v>
      </c>
      <c r="F3605" s="1" t="s">
        <v>31</v>
      </c>
      <c r="G3605" s="3">
        <v>2.37</v>
      </c>
      <c r="H3605" s="3">
        <v>237</v>
      </c>
      <c r="I3605" s="1" t="s">
        <v>32</v>
      </c>
      <c r="K3605" s="1" t="s">
        <v>33</v>
      </c>
      <c r="L3605" s="1" t="s">
        <v>182</v>
      </c>
      <c r="M3605" s="1" t="s">
        <v>35</v>
      </c>
      <c r="N3605" s="1" t="s">
        <v>36</v>
      </c>
      <c r="O3605" s="1" t="s">
        <v>37</v>
      </c>
      <c r="P3605" s="1" t="s">
        <v>95</v>
      </c>
      <c r="Q3605" s="1" t="s">
        <v>96</v>
      </c>
      <c r="T3605" s="1" t="s">
        <v>97</v>
      </c>
      <c r="X3605" s="1" t="s">
        <v>41</v>
      </c>
      <c r="Y3605" s="1" t="s">
        <v>42</v>
      </c>
      <c r="Z3605" s="3">
        <v>0</v>
      </c>
      <c r="AC3605" s="1">
        <f t="shared" si="112"/>
        <v>2019</v>
      </c>
      <c r="AD3605" s="1">
        <f t="shared" si="113"/>
        <v>12</v>
      </c>
    </row>
    <row r="3606" spans="1:30" ht="12.75" customHeight="1" x14ac:dyDescent="0.2">
      <c r="A3606" s="2">
        <v>43801.363090277802</v>
      </c>
      <c r="B3606" s="1" t="s">
        <v>2057</v>
      </c>
      <c r="C3606" s="1" t="s">
        <v>183</v>
      </c>
      <c r="D3606" s="1" t="s">
        <v>184</v>
      </c>
      <c r="E3606" s="3">
        <v>100</v>
      </c>
      <c r="F3606" s="1" t="s">
        <v>31</v>
      </c>
      <c r="G3606" s="3">
        <v>2.46</v>
      </c>
      <c r="H3606" s="3">
        <v>246</v>
      </c>
      <c r="I3606" s="1" t="s">
        <v>32</v>
      </c>
      <c r="K3606" s="1" t="s">
        <v>33</v>
      </c>
      <c r="L3606" s="1" t="s">
        <v>185</v>
      </c>
      <c r="M3606" s="1" t="s">
        <v>35</v>
      </c>
      <c r="N3606" s="1" t="s">
        <v>36</v>
      </c>
      <c r="O3606" s="1" t="s">
        <v>37</v>
      </c>
      <c r="P3606" s="1" t="s">
        <v>95</v>
      </c>
      <c r="Q3606" s="1" t="s">
        <v>96</v>
      </c>
      <c r="T3606" s="1" t="s">
        <v>48</v>
      </c>
      <c r="X3606" s="1" t="s">
        <v>41</v>
      </c>
      <c r="Y3606" s="1" t="s">
        <v>42</v>
      </c>
      <c r="Z3606" s="3">
        <v>0</v>
      </c>
      <c r="AC3606" s="1">
        <f t="shared" si="112"/>
        <v>2019</v>
      </c>
      <c r="AD3606" s="1">
        <f t="shared" si="113"/>
        <v>12</v>
      </c>
    </row>
    <row r="3607" spans="1:30" ht="12.75" customHeight="1" x14ac:dyDescent="0.2">
      <c r="A3607" s="2">
        <v>43801.363090277802</v>
      </c>
      <c r="B3607" s="1" t="s">
        <v>2057</v>
      </c>
      <c r="C3607" s="1" t="s">
        <v>186</v>
      </c>
      <c r="D3607" s="1" t="s">
        <v>187</v>
      </c>
      <c r="E3607" s="3">
        <v>50</v>
      </c>
      <c r="F3607" s="1" t="s">
        <v>31</v>
      </c>
      <c r="G3607" s="3">
        <v>2.5099999999999998</v>
      </c>
      <c r="H3607" s="3">
        <v>125.5</v>
      </c>
      <c r="I3607" s="1" t="s">
        <v>32</v>
      </c>
      <c r="K3607" s="1" t="s">
        <v>33</v>
      </c>
      <c r="L3607" s="1" t="s">
        <v>188</v>
      </c>
      <c r="M3607" s="1" t="s">
        <v>35</v>
      </c>
      <c r="N3607" s="1" t="s">
        <v>36</v>
      </c>
      <c r="O3607" s="1" t="s">
        <v>37</v>
      </c>
      <c r="P3607" s="1" t="s">
        <v>95</v>
      </c>
      <c r="Q3607" s="1" t="s">
        <v>96</v>
      </c>
      <c r="T3607" s="1" t="s">
        <v>97</v>
      </c>
      <c r="X3607" s="1" t="s">
        <v>41</v>
      </c>
      <c r="Y3607" s="1" t="s">
        <v>42</v>
      </c>
      <c r="Z3607" s="3">
        <v>0</v>
      </c>
      <c r="AC3607" s="1">
        <f t="shared" si="112"/>
        <v>2019</v>
      </c>
      <c r="AD3607" s="1">
        <f t="shared" si="113"/>
        <v>12</v>
      </c>
    </row>
    <row r="3608" spans="1:30" ht="12.75" customHeight="1" x14ac:dyDescent="0.2">
      <c r="A3608" s="2">
        <v>43801.363090277802</v>
      </c>
      <c r="B3608" s="1" t="s">
        <v>2057</v>
      </c>
      <c r="C3608" s="1" t="s">
        <v>867</v>
      </c>
      <c r="D3608" s="1" t="s">
        <v>868</v>
      </c>
      <c r="E3608" s="3">
        <v>70</v>
      </c>
      <c r="F3608" s="1" t="s">
        <v>31</v>
      </c>
      <c r="G3608" s="3">
        <v>2.54</v>
      </c>
      <c r="H3608" s="3">
        <v>177.8</v>
      </c>
      <c r="I3608" s="1" t="s">
        <v>32</v>
      </c>
      <c r="K3608" s="1" t="s">
        <v>33</v>
      </c>
      <c r="L3608" s="1" t="s">
        <v>869</v>
      </c>
      <c r="M3608" s="1" t="s">
        <v>35</v>
      </c>
      <c r="N3608" s="1" t="s">
        <v>36</v>
      </c>
      <c r="O3608" s="1" t="s">
        <v>37</v>
      </c>
      <c r="P3608" s="1" t="s">
        <v>204</v>
      </c>
      <c r="Q3608" s="1" t="s">
        <v>205</v>
      </c>
      <c r="T3608" s="1" t="s">
        <v>871</v>
      </c>
      <c r="X3608" s="1" t="s">
        <v>41</v>
      </c>
      <c r="Y3608" s="1" t="s">
        <v>74</v>
      </c>
      <c r="Z3608" s="3">
        <v>0</v>
      </c>
      <c r="AC3608" s="1">
        <f t="shared" si="112"/>
        <v>2019</v>
      </c>
      <c r="AD3608" s="1">
        <f t="shared" si="113"/>
        <v>12</v>
      </c>
    </row>
    <row r="3609" spans="1:30" ht="12.75" customHeight="1" x14ac:dyDescent="0.2">
      <c r="A3609" s="2">
        <v>43801.363090277802</v>
      </c>
      <c r="B3609" s="1" t="s">
        <v>2057</v>
      </c>
      <c r="C3609" s="1" t="s">
        <v>189</v>
      </c>
      <c r="D3609" s="1" t="s">
        <v>190</v>
      </c>
      <c r="E3609" s="3">
        <v>100</v>
      </c>
      <c r="F3609" s="1" t="s">
        <v>31</v>
      </c>
      <c r="G3609" s="3">
        <v>2.7</v>
      </c>
      <c r="H3609" s="3">
        <v>270</v>
      </c>
      <c r="I3609" s="1" t="s">
        <v>32</v>
      </c>
      <c r="K3609" s="1" t="s">
        <v>33</v>
      </c>
      <c r="L3609" s="1" t="s">
        <v>191</v>
      </c>
      <c r="M3609" s="1" t="s">
        <v>35</v>
      </c>
      <c r="N3609" s="1" t="s">
        <v>36</v>
      </c>
      <c r="O3609" s="1" t="s">
        <v>37</v>
      </c>
      <c r="P3609" s="1" t="s">
        <v>95</v>
      </c>
      <c r="Q3609" s="1" t="s">
        <v>96</v>
      </c>
      <c r="T3609" s="1" t="s">
        <v>97</v>
      </c>
      <c r="X3609" s="1" t="s">
        <v>41</v>
      </c>
      <c r="Y3609" s="1" t="s">
        <v>42</v>
      </c>
      <c r="Z3609" s="3">
        <v>0</v>
      </c>
      <c r="AC3609" s="1">
        <f t="shared" si="112"/>
        <v>2019</v>
      </c>
      <c r="AD3609" s="1">
        <f t="shared" si="113"/>
        <v>12</v>
      </c>
    </row>
    <row r="3610" spans="1:30" ht="12.75" customHeight="1" x14ac:dyDescent="0.2">
      <c r="A3610" s="2">
        <v>43801.363090277802</v>
      </c>
      <c r="B3610" s="1" t="s">
        <v>2057</v>
      </c>
      <c r="C3610" s="1" t="s">
        <v>198</v>
      </c>
      <c r="D3610" s="1" t="s">
        <v>199</v>
      </c>
      <c r="E3610" s="3">
        <v>50</v>
      </c>
      <c r="F3610" s="1" t="s">
        <v>31</v>
      </c>
      <c r="G3610" s="3">
        <v>3.1</v>
      </c>
      <c r="H3610" s="3">
        <v>155</v>
      </c>
      <c r="I3610" s="1" t="s">
        <v>32</v>
      </c>
      <c r="K3610" s="1" t="s">
        <v>33</v>
      </c>
      <c r="L3610" s="1" t="s">
        <v>200</v>
      </c>
      <c r="M3610" s="1" t="s">
        <v>35</v>
      </c>
      <c r="N3610" s="1" t="s">
        <v>36</v>
      </c>
      <c r="O3610" s="1" t="s">
        <v>37</v>
      </c>
      <c r="P3610" s="1" t="s">
        <v>95</v>
      </c>
      <c r="Q3610" s="1" t="s">
        <v>96</v>
      </c>
      <c r="T3610" s="1" t="s">
        <v>97</v>
      </c>
      <c r="X3610" s="1" t="s">
        <v>41</v>
      </c>
      <c r="Y3610" s="1" t="s">
        <v>42</v>
      </c>
      <c r="Z3610" s="3">
        <v>0</v>
      </c>
      <c r="AC3610" s="1">
        <f t="shared" si="112"/>
        <v>2019</v>
      </c>
      <c r="AD3610" s="1">
        <f t="shared" si="113"/>
        <v>12</v>
      </c>
    </row>
    <row r="3611" spans="1:30" ht="12.75" customHeight="1" x14ac:dyDescent="0.2">
      <c r="A3611" s="2">
        <v>43801.363090277802</v>
      </c>
      <c r="B3611" s="1" t="s">
        <v>2057</v>
      </c>
      <c r="C3611" s="1" t="s">
        <v>352</v>
      </c>
      <c r="D3611" s="1" t="s">
        <v>353</v>
      </c>
      <c r="E3611" s="3">
        <v>100</v>
      </c>
      <c r="F3611" s="1" t="s">
        <v>31</v>
      </c>
      <c r="G3611" s="3">
        <v>3.14</v>
      </c>
      <c r="H3611" s="3">
        <v>314</v>
      </c>
      <c r="I3611" s="1" t="s">
        <v>32</v>
      </c>
      <c r="K3611" s="1" t="s">
        <v>33</v>
      </c>
      <c r="L3611" s="1" t="s">
        <v>354</v>
      </c>
      <c r="M3611" s="1" t="s">
        <v>35</v>
      </c>
      <c r="N3611" s="1" t="s">
        <v>36</v>
      </c>
      <c r="O3611" s="1" t="s">
        <v>37</v>
      </c>
      <c r="P3611" s="1" t="s">
        <v>38</v>
      </c>
      <c r="Q3611" s="1" t="s">
        <v>39</v>
      </c>
      <c r="T3611" s="1" t="s">
        <v>40</v>
      </c>
      <c r="X3611" s="1" t="s">
        <v>41</v>
      </c>
      <c r="Y3611" s="1" t="s">
        <v>42</v>
      </c>
      <c r="Z3611" s="3">
        <v>0</v>
      </c>
      <c r="AC3611" s="1">
        <f t="shared" si="112"/>
        <v>2019</v>
      </c>
      <c r="AD3611" s="1">
        <f t="shared" si="113"/>
        <v>12</v>
      </c>
    </row>
    <row r="3612" spans="1:30" ht="12.75" customHeight="1" x14ac:dyDescent="0.2">
      <c r="A3612" s="2">
        <v>43801.363090277802</v>
      </c>
      <c r="B3612" s="1" t="s">
        <v>2057</v>
      </c>
      <c r="C3612" s="1" t="s">
        <v>207</v>
      </c>
      <c r="D3612" s="1" t="s">
        <v>208</v>
      </c>
      <c r="E3612" s="3">
        <v>40</v>
      </c>
      <c r="F3612" s="1" t="s">
        <v>31</v>
      </c>
      <c r="G3612" s="3">
        <v>3.27</v>
      </c>
      <c r="H3612" s="3">
        <v>130.80000000000001</v>
      </c>
      <c r="I3612" s="1" t="s">
        <v>32</v>
      </c>
      <c r="K3612" s="1" t="s">
        <v>33</v>
      </c>
      <c r="L3612" s="1" t="s">
        <v>209</v>
      </c>
      <c r="M3612" s="1" t="s">
        <v>35</v>
      </c>
      <c r="N3612" s="1" t="s">
        <v>36</v>
      </c>
      <c r="O3612" s="1" t="s">
        <v>37</v>
      </c>
      <c r="P3612" s="1" t="s">
        <v>71</v>
      </c>
      <c r="Q3612" s="1" t="s">
        <v>72</v>
      </c>
      <c r="T3612" s="1" t="s">
        <v>73</v>
      </c>
      <c r="X3612" s="1" t="s">
        <v>41</v>
      </c>
      <c r="Y3612" s="1" t="s">
        <v>74</v>
      </c>
      <c r="Z3612" s="3">
        <v>0</v>
      </c>
      <c r="AC3612" s="1">
        <f t="shared" si="112"/>
        <v>2019</v>
      </c>
      <c r="AD3612" s="1">
        <f t="shared" si="113"/>
        <v>12</v>
      </c>
    </row>
    <row r="3613" spans="1:30" ht="12.75" customHeight="1" x14ac:dyDescent="0.2">
      <c r="A3613" s="2">
        <v>43801.363090277802</v>
      </c>
      <c r="B3613" s="1" t="s">
        <v>2057</v>
      </c>
      <c r="C3613" s="1" t="s">
        <v>877</v>
      </c>
      <c r="D3613" s="1" t="s">
        <v>878</v>
      </c>
      <c r="E3613" s="3">
        <v>50</v>
      </c>
      <c r="F3613" s="1" t="s">
        <v>31</v>
      </c>
      <c r="G3613" s="3">
        <v>3.49</v>
      </c>
      <c r="H3613" s="3">
        <v>174.5</v>
      </c>
      <c r="I3613" s="1" t="s">
        <v>32</v>
      </c>
      <c r="K3613" s="1" t="s">
        <v>33</v>
      </c>
      <c r="L3613" s="1" t="s">
        <v>879</v>
      </c>
      <c r="M3613" s="1" t="s">
        <v>35</v>
      </c>
      <c r="N3613" s="1" t="s">
        <v>36</v>
      </c>
      <c r="O3613" s="1" t="s">
        <v>37</v>
      </c>
      <c r="P3613" s="1" t="s">
        <v>213</v>
      </c>
      <c r="Q3613" s="1" t="s">
        <v>214</v>
      </c>
      <c r="T3613" s="1" t="s">
        <v>385</v>
      </c>
      <c r="X3613" s="1" t="s">
        <v>41</v>
      </c>
      <c r="Y3613" s="1" t="s">
        <v>42</v>
      </c>
      <c r="Z3613" s="3">
        <v>0</v>
      </c>
      <c r="AA3613" s="1" t="s">
        <v>880</v>
      </c>
      <c r="AB3613" s="1" t="s">
        <v>880</v>
      </c>
      <c r="AC3613" s="1">
        <f t="shared" si="112"/>
        <v>2019</v>
      </c>
      <c r="AD3613" s="1">
        <f t="shared" si="113"/>
        <v>12</v>
      </c>
    </row>
    <row r="3614" spans="1:30" ht="12.75" customHeight="1" x14ac:dyDescent="0.2">
      <c r="A3614" s="2">
        <v>43801.363090277802</v>
      </c>
      <c r="B3614" s="1" t="s">
        <v>2057</v>
      </c>
      <c r="C3614" s="1" t="s">
        <v>532</v>
      </c>
      <c r="D3614" s="1" t="s">
        <v>533</v>
      </c>
      <c r="E3614" s="3">
        <v>80</v>
      </c>
      <c r="F3614" s="1" t="s">
        <v>31</v>
      </c>
      <c r="G3614" s="3">
        <v>3.97</v>
      </c>
      <c r="H3614" s="3">
        <v>317.60000000000002</v>
      </c>
      <c r="I3614" s="1" t="s">
        <v>32</v>
      </c>
      <c r="K3614" s="1" t="s">
        <v>33</v>
      </c>
      <c r="L3614" s="1" t="s">
        <v>534</v>
      </c>
      <c r="M3614" s="1" t="s">
        <v>35</v>
      </c>
      <c r="N3614" s="1" t="s">
        <v>36</v>
      </c>
      <c r="O3614" s="1" t="s">
        <v>37</v>
      </c>
      <c r="P3614" s="1" t="s">
        <v>71</v>
      </c>
      <c r="Q3614" s="1" t="s">
        <v>72</v>
      </c>
      <c r="T3614" s="1" t="s">
        <v>73</v>
      </c>
      <c r="X3614" s="1" t="s">
        <v>41</v>
      </c>
      <c r="Y3614" s="1" t="s">
        <v>74</v>
      </c>
      <c r="Z3614" s="3">
        <v>0</v>
      </c>
      <c r="AC3614" s="1">
        <f t="shared" si="112"/>
        <v>2019</v>
      </c>
      <c r="AD3614" s="1">
        <f t="shared" si="113"/>
        <v>12</v>
      </c>
    </row>
    <row r="3615" spans="1:30" ht="12.75" customHeight="1" x14ac:dyDescent="0.2">
      <c r="A3615" s="2">
        <v>43801.363090277802</v>
      </c>
      <c r="B3615" s="1" t="s">
        <v>2057</v>
      </c>
      <c r="C3615" s="1" t="s">
        <v>366</v>
      </c>
      <c r="D3615" s="1" t="s">
        <v>367</v>
      </c>
      <c r="E3615" s="3">
        <v>20</v>
      </c>
      <c r="F3615" s="1" t="s">
        <v>31</v>
      </c>
      <c r="G3615" s="3">
        <v>4.8099999999999996</v>
      </c>
      <c r="H3615" s="3">
        <v>96.2</v>
      </c>
      <c r="I3615" s="1" t="s">
        <v>32</v>
      </c>
      <c r="K3615" s="1" t="s">
        <v>33</v>
      </c>
      <c r="L3615" s="1" t="s">
        <v>368</v>
      </c>
      <c r="M3615" s="1" t="s">
        <v>35</v>
      </c>
      <c r="N3615" s="1" t="s">
        <v>36</v>
      </c>
      <c r="O3615" s="1" t="s">
        <v>37</v>
      </c>
      <c r="P3615" s="1" t="s">
        <v>95</v>
      </c>
      <c r="Q3615" s="1" t="s">
        <v>96</v>
      </c>
      <c r="T3615" s="1" t="s">
        <v>97</v>
      </c>
      <c r="X3615" s="1" t="s">
        <v>41</v>
      </c>
      <c r="Y3615" s="1" t="s">
        <v>42</v>
      </c>
      <c r="Z3615" s="3">
        <v>0</v>
      </c>
      <c r="AC3615" s="1">
        <f t="shared" si="112"/>
        <v>2019</v>
      </c>
      <c r="AD3615" s="1">
        <f t="shared" si="113"/>
        <v>12</v>
      </c>
    </row>
    <row r="3616" spans="1:30" ht="12.75" customHeight="1" x14ac:dyDescent="0.2">
      <c r="A3616" s="2">
        <v>43801.363090277802</v>
      </c>
      <c r="B3616" s="1" t="s">
        <v>2057</v>
      </c>
      <c r="C3616" s="1" t="s">
        <v>373</v>
      </c>
      <c r="D3616" s="1" t="s">
        <v>374</v>
      </c>
      <c r="E3616" s="3">
        <v>30</v>
      </c>
      <c r="F3616" s="1" t="s">
        <v>31</v>
      </c>
      <c r="G3616" s="3">
        <v>5.27</v>
      </c>
      <c r="H3616" s="3">
        <v>158.1</v>
      </c>
      <c r="I3616" s="1" t="s">
        <v>32</v>
      </c>
      <c r="K3616" s="1" t="s">
        <v>33</v>
      </c>
      <c r="L3616" s="1" t="s">
        <v>375</v>
      </c>
      <c r="M3616" s="1" t="s">
        <v>35</v>
      </c>
      <c r="N3616" s="1" t="s">
        <v>36</v>
      </c>
      <c r="O3616" s="1" t="s">
        <v>37</v>
      </c>
      <c r="P3616" s="1" t="s">
        <v>131</v>
      </c>
      <c r="Q3616" s="1" t="s">
        <v>132</v>
      </c>
      <c r="T3616" s="1" t="s">
        <v>377</v>
      </c>
      <c r="X3616" s="1" t="s">
        <v>378</v>
      </c>
      <c r="Y3616" s="1" t="s">
        <v>74</v>
      </c>
      <c r="Z3616" s="3">
        <v>0</v>
      </c>
      <c r="AC3616" s="1">
        <f t="shared" si="112"/>
        <v>2019</v>
      </c>
      <c r="AD3616" s="1">
        <f t="shared" si="113"/>
        <v>12</v>
      </c>
    </row>
    <row r="3617" spans="1:30" ht="12.75" customHeight="1" x14ac:dyDescent="0.2">
      <c r="A3617" s="2">
        <v>43801.363090277802</v>
      </c>
      <c r="B3617" s="1" t="s">
        <v>2057</v>
      </c>
      <c r="C3617" s="1" t="s">
        <v>1619</v>
      </c>
      <c r="D3617" s="1" t="s">
        <v>1620</v>
      </c>
      <c r="E3617" s="3">
        <v>500</v>
      </c>
      <c r="F3617" s="1" t="s">
        <v>31</v>
      </c>
      <c r="G3617" s="3">
        <v>5.81</v>
      </c>
      <c r="H3617" s="3">
        <v>2905</v>
      </c>
      <c r="I3617" s="1" t="s">
        <v>32</v>
      </c>
      <c r="K3617" s="1" t="s">
        <v>33</v>
      </c>
      <c r="L3617" s="1" t="s">
        <v>1621</v>
      </c>
      <c r="M3617" s="1" t="s">
        <v>35</v>
      </c>
      <c r="N3617" s="1" t="s">
        <v>36</v>
      </c>
      <c r="O3617" s="1" t="s">
        <v>37</v>
      </c>
      <c r="P3617" s="1" t="s">
        <v>120</v>
      </c>
      <c r="Q3617" s="1" t="s">
        <v>121</v>
      </c>
      <c r="T3617" s="1" t="s">
        <v>887</v>
      </c>
      <c r="Y3617" s="1" t="s">
        <v>42</v>
      </c>
      <c r="Z3617" s="3">
        <v>0</v>
      </c>
      <c r="AA3617" s="1" t="s">
        <v>774</v>
      </c>
      <c r="AB3617" s="1" t="s">
        <v>774</v>
      </c>
      <c r="AC3617" s="1">
        <f t="shared" si="112"/>
        <v>2019</v>
      </c>
      <c r="AD3617" s="1">
        <f t="shared" si="113"/>
        <v>12</v>
      </c>
    </row>
    <row r="3618" spans="1:30" ht="12.75" customHeight="1" x14ac:dyDescent="0.2">
      <c r="A3618" s="2">
        <v>43801.363090277802</v>
      </c>
      <c r="B3618" s="1" t="s">
        <v>2057</v>
      </c>
      <c r="C3618" s="1" t="s">
        <v>201</v>
      </c>
      <c r="D3618" s="1" t="s">
        <v>202</v>
      </c>
      <c r="E3618" s="3">
        <v>100</v>
      </c>
      <c r="F3618" s="1" t="s">
        <v>31</v>
      </c>
      <c r="G3618" s="3">
        <v>5.85</v>
      </c>
      <c r="H3618" s="3">
        <v>585</v>
      </c>
      <c r="I3618" s="1" t="s">
        <v>32</v>
      </c>
      <c r="K3618" s="1" t="s">
        <v>33</v>
      </c>
      <c r="L3618" s="1" t="s">
        <v>203</v>
      </c>
      <c r="M3618" s="1" t="s">
        <v>35</v>
      </c>
      <c r="N3618" s="1" t="s">
        <v>36</v>
      </c>
      <c r="O3618" s="1" t="s">
        <v>37</v>
      </c>
      <c r="P3618" s="1" t="s">
        <v>204</v>
      </c>
      <c r="Q3618" s="1" t="s">
        <v>205</v>
      </c>
      <c r="T3618" s="1" t="s">
        <v>206</v>
      </c>
      <c r="X3618" s="1" t="s">
        <v>41</v>
      </c>
      <c r="Y3618" s="1" t="s">
        <v>74</v>
      </c>
      <c r="Z3618" s="3">
        <v>0</v>
      </c>
      <c r="AC3618" s="1">
        <f t="shared" si="112"/>
        <v>2019</v>
      </c>
      <c r="AD3618" s="1">
        <f t="shared" si="113"/>
        <v>12</v>
      </c>
    </row>
    <row r="3619" spans="1:30" ht="12.75" customHeight="1" x14ac:dyDescent="0.2">
      <c r="A3619" s="2">
        <v>43801.363090277802</v>
      </c>
      <c r="B3619" s="1" t="s">
        <v>2057</v>
      </c>
      <c r="C3619" s="1" t="s">
        <v>215</v>
      </c>
      <c r="D3619" s="1" t="s">
        <v>216</v>
      </c>
      <c r="E3619" s="3">
        <v>10</v>
      </c>
      <c r="F3619" s="1" t="s">
        <v>31</v>
      </c>
      <c r="G3619" s="3">
        <v>6.05</v>
      </c>
      <c r="H3619" s="3">
        <v>60.5</v>
      </c>
      <c r="I3619" s="1" t="s">
        <v>32</v>
      </c>
      <c r="K3619" s="1" t="s">
        <v>33</v>
      </c>
      <c r="L3619" s="1" t="s">
        <v>217</v>
      </c>
      <c r="M3619" s="1" t="s">
        <v>35</v>
      </c>
      <c r="N3619" s="1" t="s">
        <v>36</v>
      </c>
      <c r="O3619" s="1" t="s">
        <v>37</v>
      </c>
      <c r="P3619" s="1" t="s">
        <v>38</v>
      </c>
      <c r="Q3619" s="1" t="s">
        <v>39</v>
      </c>
      <c r="T3619" s="1" t="s">
        <v>218</v>
      </c>
      <c r="X3619" s="1" t="s">
        <v>41</v>
      </c>
      <c r="Y3619" s="1" t="s">
        <v>42</v>
      </c>
      <c r="Z3619" s="3">
        <v>0</v>
      </c>
      <c r="AC3619" s="1">
        <f t="shared" si="112"/>
        <v>2019</v>
      </c>
      <c r="AD3619" s="1">
        <f t="shared" si="113"/>
        <v>12</v>
      </c>
    </row>
    <row r="3620" spans="1:30" ht="12.75" customHeight="1" x14ac:dyDescent="0.2">
      <c r="A3620" s="2">
        <v>43801.363090277802</v>
      </c>
      <c r="B3620" s="1" t="s">
        <v>2057</v>
      </c>
      <c r="C3620" s="1" t="s">
        <v>592</v>
      </c>
      <c r="D3620" s="1" t="s">
        <v>593</v>
      </c>
      <c r="E3620" s="3">
        <v>85</v>
      </c>
      <c r="F3620" s="1" t="s">
        <v>31</v>
      </c>
      <c r="G3620" s="3">
        <v>6.23</v>
      </c>
      <c r="H3620" s="3">
        <v>529.54999999999995</v>
      </c>
      <c r="I3620" s="1" t="s">
        <v>32</v>
      </c>
      <c r="K3620" s="1" t="s">
        <v>33</v>
      </c>
      <c r="L3620" s="1" t="s">
        <v>594</v>
      </c>
      <c r="M3620" s="1" t="s">
        <v>35</v>
      </c>
      <c r="N3620" s="1" t="s">
        <v>36</v>
      </c>
      <c r="O3620" s="1" t="s">
        <v>37</v>
      </c>
      <c r="P3620" s="1" t="s">
        <v>120</v>
      </c>
      <c r="Q3620" s="1" t="s">
        <v>121</v>
      </c>
      <c r="T3620" s="1" t="s">
        <v>48</v>
      </c>
      <c r="X3620" s="1" t="s">
        <v>41</v>
      </c>
      <c r="Y3620" s="1" t="s">
        <v>42</v>
      </c>
      <c r="Z3620" s="3">
        <v>0</v>
      </c>
      <c r="AC3620" s="1">
        <f t="shared" si="112"/>
        <v>2019</v>
      </c>
      <c r="AD3620" s="1">
        <f t="shared" si="113"/>
        <v>12</v>
      </c>
    </row>
    <row r="3621" spans="1:30" ht="12.75" customHeight="1" x14ac:dyDescent="0.2">
      <c r="A3621" s="2">
        <v>43801.363090277802</v>
      </c>
      <c r="B3621" s="1" t="s">
        <v>2057</v>
      </c>
      <c r="C3621" s="1" t="s">
        <v>223</v>
      </c>
      <c r="D3621" s="1" t="s">
        <v>224</v>
      </c>
      <c r="E3621" s="3">
        <v>10</v>
      </c>
      <c r="F3621" s="1" t="s">
        <v>31</v>
      </c>
      <c r="G3621" s="3">
        <v>6.29</v>
      </c>
      <c r="H3621" s="3">
        <v>62.9</v>
      </c>
      <c r="I3621" s="1" t="s">
        <v>32</v>
      </c>
      <c r="K3621" s="1" t="s">
        <v>33</v>
      </c>
      <c r="L3621" s="1" t="s">
        <v>225</v>
      </c>
      <c r="M3621" s="1" t="s">
        <v>35</v>
      </c>
      <c r="N3621" s="1" t="s">
        <v>36</v>
      </c>
      <c r="O3621" s="1" t="s">
        <v>37</v>
      </c>
      <c r="P3621" s="1" t="s">
        <v>38</v>
      </c>
      <c r="Q3621" s="1" t="s">
        <v>39</v>
      </c>
      <c r="T3621" s="1" t="s">
        <v>226</v>
      </c>
      <c r="X3621" s="1" t="s">
        <v>41</v>
      </c>
      <c r="Y3621" s="1" t="s">
        <v>42</v>
      </c>
      <c r="Z3621" s="3">
        <v>0</v>
      </c>
      <c r="AC3621" s="1">
        <f t="shared" si="112"/>
        <v>2019</v>
      </c>
      <c r="AD3621" s="1">
        <f t="shared" si="113"/>
        <v>12</v>
      </c>
    </row>
    <row r="3622" spans="1:30" ht="12.75" customHeight="1" x14ac:dyDescent="0.2">
      <c r="A3622" s="2">
        <v>43801.363090277802</v>
      </c>
      <c r="B3622" s="1" t="s">
        <v>2057</v>
      </c>
      <c r="C3622" s="1" t="s">
        <v>43</v>
      </c>
      <c r="D3622" s="1" t="s">
        <v>44</v>
      </c>
      <c r="E3622" s="3">
        <v>10</v>
      </c>
      <c r="F3622" s="1" t="s">
        <v>31</v>
      </c>
      <c r="G3622" s="3">
        <v>7.01</v>
      </c>
      <c r="H3622" s="3">
        <v>70.099999999999994</v>
      </c>
      <c r="I3622" s="1" t="s">
        <v>32</v>
      </c>
      <c r="K3622" s="1" t="s">
        <v>33</v>
      </c>
      <c r="L3622" s="1" t="s">
        <v>45</v>
      </c>
      <c r="M3622" s="1" t="s">
        <v>35</v>
      </c>
      <c r="N3622" s="1" t="s">
        <v>36</v>
      </c>
      <c r="O3622" s="1" t="s">
        <v>37</v>
      </c>
      <c r="P3622" s="1" t="s">
        <v>46</v>
      </c>
      <c r="Q3622" s="1" t="s">
        <v>47</v>
      </c>
      <c r="T3622" s="1" t="s">
        <v>48</v>
      </c>
      <c r="X3622" s="1" t="s">
        <v>41</v>
      </c>
      <c r="Y3622" s="1" t="s">
        <v>49</v>
      </c>
      <c r="Z3622" s="3">
        <v>0</v>
      </c>
      <c r="AC3622" s="1">
        <f t="shared" si="112"/>
        <v>2019</v>
      </c>
      <c r="AD3622" s="1">
        <f t="shared" si="113"/>
        <v>12</v>
      </c>
    </row>
    <row r="3623" spans="1:30" ht="12.75" customHeight="1" x14ac:dyDescent="0.2">
      <c r="A3623" s="2">
        <v>43801.363090277802</v>
      </c>
      <c r="B3623" s="1" t="s">
        <v>2057</v>
      </c>
      <c r="C3623" s="1" t="s">
        <v>398</v>
      </c>
      <c r="D3623" s="1" t="s">
        <v>399</v>
      </c>
      <c r="E3623" s="3">
        <v>24</v>
      </c>
      <c r="F3623" s="1" t="s">
        <v>31</v>
      </c>
      <c r="G3623" s="3">
        <v>7.12</v>
      </c>
      <c r="H3623" s="3">
        <v>170.88</v>
      </c>
      <c r="I3623" s="1" t="s">
        <v>32</v>
      </c>
      <c r="K3623" s="1" t="s">
        <v>33</v>
      </c>
      <c r="L3623" s="1" t="s">
        <v>400</v>
      </c>
      <c r="M3623" s="1" t="s">
        <v>35</v>
      </c>
      <c r="N3623" s="1" t="s">
        <v>36</v>
      </c>
      <c r="O3623" s="1" t="s">
        <v>37</v>
      </c>
      <c r="P3623" s="1" t="s">
        <v>204</v>
      </c>
      <c r="Q3623" s="1" t="s">
        <v>205</v>
      </c>
      <c r="T3623" s="1" t="s">
        <v>206</v>
      </c>
      <c r="X3623" s="1" t="s">
        <v>41</v>
      </c>
      <c r="Y3623" s="1" t="s">
        <v>74</v>
      </c>
      <c r="Z3623" s="3">
        <v>0</v>
      </c>
      <c r="AC3623" s="1">
        <f t="shared" si="112"/>
        <v>2019</v>
      </c>
      <c r="AD3623" s="1">
        <f t="shared" si="113"/>
        <v>12</v>
      </c>
    </row>
    <row r="3624" spans="1:30" ht="12.75" customHeight="1" x14ac:dyDescent="0.2">
      <c r="A3624" s="2">
        <v>43801.363090277802</v>
      </c>
      <c r="B3624" s="1" t="s">
        <v>2057</v>
      </c>
      <c r="C3624" s="1" t="s">
        <v>1072</v>
      </c>
      <c r="D3624" s="1" t="s">
        <v>1073</v>
      </c>
      <c r="E3624" s="3">
        <v>100</v>
      </c>
      <c r="F3624" s="1" t="s">
        <v>31</v>
      </c>
      <c r="G3624" s="3">
        <v>7.5</v>
      </c>
      <c r="H3624" s="3">
        <v>750</v>
      </c>
      <c r="I3624" s="1" t="s">
        <v>32</v>
      </c>
      <c r="K3624" s="1" t="s">
        <v>33</v>
      </c>
      <c r="L3624" s="1" t="s">
        <v>1074</v>
      </c>
      <c r="M3624" s="1" t="s">
        <v>35</v>
      </c>
      <c r="N3624" s="1" t="s">
        <v>36</v>
      </c>
      <c r="O3624" s="1" t="s">
        <v>37</v>
      </c>
      <c r="P3624" s="1" t="s">
        <v>38</v>
      </c>
      <c r="Q3624" s="1" t="s">
        <v>39</v>
      </c>
      <c r="T3624" s="1" t="s">
        <v>48</v>
      </c>
      <c r="X3624" s="1" t="s">
        <v>41</v>
      </c>
      <c r="Y3624" s="1" t="s">
        <v>42</v>
      </c>
      <c r="Z3624" s="3">
        <v>0</v>
      </c>
      <c r="AA3624" s="1" t="s">
        <v>222</v>
      </c>
      <c r="AB3624" s="1" t="s">
        <v>222</v>
      </c>
      <c r="AC3624" s="1">
        <f t="shared" si="112"/>
        <v>2019</v>
      </c>
      <c r="AD3624" s="1">
        <f t="shared" si="113"/>
        <v>12</v>
      </c>
    </row>
    <row r="3625" spans="1:30" ht="12.75" customHeight="1" x14ac:dyDescent="0.2">
      <c r="A3625" s="2">
        <v>43801.363090277802</v>
      </c>
      <c r="B3625" s="1" t="s">
        <v>2057</v>
      </c>
      <c r="C3625" s="1" t="s">
        <v>361</v>
      </c>
      <c r="D3625" s="1" t="s">
        <v>362</v>
      </c>
      <c r="E3625" s="3">
        <v>24</v>
      </c>
      <c r="F3625" s="1" t="s">
        <v>31</v>
      </c>
      <c r="G3625" s="3">
        <v>7.64</v>
      </c>
      <c r="H3625" s="3">
        <v>183.36</v>
      </c>
      <c r="I3625" s="1" t="s">
        <v>32</v>
      </c>
      <c r="K3625" s="1" t="s">
        <v>33</v>
      </c>
      <c r="L3625" s="1" t="s">
        <v>363</v>
      </c>
      <c r="M3625" s="1" t="s">
        <v>35</v>
      </c>
      <c r="N3625" s="1" t="s">
        <v>36</v>
      </c>
      <c r="O3625" s="1" t="s">
        <v>37</v>
      </c>
      <c r="P3625" s="1" t="s">
        <v>89</v>
      </c>
      <c r="Q3625" s="1" t="s">
        <v>90</v>
      </c>
      <c r="T3625" s="1" t="s">
        <v>206</v>
      </c>
      <c r="X3625" s="1" t="s">
        <v>365</v>
      </c>
      <c r="Y3625" s="1" t="s">
        <v>74</v>
      </c>
      <c r="Z3625" s="3">
        <v>0</v>
      </c>
      <c r="AC3625" s="1">
        <f t="shared" si="112"/>
        <v>2019</v>
      </c>
      <c r="AD3625" s="1">
        <f t="shared" si="113"/>
        <v>12</v>
      </c>
    </row>
    <row r="3626" spans="1:30" ht="12.75" customHeight="1" x14ac:dyDescent="0.2">
      <c r="A3626" s="2">
        <v>43801.363090277802</v>
      </c>
      <c r="B3626" s="1" t="s">
        <v>2057</v>
      </c>
      <c r="C3626" s="1" t="s">
        <v>240</v>
      </c>
      <c r="D3626" s="1" t="s">
        <v>241</v>
      </c>
      <c r="E3626" s="3">
        <v>50</v>
      </c>
      <c r="F3626" s="1" t="s">
        <v>31</v>
      </c>
      <c r="G3626" s="3">
        <v>7.87</v>
      </c>
      <c r="H3626" s="3">
        <v>393.5</v>
      </c>
      <c r="I3626" s="1" t="s">
        <v>32</v>
      </c>
      <c r="K3626" s="1" t="s">
        <v>33</v>
      </c>
      <c r="L3626" s="1" t="s">
        <v>242</v>
      </c>
      <c r="M3626" s="1" t="s">
        <v>35</v>
      </c>
      <c r="N3626" s="1" t="s">
        <v>36</v>
      </c>
      <c r="O3626" s="1" t="s">
        <v>37</v>
      </c>
      <c r="P3626" s="1" t="s">
        <v>243</v>
      </c>
      <c r="Q3626" s="1" t="s">
        <v>244</v>
      </c>
      <c r="T3626" s="1" t="s">
        <v>245</v>
      </c>
      <c r="X3626" s="1" t="s">
        <v>41</v>
      </c>
      <c r="Y3626" s="1" t="s">
        <v>42</v>
      </c>
      <c r="Z3626" s="3">
        <v>0</v>
      </c>
      <c r="AA3626" s="1" t="s">
        <v>246</v>
      </c>
      <c r="AB3626" s="1" t="s">
        <v>246</v>
      </c>
      <c r="AC3626" s="1">
        <f t="shared" si="112"/>
        <v>2019</v>
      </c>
      <c r="AD3626" s="1">
        <f t="shared" si="113"/>
        <v>12</v>
      </c>
    </row>
    <row r="3627" spans="1:30" ht="12.75" customHeight="1" x14ac:dyDescent="0.2">
      <c r="A3627" s="2">
        <v>43801.363090277802</v>
      </c>
      <c r="B3627" s="1" t="s">
        <v>2057</v>
      </c>
      <c r="C3627" s="1" t="s">
        <v>227</v>
      </c>
      <c r="D3627" s="1" t="s">
        <v>228</v>
      </c>
      <c r="E3627" s="3">
        <v>1050</v>
      </c>
      <c r="F3627" s="1" t="s">
        <v>31</v>
      </c>
      <c r="G3627" s="3">
        <v>8.4700000000000006</v>
      </c>
      <c r="H3627" s="3">
        <v>8893.5</v>
      </c>
      <c r="I3627" s="1" t="s">
        <v>32</v>
      </c>
      <c r="K3627" s="1" t="s">
        <v>33</v>
      </c>
      <c r="L3627" s="1" t="s">
        <v>229</v>
      </c>
      <c r="M3627" s="1" t="s">
        <v>35</v>
      </c>
      <c r="N3627" s="1" t="s">
        <v>36</v>
      </c>
      <c r="O3627" s="1" t="s">
        <v>37</v>
      </c>
      <c r="P3627" s="1" t="s">
        <v>230</v>
      </c>
      <c r="Q3627" s="1" t="s">
        <v>231</v>
      </c>
      <c r="T3627" s="1" t="s">
        <v>232</v>
      </c>
      <c r="X3627" s="1" t="s">
        <v>41</v>
      </c>
      <c r="Y3627" s="1" t="s">
        <v>42</v>
      </c>
      <c r="Z3627" s="3">
        <v>0</v>
      </c>
      <c r="AC3627" s="1">
        <f t="shared" si="112"/>
        <v>2019</v>
      </c>
      <c r="AD3627" s="1">
        <f t="shared" si="113"/>
        <v>12</v>
      </c>
    </row>
    <row r="3628" spans="1:30" ht="12.75" customHeight="1" x14ac:dyDescent="0.2">
      <c r="A3628" s="2">
        <v>43801.363090277802</v>
      </c>
      <c r="B3628" s="1" t="s">
        <v>2057</v>
      </c>
      <c r="C3628" s="1" t="s">
        <v>233</v>
      </c>
      <c r="D3628" s="1" t="s">
        <v>234</v>
      </c>
      <c r="E3628" s="3">
        <v>150</v>
      </c>
      <c r="F3628" s="1" t="s">
        <v>31</v>
      </c>
      <c r="G3628" s="3">
        <v>9.1999999999999993</v>
      </c>
      <c r="H3628" s="3">
        <v>1380</v>
      </c>
      <c r="I3628" s="1" t="s">
        <v>32</v>
      </c>
      <c r="K3628" s="1" t="s">
        <v>33</v>
      </c>
      <c r="L3628" s="1" t="s">
        <v>235</v>
      </c>
      <c r="M3628" s="1" t="s">
        <v>35</v>
      </c>
      <c r="N3628" s="1" t="s">
        <v>36</v>
      </c>
      <c r="O3628" s="1" t="s">
        <v>37</v>
      </c>
      <c r="P3628" s="1" t="s">
        <v>236</v>
      </c>
      <c r="Q3628" s="1" t="s">
        <v>237</v>
      </c>
      <c r="T3628" s="1" t="s">
        <v>238</v>
      </c>
      <c r="X3628" s="1" t="s">
        <v>41</v>
      </c>
      <c r="Y3628" s="1" t="s">
        <v>42</v>
      </c>
      <c r="Z3628" s="3">
        <v>0</v>
      </c>
      <c r="AA3628" s="1" t="s">
        <v>239</v>
      </c>
      <c r="AB3628" s="1" t="s">
        <v>239</v>
      </c>
      <c r="AC3628" s="1">
        <f t="shared" si="112"/>
        <v>2019</v>
      </c>
      <c r="AD3628" s="1">
        <f t="shared" si="113"/>
        <v>12</v>
      </c>
    </row>
    <row r="3629" spans="1:30" ht="12.75" customHeight="1" x14ac:dyDescent="0.2">
      <c r="A3629" s="2">
        <v>43801.363090277802</v>
      </c>
      <c r="B3629" s="1" t="s">
        <v>2057</v>
      </c>
      <c r="C3629" s="1" t="s">
        <v>247</v>
      </c>
      <c r="D3629" s="1" t="s">
        <v>248</v>
      </c>
      <c r="E3629" s="3">
        <v>300</v>
      </c>
      <c r="F3629" s="1" t="s">
        <v>31</v>
      </c>
      <c r="G3629" s="3">
        <v>10.17</v>
      </c>
      <c r="H3629" s="3">
        <v>3051</v>
      </c>
      <c r="I3629" s="1" t="s">
        <v>32</v>
      </c>
      <c r="K3629" s="1" t="s">
        <v>33</v>
      </c>
      <c r="L3629" s="1" t="s">
        <v>249</v>
      </c>
      <c r="M3629" s="1" t="s">
        <v>35</v>
      </c>
      <c r="N3629" s="1" t="s">
        <v>36</v>
      </c>
      <c r="O3629" s="1" t="s">
        <v>37</v>
      </c>
      <c r="P3629" s="1" t="s">
        <v>46</v>
      </c>
      <c r="Q3629" s="1" t="s">
        <v>47</v>
      </c>
      <c r="T3629" s="1" t="s">
        <v>250</v>
      </c>
      <c r="X3629" s="1" t="s">
        <v>41</v>
      </c>
      <c r="Y3629" s="1" t="s">
        <v>49</v>
      </c>
      <c r="Z3629" s="3">
        <v>0</v>
      </c>
      <c r="AA3629" s="1" t="s">
        <v>251</v>
      </c>
      <c r="AB3629" s="1" t="s">
        <v>251</v>
      </c>
      <c r="AC3629" s="1">
        <f t="shared" si="112"/>
        <v>2019</v>
      </c>
      <c r="AD3629" s="1">
        <f t="shared" si="113"/>
        <v>12</v>
      </c>
    </row>
    <row r="3630" spans="1:30" ht="12.75" customHeight="1" x14ac:dyDescent="0.2">
      <c r="A3630" s="2">
        <v>43801.363090277802</v>
      </c>
      <c r="B3630" s="1" t="s">
        <v>2057</v>
      </c>
      <c r="C3630" s="1" t="s">
        <v>252</v>
      </c>
      <c r="D3630" s="1" t="s">
        <v>253</v>
      </c>
      <c r="E3630" s="3">
        <v>20</v>
      </c>
      <c r="F3630" s="1" t="s">
        <v>31</v>
      </c>
      <c r="G3630" s="3">
        <v>10.52</v>
      </c>
      <c r="H3630" s="3">
        <v>210.4</v>
      </c>
      <c r="I3630" s="1" t="s">
        <v>32</v>
      </c>
      <c r="K3630" s="1" t="s">
        <v>33</v>
      </c>
      <c r="L3630" s="1" t="s">
        <v>254</v>
      </c>
      <c r="M3630" s="1" t="s">
        <v>35</v>
      </c>
      <c r="N3630" s="1" t="s">
        <v>36</v>
      </c>
      <c r="O3630" s="1" t="s">
        <v>37</v>
      </c>
      <c r="P3630" s="1" t="s">
        <v>71</v>
      </c>
      <c r="Q3630" s="1" t="s">
        <v>72</v>
      </c>
      <c r="T3630" s="1" t="s">
        <v>73</v>
      </c>
      <c r="X3630" s="1" t="s">
        <v>41</v>
      </c>
      <c r="Y3630" s="1" t="s">
        <v>74</v>
      </c>
      <c r="Z3630" s="3">
        <v>0</v>
      </c>
      <c r="AC3630" s="1">
        <f t="shared" si="112"/>
        <v>2019</v>
      </c>
      <c r="AD3630" s="1">
        <f t="shared" si="113"/>
        <v>12</v>
      </c>
    </row>
    <row r="3631" spans="1:30" ht="12.75" customHeight="1" x14ac:dyDescent="0.2">
      <c r="A3631" s="2">
        <v>43801.363090277802</v>
      </c>
      <c r="B3631" s="1" t="s">
        <v>2057</v>
      </c>
      <c r="C3631" s="1" t="s">
        <v>405</v>
      </c>
      <c r="D3631" s="1" t="s">
        <v>406</v>
      </c>
      <c r="E3631" s="3">
        <v>10</v>
      </c>
      <c r="F3631" s="1" t="s">
        <v>31</v>
      </c>
      <c r="G3631" s="3">
        <v>11.14</v>
      </c>
      <c r="H3631" s="3">
        <v>111.4</v>
      </c>
      <c r="I3631" s="1" t="s">
        <v>32</v>
      </c>
      <c r="K3631" s="1" t="s">
        <v>33</v>
      </c>
      <c r="L3631" s="1" t="s">
        <v>407</v>
      </c>
      <c r="M3631" s="1" t="s">
        <v>35</v>
      </c>
      <c r="N3631" s="1" t="s">
        <v>36</v>
      </c>
      <c r="O3631" s="1" t="s">
        <v>37</v>
      </c>
      <c r="P3631" s="1" t="s">
        <v>408</v>
      </c>
      <c r="Q3631" s="1" t="s">
        <v>409</v>
      </c>
      <c r="T3631" s="1" t="s">
        <v>40</v>
      </c>
      <c r="X3631" s="1" t="s">
        <v>41</v>
      </c>
      <c r="Y3631" s="1" t="s">
        <v>42</v>
      </c>
      <c r="Z3631" s="3">
        <v>0</v>
      </c>
      <c r="AC3631" s="1">
        <f t="shared" si="112"/>
        <v>2019</v>
      </c>
      <c r="AD3631" s="1">
        <f t="shared" si="113"/>
        <v>12</v>
      </c>
    </row>
    <row r="3632" spans="1:30" ht="12.75" customHeight="1" x14ac:dyDescent="0.2">
      <c r="A3632" s="2">
        <v>43801.363090277802</v>
      </c>
      <c r="B3632" s="1" t="s">
        <v>2057</v>
      </c>
      <c r="C3632" s="1" t="s">
        <v>584</v>
      </c>
      <c r="D3632" s="1" t="s">
        <v>585</v>
      </c>
      <c r="E3632" s="3">
        <v>2</v>
      </c>
      <c r="F3632" s="1" t="s">
        <v>31</v>
      </c>
      <c r="G3632" s="3">
        <v>13.01</v>
      </c>
      <c r="H3632" s="3">
        <v>26.02</v>
      </c>
      <c r="I3632" s="1" t="s">
        <v>32</v>
      </c>
      <c r="K3632" s="1" t="s">
        <v>33</v>
      </c>
      <c r="L3632" s="1" t="s">
        <v>586</v>
      </c>
      <c r="M3632" s="1" t="s">
        <v>35</v>
      </c>
      <c r="N3632" s="1" t="s">
        <v>36</v>
      </c>
      <c r="O3632" s="1" t="s">
        <v>37</v>
      </c>
      <c r="P3632" s="1" t="s">
        <v>204</v>
      </c>
      <c r="Q3632" s="1" t="s">
        <v>205</v>
      </c>
      <c r="T3632" s="1" t="s">
        <v>85</v>
      </c>
      <c r="X3632" s="1" t="s">
        <v>41</v>
      </c>
      <c r="Y3632" s="1" t="s">
        <v>74</v>
      </c>
      <c r="Z3632" s="3">
        <v>0</v>
      </c>
      <c r="AC3632" s="1">
        <f t="shared" si="112"/>
        <v>2019</v>
      </c>
      <c r="AD3632" s="1">
        <f t="shared" si="113"/>
        <v>12</v>
      </c>
    </row>
    <row r="3633" spans="1:30" ht="12.75" customHeight="1" x14ac:dyDescent="0.2">
      <c r="A3633" s="2">
        <v>43801.363090277802</v>
      </c>
      <c r="B3633" s="1" t="s">
        <v>2057</v>
      </c>
      <c r="C3633" s="1" t="s">
        <v>598</v>
      </c>
      <c r="D3633" s="1" t="s">
        <v>599</v>
      </c>
      <c r="E3633" s="3">
        <v>5</v>
      </c>
      <c r="F3633" s="1" t="s">
        <v>31</v>
      </c>
      <c r="G3633" s="3">
        <v>13.22</v>
      </c>
      <c r="H3633" s="3">
        <v>66.099999999999994</v>
      </c>
      <c r="I3633" s="1" t="s">
        <v>32</v>
      </c>
      <c r="K3633" s="1" t="s">
        <v>33</v>
      </c>
      <c r="L3633" s="1" t="s">
        <v>600</v>
      </c>
      <c r="M3633" s="1" t="s">
        <v>35</v>
      </c>
      <c r="N3633" s="1" t="s">
        <v>36</v>
      </c>
      <c r="O3633" s="1" t="s">
        <v>37</v>
      </c>
      <c r="P3633" s="1" t="s">
        <v>38</v>
      </c>
      <c r="Q3633" s="1" t="s">
        <v>39</v>
      </c>
      <c r="T3633" s="1" t="s">
        <v>601</v>
      </c>
      <c r="X3633" s="1" t="s">
        <v>41</v>
      </c>
      <c r="Y3633" s="1" t="s">
        <v>42</v>
      </c>
      <c r="Z3633" s="3">
        <v>0</v>
      </c>
      <c r="AC3633" s="1">
        <f t="shared" si="112"/>
        <v>2019</v>
      </c>
      <c r="AD3633" s="1">
        <f t="shared" si="113"/>
        <v>12</v>
      </c>
    </row>
    <row r="3634" spans="1:30" ht="12.75" customHeight="1" x14ac:dyDescent="0.2">
      <c r="A3634" s="2">
        <v>43801.363090277802</v>
      </c>
      <c r="B3634" s="1" t="s">
        <v>2057</v>
      </c>
      <c r="C3634" s="1" t="s">
        <v>255</v>
      </c>
      <c r="D3634" s="1" t="s">
        <v>256</v>
      </c>
      <c r="E3634" s="3">
        <v>30</v>
      </c>
      <c r="F3634" s="1" t="s">
        <v>31</v>
      </c>
      <c r="G3634" s="3">
        <v>13.31</v>
      </c>
      <c r="H3634" s="3">
        <v>399.3</v>
      </c>
      <c r="I3634" s="1" t="s">
        <v>32</v>
      </c>
      <c r="K3634" s="1" t="s">
        <v>33</v>
      </c>
      <c r="L3634" s="1" t="s">
        <v>257</v>
      </c>
      <c r="M3634" s="1" t="s">
        <v>35</v>
      </c>
      <c r="N3634" s="1" t="s">
        <v>36</v>
      </c>
      <c r="O3634" s="1" t="s">
        <v>37</v>
      </c>
      <c r="P3634" s="1" t="s">
        <v>258</v>
      </c>
      <c r="Q3634" s="1" t="s">
        <v>259</v>
      </c>
      <c r="T3634" s="1" t="s">
        <v>260</v>
      </c>
      <c r="X3634" s="1" t="s">
        <v>41</v>
      </c>
      <c r="Y3634" s="1" t="s">
        <v>42</v>
      </c>
      <c r="Z3634" s="3">
        <v>0</v>
      </c>
      <c r="AC3634" s="1">
        <f t="shared" si="112"/>
        <v>2019</v>
      </c>
      <c r="AD3634" s="1">
        <f t="shared" si="113"/>
        <v>12</v>
      </c>
    </row>
    <row r="3635" spans="1:30" ht="12.75" customHeight="1" x14ac:dyDescent="0.2">
      <c r="A3635" s="2">
        <v>43801.363090277802</v>
      </c>
      <c r="B3635" s="1" t="s">
        <v>2057</v>
      </c>
      <c r="C3635" s="1" t="s">
        <v>804</v>
      </c>
      <c r="D3635" s="1" t="s">
        <v>805</v>
      </c>
      <c r="E3635" s="3">
        <v>25</v>
      </c>
      <c r="F3635" s="1" t="s">
        <v>31</v>
      </c>
      <c r="G3635" s="3">
        <v>15.04</v>
      </c>
      <c r="H3635" s="3">
        <v>376</v>
      </c>
      <c r="I3635" s="1" t="s">
        <v>32</v>
      </c>
      <c r="K3635" s="1" t="s">
        <v>33</v>
      </c>
      <c r="L3635" s="1" t="s">
        <v>806</v>
      </c>
      <c r="M3635" s="1" t="s">
        <v>35</v>
      </c>
      <c r="N3635" s="1" t="s">
        <v>36</v>
      </c>
      <c r="O3635" s="1" t="s">
        <v>37</v>
      </c>
      <c r="P3635" s="1" t="s">
        <v>120</v>
      </c>
      <c r="Q3635" s="1" t="s">
        <v>121</v>
      </c>
      <c r="T3635" s="1" t="s">
        <v>48</v>
      </c>
      <c r="X3635" s="1" t="s">
        <v>41</v>
      </c>
      <c r="Y3635" s="1" t="s">
        <v>42</v>
      </c>
      <c r="Z3635" s="3">
        <v>0</v>
      </c>
      <c r="AC3635" s="1">
        <f t="shared" si="112"/>
        <v>2019</v>
      </c>
      <c r="AD3635" s="1">
        <f t="shared" si="113"/>
        <v>12</v>
      </c>
    </row>
    <row r="3636" spans="1:30" ht="12.75" customHeight="1" x14ac:dyDescent="0.2">
      <c r="A3636" s="2">
        <v>43801.363090277802</v>
      </c>
      <c r="B3636" s="1" t="s">
        <v>2057</v>
      </c>
      <c r="C3636" s="1" t="s">
        <v>50</v>
      </c>
      <c r="D3636" s="1" t="s">
        <v>51</v>
      </c>
      <c r="E3636" s="3">
        <v>50</v>
      </c>
      <c r="F3636" s="1" t="s">
        <v>31</v>
      </c>
      <c r="G3636" s="3">
        <v>17.989999999999998</v>
      </c>
      <c r="H3636" s="3">
        <v>899.5</v>
      </c>
      <c r="I3636" s="1" t="s">
        <v>32</v>
      </c>
      <c r="K3636" s="1" t="s">
        <v>33</v>
      </c>
      <c r="L3636" s="1" t="s">
        <v>52</v>
      </c>
      <c r="M3636" s="1" t="s">
        <v>35</v>
      </c>
      <c r="N3636" s="1" t="s">
        <v>36</v>
      </c>
      <c r="O3636" s="1" t="s">
        <v>37</v>
      </c>
      <c r="P3636" s="1" t="s">
        <v>53</v>
      </c>
      <c r="Q3636" s="1" t="s">
        <v>54</v>
      </c>
      <c r="T3636" s="1" t="s">
        <v>40</v>
      </c>
      <c r="X3636" s="1" t="s">
        <v>41</v>
      </c>
      <c r="Y3636" s="1" t="s">
        <v>42</v>
      </c>
      <c r="Z3636" s="3">
        <v>0</v>
      </c>
      <c r="AC3636" s="1">
        <f t="shared" si="112"/>
        <v>2019</v>
      </c>
      <c r="AD3636" s="1">
        <f t="shared" si="113"/>
        <v>12</v>
      </c>
    </row>
    <row r="3637" spans="1:30" ht="12.75" customHeight="1" x14ac:dyDescent="0.2">
      <c r="A3637" s="2">
        <v>43801.363090277802</v>
      </c>
      <c r="B3637" s="1" t="s">
        <v>2057</v>
      </c>
      <c r="C3637" s="1" t="s">
        <v>261</v>
      </c>
      <c r="D3637" s="1" t="s">
        <v>262</v>
      </c>
      <c r="E3637" s="3">
        <v>20</v>
      </c>
      <c r="F3637" s="1" t="s">
        <v>31</v>
      </c>
      <c r="G3637" s="3">
        <v>19.96</v>
      </c>
      <c r="H3637" s="3">
        <v>399.2</v>
      </c>
      <c r="I3637" s="1" t="s">
        <v>32</v>
      </c>
      <c r="K3637" s="1" t="s">
        <v>33</v>
      </c>
      <c r="L3637" s="1" t="s">
        <v>263</v>
      </c>
      <c r="M3637" s="1" t="s">
        <v>35</v>
      </c>
      <c r="N3637" s="1" t="s">
        <v>36</v>
      </c>
      <c r="O3637" s="1" t="s">
        <v>37</v>
      </c>
      <c r="P3637" s="1" t="s">
        <v>264</v>
      </c>
      <c r="Q3637" s="1" t="s">
        <v>265</v>
      </c>
      <c r="T3637" s="1" t="s">
        <v>226</v>
      </c>
      <c r="X3637" s="1" t="s">
        <v>41</v>
      </c>
      <c r="Y3637" s="1" t="s">
        <v>266</v>
      </c>
      <c r="Z3637" s="3">
        <v>0</v>
      </c>
      <c r="AC3637" s="1">
        <f t="shared" si="112"/>
        <v>2019</v>
      </c>
      <c r="AD3637" s="1">
        <f t="shared" si="113"/>
        <v>12</v>
      </c>
    </row>
    <row r="3638" spans="1:30" ht="12.75" customHeight="1" x14ac:dyDescent="0.2">
      <c r="A3638" s="2">
        <v>43801.363090277802</v>
      </c>
      <c r="B3638" s="1" t="s">
        <v>2057</v>
      </c>
      <c r="C3638" s="1" t="s">
        <v>273</v>
      </c>
      <c r="D3638" s="1" t="s">
        <v>274</v>
      </c>
      <c r="E3638" s="3">
        <v>10</v>
      </c>
      <c r="F3638" s="1" t="s">
        <v>31</v>
      </c>
      <c r="G3638" s="3">
        <v>21.23</v>
      </c>
      <c r="H3638" s="3">
        <v>212.3</v>
      </c>
      <c r="I3638" s="1" t="s">
        <v>32</v>
      </c>
      <c r="K3638" s="1" t="s">
        <v>33</v>
      </c>
      <c r="L3638" s="1" t="s">
        <v>275</v>
      </c>
      <c r="M3638" s="1" t="s">
        <v>35</v>
      </c>
      <c r="N3638" s="1" t="s">
        <v>36</v>
      </c>
      <c r="O3638" s="1" t="s">
        <v>37</v>
      </c>
      <c r="P3638" s="1" t="s">
        <v>270</v>
      </c>
      <c r="Q3638" s="1" t="s">
        <v>271</v>
      </c>
      <c r="T3638" s="1" t="s">
        <v>272</v>
      </c>
      <c r="X3638" s="1" t="s">
        <v>41</v>
      </c>
      <c r="Y3638" s="1" t="s">
        <v>42</v>
      </c>
      <c r="Z3638" s="3">
        <v>0</v>
      </c>
      <c r="AC3638" s="1">
        <f t="shared" si="112"/>
        <v>2019</v>
      </c>
      <c r="AD3638" s="1">
        <f t="shared" si="113"/>
        <v>12</v>
      </c>
    </row>
    <row r="3639" spans="1:30" ht="12.75" customHeight="1" x14ac:dyDescent="0.2">
      <c r="A3639" s="2">
        <v>43801.363090277802</v>
      </c>
      <c r="B3639" s="1" t="s">
        <v>2057</v>
      </c>
      <c r="C3639" s="1" t="s">
        <v>267</v>
      </c>
      <c r="D3639" s="1" t="s">
        <v>268</v>
      </c>
      <c r="E3639" s="3">
        <v>10</v>
      </c>
      <c r="F3639" s="1" t="s">
        <v>31</v>
      </c>
      <c r="G3639" s="3">
        <v>21.24</v>
      </c>
      <c r="H3639" s="3">
        <v>212.4</v>
      </c>
      <c r="I3639" s="1" t="s">
        <v>32</v>
      </c>
      <c r="K3639" s="1" t="s">
        <v>33</v>
      </c>
      <c r="L3639" s="1" t="s">
        <v>269</v>
      </c>
      <c r="M3639" s="1" t="s">
        <v>35</v>
      </c>
      <c r="N3639" s="1" t="s">
        <v>36</v>
      </c>
      <c r="O3639" s="1" t="s">
        <v>37</v>
      </c>
      <c r="P3639" s="1" t="s">
        <v>270</v>
      </c>
      <c r="Q3639" s="1" t="s">
        <v>271</v>
      </c>
      <c r="T3639" s="1" t="s">
        <v>272</v>
      </c>
      <c r="X3639" s="1" t="s">
        <v>41</v>
      </c>
      <c r="Y3639" s="1" t="s">
        <v>42</v>
      </c>
      <c r="Z3639" s="3">
        <v>0</v>
      </c>
      <c r="AC3639" s="1">
        <f t="shared" si="112"/>
        <v>2019</v>
      </c>
      <c r="AD3639" s="1">
        <f t="shared" si="113"/>
        <v>12</v>
      </c>
    </row>
    <row r="3640" spans="1:30" ht="12.75" customHeight="1" x14ac:dyDescent="0.2">
      <c r="A3640" s="2">
        <v>43801.363090277802</v>
      </c>
      <c r="B3640" s="1" t="s">
        <v>2057</v>
      </c>
      <c r="C3640" s="1" t="s">
        <v>279</v>
      </c>
      <c r="D3640" s="1" t="s">
        <v>280</v>
      </c>
      <c r="E3640" s="3">
        <v>3</v>
      </c>
      <c r="F3640" s="1" t="s">
        <v>31</v>
      </c>
      <c r="G3640" s="3">
        <v>29.88</v>
      </c>
      <c r="H3640" s="3">
        <v>89.64</v>
      </c>
      <c r="I3640" s="1" t="s">
        <v>32</v>
      </c>
      <c r="K3640" s="1" t="s">
        <v>33</v>
      </c>
      <c r="L3640" s="1" t="s">
        <v>281</v>
      </c>
      <c r="M3640" s="1" t="s">
        <v>35</v>
      </c>
      <c r="N3640" s="1" t="s">
        <v>36</v>
      </c>
      <c r="O3640" s="1" t="s">
        <v>37</v>
      </c>
      <c r="P3640" s="1" t="s">
        <v>71</v>
      </c>
      <c r="Q3640" s="1" t="s">
        <v>72</v>
      </c>
      <c r="T3640" s="1" t="s">
        <v>73</v>
      </c>
      <c r="X3640" s="1" t="s">
        <v>41</v>
      </c>
      <c r="Y3640" s="1" t="s">
        <v>74</v>
      </c>
      <c r="Z3640" s="3">
        <v>0</v>
      </c>
      <c r="AC3640" s="1">
        <f t="shared" si="112"/>
        <v>2019</v>
      </c>
      <c r="AD3640" s="1">
        <f t="shared" si="113"/>
        <v>12</v>
      </c>
    </row>
    <row r="3641" spans="1:30" ht="12.75" customHeight="1" x14ac:dyDescent="0.2">
      <c r="A3641" s="2">
        <v>43801.363090277802</v>
      </c>
      <c r="B3641" s="1" t="s">
        <v>2057</v>
      </c>
      <c r="C3641" s="1" t="s">
        <v>282</v>
      </c>
      <c r="D3641" s="1" t="s">
        <v>283</v>
      </c>
      <c r="E3641" s="3">
        <v>25</v>
      </c>
      <c r="F3641" s="1" t="s">
        <v>31</v>
      </c>
      <c r="G3641" s="3">
        <v>30.18</v>
      </c>
      <c r="H3641" s="3">
        <v>754.5</v>
      </c>
      <c r="I3641" s="1" t="s">
        <v>32</v>
      </c>
      <c r="K3641" s="1" t="s">
        <v>33</v>
      </c>
      <c r="L3641" s="1" t="s">
        <v>284</v>
      </c>
      <c r="M3641" s="1" t="s">
        <v>35</v>
      </c>
      <c r="N3641" s="1" t="s">
        <v>36</v>
      </c>
      <c r="O3641" s="1" t="s">
        <v>37</v>
      </c>
      <c r="P3641" s="1" t="s">
        <v>131</v>
      </c>
      <c r="Q3641" s="1" t="s">
        <v>132</v>
      </c>
      <c r="T3641" s="1" t="s">
        <v>48</v>
      </c>
      <c r="X3641" s="1" t="s">
        <v>41</v>
      </c>
      <c r="Y3641" s="1" t="s">
        <v>74</v>
      </c>
      <c r="Z3641" s="3">
        <v>0</v>
      </c>
      <c r="AC3641" s="1">
        <f t="shared" si="112"/>
        <v>2019</v>
      </c>
      <c r="AD3641" s="1">
        <f t="shared" si="113"/>
        <v>12</v>
      </c>
    </row>
    <row r="3642" spans="1:30" ht="12.75" customHeight="1" x14ac:dyDescent="0.2">
      <c r="A3642" s="2">
        <v>43801.363090277802</v>
      </c>
      <c r="B3642" s="1" t="s">
        <v>2057</v>
      </c>
      <c r="C3642" s="1" t="s">
        <v>1226</v>
      </c>
      <c r="D3642" s="1" t="s">
        <v>1227</v>
      </c>
      <c r="E3642" s="3">
        <v>2</v>
      </c>
      <c r="F3642" s="1" t="s">
        <v>31</v>
      </c>
      <c r="G3642" s="3">
        <v>30.5</v>
      </c>
      <c r="H3642" s="3">
        <v>61</v>
      </c>
      <c r="I3642" s="1" t="s">
        <v>32</v>
      </c>
      <c r="K3642" s="1" t="s">
        <v>33</v>
      </c>
      <c r="L3642" s="1" t="s">
        <v>1228</v>
      </c>
      <c r="M3642" s="1" t="s">
        <v>35</v>
      </c>
      <c r="N3642" s="1" t="s">
        <v>36</v>
      </c>
      <c r="O3642" s="1" t="s">
        <v>37</v>
      </c>
      <c r="P3642" s="1" t="s">
        <v>71</v>
      </c>
      <c r="Q3642" s="1" t="s">
        <v>72</v>
      </c>
      <c r="T3642" s="1" t="s">
        <v>73</v>
      </c>
      <c r="X3642" s="1" t="s">
        <v>41</v>
      </c>
      <c r="Y3642" s="1" t="s">
        <v>74</v>
      </c>
      <c r="Z3642" s="3">
        <v>0</v>
      </c>
      <c r="AC3642" s="1">
        <f t="shared" si="112"/>
        <v>2019</v>
      </c>
      <c r="AD3642" s="1">
        <f t="shared" si="113"/>
        <v>12</v>
      </c>
    </row>
    <row r="3643" spans="1:30" ht="12.75" customHeight="1" x14ac:dyDescent="0.2">
      <c r="A3643" s="2">
        <v>43801.363090277802</v>
      </c>
      <c r="B3643" s="1" t="s">
        <v>2057</v>
      </c>
      <c r="C3643" s="1" t="s">
        <v>456</v>
      </c>
      <c r="D3643" s="1" t="s">
        <v>457</v>
      </c>
      <c r="E3643" s="3">
        <v>20</v>
      </c>
      <c r="F3643" s="1" t="s">
        <v>31</v>
      </c>
      <c r="G3643" s="3">
        <v>32.79</v>
      </c>
      <c r="H3643" s="3">
        <v>655.8</v>
      </c>
      <c r="I3643" s="1" t="s">
        <v>32</v>
      </c>
      <c r="K3643" s="1" t="s">
        <v>33</v>
      </c>
      <c r="L3643" s="1" t="s">
        <v>458</v>
      </c>
      <c r="M3643" s="1" t="s">
        <v>35</v>
      </c>
      <c r="N3643" s="1" t="s">
        <v>36</v>
      </c>
      <c r="O3643" s="1" t="s">
        <v>37</v>
      </c>
      <c r="P3643" s="1" t="s">
        <v>89</v>
      </c>
      <c r="Q3643" s="1" t="s">
        <v>90</v>
      </c>
      <c r="T3643" s="1" t="s">
        <v>85</v>
      </c>
      <c r="X3643" s="1" t="s">
        <v>41</v>
      </c>
      <c r="Y3643" s="1" t="s">
        <v>74</v>
      </c>
      <c r="Z3643" s="3">
        <v>0</v>
      </c>
      <c r="AC3643" s="1">
        <f t="shared" si="112"/>
        <v>2019</v>
      </c>
      <c r="AD3643" s="1">
        <f t="shared" si="113"/>
        <v>12</v>
      </c>
    </row>
    <row r="3644" spans="1:30" ht="12.75" customHeight="1" x14ac:dyDescent="0.2">
      <c r="A3644" s="2">
        <v>43801.363090277802</v>
      </c>
      <c r="B3644" s="1" t="s">
        <v>2057</v>
      </c>
      <c r="C3644" s="1" t="s">
        <v>1773</v>
      </c>
      <c r="D3644" s="1" t="s">
        <v>1774</v>
      </c>
      <c r="E3644" s="3">
        <v>5</v>
      </c>
      <c r="F3644" s="1" t="s">
        <v>31</v>
      </c>
      <c r="G3644" s="3">
        <v>43.44</v>
      </c>
      <c r="H3644" s="3">
        <v>217.2</v>
      </c>
      <c r="I3644" s="1" t="s">
        <v>32</v>
      </c>
      <c r="K3644" s="1" t="s">
        <v>33</v>
      </c>
      <c r="L3644" s="1" t="s">
        <v>1775</v>
      </c>
      <c r="M3644" s="1" t="s">
        <v>35</v>
      </c>
      <c r="N3644" s="1" t="s">
        <v>36</v>
      </c>
      <c r="O3644" s="1" t="s">
        <v>37</v>
      </c>
      <c r="P3644" s="1" t="s">
        <v>38</v>
      </c>
      <c r="Q3644" s="1" t="s">
        <v>39</v>
      </c>
      <c r="T3644" s="1" t="s">
        <v>197</v>
      </c>
      <c r="X3644" s="1" t="s">
        <v>41</v>
      </c>
      <c r="Y3644" s="1" t="s">
        <v>42</v>
      </c>
      <c r="Z3644" s="3">
        <v>0</v>
      </c>
      <c r="AA3644" s="1" t="s">
        <v>1776</v>
      </c>
      <c r="AB3644" s="1" t="s">
        <v>1776</v>
      </c>
      <c r="AC3644" s="1">
        <f t="shared" si="112"/>
        <v>2019</v>
      </c>
      <c r="AD3644" s="1">
        <f t="shared" si="113"/>
        <v>12</v>
      </c>
    </row>
    <row r="3645" spans="1:30" ht="12.75" customHeight="1" x14ac:dyDescent="0.2">
      <c r="A3645" s="2">
        <v>43801.363090277802</v>
      </c>
      <c r="B3645" s="1" t="s">
        <v>2057</v>
      </c>
      <c r="C3645" s="1" t="s">
        <v>1414</v>
      </c>
      <c r="D3645" s="1" t="s">
        <v>1415</v>
      </c>
      <c r="E3645" s="3">
        <v>1</v>
      </c>
      <c r="F3645" s="1" t="s">
        <v>31</v>
      </c>
      <c r="G3645" s="3">
        <v>61.22</v>
      </c>
      <c r="H3645" s="3">
        <v>61.22</v>
      </c>
      <c r="I3645" s="1" t="s">
        <v>32</v>
      </c>
      <c r="K3645" s="1" t="s">
        <v>33</v>
      </c>
      <c r="L3645" s="1" t="s">
        <v>1416</v>
      </c>
      <c r="M3645" s="1" t="s">
        <v>35</v>
      </c>
      <c r="N3645" s="1" t="s">
        <v>36</v>
      </c>
      <c r="O3645" s="1" t="s">
        <v>37</v>
      </c>
      <c r="P3645" s="1" t="s">
        <v>204</v>
      </c>
      <c r="Q3645" s="1" t="s">
        <v>205</v>
      </c>
      <c r="T3645" s="1" t="s">
        <v>85</v>
      </c>
      <c r="X3645" s="1" t="s">
        <v>41</v>
      </c>
      <c r="Y3645" s="1" t="s">
        <v>74</v>
      </c>
      <c r="Z3645" s="3">
        <v>0</v>
      </c>
      <c r="AC3645" s="1">
        <f t="shared" si="112"/>
        <v>2019</v>
      </c>
      <c r="AD3645" s="1">
        <f t="shared" si="113"/>
        <v>12</v>
      </c>
    </row>
    <row r="3646" spans="1:30" ht="12.75" customHeight="1" x14ac:dyDescent="0.2">
      <c r="A3646" s="2">
        <v>43801.363090277802</v>
      </c>
      <c r="B3646" s="1" t="s">
        <v>2057</v>
      </c>
      <c r="C3646" s="1" t="s">
        <v>993</v>
      </c>
      <c r="D3646" s="1" t="s">
        <v>994</v>
      </c>
      <c r="E3646" s="3">
        <v>1</v>
      </c>
      <c r="F3646" s="1" t="s">
        <v>31</v>
      </c>
      <c r="G3646" s="3">
        <v>72.22</v>
      </c>
      <c r="H3646" s="3">
        <v>72.22</v>
      </c>
      <c r="I3646" s="1" t="s">
        <v>32</v>
      </c>
      <c r="K3646" s="1" t="s">
        <v>33</v>
      </c>
      <c r="L3646" s="1" t="s">
        <v>995</v>
      </c>
      <c r="M3646" s="1" t="s">
        <v>35</v>
      </c>
      <c r="N3646" s="1" t="s">
        <v>36</v>
      </c>
      <c r="O3646" s="1" t="s">
        <v>37</v>
      </c>
      <c r="P3646" s="1" t="s">
        <v>71</v>
      </c>
      <c r="Q3646" s="1" t="s">
        <v>72</v>
      </c>
      <c r="T3646" s="1" t="s">
        <v>79</v>
      </c>
      <c r="X3646" s="1" t="s">
        <v>41</v>
      </c>
      <c r="Y3646" s="1" t="s">
        <v>74</v>
      </c>
      <c r="Z3646" s="3">
        <v>0</v>
      </c>
      <c r="AC3646" s="1">
        <f t="shared" si="112"/>
        <v>2019</v>
      </c>
      <c r="AD3646" s="1">
        <f t="shared" si="113"/>
        <v>12</v>
      </c>
    </row>
    <row r="3647" spans="1:30" ht="12.75" customHeight="1" x14ac:dyDescent="0.2">
      <c r="A3647" s="2">
        <v>43801.363090277802</v>
      </c>
      <c r="B3647" s="1" t="s">
        <v>2057</v>
      </c>
      <c r="C3647" s="1" t="s">
        <v>501</v>
      </c>
      <c r="D3647" s="1" t="s">
        <v>502</v>
      </c>
      <c r="E3647" s="3">
        <v>3</v>
      </c>
      <c r="F3647" s="1" t="s">
        <v>31</v>
      </c>
      <c r="G3647" s="3">
        <v>197.57</v>
      </c>
      <c r="H3647" s="3">
        <v>592.71</v>
      </c>
      <c r="I3647" s="1" t="s">
        <v>32</v>
      </c>
      <c r="K3647" s="1" t="s">
        <v>33</v>
      </c>
      <c r="L3647" s="1" t="s">
        <v>503</v>
      </c>
      <c r="M3647" s="1" t="s">
        <v>35</v>
      </c>
      <c r="N3647" s="1" t="s">
        <v>36</v>
      </c>
      <c r="O3647" s="1" t="s">
        <v>37</v>
      </c>
      <c r="P3647" s="1" t="s">
        <v>38</v>
      </c>
      <c r="Q3647" s="1" t="s">
        <v>39</v>
      </c>
      <c r="T3647" s="1" t="s">
        <v>206</v>
      </c>
      <c r="X3647" s="1" t="s">
        <v>41</v>
      </c>
      <c r="Y3647" s="1" t="s">
        <v>42</v>
      </c>
      <c r="Z3647" s="3">
        <v>0</v>
      </c>
      <c r="AC3647" s="1">
        <f t="shared" si="112"/>
        <v>2019</v>
      </c>
      <c r="AD3647" s="1">
        <f t="shared" si="113"/>
        <v>12</v>
      </c>
    </row>
    <row r="3648" spans="1:30" ht="12.75" customHeight="1" x14ac:dyDescent="0.2">
      <c r="A3648" s="2">
        <v>43801.364328703698</v>
      </c>
      <c r="B3648" s="1" t="s">
        <v>2058</v>
      </c>
      <c r="C3648" s="1" t="s">
        <v>92</v>
      </c>
      <c r="D3648" s="1" t="s">
        <v>93</v>
      </c>
      <c r="E3648" s="3">
        <v>80</v>
      </c>
      <c r="F3648" s="1" t="s">
        <v>31</v>
      </c>
      <c r="G3648" s="3">
        <v>0.01</v>
      </c>
      <c r="H3648" s="3">
        <v>0.8</v>
      </c>
      <c r="I3648" s="1" t="s">
        <v>58</v>
      </c>
      <c r="K3648" s="1" t="s">
        <v>59</v>
      </c>
      <c r="L3648" s="1" t="s">
        <v>94</v>
      </c>
      <c r="M3648" s="1" t="s">
        <v>35</v>
      </c>
      <c r="N3648" s="1" t="s">
        <v>36</v>
      </c>
      <c r="O3648" s="1" t="s">
        <v>37</v>
      </c>
      <c r="P3648" s="1" t="s">
        <v>95</v>
      </c>
      <c r="Q3648" s="1" t="s">
        <v>96</v>
      </c>
      <c r="T3648" s="1" t="s">
        <v>97</v>
      </c>
      <c r="X3648" s="1" t="s">
        <v>41</v>
      </c>
      <c r="Y3648" s="1" t="s">
        <v>42</v>
      </c>
      <c r="Z3648" s="3">
        <v>0</v>
      </c>
      <c r="AC3648" s="1">
        <f t="shared" si="112"/>
        <v>2019</v>
      </c>
      <c r="AD3648" s="1">
        <f t="shared" si="113"/>
        <v>12</v>
      </c>
    </row>
    <row r="3649" spans="1:30" ht="12.75" customHeight="1" x14ac:dyDescent="0.2">
      <c r="A3649" s="2">
        <v>43801.364328703698</v>
      </c>
      <c r="B3649" s="1" t="s">
        <v>2058</v>
      </c>
      <c r="C3649" s="1" t="s">
        <v>98</v>
      </c>
      <c r="D3649" s="1" t="s">
        <v>99</v>
      </c>
      <c r="E3649" s="3">
        <v>400</v>
      </c>
      <c r="F3649" s="1" t="s">
        <v>31</v>
      </c>
      <c r="G3649" s="3">
        <v>0.25</v>
      </c>
      <c r="H3649" s="3">
        <v>100</v>
      </c>
      <c r="I3649" s="1" t="s">
        <v>58</v>
      </c>
      <c r="K3649" s="1" t="s">
        <v>59</v>
      </c>
      <c r="L3649" s="1" t="s">
        <v>100</v>
      </c>
      <c r="M3649" s="1" t="s">
        <v>35</v>
      </c>
      <c r="N3649" s="1" t="s">
        <v>36</v>
      </c>
      <c r="O3649" s="1" t="s">
        <v>37</v>
      </c>
      <c r="P3649" s="1" t="s">
        <v>38</v>
      </c>
      <c r="Q3649" s="1" t="s">
        <v>39</v>
      </c>
      <c r="T3649" s="1" t="s">
        <v>73</v>
      </c>
      <c r="X3649" s="1" t="s">
        <v>41</v>
      </c>
      <c r="Y3649" s="1" t="s">
        <v>42</v>
      </c>
      <c r="Z3649" s="3">
        <v>0</v>
      </c>
      <c r="AC3649" s="1">
        <f t="shared" si="112"/>
        <v>2019</v>
      </c>
      <c r="AD3649" s="1">
        <f t="shared" si="113"/>
        <v>12</v>
      </c>
    </row>
    <row r="3650" spans="1:30" ht="12.75" customHeight="1" x14ac:dyDescent="0.2">
      <c r="A3650" s="2">
        <v>43801.364328703698</v>
      </c>
      <c r="B3650" s="1" t="s">
        <v>2058</v>
      </c>
      <c r="C3650" s="1" t="s">
        <v>980</v>
      </c>
      <c r="D3650" s="1" t="s">
        <v>981</v>
      </c>
      <c r="E3650" s="3">
        <v>10</v>
      </c>
      <c r="F3650" s="1" t="s">
        <v>31</v>
      </c>
      <c r="G3650" s="3">
        <v>0.38</v>
      </c>
      <c r="H3650" s="3">
        <v>3.8</v>
      </c>
      <c r="I3650" s="1" t="s">
        <v>58</v>
      </c>
      <c r="K3650" s="1" t="s">
        <v>59</v>
      </c>
      <c r="L3650" s="1" t="s">
        <v>982</v>
      </c>
      <c r="M3650" s="1" t="s">
        <v>35</v>
      </c>
      <c r="N3650" s="1" t="s">
        <v>36</v>
      </c>
      <c r="O3650" s="1" t="s">
        <v>37</v>
      </c>
      <c r="P3650" s="1" t="s">
        <v>204</v>
      </c>
      <c r="Q3650" s="1" t="s">
        <v>205</v>
      </c>
      <c r="T3650" s="1" t="s">
        <v>795</v>
      </c>
      <c r="X3650" s="1" t="s">
        <v>41</v>
      </c>
      <c r="Y3650" s="1" t="s">
        <v>74</v>
      </c>
      <c r="Z3650" s="3">
        <v>0</v>
      </c>
      <c r="AC3650" s="1">
        <f t="shared" si="112"/>
        <v>2019</v>
      </c>
      <c r="AD3650" s="1">
        <f t="shared" si="113"/>
        <v>12</v>
      </c>
    </row>
    <row r="3651" spans="1:30" ht="12.75" customHeight="1" x14ac:dyDescent="0.2">
      <c r="A3651" s="2">
        <v>43801.364328703698</v>
      </c>
      <c r="B3651" s="1" t="s">
        <v>2058</v>
      </c>
      <c r="C3651" s="1" t="s">
        <v>113</v>
      </c>
      <c r="D3651" s="1" t="s">
        <v>114</v>
      </c>
      <c r="E3651" s="3">
        <v>600</v>
      </c>
      <c r="F3651" s="1" t="s">
        <v>31</v>
      </c>
      <c r="G3651" s="3">
        <v>0.44</v>
      </c>
      <c r="H3651" s="3">
        <v>264</v>
      </c>
      <c r="I3651" s="1" t="s">
        <v>58</v>
      </c>
      <c r="K3651" s="1" t="s">
        <v>59</v>
      </c>
      <c r="L3651" s="1" t="s">
        <v>115</v>
      </c>
      <c r="M3651" s="1" t="s">
        <v>35</v>
      </c>
      <c r="N3651" s="1" t="s">
        <v>36</v>
      </c>
      <c r="O3651" s="1" t="s">
        <v>37</v>
      </c>
      <c r="P3651" s="1" t="s">
        <v>89</v>
      </c>
      <c r="Q3651" s="1" t="s">
        <v>90</v>
      </c>
      <c r="T3651" s="1" t="s">
        <v>116</v>
      </c>
      <c r="X3651" s="1" t="s">
        <v>41</v>
      </c>
      <c r="Y3651" s="1" t="s">
        <v>74</v>
      </c>
      <c r="Z3651" s="3">
        <v>0</v>
      </c>
      <c r="AC3651" s="1">
        <f t="shared" ref="AC3651:AC3714" si="114">YEAR(A3651)</f>
        <v>2019</v>
      </c>
      <c r="AD3651" s="1">
        <f t="shared" ref="AD3651:AD3714" si="115">MONTH(A3651)</f>
        <v>12</v>
      </c>
    </row>
    <row r="3652" spans="1:30" ht="12.75" customHeight="1" x14ac:dyDescent="0.2">
      <c r="A3652" s="2">
        <v>43801.364328703698</v>
      </c>
      <c r="B3652" s="1" t="s">
        <v>2058</v>
      </c>
      <c r="C3652" s="1" t="s">
        <v>125</v>
      </c>
      <c r="D3652" s="1" t="s">
        <v>126</v>
      </c>
      <c r="E3652" s="3">
        <v>200</v>
      </c>
      <c r="F3652" s="1" t="s">
        <v>31</v>
      </c>
      <c r="G3652" s="3">
        <v>0.54</v>
      </c>
      <c r="H3652" s="3">
        <v>108</v>
      </c>
      <c r="I3652" s="1" t="s">
        <v>58</v>
      </c>
      <c r="K3652" s="1" t="s">
        <v>59</v>
      </c>
      <c r="L3652" s="1" t="s">
        <v>127</v>
      </c>
      <c r="M3652" s="1" t="s">
        <v>35</v>
      </c>
      <c r="N3652" s="1" t="s">
        <v>36</v>
      </c>
      <c r="O3652" s="1" t="s">
        <v>37</v>
      </c>
      <c r="P3652" s="1" t="s">
        <v>104</v>
      </c>
      <c r="Q3652" s="1" t="s">
        <v>105</v>
      </c>
      <c r="T3652" s="1" t="s">
        <v>40</v>
      </c>
      <c r="X3652" s="1" t="s">
        <v>41</v>
      </c>
      <c r="Y3652" s="1" t="s">
        <v>106</v>
      </c>
      <c r="Z3652" s="3">
        <v>0</v>
      </c>
      <c r="AC3652" s="1">
        <f t="shared" si="114"/>
        <v>2019</v>
      </c>
      <c r="AD3652" s="1">
        <f t="shared" si="115"/>
        <v>12</v>
      </c>
    </row>
    <row r="3653" spans="1:30" ht="12.75" customHeight="1" x14ac:dyDescent="0.2">
      <c r="A3653" s="2">
        <v>43801.364328703698</v>
      </c>
      <c r="B3653" s="1" t="s">
        <v>2058</v>
      </c>
      <c r="C3653" s="1" t="s">
        <v>133</v>
      </c>
      <c r="D3653" s="1" t="s">
        <v>134</v>
      </c>
      <c r="E3653" s="3">
        <v>4000</v>
      </c>
      <c r="F3653" s="1" t="s">
        <v>31</v>
      </c>
      <c r="G3653" s="3">
        <v>0.63</v>
      </c>
      <c r="H3653" s="3">
        <v>2520</v>
      </c>
      <c r="I3653" s="1" t="s">
        <v>58</v>
      </c>
      <c r="K3653" s="1" t="s">
        <v>59</v>
      </c>
      <c r="L3653" s="1" t="s">
        <v>135</v>
      </c>
      <c r="M3653" s="1" t="s">
        <v>35</v>
      </c>
      <c r="N3653" s="1" t="s">
        <v>36</v>
      </c>
      <c r="O3653" s="1" t="s">
        <v>37</v>
      </c>
      <c r="P3653" s="1" t="s">
        <v>62</v>
      </c>
      <c r="Q3653" s="1" t="s">
        <v>63</v>
      </c>
      <c r="T3653" s="1" t="s">
        <v>65</v>
      </c>
      <c r="X3653" s="1" t="s">
        <v>41</v>
      </c>
      <c r="Y3653" s="1" t="s">
        <v>66</v>
      </c>
      <c r="Z3653" s="3">
        <v>0</v>
      </c>
      <c r="AA3653" s="1" t="s">
        <v>67</v>
      </c>
      <c r="AB3653" s="1" t="s">
        <v>67</v>
      </c>
      <c r="AC3653" s="1">
        <f t="shared" si="114"/>
        <v>2019</v>
      </c>
      <c r="AD3653" s="1">
        <f t="shared" si="115"/>
        <v>12</v>
      </c>
    </row>
    <row r="3654" spans="1:30" ht="12.75" customHeight="1" x14ac:dyDescent="0.2">
      <c r="A3654" s="2">
        <v>43801.364328703698</v>
      </c>
      <c r="B3654" s="1" t="s">
        <v>2058</v>
      </c>
      <c r="C3654" s="1" t="s">
        <v>136</v>
      </c>
      <c r="D3654" s="1" t="s">
        <v>137</v>
      </c>
      <c r="E3654" s="3">
        <v>4000</v>
      </c>
      <c r="F3654" s="1" t="s">
        <v>31</v>
      </c>
      <c r="G3654" s="3">
        <v>0.63</v>
      </c>
      <c r="H3654" s="3">
        <v>2520</v>
      </c>
      <c r="I3654" s="1" t="s">
        <v>58</v>
      </c>
      <c r="K3654" s="1" t="s">
        <v>59</v>
      </c>
      <c r="L3654" s="1" t="s">
        <v>138</v>
      </c>
      <c r="M3654" s="1" t="s">
        <v>35</v>
      </c>
      <c r="N3654" s="1" t="s">
        <v>36</v>
      </c>
      <c r="O3654" s="1" t="s">
        <v>37</v>
      </c>
      <c r="P3654" s="1" t="s">
        <v>62</v>
      </c>
      <c r="Q3654" s="1" t="s">
        <v>63</v>
      </c>
      <c r="T3654" s="1" t="s">
        <v>65</v>
      </c>
      <c r="X3654" s="1" t="s">
        <v>41</v>
      </c>
      <c r="Y3654" s="1" t="s">
        <v>66</v>
      </c>
      <c r="Z3654" s="3">
        <v>0</v>
      </c>
      <c r="AA3654" s="1" t="s">
        <v>67</v>
      </c>
      <c r="AB3654" s="1" t="s">
        <v>67</v>
      </c>
      <c r="AC3654" s="1">
        <f t="shared" si="114"/>
        <v>2019</v>
      </c>
      <c r="AD3654" s="1">
        <f t="shared" si="115"/>
        <v>12</v>
      </c>
    </row>
    <row r="3655" spans="1:30" ht="12.75" customHeight="1" x14ac:dyDescent="0.2">
      <c r="A3655" s="2">
        <v>43801.364328703698</v>
      </c>
      <c r="B3655" s="1" t="s">
        <v>2058</v>
      </c>
      <c r="C3655" s="1" t="s">
        <v>56</v>
      </c>
      <c r="D3655" s="1" t="s">
        <v>57</v>
      </c>
      <c r="E3655" s="3">
        <v>2000</v>
      </c>
      <c r="F3655" s="1" t="s">
        <v>31</v>
      </c>
      <c r="G3655" s="3">
        <v>0.63</v>
      </c>
      <c r="H3655" s="3">
        <v>1260</v>
      </c>
      <c r="I3655" s="1" t="s">
        <v>58</v>
      </c>
      <c r="K3655" s="1" t="s">
        <v>59</v>
      </c>
      <c r="L3655" s="1" t="s">
        <v>60</v>
      </c>
      <c r="M3655" s="1" t="s">
        <v>35</v>
      </c>
      <c r="N3655" s="1" t="s">
        <v>36</v>
      </c>
      <c r="O3655" s="1" t="s">
        <v>37</v>
      </c>
      <c r="P3655" s="1" t="s">
        <v>62</v>
      </c>
      <c r="Q3655" s="1" t="s">
        <v>63</v>
      </c>
      <c r="T3655" s="1" t="s">
        <v>65</v>
      </c>
      <c r="X3655" s="1" t="s">
        <v>41</v>
      </c>
      <c r="Y3655" s="1" t="s">
        <v>66</v>
      </c>
      <c r="Z3655" s="3">
        <v>0</v>
      </c>
      <c r="AA3655" s="1" t="s">
        <v>67</v>
      </c>
      <c r="AB3655" s="1" t="s">
        <v>67</v>
      </c>
      <c r="AC3655" s="1">
        <f t="shared" si="114"/>
        <v>2019</v>
      </c>
      <c r="AD3655" s="1">
        <f t="shared" si="115"/>
        <v>12</v>
      </c>
    </row>
    <row r="3656" spans="1:30" ht="12.75" customHeight="1" x14ac:dyDescent="0.2">
      <c r="A3656" s="2">
        <v>43801.364328703698</v>
      </c>
      <c r="B3656" s="1" t="s">
        <v>2058</v>
      </c>
      <c r="C3656" s="1" t="s">
        <v>139</v>
      </c>
      <c r="D3656" s="1" t="s">
        <v>140</v>
      </c>
      <c r="E3656" s="3">
        <v>100</v>
      </c>
      <c r="F3656" s="1" t="s">
        <v>31</v>
      </c>
      <c r="G3656" s="3">
        <v>0.67</v>
      </c>
      <c r="H3656" s="3">
        <v>67</v>
      </c>
      <c r="I3656" s="1" t="s">
        <v>58</v>
      </c>
      <c r="K3656" s="1" t="s">
        <v>59</v>
      </c>
      <c r="L3656" s="1" t="s">
        <v>141</v>
      </c>
      <c r="M3656" s="1" t="s">
        <v>35</v>
      </c>
      <c r="N3656" s="1" t="s">
        <v>36</v>
      </c>
      <c r="O3656" s="1" t="s">
        <v>37</v>
      </c>
      <c r="P3656" s="1" t="s">
        <v>120</v>
      </c>
      <c r="Q3656" s="1" t="s">
        <v>121</v>
      </c>
      <c r="T3656" s="1" t="s">
        <v>40</v>
      </c>
      <c r="X3656" s="1" t="s">
        <v>41</v>
      </c>
      <c r="Y3656" s="1" t="s">
        <v>42</v>
      </c>
      <c r="Z3656" s="3">
        <v>0</v>
      </c>
      <c r="AC3656" s="1">
        <f t="shared" si="114"/>
        <v>2019</v>
      </c>
      <c r="AD3656" s="1">
        <f t="shared" si="115"/>
        <v>12</v>
      </c>
    </row>
    <row r="3657" spans="1:30" ht="12.75" customHeight="1" x14ac:dyDescent="0.2">
      <c r="A3657" s="2">
        <v>43801.364328703698</v>
      </c>
      <c r="B3657" s="1" t="s">
        <v>2058</v>
      </c>
      <c r="C3657" s="1" t="s">
        <v>142</v>
      </c>
      <c r="D3657" s="1" t="s">
        <v>143</v>
      </c>
      <c r="E3657" s="3">
        <v>500</v>
      </c>
      <c r="F3657" s="1" t="s">
        <v>31</v>
      </c>
      <c r="G3657" s="3">
        <v>0.67</v>
      </c>
      <c r="H3657" s="3">
        <v>335</v>
      </c>
      <c r="I3657" s="1" t="s">
        <v>58</v>
      </c>
      <c r="K3657" s="1" t="s">
        <v>59</v>
      </c>
      <c r="L3657" s="1" t="s">
        <v>144</v>
      </c>
      <c r="M3657" s="1" t="s">
        <v>35</v>
      </c>
      <c r="N3657" s="1" t="s">
        <v>36</v>
      </c>
      <c r="O3657" s="1" t="s">
        <v>37</v>
      </c>
      <c r="P3657" s="1" t="s">
        <v>89</v>
      </c>
      <c r="Q3657" s="1" t="s">
        <v>90</v>
      </c>
      <c r="T3657" s="1" t="s">
        <v>116</v>
      </c>
      <c r="X3657" s="1" t="s">
        <v>41</v>
      </c>
      <c r="Y3657" s="1" t="s">
        <v>74</v>
      </c>
      <c r="Z3657" s="3">
        <v>0</v>
      </c>
      <c r="AC3657" s="1">
        <f t="shared" si="114"/>
        <v>2019</v>
      </c>
      <c r="AD3657" s="1">
        <f t="shared" si="115"/>
        <v>12</v>
      </c>
    </row>
    <row r="3658" spans="1:30" ht="12.75" customHeight="1" x14ac:dyDescent="0.2">
      <c r="A3658" s="2">
        <v>43801.364328703698</v>
      </c>
      <c r="B3658" s="1" t="s">
        <v>2058</v>
      </c>
      <c r="C3658" s="1" t="s">
        <v>149</v>
      </c>
      <c r="D3658" s="1" t="s">
        <v>150</v>
      </c>
      <c r="E3658" s="3">
        <v>200</v>
      </c>
      <c r="F3658" s="1" t="s">
        <v>31</v>
      </c>
      <c r="G3658" s="3">
        <v>1.0900000000000001</v>
      </c>
      <c r="H3658" s="3">
        <v>218</v>
      </c>
      <c r="I3658" s="1" t="s">
        <v>58</v>
      </c>
      <c r="K3658" s="1" t="s">
        <v>59</v>
      </c>
      <c r="L3658" s="1" t="s">
        <v>151</v>
      </c>
      <c r="M3658" s="1" t="s">
        <v>35</v>
      </c>
      <c r="N3658" s="1" t="s">
        <v>36</v>
      </c>
      <c r="O3658" s="1" t="s">
        <v>37</v>
      </c>
      <c r="P3658" s="1" t="s">
        <v>120</v>
      </c>
      <c r="Q3658" s="1" t="s">
        <v>121</v>
      </c>
      <c r="T3658" s="1" t="s">
        <v>40</v>
      </c>
      <c r="X3658" s="1" t="s">
        <v>41</v>
      </c>
      <c r="Y3658" s="1" t="s">
        <v>42</v>
      </c>
      <c r="Z3658" s="3">
        <v>0</v>
      </c>
      <c r="AC3658" s="1">
        <f t="shared" si="114"/>
        <v>2019</v>
      </c>
      <c r="AD3658" s="1">
        <f t="shared" si="115"/>
        <v>12</v>
      </c>
    </row>
    <row r="3659" spans="1:30" ht="12.75" customHeight="1" x14ac:dyDescent="0.2">
      <c r="A3659" s="2">
        <v>43801.364328703698</v>
      </c>
      <c r="B3659" s="1" t="s">
        <v>2058</v>
      </c>
      <c r="C3659" s="1" t="s">
        <v>1676</v>
      </c>
      <c r="D3659" s="1" t="s">
        <v>1677</v>
      </c>
      <c r="E3659" s="3">
        <v>150</v>
      </c>
      <c r="F3659" s="1" t="s">
        <v>31</v>
      </c>
      <c r="G3659" s="3">
        <v>1.21</v>
      </c>
      <c r="H3659" s="3">
        <v>181.5</v>
      </c>
      <c r="I3659" s="1" t="s">
        <v>58</v>
      </c>
      <c r="K3659" s="1" t="s">
        <v>59</v>
      </c>
      <c r="L3659" s="1" t="s">
        <v>1678</v>
      </c>
      <c r="M3659" s="1" t="s">
        <v>35</v>
      </c>
      <c r="N3659" s="1" t="s">
        <v>36</v>
      </c>
      <c r="O3659" s="1" t="s">
        <v>37</v>
      </c>
      <c r="P3659" s="1" t="s">
        <v>38</v>
      </c>
      <c r="Q3659" s="1" t="s">
        <v>39</v>
      </c>
      <c r="T3659" s="1" t="s">
        <v>887</v>
      </c>
      <c r="X3659" s="1" t="s">
        <v>41</v>
      </c>
      <c r="Y3659" s="1" t="s">
        <v>42</v>
      </c>
      <c r="Z3659" s="3">
        <v>0</v>
      </c>
      <c r="AA3659" s="1" t="s">
        <v>774</v>
      </c>
      <c r="AB3659" s="1" t="s">
        <v>774</v>
      </c>
      <c r="AC3659" s="1">
        <f t="shared" si="114"/>
        <v>2019</v>
      </c>
      <c r="AD3659" s="1">
        <f t="shared" si="115"/>
        <v>12</v>
      </c>
    </row>
    <row r="3660" spans="1:30" ht="12.75" customHeight="1" x14ac:dyDescent="0.2">
      <c r="A3660" s="2">
        <v>43801.364328703698</v>
      </c>
      <c r="B3660" s="1" t="s">
        <v>2058</v>
      </c>
      <c r="C3660" s="1" t="s">
        <v>552</v>
      </c>
      <c r="D3660" s="1" t="s">
        <v>553</v>
      </c>
      <c r="E3660" s="3">
        <v>100</v>
      </c>
      <c r="F3660" s="1" t="s">
        <v>31</v>
      </c>
      <c r="G3660" s="3">
        <v>1.5</v>
      </c>
      <c r="H3660" s="3">
        <v>150</v>
      </c>
      <c r="I3660" s="1" t="s">
        <v>58</v>
      </c>
      <c r="K3660" s="1" t="s">
        <v>59</v>
      </c>
      <c r="L3660" s="1" t="s">
        <v>554</v>
      </c>
      <c r="M3660" s="1" t="s">
        <v>35</v>
      </c>
      <c r="N3660" s="1" t="s">
        <v>36</v>
      </c>
      <c r="O3660" s="1" t="s">
        <v>37</v>
      </c>
      <c r="P3660" s="1" t="s">
        <v>38</v>
      </c>
      <c r="Q3660" s="1" t="s">
        <v>39</v>
      </c>
      <c r="T3660" s="1" t="s">
        <v>226</v>
      </c>
      <c r="X3660" s="1" t="s">
        <v>41</v>
      </c>
      <c r="Y3660" s="1" t="s">
        <v>42</v>
      </c>
      <c r="Z3660" s="3">
        <v>0</v>
      </c>
      <c r="AC3660" s="1">
        <f t="shared" si="114"/>
        <v>2019</v>
      </c>
      <c r="AD3660" s="1">
        <f t="shared" si="115"/>
        <v>12</v>
      </c>
    </row>
    <row r="3661" spans="1:30" ht="12.75" customHeight="1" x14ac:dyDescent="0.2">
      <c r="A3661" s="2">
        <v>43801.364328703698</v>
      </c>
      <c r="B3661" s="1" t="s">
        <v>2058</v>
      </c>
      <c r="C3661" s="1" t="s">
        <v>156</v>
      </c>
      <c r="D3661" s="1" t="s">
        <v>157</v>
      </c>
      <c r="E3661" s="3">
        <v>100</v>
      </c>
      <c r="F3661" s="1" t="s">
        <v>31</v>
      </c>
      <c r="G3661" s="3">
        <v>1.68</v>
      </c>
      <c r="H3661" s="3">
        <v>168</v>
      </c>
      <c r="I3661" s="1" t="s">
        <v>58</v>
      </c>
      <c r="K3661" s="1" t="s">
        <v>59</v>
      </c>
      <c r="L3661" s="1" t="s">
        <v>158</v>
      </c>
      <c r="M3661" s="1" t="s">
        <v>35</v>
      </c>
      <c r="N3661" s="1" t="s">
        <v>36</v>
      </c>
      <c r="O3661" s="1" t="s">
        <v>37</v>
      </c>
      <c r="P3661" s="1" t="s">
        <v>120</v>
      </c>
      <c r="Q3661" s="1" t="s">
        <v>121</v>
      </c>
      <c r="T3661" s="1" t="s">
        <v>40</v>
      </c>
      <c r="X3661" s="1" t="s">
        <v>41</v>
      </c>
      <c r="Y3661" s="1" t="s">
        <v>42</v>
      </c>
      <c r="Z3661" s="3">
        <v>0</v>
      </c>
      <c r="AC3661" s="1">
        <f t="shared" si="114"/>
        <v>2019</v>
      </c>
      <c r="AD3661" s="1">
        <f t="shared" si="115"/>
        <v>12</v>
      </c>
    </row>
    <row r="3662" spans="1:30" ht="12.75" customHeight="1" x14ac:dyDescent="0.2">
      <c r="A3662" s="2">
        <v>43801.364328703698</v>
      </c>
      <c r="B3662" s="1" t="s">
        <v>2058</v>
      </c>
      <c r="C3662" s="1" t="s">
        <v>159</v>
      </c>
      <c r="D3662" s="1" t="s">
        <v>160</v>
      </c>
      <c r="E3662" s="3">
        <v>200</v>
      </c>
      <c r="F3662" s="1" t="s">
        <v>31</v>
      </c>
      <c r="G3662" s="3">
        <v>1.8</v>
      </c>
      <c r="H3662" s="3">
        <v>360</v>
      </c>
      <c r="I3662" s="1" t="s">
        <v>58</v>
      </c>
      <c r="K3662" s="1" t="s">
        <v>59</v>
      </c>
      <c r="L3662" s="1" t="s">
        <v>161</v>
      </c>
      <c r="M3662" s="1" t="s">
        <v>35</v>
      </c>
      <c r="N3662" s="1" t="s">
        <v>36</v>
      </c>
      <c r="O3662" s="1" t="s">
        <v>37</v>
      </c>
      <c r="P3662" s="1" t="s">
        <v>104</v>
      </c>
      <c r="Q3662" s="1" t="s">
        <v>105</v>
      </c>
      <c r="T3662" s="1" t="s">
        <v>97</v>
      </c>
      <c r="X3662" s="1" t="s">
        <v>41</v>
      </c>
      <c r="Y3662" s="1" t="s">
        <v>106</v>
      </c>
      <c r="Z3662" s="3">
        <v>0</v>
      </c>
      <c r="AC3662" s="1">
        <f t="shared" si="114"/>
        <v>2019</v>
      </c>
      <c r="AD3662" s="1">
        <f t="shared" si="115"/>
        <v>12</v>
      </c>
    </row>
    <row r="3663" spans="1:30" ht="12.75" customHeight="1" x14ac:dyDescent="0.2">
      <c r="A3663" s="2">
        <v>43801.364328703698</v>
      </c>
      <c r="B3663" s="1" t="s">
        <v>2058</v>
      </c>
      <c r="C3663" s="1" t="s">
        <v>173</v>
      </c>
      <c r="D3663" s="1" t="s">
        <v>174</v>
      </c>
      <c r="E3663" s="3">
        <v>50</v>
      </c>
      <c r="F3663" s="1" t="s">
        <v>31</v>
      </c>
      <c r="G3663" s="3">
        <v>2.06</v>
      </c>
      <c r="H3663" s="3">
        <v>103</v>
      </c>
      <c r="I3663" s="1" t="s">
        <v>58</v>
      </c>
      <c r="K3663" s="1" t="s">
        <v>59</v>
      </c>
      <c r="L3663" s="1" t="s">
        <v>175</v>
      </c>
      <c r="M3663" s="1" t="s">
        <v>35</v>
      </c>
      <c r="N3663" s="1" t="s">
        <v>36</v>
      </c>
      <c r="O3663" s="1" t="s">
        <v>37</v>
      </c>
      <c r="P3663" s="1" t="s">
        <v>89</v>
      </c>
      <c r="Q3663" s="1" t="s">
        <v>90</v>
      </c>
      <c r="T3663" s="1" t="s">
        <v>79</v>
      </c>
      <c r="X3663" s="1" t="s">
        <v>176</v>
      </c>
      <c r="Y3663" s="1" t="s">
        <v>74</v>
      </c>
      <c r="Z3663" s="3">
        <v>0</v>
      </c>
      <c r="AC3663" s="1">
        <f t="shared" si="114"/>
        <v>2019</v>
      </c>
      <c r="AD3663" s="1">
        <f t="shared" si="115"/>
        <v>12</v>
      </c>
    </row>
    <row r="3664" spans="1:30" ht="12.75" customHeight="1" x14ac:dyDescent="0.2">
      <c r="A3664" s="2">
        <v>43801.364328703698</v>
      </c>
      <c r="B3664" s="1" t="s">
        <v>2058</v>
      </c>
      <c r="C3664" s="1" t="s">
        <v>177</v>
      </c>
      <c r="D3664" s="1" t="s">
        <v>178</v>
      </c>
      <c r="E3664" s="3">
        <v>100</v>
      </c>
      <c r="F3664" s="1" t="s">
        <v>31</v>
      </c>
      <c r="G3664" s="3">
        <v>2.17</v>
      </c>
      <c r="H3664" s="3">
        <v>217</v>
      </c>
      <c r="I3664" s="1" t="s">
        <v>58</v>
      </c>
      <c r="K3664" s="1" t="s">
        <v>59</v>
      </c>
      <c r="L3664" s="1" t="s">
        <v>179</v>
      </c>
      <c r="M3664" s="1" t="s">
        <v>35</v>
      </c>
      <c r="N3664" s="1" t="s">
        <v>36</v>
      </c>
      <c r="O3664" s="1" t="s">
        <v>37</v>
      </c>
      <c r="P3664" s="1" t="s">
        <v>95</v>
      </c>
      <c r="Q3664" s="1" t="s">
        <v>96</v>
      </c>
      <c r="T3664" s="1" t="s">
        <v>97</v>
      </c>
      <c r="X3664" s="1" t="s">
        <v>41</v>
      </c>
      <c r="Y3664" s="1" t="s">
        <v>42</v>
      </c>
      <c r="Z3664" s="3">
        <v>0</v>
      </c>
      <c r="AC3664" s="1">
        <f t="shared" si="114"/>
        <v>2019</v>
      </c>
      <c r="AD3664" s="1">
        <f t="shared" si="115"/>
        <v>12</v>
      </c>
    </row>
    <row r="3665" spans="1:30" ht="12.75" customHeight="1" x14ac:dyDescent="0.2">
      <c r="A3665" s="2">
        <v>43801.364328703698</v>
      </c>
      <c r="B3665" s="1" t="s">
        <v>2058</v>
      </c>
      <c r="C3665" s="1" t="s">
        <v>168</v>
      </c>
      <c r="D3665" s="1" t="s">
        <v>169</v>
      </c>
      <c r="E3665" s="3">
        <v>5</v>
      </c>
      <c r="F3665" s="1" t="s">
        <v>31</v>
      </c>
      <c r="G3665" s="3">
        <v>2.2000000000000002</v>
      </c>
      <c r="H3665" s="3">
        <v>11</v>
      </c>
      <c r="I3665" s="1" t="s">
        <v>58</v>
      </c>
      <c r="K3665" s="1" t="s">
        <v>59</v>
      </c>
      <c r="L3665" s="1" t="s">
        <v>170</v>
      </c>
      <c r="M3665" s="1" t="s">
        <v>35</v>
      </c>
      <c r="N3665" s="1" t="s">
        <v>36</v>
      </c>
      <c r="O3665" s="1" t="s">
        <v>37</v>
      </c>
      <c r="P3665" s="1" t="s">
        <v>95</v>
      </c>
      <c r="Q3665" s="1" t="s">
        <v>96</v>
      </c>
      <c r="T3665" s="1" t="s">
        <v>171</v>
      </c>
      <c r="X3665" s="1" t="s">
        <v>41</v>
      </c>
      <c r="Y3665" s="1" t="s">
        <v>42</v>
      </c>
      <c r="Z3665" s="3">
        <v>0</v>
      </c>
      <c r="AA3665" s="1" t="s">
        <v>172</v>
      </c>
      <c r="AB3665" s="1" t="s">
        <v>172</v>
      </c>
      <c r="AC3665" s="1">
        <f t="shared" si="114"/>
        <v>2019</v>
      </c>
      <c r="AD3665" s="1">
        <f t="shared" si="115"/>
        <v>12</v>
      </c>
    </row>
    <row r="3666" spans="1:30" ht="12.75" customHeight="1" x14ac:dyDescent="0.2">
      <c r="A3666" s="2">
        <v>43801.364328703698</v>
      </c>
      <c r="B3666" s="1" t="s">
        <v>2058</v>
      </c>
      <c r="C3666" s="1" t="s">
        <v>180</v>
      </c>
      <c r="D3666" s="1" t="s">
        <v>181</v>
      </c>
      <c r="E3666" s="3">
        <v>100</v>
      </c>
      <c r="F3666" s="1" t="s">
        <v>31</v>
      </c>
      <c r="G3666" s="3">
        <v>2.38</v>
      </c>
      <c r="H3666" s="3">
        <v>238</v>
      </c>
      <c r="I3666" s="1" t="s">
        <v>58</v>
      </c>
      <c r="K3666" s="1" t="s">
        <v>59</v>
      </c>
      <c r="L3666" s="1" t="s">
        <v>182</v>
      </c>
      <c r="M3666" s="1" t="s">
        <v>35</v>
      </c>
      <c r="N3666" s="1" t="s">
        <v>36</v>
      </c>
      <c r="O3666" s="1" t="s">
        <v>37</v>
      </c>
      <c r="P3666" s="1" t="s">
        <v>95</v>
      </c>
      <c r="Q3666" s="1" t="s">
        <v>96</v>
      </c>
      <c r="T3666" s="1" t="s">
        <v>97</v>
      </c>
      <c r="X3666" s="1" t="s">
        <v>41</v>
      </c>
      <c r="Y3666" s="1" t="s">
        <v>42</v>
      </c>
      <c r="Z3666" s="3">
        <v>0</v>
      </c>
      <c r="AC3666" s="1">
        <f t="shared" si="114"/>
        <v>2019</v>
      </c>
      <c r="AD3666" s="1">
        <f t="shared" si="115"/>
        <v>12</v>
      </c>
    </row>
    <row r="3667" spans="1:30" ht="12.75" customHeight="1" x14ac:dyDescent="0.2">
      <c r="A3667" s="2">
        <v>43801.364328703698</v>
      </c>
      <c r="B3667" s="1" t="s">
        <v>2058</v>
      </c>
      <c r="C3667" s="1" t="s">
        <v>183</v>
      </c>
      <c r="D3667" s="1" t="s">
        <v>184</v>
      </c>
      <c r="E3667" s="3">
        <v>100</v>
      </c>
      <c r="F3667" s="1" t="s">
        <v>31</v>
      </c>
      <c r="G3667" s="3">
        <v>2.46</v>
      </c>
      <c r="H3667" s="3">
        <v>246</v>
      </c>
      <c r="I3667" s="1" t="s">
        <v>58</v>
      </c>
      <c r="K3667" s="1" t="s">
        <v>59</v>
      </c>
      <c r="L3667" s="1" t="s">
        <v>185</v>
      </c>
      <c r="M3667" s="1" t="s">
        <v>35</v>
      </c>
      <c r="N3667" s="1" t="s">
        <v>36</v>
      </c>
      <c r="O3667" s="1" t="s">
        <v>37</v>
      </c>
      <c r="P3667" s="1" t="s">
        <v>95</v>
      </c>
      <c r="Q3667" s="1" t="s">
        <v>96</v>
      </c>
      <c r="T3667" s="1" t="s">
        <v>48</v>
      </c>
      <c r="X3667" s="1" t="s">
        <v>41</v>
      </c>
      <c r="Y3667" s="1" t="s">
        <v>42</v>
      </c>
      <c r="Z3667" s="3">
        <v>0</v>
      </c>
      <c r="AC3667" s="1">
        <f t="shared" si="114"/>
        <v>2019</v>
      </c>
      <c r="AD3667" s="1">
        <f t="shared" si="115"/>
        <v>12</v>
      </c>
    </row>
    <row r="3668" spans="1:30" ht="12.75" customHeight="1" x14ac:dyDescent="0.2">
      <c r="A3668" s="2">
        <v>43801.364328703698</v>
      </c>
      <c r="B3668" s="1" t="s">
        <v>2058</v>
      </c>
      <c r="C3668" s="1" t="s">
        <v>867</v>
      </c>
      <c r="D3668" s="1" t="s">
        <v>868</v>
      </c>
      <c r="E3668" s="3">
        <v>70</v>
      </c>
      <c r="F3668" s="1" t="s">
        <v>31</v>
      </c>
      <c r="G3668" s="3">
        <v>2.54</v>
      </c>
      <c r="H3668" s="3">
        <v>177.8</v>
      </c>
      <c r="I3668" s="1" t="s">
        <v>58</v>
      </c>
      <c r="K3668" s="1" t="s">
        <v>59</v>
      </c>
      <c r="L3668" s="1" t="s">
        <v>869</v>
      </c>
      <c r="M3668" s="1" t="s">
        <v>35</v>
      </c>
      <c r="N3668" s="1" t="s">
        <v>36</v>
      </c>
      <c r="O3668" s="1" t="s">
        <v>37</v>
      </c>
      <c r="P3668" s="1" t="s">
        <v>204</v>
      </c>
      <c r="Q3668" s="1" t="s">
        <v>205</v>
      </c>
      <c r="T3668" s="1" t="s">
        <v>871</v>
      </c>
      <c r="X3668" s="1" t="s">
        <v>41</v>
      </c>
      <c r="Y3668" s="1" t="s">
        <v>74</v>
      </c>
      <c r="Z3668" s="3">
        <v>0</v>
      </c>
      <c r="AC3668" s="1">
        <f t="shared" si="114"/>
        <v>2019</v>
      </c>
      <c r="AD3668" s="1">
        <f t="shared" si="115"/>
        <v>12</v>
      </c>
    </row>
    <row r="3669" spans="1:30" ht="12.75" customHeight="1" x14ac:dyDescent="0.2">
      <c r="A3669" s="2">
        <v>43801.364328703698</v>
      </c>
      <c r="B3669" s="1" t="s">
        <v>2058</v>
      </c>
      <c r="C3669" s="1" t="s">
        <v>189</v>
      </c>
      <c r="D3669" s="1" t="s">
        <v>190</v>
      </c>
      <c r="E3669" s="3">
        <v>100</v>
      </c>
      <c r="F3669" s="1" t="s">
        <v>31</v>
      </c>
      <c r="G3669" s="3">
        <v>2.7</v>
      </c>
      <c r="H3669" s="3">
        <v>270</v>
      </c>
      <c r="I3669" s="1" t="s">
        <v>58</v>
      </c>
      <c r="K3669" s="1" t="s">
        <v>59</v>
      </c>
      <c r="L3669" s="1" t="s">
        <v>191</v>
      </c>
      <c r="M3669" s="1" t="s">
        <v>35</v>
      </c>
      <c r="N3669" s="1" t="s">
        <v>36</v>
      </c>
      <c r="O3669" s="1" t="s">
        <v>37</v>
      </c>
      <c r="P3669" s="1" t="s">
        <v>95</v>
      </c>
      <c r="Q3669" s="1" t="s">
        <v>96</v>
      </c>
      <c r="T3669" s="1" t="s">
        <v>97</v>
      </c>
      <c r="X3669" s="1" t="s">
        <v>41</v>
      </c>
      <c r="Y3669" s="1" t="s">
        <v>42</v>
      </c>
      <c r="Z3669" s="3">
        <v>0</v>
      </c>
      <c r="AC3669" s="1">
        <f t="shared" si="114"/>
        <v>2019</v>
      </c>
      <c r="AD3669" s="1">
        <f t="shared" si="115"/>
        <v>12</v>
      </c>
    </row>
    <row r="3670" spans="1:30" ht="12.75" customHeight="1" x14ac:dyDescent="0.2">
      <c r="A3670" s="2">
        <v>43801.364328703698</v>
      </c>
      <c r="B3670" s="1" t="s">
        <v>2058</v>
      </c>
      <c r="C3670" s="1" t="s">
        <v>1470</v>
      </c>
      <c r="D3670" s="1" t="s">
        <v>1471</v>
      </c>
      <c r="E3670" s="3">
        <v>50</v>
      </c>
      <c r="F3670" s="1" t="s">
        <v>31</v>
      </c>
      <c r="G3670" s="3">
        <v>3.07</v>
      </c>
      <c r="H3670" s="3">
        <v>153.5</v>
      </c>
      <c r="I3670" s="1" t="s">
        <v>58</v>
      </c>
      <c r="K3670" s="1" t="s">
        <v>59</v>
      </c>
      <c r="L3670" s="1" t="s">
        <v>1472</v>
      </c>
      <c r="M3670" s="1" t="s">
        <v>35</v>
      </c>
      <c r="N3670" s="1" t="s">
        <v>36</v>
      </c>
      <c r="O3670" s="1" t="s">
        <v>37</v>
      </c>
      <c r="P3670" s="1" t="s">
        <v>95</v>
      </c>
      <c r="Q3670" s="1" t="s">
        <v>96</v>
      </c>
      <c r="T3670" s="1" t="s">
        <v>97</v>
      </c>
      <c r="X3670" s="1" t="s">
        <v>41</v>
      </c>
      <c r="Y3670" s="1" t="s">
        <v>42</v>
      </c>
      <c r="Z3670" s="3">
        <v>0</v>
      </c>
      <c r="AC3670" s="1">
        <f t="shared" si="114"/>
        <v>2019</v>
      </c>
      <c r="AD3670" s="1">
        <f t="shared" si="115"/>
        <v>12</v>
      </c>
    </row>
    <row r="3671" spans="1:30" ht="12.75" customHeight="1" x14ac:dyDescent="0.2">
      <c r="A3671" s="2">
        <v>43801.364328703698</v>
      </c>
      <c r="B3671" s="1" t="s">
        <v>2058</v>
      </c>
      <c r="C3671" s="1" t="s">
        <v>207</v>
      </c>
      <c r="D3671" s="1" t="s">
        <v>208</v>
      </c>
      <c r="E3671" s="3">
        <v>40</v>
      </c>
      <c r="F3671" s="1" t="s">
        <v>31</v>
      </c>
      <c r="G3671" s="3">
        <v>3.27</v>
      </c>
      <c r="H3671" s="3">
        <v>130.80000000000001</v>
      </c>
      <c r="I3671" s="1" t="s">
        <v>58</v>
      </c>
      <c r="K3671" s="1" t="s">
        <v>59</v>
      </c>
      <c r="L3671" s="1" t="s">
        <v>209</v>
      </c>
      <c r="M3671" s="1" t="s">
        <v>35</v>
      </c>
      <c r="N3671" s="1" t="s">
        <v>36</v>
      </c>
      <c r="O3671" s="1" t="s">
        <v>37</v>
      </c>
      <c r="P3671" s="1" t="s">
        <v>71</v>
      </c>
      <c r="Q3671" s="1" t="s">
        <v>72</v>
      </c>
      <c r="T3671" s="1" t="s">
        <v>73</v>
      </c>
      <c r="X3671" s="1" t="s">
        <v>41</v>
      </c>
      <c r="Y3671" s="1" t="s">
        <v>74</v>
      </c>
      <c r="Z3671" s="3">
        <v>0</v>
      </c>
      <c r="AC3671" s="1">
        <f t="shared" si="114"/>
        <v>2019</v>
      </c>
      <c r="AD3671" s="1">
        <f t="shared" si="115"/>
        <v>12</v>
      </c>
    </row>
    <row r="3672" spans="1:30" ht="12.75" customHeight="1" x14ac:dyDescent="0.2">
      <c r="A3672" s="2">
        <v>43801.364328703698</v>
      </c>
      <c r="B3672" s="1" t="s">
        <v>2058</v>
      </c>
      <c r="C3672" s="1" t="s">
        <v>877</v>
      </c>
      <c r="D3672" s="1" t="s">
        <v>878</v>
      </c>
      <c r="E3672" s="3">
        <v>100</v>
      </c>
      <c r="F3672" s="1" t="s">
        <v>31</v>
      </c>
      <c r="G3672" s="3">
        <v>3.49</v>
      </c>
      <c r="H3672" s="3">
        <v>349</v>
      </c>
      <c r="I3672" s="1" t="s">
        <v>58</v>
      </c>
      <c r="K3672" s="1" t="s">
        <v>59</v>
      </c>
      <c r="L3672" s="1" t="s">
        <v>879</v>
      </c>
      <c r="M3672" s="1" t="s">
        <v>35</v>
      </c>
      <c r="N3672" s="1" t="s">
        <v>36</v>
      </c>
      <c r="O3672" s="1" t="s">
        <v>37</v>
      </c>
      <c r="P3672" s="1" t="s">
        <v>213</v>
      </c>
      <c r="Q3672" s="1" t="s">
        <v>214</v>
      </c>
      <c r="T3672" s="1" t="s">
        <v>385</v>
      </c>
      <c r="X3672" s="1" t="s">
        <v>41</v>
      </c>
      <c r="Y3672" s="1" t="s">
        <v>42</v>
      </c>
      <c r="Z3672" s="3">
        <v>0</v>
      </c>
      <c r="AA3672" s="1" t="s">
        <v>880</v>
      </c>
      <c r="AB3672" s="1" t="s">
        <v>880</v>
      </c>
      <c r="AC3672" s="1">
        <f t="shared" si="114"/>
        <v>2019</v>
      </c>
      <c r="AD3672" s="1">
        <f t="shared" si="115"/>
        <v>12</v>
      </c>
    </row>
    <row r="3673" spans="1:30" ht="12.75" customHeight="1" x14ac:dyDescent="0.2">
      <c r="A3673" s="2">
        <v>43801.364328703698</v>
      </c>
      <c r="B3673" s="1" t="s">
        <v>2058</v>
      </c>
      <c r="C3673" s="1" t="s">
        <v>532</v>
      </c>
      <c r="D3673" s="1" t="s">
        <v>533</v>
      </c>
      <c r="E3673" s="3">
        <v>60</v>
      </c>
      <c r="F3673" s="1" t="s">
        <v>31</v>
      </c>
      <c r="G3673" s="3">
        <v>3.97</v>
      </c>
      <c r="H3673" s="3">
        <v>238.2</v>
      </c>
      <c r="I3673" s="1" t="s">
        <v>58</v>
      </c>
      <c r="K3673" s="1" t="s">
        <v>59</v>
      </c>
      <c r="L3673" s="1" t="s">
        <v>534</v>
      </c>
      <c r="M3673" s="1" t="s">
        <v>35</v>
      </c>
      <c r="N3673" s="1" t="s">
        <v>36</v>
      </c>
      <c r="O3673" s="1" t="s">
        <v>37</v>
      </c>
      <c r="P3673" s="1" t="s">
        <v>71</v>
      </c>
      <c r="Q3673" s="1" t="s">
        <v>72</v>
      </c>
      <c r="T3673" s="1" t="s">
        <v>73</v>
      </c>
      <c r="X3673" s="1" t="s">
        <v>41</v>
      </c>
      <c r="Y3673" s="1" t="s">
        <v>74</v>
      </c>
      <c r="Z3673" s="3">
        <v>0</v>
      </c>
      <c r="AC3673" s="1">
        <f t="shared" si="114"/>
        <v>2019</v>
      </c>
      <c r="AD3673" s="1">
        <f t="shared" si="115"/>
        <v>12</v>
      </c>
    </row>
    <row r="3674" spans="1:30" ht="12.75" customHeight="1" x14ac:dyDescent="0.2">
      <c r="A3674" s="2">
        <v>43801.364328703698</v>
      </c>
      <c r="B3674" s="1" t="s">
        <v>2058</v>
      </c>
      <c r="C3674" s="1" t="s">
        <v>366</v>
      </c>
      <c r="D3674" s="1" t="s">
        <v>367</v>
      </c>
      <c r="E3674" s="3">
        <v>60</v>
      </c>
      <c r="F3674" s="1" t="s">
        <v>31</v>
      </c>
      <c r="G3674" s="3">
        <v>4.8099999999999996</v>
      </c>
      <c r="H3674" s="3">
        <v>288.60000000000002</v>
      </c>
      <c r="I3674" s="1" t="s">
        <v>58</v>
      </c>
      <c r="K3674" s="1" t="s">
        <v>59</v>
      </c>
      <c r="L3674" s="1" t="s">
        <v>368</v>
      </c>
      <c r="M3674" s="1" t="s">
        <v>35</v>
      </c>
      <c r="N3674" s="1" t="s">
        <v>36</v>
      </c>
      <c r="O3674" s="1" t="s">
        <v>37</v>
      </c>
      <c r="P3674" s="1" t="s">
        <v>95</v>
      </c>
      <c r="Q3674" s="1" t="s">
        <v>96</v>
      </c>
      <c r="T3674" s="1" t="s">
        <v>97</v>
      </c>
      <c r="X3674" s="1" t="s">
        <v>41</v>
      </c>
      <c r="Y3674" s="1" t="s">
        <v>42</v>
      </c>
      <c r="Z3674" s="3">
        <v>0</v>
      </c>
      <c r="AC3674" s="1">
        <f t="shared" si="114"/>
        <v>2019</v>
      </c>
      <c r="AD3674" s="1">
        <f t="shared" si="115"/>
        <v>12</v>
      </c>
    </row>
    <row r="3675" spans="1:30" ht="12.75" customHeight="1" x14ac:dyDescent="0.2">
      <c r="A3675" s="2">
        <v>43801.364328703698</v>
      </c>
      <c r="B3675" s="1" t="s">
        <v>2058</v>
      </c>
      <c r="C3675" s="1" t="s">
        <v>881</v>
      </c>
      <c r="D3675" s="1" t="s">
        <v>882</v>
      </c>
      <c r="E3675" s="3">
        <v>50</v>
      </c>
      <c r="F3675" s="1" t="s">
        <v>31</v>
      </c>
      <c r="G3675" s="3">
        <v>5.27</v>
      </c>
      <c r="H3675" s="3">
        <v>263.5</v>
      </c>
      <c r="I3675" s="1" t="s">
        <v>58</v>
      </c>
      <c r="K3675" s="1" t="s">
        <v>59</v>
      </c>
      <c r="L3675" s="1" t="s">
        <v>883</v>
      </c>
      <c r="M3675" s="1" t="s">
        <v>35</v>
      </c>
      <c r="N3675" s="1" t="s">
        <v>36</v>
      </c>
      <c r="O3675" s="1" t="s">
        <v>37</v>
      </c>
      <c r="P3675" s="1" t="s">
        <v>213</v>
      </c>
      <c r="Q3675" s="1" t="s">
        <v>214</v>
      </c>
      <c r="T3675" s="1" t="s">
        <v>385</v>
      </c>
      <c r="X3675" s="1" t="s">
        <v>41</v>
      </c>
      <c r="Y3675" s="1" t="s">
        <v>42</v>
      </c>
      <c r="Z3675" s="3">
        <v>0</v>
      </c>
      <c r="AA3675" s="1" t="s">
        <v>880</v>
      </c>
      <c r="AB3675" s="1" t="s">
        <v>880</v>
      </c>
      <c r="AC3675" s="1">
        <f t="shared" si="114"/>
        <v>2019</v>
      </c>
      <c r="AD3675" s="1">
        <f t="shared" si="115"/>
        <v>12</v>
      </c>
    </row>
    <row r="3676" spans="1:30" ht="12.75" customHeight="1" x14ac:dyDescent="0.2">
      <c r="A3676" s="2">
        <v>43801.364328703698</v>
      </c>
      <c r="B3676" s="1" t="s">
        <v>2058</v>
      </c>
      <c r="C3676" s="1" t="s">
        <v>373</v>
      </c>
      <c r="D3676" s="1" t="s">
        <v>374</v>
      </c>
      <c r="E3676" s="3">
        <v>20</v>
      </c>
      <c r="F3676" s="1" t="s">
        <v>31</v>
      </c>
      <c r="G3676" s="3">
        <v>5.27</v>
      </c>
      <c r="H3676" s="3">
        <v>105.4</v>
      </c>
      <c r="I3676" s="1" t="s">
        <v>58</v>
      </c>
      <c r="K3676" s="1" t="s">
        <v>59</v>
      </c>
      <c r="L3676" s="1" t="s">
        <v>375</v>
      </c>
      <c r="M3676" s="1" t="s">
        <v>35</v>
      </c>
      <c r="N3676" s="1" t="s">
        <v>36</v>
      </c>
      <c r="O3676" s="1" t="s">
        <v>37</v>
      </c>
      <c r="P3676" s="1" t="s">
        <v>131</v>
      </c>
      <c r="Q3676" s="1" t="s">
        <v>132</v>
      </c>
      <c r="T3676" s="1" t="s">
        <v>377</v>
      </c>
      <c r="X3676" s="1" t="s">
        <v>378</v>
      </c>
      <c r="Y3676" s="1" t="s">
        <v>74</v>
      </c>
      <c r="Z3676" s="3">
        <v>0</v>
      </c>
      <c r="AC3676" s="1">
        <f t="shared" si="114"/>
        <v>2019</v>
      </c>
      <c r="AD3676" s="1">
        <f t="shared" si="115"/>
        <v>12</v>
      </c>
    </row>
    <row r="3677" spans="1:30" ht="12.75" customHeight="1" x14ac:dyDescent="0.2">
      <c r="A3677" s="2">
        <v>43801.364328703698</v>
      </c>
      <c r="B3677" s="1" t="s">
        <v>2058</v>
      </c>
      <c r="C3677" s="1" t="s">
        <v>369</v>
      </c>
      <c r="D3677" s="1" t="s">
        <v>370</v>
      </c>
      <c r="E3677" s="3">
        <v>50</v>
      </c>
      <c r="F3677" s="1" t="s">
        <v>31</v>
      </c>
      <c r="G3677" s="3">
        <v>5.38</v>
      </c>
      <c r="H3677" s="3">
        <v>269</v>
      </c>
      <c r="I3677" s="1" t="s">
        <v>58</v>
      </c>
      <c r="K3677" s="1" t="s">
        <v>59</v>
      </c>
      <c r="L3677" s="1" t="s">
        <v>371</v>
      </c>
      <c r="M3677" s="1" t="s">
        <v>35</v>
      </c>
      <c r="N3677" s="1" t="s">
        <v>36</v>
      </c>
      <c r="O3677" s="1" t="s">
        <v>37</v>
      </c>
      <c r="P3677" s="1" t="s">
        <v>95</v>
      </c>
      <c r="Q3677" s="1" t="s">
        <v>96</v>
      </c>
      <c r="T3677" s="1" t="s">
        <v>372</v>
      </c>
      <c r="X3677" s="1" t="s">
        <v>41</v>
      </c>
      <c r="Y3677" s="1" t="s">
        <v>42</v>
      </c>
      <c r="Z3677" s="3">
        <v>0</v>
      </c>
      <c r="AC3677" s="1">
        <f t="shared" si="114"/>
        <v>2019</v>
      </c>
      <c r="AD3677" s="1">
        <f t="shared" si="115"/>
        <v>12</v>
      </c>
    </row>
    <row r="3678" spans="1:30" ht="12.75" customHeight="1" x14ac:dyDescent="0.2">
      <c r="A3678" s="2">
        <v>43801.364328703698</v>
      </c>
      <c r="B3678" s="1" t="s">
        <v>2058</v>
      </c>
      <c r="C3678" s="1" t="s">
        <v>1619</v>
      </c>
      <c r="D3678" s="1" t="s">
        <v>1620</v>
      </c>
      <c r="E3678" s="3">
        <v>250</v>
      </c>
      <c r="F3678" s="1" t="s">
        <v>31</v>
      </c>
      <c r="G3678" s="3">
        <v>5.81</v>
      </c>
      <c r="H3678" s="3">
        <v>1452.5</v>
      </c>
      <c r="I3678" s="1" t="s">
        <v>58</v>
      </c>
      <c r="K3678" s="1" t="s">
        <v>59</v>
      </c>
      <c r="L3678" s="1" t="s">
        <v>1621</v>
      </c>
      <c r="M3678" s="1" t="s">
        <v>35</v>
      </c>
      <c r="N3678" s="1" t="s">
        <v>36</v>
      </c>
      <c r="O3678" s="1" t="s">
        <v>37</v>
      </c>
      <c r="P3678" s="1" t="s">
        <v>120</v>
      </c>
      <c r="Q3678" s="1" t="s">
        <v>121</v>
      </c>
      <c r="T3678" s="1" t="s">
        <v>887</v>
      </c>
      <c r="Y3678" s="1" t="s">
        <v>42</v>
      </c>
      <c r="Z3678" s="3">
        <v>0</v>
      </c>
      <c r="AA3678" s="1" t="s">
        <v>774</v>
      </c>
      <c r="AB3678" s="1" t="s">
        <v>774</v>
      </c>
      <c r="AC3678" s="1">
        <f t="shared" si="114"/>
        <v>2019</v>
      </c>
      <c r="AD3678" s="1">
        <f t="shared" si="115"/>
        <v>12</v>
      </c>
    </row>
    <row r="3679" spans="1:30" ht="12.75" customHeight="1" x14ac:dyDescent="0.2">
      <c r="A3679" s="2">
        <v>43801.364328703698</v>
      </c>
      <c r="B3679" s="1" t="s">
        <v>2058</v>
      </c>
      <c r="C3679" s="1" t="s">
        <v>219</v>
      </c>
      <c r="D3679" s="1" t="s">
        <v>220</v>
      </c>
      <c r="E3679" s="3">
        <v>30</v>
      </c>
      <c r="F3679" s="1" t="s">
        <v>31</v>
      </c>
      <c r="G3679" s="3">
        <v>6.17</v>
      </c>
      <c r="H3679" s="3">
        <v>185.1</v>
      </c>
      <c r="I3679" s="1" t="s">
        <v>58</v>
      </c>
      <c r="K3679" s="1" t="s">
        <v>59</v>
      </c>
      <c r="L3679" s="1" t="s">
        <v>221</v>
      </c>
      <c r="M3679" s="1" t="s">
        <v>35</v>
      </c>
      <c r="N3679" s="1" t="s">
        <v>36</v>
      </c>
      <c r="O3679" s="1" t="s">
        <v>37</v>
      </c>
      <c r="P3679" s="1" t="s">
        <v>38</v>
      </c>
      <c r="Q3679" s="1" t="s">
        <v>39</v>
      </c>
      <c r="T3679" s="1" t="s">
        <v>48</v>
      </c>
      <c r="X3679" s="1" t="s">
        <v>41</v>
      </c>
      <c r="Y3679" s="1" t="s">
        <v>42</v>
      </c>
      <c r="Z3679" s="3">
        <v>0</v>
      </c>
      <c r="AA3679" s="1" t="s">
        <v>222</v>
      </c>
      <c r="AB3679" s="1" t="s">
        <v>222</v>
      </c>
      <c r="AC3679" s="1">
        <f t="shared" si="114"/>
        <v>2019</v>
      </c>
      <c r="AD3679" s="1">
        <f t="shared" si="115"/>
        <v>12</v>
      </c>
    </row>
    <row r="3680" spans="1:30" ht="12.75" customHeight="1" x14ac:dyDescent="0.2">
      <c r="A3680" s="2">
        <v>43801.364328703698</v>
      </c>
      <c r="B3680" s="1" t="s">
        <v>2058</v>
      </c>
      <c r="C3680" s="1" t="s">
        <v>592</v>
      </c>
      <c r="D3680" s="1" t="s">
        <v>593</v>
      </c>
      <c r="E3680" s="3">
        <v>50</v>
      </c>
      <c r="F3680" s="1" t="s">
        <v>31</v>
      </c>
      <c r="G3680" s="3">
        <v>6.24</v>
      </c>
      <c r="H3680" s="3">
        <v>312</v>
      </c>
      <c r="I3680" s="1" t="s">
        <v>58</v>
      </c>
      <c r="K3680" s="1" t="s">
        <v>59</v>
      </c>
      <c r="L3680" s="1" t="s">
        <v>594</v>
      </c>
      <c r="M3680" s="1" t="s">
        <v>35</v>
      </c>
      <c r="N3680" s="1" t="s">
        <v>36</v>
      </c>
      <c r="O3680" s="1" t="s">
        <v>37</v>
      </c>
      <c r="P3680" s="1" t="s">
        <v>120</v>
      </c>
      <c r="Q3680" s="1" t="s">
        <v>121</v>
      </c>
      <c r="T3680" s="1" t="s">
        <v>48</v>
      </c>
      <c r="X3680" s="1" t="s">
        <v>41</v>
      </c>
      <c r="Y3680" s="1" t="s">
        <v>42</v>
      </c>
      <c r="Z3680" s="3">
        <v>0</v>
      </c>
      <c r="AC3680" s="1">
        <f t="shared" si="114"/>
        <v>2019</v>
      </c>
      <c r="AD3680" s="1">
        <f t="shared" si="115"/>
        <v>12</v>
      </c>
    </row>
    <row r="3681" spans="1:30" ht="12.75" customHeight="1" x14ac:dyDescent="0.2">
      <c r="A3681" s="2">
        <v>43801.364328703698</v>
      </c>
      <c r="B3681" s="1" t="s">
        <v>2058</v>
      </c>
      <c r="C3681" s="1" t="s">
        <v>223</v>
      </c>
      <c r="D3681" s="1" t="s">
        <v>224</v>
      </c>
      <c r="E3681" s="3">
        <v>10</v>
      </c>
      <c r="F3681" s="1" t="s">
        <v>31</v>
      </c>
      <c r="G3681" s="3">
        <v>6.29</v>
      </c>
      <c r="H3681" s="3">
        <v>62.9</v>
      </c>
      <c r="I3681" s="1" t="s">
        <v>58</v>
      </c>
      <c r="K3681" s="1" t="s">
        <v>59</v>
      </c>
      <c r="L3681" s="1" t="s">
        <v>225</v>
      </c>
      <c r="M3681" s="1" t="s">
        <v>35</v>
      </c>
      <c r="N3681" s="1" t="s">
        <v>36</v>
      </c>
      <c r="O3681" s="1" t="s">
        <v>37</v>
      </c>
      <c r="P3681" s="1" t="s">
        <v>38</v>
      </c>
      <c r="Q3681" s="1" t="s">
        <v>39</v>
      </c>
      <c r="T3681" s="1" t="s">
        <v>226</v>
      </c>
      <c r="X3681" s="1" t="s">
        <v>41</v>
      </c>
      <c r="Y3681" s="1" t="s">
        <v>42</v>
      </c>
      <c r="Z3681" s="3">
        <v>0</v>
      </c>
      <c r="AC3681" s="1">
        <f t="shared" si="114"/>
        <v>2019</v>
      </c>
      <c r="AD3681" s="1">
        <f t="shared" si="115"/>
        <v>12</v>
      </c>
    </row>
    <row r="3682" spans="1:30" ht="12.75" customHeight="1" x14ac:dyDescent="0.2">
      <c r="A3682" s="2">
        <v>43801.364328703698</v>
      </c>
      <c r="B3682" s="1" t="s">
        <v>2058</v>
      </c>
      <c r="C3682" s="1" t="s">
        <v>1236</v>
      </c>
      <c r="D3682" s="1" t="s">
        <v>1237</v>
      </c>
      <c r="E3682" s="3">
        <v>30</v>
      </c>
      <c r="F3682" s="1" t="s">
        <v>391</v>
      </c>
      <c r="G3682" s="3">
        <v>7.01</v>
      </c>
      <c r="H3682" s="3">
        <v>210.3</v>
      </c>
      <c r="I3682" s="1" t="s">
        <v>58</v>
      </c>
      <c r="K3682" s="1" t="s">
        <v>59</v>
      </c>
      <c r="L3682" s="1" t="s">
        <v>1238</v>
      </c>
      <c r="M3682" s="1" t="s">
        <v>35</v>
      </c>
      <c r="N3682" s="1" t="s">
        <v>36</v>
      </c>
      <c r="O3682" s="1" t="s">
        <v>37</v>
      </c>
      <c r="P3682" s="1" t="s">
        <v>393</v>
      </c>
      <c r="Q3682" s="1" t="s">
        <v>394</v>
      </c>
      <c r="T3682" s="1" t="s">
        <v>40</v>
      </c>
      <c r="X3682" s="1" t="s">
        <v>41</v>
      </c>
      <c r="Y3682" s="1" t="s">
        <v>66</v>
      </c>
      <c r="Z3682" s="3">
        <v>0</v>
      </c>
      <c r="AC3682" s="1">
        <f t="shared" si="114"/>
        <v>2019</v>
      </c>
      <c r="AD3682" s="1">
        <f t="shared" si="115"/>
        <v>12</v>
      </c>
    </row>
    <row r="3683" spans="1:30" ht="12.75" customHeight="1" x14ac:dyDescent="0.2">
      <c r="A3683" s="2">
        <v>43801.364328703698</v>
      </c>
      <c r="B3683" s="1" t="s">
        <v>2058</v>
      </c>
      <c r="C3683" s="1" t="s">
        <v>389</v>
      </c>
      <c r="D3683" s="1" t="s">
        <v>390</v>
      </c>
      <c r="E3683" s="3">
        <v>50</v>
      </c>
      <c r="F3683" s="1" t="s">
        <v>391</v>
      </c>
      <c r="G3683" s="3">
        <v>7.02</v>
      </c>
      <c r="H3683" s="3">
        <v>351</v>
      </c>
      <c r="I3683" s="1" t="s">
        <v>58</v>
      </c>
      <c r="K3683" s="1" t="s">
        <v>59</v>
      </c>
      <c r="L3683" s="1" t="s">
        <v>392</v>
      </c>
      <c r="M3683" s="1" t="s">
        <v>35</v>
      </c>
      <c r="N3683" s="1" t="s">
        <v>36</v>
      </c>
      <c r="O3683" s="1" t="s">
        <v>37</v>
      </c>
      <c r="P3683" s="1" t="s">
        <v>393</v>
      </c>
      <c r="Q3683" s="1" t="s">
        <v>394</v>
      </c>
      <c r="T3683" s="1" t="s">
        <v>40</v>
      </c>
      <c r="X3683" s="1" t="s">
        <v>41</v>
      </c>
      <c r="Y3683" s="1" t="s">
        <v>66</v>
      </c>
      <c r="Z3683" s="3">
        <v>0</v>
      </c>
      <c r="AC3683" s="1">
        <f t="shared" si="114"/>
        <v>2019</v>
      </c>
      <c r="AD3683" s="1">
        <f t="shared" si="115"/>
        <v>12</v>
      </c>
    </row>
    <row r="3684" spans="1:30" ht="12.75" customHeight="1" x14ac:dyDescent="0.2">
      <c r="A3684" s="2">
        <v>43801.364328703698</v>
      </c>
      <c r="B3684" s="1" t="s">
        <v>2058</v>
      </c>
      <c r="C3684" s="1" t="s">
        <v>1072</v>
      </c>
      <c r="D3684" s="1" t="s">
        <v>1073</v>
      </c>
      <c r="E3684" s="3">
        <v>50</v>
      </c>
      <c r="F3684" s="1" t="s">
        <v>31</v>
      </c>
      <c r="G3684" s="3">
        <v>7.5</v>
      </c>
      <c r="H3684" s="3">
        <v>375</v>
      </c>
      <c r="I3684" s="1" t="s">
        <v>58</v>
      </c>
      <c r="K3684" s="1" t="s">
        <v>59</v>
      </c>
      <c r="L3684" s="1" t="s">
        <v>1074</v>
      </c>
      <c r="M3684" s="1" t="s">
        <v>35</v>
      </c>
      <c r="N3684" s="1" t="s">
        <v>36</v>
      </c>
      <c r="O3684" s="1" t="s">
        <v>37</v>
      </c>
      <c r="P3684" s="1" t="s">
        <v>38</v>
      </c>
      <c r="Q3684" s="1" t="s">
        <v>39</v>
      </c>
      <c r="T3684" s="1" t="s">
        <v>48</v>
      </c>
      <c r="X3684" s="1" t="s">
        <v>41</v>
      </c>
      <c r="Y3684" s="1" t="s">
        <v>42</v>
      </c>
      <c r="Z3684" s="3">
        <v>0</v>
      </c>
      <c r="AA3684" s="1" t="s">
        <v>222</v>
      </c>
      <c r="AB3684" s="1" t="s">
        <v>222</v>
      </c>
      <c r="AC3684" s="1">
        <f t="shared" si="114"/>
        <v>2019</v>
      </c>
      <c r="AD3684" s="1">
        <f t="shared" si="115"/>
        <v>12</v>
      </c>
    </row>
    <row r="3685" spans="1:30" ht="12.75" customHeight="1" x14ac:dyDescent="0.2">
      <c r="A3685" s="2">
        <v>43801.364328703698</v>
      </c>
      <c r="B3685" s="1" t="s">
        <v>2058</v>
      </c>
      <c r="C3685" s="1" t="s">
        <v>240</v>
      </c>
      <c r="D3685" s="1" t="s">
        <v>241</v>
      </c>
      <c r="E3685" s="3">
        <v>50</v>
      </c>
      <c r="F3685" s="1" t="s">
        <v>31</v>
      </c>
      <c r="G3685" s="3">
        <v>7.86</v>
      </c>
      <c r="H3685" s="3">
        <v>393</v>
      </c>
      <c r="I3685" s="1" t="s">
        <v>58</v>
      </c>
      <c r="K3685" s="1" t="s">
        <v>59</v>
      </c>
      <c r="L3685" s="1" t="s">
        <v>242</v>
      </c>
      <c r="M3685" s="1" t="s">
        <v>35</v>
      </c>
      <c r="N3685" s="1" t="s">
        <v>36</v>
      </c>
      <c r="O3685" s="1" t="s">
        <v>37</v>
      </c>
      <c r="P3685" s="1" t="s">
        <v>243</v>
      </c>
      <c r="Q3685" s="1" t="s">
        <v>244</v>
      </c>
      <c r="T3685" s="1" t="s">
        <v>245</v>
      </c>
      <c r="X3685" s="1" t="s">
        <v>41</v>
      </c>
      <c r="Y3685" s="1" t="s">
        <v>42</v>
      </c>
      <c r="Z3685" s="3">
        <v>0</v>
      </c>
      <c r="AA3685" s="1" t="s">
        <v>246</v>
      </c>
      <c r="AB3685" s="1" t="s">
        <v>246</v>
      </c>
      <c r="AC3685" s="1">
        <f t="shared" si="114"/>
        <v>2019</v>
      </c>
      <c r="AD3685" s="1">
        <f t="shared" si="115"/>
        <v>12</v>
      </c>
    </row>
    <row r="3686" spans="1:30" ht="12.75" customHeight="1" x14ac:dyDescent="0.2">
      <c r="A3686" s="2">
        <v>43801.364328703698</v>
      </c>
      <c r="B3686" s="1" t="s">
        <v>2058</v>
      </c>
      <c r="C3686" s="1" t="s">
        <v>227</v>
      </c>
      <c r="D3686" s="1" t="s">
        <v>228</v>
      </c>
      <c r="E3686" s="3">
        <v>600</v>
      </c>
      <c r="F3686" s="1" t="s">
        <v>31</v>
      </c>
      <c r="G3686" s="3">
        <v>8.4700000000000006</v>
      </c>
      <c r="H3686" s="3">
        <v>5082</v>
      </c>
      <c r="I3686" s="1" t="s">
        <v>58</v>
      </c>
      <c r="K3686" s="1" t="s">
        <v>59</v>
      </c>
      <c r="L3686" s="1" t="s">
        <v>229</v>
      </c>
      <c r="M3686" s="1" t="s">
        <v>35</v>
      </c>
      <c r="N3686" s="1" t="s">
        <v>36</v>
      </c>
      <c r="O3686" s="1" t="s">
        <v>37</v>
      </c>
      <c r="P3686" s="1" t="s">
        <v>230</v>
      </c>
      <c r="Q3686" s="1" t="s">
        <v>231</v>
      </c>
      <c r="T3686" s="1" t="s">
        <v>232</v>
      </c>
      <c r="X3686" s="1" t="s">
        <v>41</v>
      </c>
      <c r="Y3686" s="1" t="s">
        <v>42</v>
      </c>
      <c r="Z3686" s="3">
        <v>0</v>
      </c>
      <c r="AC3686" s="1">
        <f t="shared" si="114"/>
        <v>2019</v>
      </c>
      <c r="AD3686" s="1">
        <f t="shared" si="115"/>
        <v>12</v>
      </c>
    </row>
    <row r="3687" spans="1:30" ht="12.75" customHeight="1" x14ac:dyDescent="0.2">
      <c r="A3687" s="2">
        <v>43801.364328703698</v>
      </c>
      <c r="B3687" s="1" t="s">
        <v>2058</v>
      </c>
      <c r="C3687" s="1" t="s">
        <v>233</v>
      </c>
      <c r="D3687" s="1" t="s">
        <v>234</v>
      </c>
      <c r="E3687" s="3">
        <v>200</v>
      </c>
      <c r="F3687" s="1" t="s">
        <v>31</v>
      </c>
      <c r="G3687" s="3">
        <v>9.1999999999999993</v>
      </c>
      <c r="H3687" s="3">
        <v>1840</v>
      </c>
      <c r="I3687" s="1" t="s">
        <v>58</v>
      </c>
      <c r="K3687" s="1" t="s">
        <v>59</v>
      </c>
      <c r="L3687" s="1" t="s">
        <v>235</v>
      </c>
      <c r="M3687" s="1" t="s">
        <v>35</v>
      </c>
      <c r="N3687" s="1" t="s">
        <v>36</v>
      </c>
      <c r="O3687" s="1" t="s">
        <v>37</v>
      </c>
      <c r="P3687" s="1" t="s">
        <v>236</v>
      </c>
      <c r="Q3687" s="1" t="s">
        <v>237</v>
      </c>
      <c r="T3687" s="1" t="s">
        <v>238</v>
      </c>
      <c r="X3687" s="1" t="s">
        <v>41</v>
      </c>
      <c r="Y3687" s="1" t="s">
        <v>42</v>
      </c>
      <c r="Z3687" s="3">
        <v>0</v>
      </c>
      <c r="AA3687" s="1" t="s">
        <v>239</v>
      </c>
      <c r="AB3687" s="1" t="s">
        <v>239</v>
      </c>
      <c r="AC3687" s="1">
        <f t="shared" si="114"/>
        <v>2019</v>
      </c>
      <c r="AD3687" s="1">
        <f t="shared" si="115"/>
        <v>12</v>
      </c>
    </row>
    <row r="3688" spans="1:30" ht="12.75" customHeight="1" x14ac:dyDescent="0.2">
      <c r="A3688" s="2">
        <v>43801.364328703698</v>
      </c>
      <c r="B3688" s="1" t="s">
        <v>2058</v>
      </c>
      <c r="C3688" s="1" t="s">
        <v>247</v>
      </c>
      <c r="D3688" s="1" t="s">
        <v>248</v>
      </c>
      <c r="E3688" s="3">
        <v>300</v>
      </c>
      <c r="F3688" s="1" t="s">
        <v>31</v>
      </c>
      <c r="G3688" s="3">
        <v>10.17</v>
      </c>
      <c r="H3688" s="3">
        <v>3051</v>
      </c>
      <c r="I3688" s="1" t="s">
        <v>58</v>
      </c>
      <c r="K3688" s="1" t="s">
        <v>59</v>
      </c>
      <c r="L3688" s="1" t="s">
        <v>249</v>
      </c>
      <c r="M3688" s="1" t="s">
        <v>35</v>
      </c>
      <c r="N3688" s="1" t="s">
        <v>36</v>
      </c>
      <c r="O3688" s="1" t="s">
        <v>37</v>
      </c>
      <c r="P3688" s="1" t="s">
        <v>46</v>
      </c>
      <c r="Q3688" s="1" t="s">
        <v>47</v>
      </c>
      <c r="T3688" s="1" t="s">
        <v>250</v>
      </c>
      <c r="X3688" s="1" t="s">
        <v>41</v>
      </c>
      <c r="Y3688" s="1" t="s">
        <v>49</v>
      </c>
      <c r="Z3688" s="3">
        <v>0</v>
      </c>
      <c r="AA3688" s="1" t="s">
        <v>251</v>
      </c>
      <c r="AB3688" s="1" t="s">
        <v>251</v>
      </c>
      <c r="AC3688" s="1">
        <f t="shared" si="114"/>
        <v>2019</v>
      </c>
      <c r="AD3688" s="1">
        <f t="shared" si="115"/>
        <v>12</v>
      </c>
    </row>
    <row r="3689" spans="1:30" ht="12.75" customHeight="1" x14ac:dyDescent="0.2">
      <c r="A3689" s="2">
        <v>43801.364328703698</v>
      </c>
      <c r="B3689" s="1" t="s">
        <v>2058</v>
      </c>
      <c r="C3689" s="1" t="s">
        <v>405</v>
      </c>
      <c r="D3689" s="1" t="s">
        <v>406</v>
      </c>
      <c r="E3689" s="3">
        <v>10</v>
      </c>
      <c r="F3689" s="1" t="s">
        <v>31</v>
      </c>
      <c r="G3689" s="3">
        <v>11.15</v>
      </c>
      <c r="H3689" s="3">
        <v>111.5</v>
      </c>
      <c r="I3689" s="1" t="s">
        <v>58</v>
      </c>
      <c r="K3689" s="1" t="s">
        <v>59</v>
      </c>
      <c r="L3689" s="1" t="s">
        <v>407</v>
      </c>
      <c r="M3689" s="1" t="s">
        <v>35</v>
      </c>
      <c r="N3689" s="1" t="s">
        <v>36</v>
      </c>
      <c r="O3689" s="1" t="s">
        <v>37</v>
      </c>
      <c r="P3689" s="1" t="s">
        <v>408</v>
      </c>
      <c r="Q3689" s="1" t="s">
        <v>409</v>
      </c>
      <c r="T3689" s="1" t="s">
        <v>40</v>
      </c>
      <c r="X3689" s="1" t="s">
        <v>41</v>
      </c>
      <c r="Y3689" s="1" t="s">
        <v>42</v>
      </c>
      <c r="Z3689" s="3">
        <v>0</v>
      </c>
      <c r="AC3689" s="1">
        <f t="shared" si="114"/>
        <v>2019</v>
      </c>
      <c r="AD3689" s="1">
        <f t="shared" si="115"/>
        <v>12</v>
      </c>
    </row>
    <row r="3690" spans="1:30" ht="12.75" customHeight="1" x14ac:dyDescent="0.2">
      <c r="A3690" s="2">
        <v>43801.364328703698</v>
      </c>
      <c r="B3690" s="1" t="s">
        <v>2058</v>
      </c>
      <c r="C3690" s="1" t="s">
        <v>729</v>
      </c>
      <c r="D3690" s="1" t="s">
        <v>730</v>
      </c>
      <c r="E3690" s="3">
        <v>10</v>
      </c>
      <c r="F3690" s="1" t="s">
        <v>31</v>
      </c>
      <c r="G3690" s="3">
        <v>13.23</v>
      </c>
      <c r="H3690" s="3">
        <v>132.30000000000001</v>
      </c>
      <c r="I3690" s="1" t="s">
        <v>58</v>
      </c>
      <c r="K3690" s="1" t="s">
        <v>59</v>
      </c>
      <c r="L3690" s="1" t="s">
        <v>731</v>
      </c>
      <c r="M3690" s="1" t="s">
        <v>35</v>
      </c>
      <c r="N3690" s="1" t="s">
        <v>36</v>
      </c>
      <c r="O3690" s="1" t="s">
        <v>37</v>
      </c>
      <c r="P3690" s="1" t="s">
        <v>71</v>
      </c>
      <c r="Q3690" s="1" t="s">
        <v>72</v>
      </c>
      <c r="T3690" s="1" t="s">
        <v>73</v>
      </c>
      <c r="X3690" s="1" t="s">
        <v>41</v>
      </c>
      <c r="Y3690" s="1" t="s">
        <v>74</v>
      </c>
      <c r="Z3690" s="3">
        <v>0</v>
      </c>
      <c r="AC3690" s="1">
        <f t="shared" si="114"/>
        <v>2019</v>
      </c>
      <c r="AD3690" s="1">
        <f t="shared" si="115"/>
        <v>12</v>
      </c>
    </row>
    <row r="3691" spans="1:30" ht="12.75" customHeight="1" x14ac:dyDescent="0.2">
      <c r="A3691" s="2">
        <v>43801.364328703698</v>
      </c>
      <c r="B3691" s="1" t="s">
        <v>2058</v>
      </c>
      <c r="C3691" s="1" t="s">
        <v>255</v>
      </c>
      <c r="D3691" s="1" t="s">
        <v>256</v>
      </c>
      <c r="E3691" s="3">
        <v>20</v>
      </c>
      <c r="F3691" s="1" t="s">
        <v>31</v>
      </c>
      <c r="G3691" s="3">
        <v>13.32</v>
      </c>
      <c r="H3691" s="3">
        <v>266.39999999999998</v>
      </c>
      <c r="I3691" s="1" t="s">
        <v>58</v>
      </c>
      <c r="K3691" s="1" t="s">
        <v>59</v>
      </c>
      <c r="L3691" s="1" t="s">
        <v>257</v>
      </c>
      <c r="M3691" s="1" t="s">
        <v>35</v>
      </c>
      <c r="N3691" s="1" t="s">
        <v>36</v>
      </c>
      <c r="O3691" s="1" t="s">
        <v>37</v>
      </c>
      <c r="P3691" s="1" t="s">
        <v>258</v>
      </c>
      <c r="Q3691" s="1" t="s">
        <v>259</v>
      </c>
      <c r="T3691" s="1" t="s">
        <v>260</v>
      </c>
      <c r="X3691" s="1" t="s">
        <v>41</v>
      </c>
      <c r="Y3691" s="1" t="s">
        <v>42</v>
      </c>
      <c r="Z3691" s="3">
        <v>0</v>
      </c>
      <c r="AC3691" s="1">
        <f t="shared" si="114"/>
        <v>2019</v>
      </c>
      <c r="AD3691" s="1">
        <f t="shared" si="115"/>
        <v>12</v>
      </c>
    </row>
    <row r="3692" spans="1:30" ht="12.75" customHeight="1" x14ac:dyDescent="0.2">
      <c r="A3692" s="2">
        <v>43801.364328703698</v>
      </c>
      <c r="B3692" s="1" t="s">
        <v>2058</v>
      </c>
      <c r="C3692" s="1" t="s">
        <v>50</v>
      </c>
      <c r="D3692" s="1" t="s">
        <v>51</v>
      </c>
      <c r="E3692" s="3">
        <v>50</v>
      </c>
      <c r="F3692" s="1" t="s">
        <v>31</v>
      </c>
      <c r="G3692" s="3">
        <v>17.989999999999998</v>
      </c>
      <c r="H3692" s="3">
        <v>899.5</v>
      </c>
      <c r="I3692" s="1" t="s">
        <v>58</v>
      </c>
      <c r="K3692" s="1" t="s">
        <v>59</v>
      </c>
      <c r="L3692" s="1" t="s">
        <v>52</v>
      </c>
      <c r="M3692" s="1" t="s">
        <v>35</v>
      </c>
      <c r="N3692" s="1" t="s">
        <v>36</v>
      </c>
      <c r="O3692" s="1" t="s">
        <v>37</v>
      </c>
      <c r="P3692" s="1" t="s">
        <v>53</v>
      </c>
      <c r="Q3692" s="1" t="s">
        <v>54</v>
      </c>
      <c r="T3692" s="1" t="s">
        <v>40</v>
      </c>
      <c r="X3692" s="1" t="s">
        <v>41</v>
      </c>
      <c r="Y3692" s="1" t="s">
        <v>42</v>
      </c>
      <c r="Z3692" s="3">
        <v>0</v>
      </c>
      <c r="AC3692" s="1">
        <f t="shared" si="114"/>
        <v>2019</v>
      </c>
      <c r="AD3692" s="1">
        <f t="shared" si="115"/>
        <v>12</v>
      </c>
    </row>
    <row r="3693" spans="1:30" ht="12.75" customHeight="1" x14ac:dyDescent="0.2">
      <c r="A3693" s="2">
        <v>43801.364328703698</v>
      </c>
      <c r="B3693" s="1" t="s">
        <v>2058</v>
      </c>
      <c r="C3693" s="1" t="s">
        <v>261</v>
      </c>
      <c r="D3693" s="1" t="s">
        <v>262</v>
      </c>
      <c r="E3693" s="3">
        <v>5</v>
      </c>
      <c r="F3693" s="1" t="s">
        <v>31</v>
      </c>
      <c r="G3693" s="3">
        <v>19.96</v>
      </c>
      <c r="H3693" s="3">
        <v>99.8</v>
      </c>
      <c r="I3693" s="1" t="s">
        <v>58</v>
      </c>
      <c r="K3693" s="1" t="s">
        <v>59</v>
      </c>
      <c r="L3693" s="1" t="s">
        <v>263</v>
      </c>
      <c r="M3693" s="1" t="s">
        <v>35</v>
      </c>
      <c r="N3693" s="1" t="s">
        <v>36</v>
      </c>
      <c r="O3693" s="1" t="s">
        <v>37</v>
      </c>
      <c r="P3693" s="1" t="s">
        <v>264</v>
      </c>
      <c r="Q3693" s="1" t="s">
        <v>265</v>
      </c>
      <c r="T3693" s="1" t="s">
        <v>226</v>
      </c>
      <c r="X3693" s="1" t="s">
        <v>41</v>
      </c>
      <c r="Y3693" s="1" t="s">
        <v>266</v>
      </c>
      <c r="Z3693" s="3">
        <v>0</v>
      </c>
      <c r="AC3693" s="1">
        <f t="shared" si="114"/>
        <v>2019</v>
      </c>
      <c r="AD3693" s="1">
        <f t="shared" si="115"/>
        <v>12</v>
      </c>
    </row>
    <row r="3694" spans="1:30" ht="12.75" customHeight="1" x14ac:dyDescent="0.2">
      <c r="A3694" s="2">
        <v>43801.364328703698</v>
      </c>
      <c r="B3694" s="1" t="s">
        <v>2058</v>
      </c>
      <c r="C3694" s="1" t="s">
        <v>273</v>
      </c>
      <c r="D3694" s="1" t="s">
        <v>274</v>
      </c>
      <c r="E3694" s="3">
        <v>15</v>
      </c>
      <c r="F3694" s="1" t="s">
        <v>31</v>
      </c>
      <c r="G3694" s="3">
        <v>21.23</v>
      </c>
      <c r="H3694" s="3">
        <v>318.45</v>
      </c>
      <c r="I3694" s="1" t="s">
        <v>58</v>
      </c>
      <c r="K3694" s="1" t="s">
        <v>59</v>
      </c>
      <c r="L3694" s="1" t="s">
        <v>275</v>
      </c>
      <c r="M3694" s="1" t="s">
        <v>35</v>
      </c>
      <c r="N3694" s="1" t="s">
        <v>36</v>
      </c>
      <c r="O3694" s="1" t="s">
        <v>37</v>
      </c>
      <c r="P3694" s="1" t="s">
        <v>270</v>
      </c>
      <c r="Q3694" s="1" t="s">
        <v>271</v>
      </c>
      <c r="T3694" s="1" t="s">
        <v>272</v>
      </c>
      <c r="X3694" s="1" t="s">
        <v>41</v>
      </c>
      <c r="Y3694" s="1" t="s">
        <v>42</v>
      </c>
      <c r="Z3694" s="3">
        <v>0</v>
      </c>
      <c r="AC3694" s="1">
        <f t="shared" si="114"/>
        <v>2019</v>
      </c>
      <c r="AD3694" s="1">
        <f t="shared" si="115"/>
        <v>12</v>
      </c>
    </row>
    <row r="3695" spans="1:30" ht="12.75" customHeight="1" x14ac:dyDescent="0.2">
      <c r="A3695" s="2">
        <v>43801.364328703698</v>
      </c>
      <c r="B3695" s="1" t="s">
        <v>2058</v>
      </c>
      <c r="C3695" s="1" t="s">
        <v>267</v>
      </c>
      <c r="D3695" s="1" t="s">
        <v>268</v>
      </c>
      <c r="E3695" s="3">
        <v>30</v>
      </c>
      <c r="F3695" s="1" t="s">
        <v>31</v>
      </c>
      <c r="G3695" s="3">
        <v>21.24</v>
      </c>
      <c r="H3695" s="3">
        <v>637.20000000000005</v>
      </c>
      <c r="I3695" s="1" t="s">
        <v>58</v>
      </c>
      <c r="K3695" s="1" t="s">
        <v>59</v>
      </c>
      <c r="L3695" s="1" t="s">
        <v>269</v>
      </c>
      <c r="M3695" s="1" t="s">
        <v>35</v>
      </c>
      <c r="N3695" s="1" t="s">
        <v>36</v>
      </c>
      <c r="O3695" s="1" t="s">
        <v>37</v>
      </c>
      <c r="P3695" s="1" t="s">
        <v>270</v>
      </c>
      <c r="Q3695" s="1" t="s">
        <v>271</v>
      </c>
      <c r="T3695" s="1" t="s">
        <v>272</v>
      </c>
      <c r="X3695" s="1" t="s">
        <v>41</v>
      </c>
      <c r="Y3695" s="1" t="s">
        <v>42</v>
      </c>
      <c r="Z3695" s="3">
        <v>0</v>
      </c>
      <c r="AC3695" s="1">
        <f t="shared" si="114"/>
        <v>2019</v>
      </c>
      <c r="AD3695" s="1">
        <f t="shared" si="115"/>
        <v>12</v>
      </c>
    </row>
    <row r="3696" spans="1:30" ht="12.75" customHeight="1" x14ac:dyDescent="0.2">
      <c r="A3696" s="2">
        <v>43801.364328703698</v>
      </c>
      <c r="B3696" s="1" t="s">
        <v>2058</v>
      </c>
      <c r="C3696" s="1" t="s">
        <v>413</v>
      </c>
      <c r="D3696" s="1" t="s">
        <v>414</v>
      </c>
      <c r="E3696" s="3">
        <v>2</v>
      </c>
      <c r="F3696" s="1" t="s">
        <v>31</v>
      </c>
      <c r="G3696" s="3">
        <v>26.17</v>
      </c>
      <c r="H3696" s="3">
        <v>52.34</v>
      </c>
      <c r="I3696" s="1" t="s">
        <v>58</v>
      </c>
      <c r="K3696" s="1" t="s">
        <v>59</v>
      </c>
      <c r="L3696" s="1" t="s">
        <v>415</v>
      </c>
      <c r="M3696" s="1" t="s">
        <v>35</v>
      </c>
      <c r="N3696" s="1" t="s">
        <v>36</v>
      </c>
      <c r="O3696" s="1" t="s">
        <v>37</v>
      </c>
      <c r="P3696" s="1" t="s">
        <v>38</v>
      </c>
      <c r="Q3696" s="1" t="s">
        <v>39</v>
      </c>
      <c r="T3696" s="1" t="s">
        <v>171</v>
      </c>
      <c r="X3696" s="1" t="s">
        <v>41</v>
      </c>
      <c r="Y3696" s="1" t="s">
        <v>42</v>
      </c>
      <c r="Z3696" s="3">
        <v>0</v>
      </c>
      <c r="AA3696" s="1" t="s">
        <v>172</v>
      </c>
      <c r="AB3696" s="1" t="s">
        <v>172</v>
      </c>
      <c r="AC3696" s="1">
        <f t="shared" si="114"/>
        <v>2019</v>
      </c>
      <c r="AD3696" s="1">
        <f t="shared" si="115"/>
        <v>12</v>
      </c>
    </row>
    <row r="3697" spans="1:30" ht="12.75" customHeight="1" x14ac:dyDescent="0.2">
      <c r="A3697" s="2">
        <v>43801.364328703698</v>
      </c>
      <c r="B3697" s="1" t="s">
        <v>2058</v>
      </c>
      <c r="C3697" s="1" t="s">
        <v>279</v>
      </c>
      <c r="D3697" s="1" t="s">
        <v>280</v>
      </c>
      <c r="E3697" s="3">
        <v>2</v>
      </c>
      <c r="F3697" s="1" t="s">
        <v>31</v>
      </c>
      <c r="G3697" s="3">
        <v>29.88</v>
      </c>
      <c r="H3697" s="3">
        <v>59.76</v>
      </c>
      <c r="I3697" s="1" t="s">
        <v>58</v>
      </c>
      <c r="K3697" s="1" t="s">
        <v>59</v>
      </c>
      <c r="L3697" s="1" t="s">
        <v>281</v>
      </c>
      <c r="M3697" s="1" t="s">
        <v>35</v>
      </c>
      <c r="N3697" s="1" t="s">
        <v>36</v>
      </c>
      <c r="O3697" s="1" t="s">
        <v>37</v>
      </c>
      <c r="P3697" s="1" t="s">
        <v>71</v>
      </c>
      <c r="Q3697" s="1" t="s">
        <v>72</v>
      </c>
      <c r="T3697" s="1" t="s">
        <v>73</v>
      </c>
      <c r="X3697" s="1" t="s">
        <v>41</v>
      </c>
      <c r="Y3697" s="1" t="s">
        <v>74</v>
      </c>
      <c r="Z3697" s="3">
        <v>0</v>
      </c>
      <c r="AC3697" s="1">
        <f t="shared" si="114"/>
        <v>2019</v>
      </c>
      <c r="AD3697" s="1">
        <f t="shared" si="115"/>
        <v>12</v>
      </c>
    </row>
    <row r="3698" spans="1:30" ht="12.75" customHeight="1" x14ac:dyDescent="0.2">
      <c r="A3698" s="2">
        <v>43801.364328703698</v>
      </c>
      <c r="B3698" s="1" t="s">
        <v>2058</v>
      </c>
      <c r="C3698" s="1" t="s">
        <v>282</v>
      </c>
      <c r="D3698" s="1" t="s">
        <v>283</v>
      </c>
      <c r="E3698" s="3">
        <v>25</v>
      </c>
      <c r="F3698" s="1" t="s">
        <v>31</v>
      </c>
      <c r="G3698" s="3">
        <v>30.17</v>
      </c>
      <c r="H3698" s="3">
        <v>754.25</v>
      </c>
      <c r="I3698" s="1" t="s">
        <v>58</v>
      </c>
      <c r="K3698" s="1" t="s">
        <v>59</v>
      </c>
      <c r="L3698" s="1" t="s">
        <v>284</v>
      </c>
      <c r="M3698" s="1" t="s">
        <v>35</v>
      </c>
      <c r="N3698" s="1" t="s">
        <v>36</v>
      </c>
      <c r="O3698" s="1" t="s">
        <v>37</v>
      </c>
      <c r="P3698" s="1" t="s">
        <v>131</v>
      </c>
      <c r="Q3698" s="1" t="s">
        <v>132</v>
      </c>
      <c r="T3698" s="1" t="s">
        <v>48</v>
      </c>
      <c r="X3698" s="1" t="s">
        <v>41</v>
      </c>
      <c r="Y3698" s="1" t="s">
        <v>74</v>
      </c>
      <c r="Z3698" s="3">
        <v>0</v>
      </c>
      <c r="AC3698" s="1">
        <f t="shared" si="114"/>
        <v>2019</v>
      </c>
      <c r="AD3698" s="1">
        <f t="shared" si="115"/>
        <v>12</v>
      </c>
    </row>
    <row r="3699" spans="1:30" ht="12.75" customHeight="1" x14ac:dyDescent="0.2">
      <c r="A3699" s="2">
        <v>43801.364328703698</v>
      </c>
      <c r="B3699" s="1" t="s">
        <v>2058</v>
      </c>
      <c r="C3699" s="1" t="s">
        <v>1226</v>
      </c>
      <c r="D3699" s="1" t="s">
        <v>1227</v>
      </c>
      <c r="E3699" s="3">
        <v>2</v>
      </c>
      <c r="F3699" s="1" t="s">
        <v>31</v>
      </c>
      <c r="G3699" s="3">
        <v>30.5</v>
      </c>
      <c r="H3699" s="3">
        <v>61</v>
      </c>
      <c r="I3699" s="1" t="s">
        <v>58</v>
      </c>
      <c r="K3699" s="1" t="s">
        <v>59</v>
      </c>
      <c r="L3699" s="1" t="s">
        <v>1228</v>
      </c>
      <c r="M3699" s="1" t="s">
        <v>35</v>
      </c>
      <c r="N3699" s="1" t="s">
        <v>36</v>
      </c>
      <c r="O3699" s="1" t="s">
        <v>37</v>
      </c>
      <c r="P3699" s="1" t="s">
        <v>71</v>
      </c>
      <c r="Q3699" s="1" t="s">
        <v>72</v>
      </c>
      <c r="T3699" s="1" t="s">
        <v>73</v>
      </c>
      <c r="X3699" s="1" t="s">
        <v>41</v>
      </c>
      <c r="Y3699" s="1" t="s">
        <v>74</v>
      </c>
      <c r="Z3699" s="3">
        <v>0</v>
      </c>
      <c r="AC3699" s="1">
        <f t="shared" si="114"/>
        <v>2019</v>
      </c>
      <c r="AD3699" s="1">
        <f t="shared" si="115"/>
        <v>12</v>
      </c>
    </row>
    <row r="3700" spans="1:30" ht="12.75" customHeight="1" x14ac:dyDescent="0.2">
      <c r="A3700" s="2">
        <v>43801.364328703698</v>
      </c>
      <c r="B3700" s="1" t="s">
        <v>2058</v>
      </c>
      <c r="C3700" s="1" t="s">
        <v>456</v>
      </c>
      <c r="D3700" s="1" t="s">
        <v>457</v>
      </c>
      <c r="E3700" s="3">
        <v>20</v>
      </c>
      <c r="F3700" s="1" t="s">
        <v>31</v>
      </c>
      <c r="G3700" s="3">
        <v>32.79</v>
      </c>
      <c r="H3700" s="3">
        <v>655.8</v>
      </c>
      <c r="I3700" s="1" t="s">
        <v>58</v>
      </c>
      <c r="K3700" s="1" t="s">
        <v>59</v>
      </c>
      <c r="L3700" s="1" t="s">
        <v>458</v>
      </c>
      <c r="M3700" s="1" t="s">
        <v>35</v>
      </c>
      <c r="N3700" s="1" t="s">
        <v>36</v>
      </c>
      <c r="O3700" s="1" t="s">
        <v>37</v>
      </c>
      <c r="P3700" s="1" t="s">
        <v>89</v>
      </c>
      <c r="Q3700" s="1" t="s">
        <v>90</v>
      </c>
      <c r="T3700" s="1" t="s">
        <v>85</v>
      </c>
      <c r="X3700" s="1" t="s">
        <v>41</v>
      </c>
      <c r="Y3700" s="1" t="s">
        <v>74</v>
      </c>
      <c r="Z3700" s="3">
        <v>0</v>
      </c>
      <c r="AC3700" s="1">
        <f t="shared" si="114"/>
        <v>2019</v>
      </c>
      <c r="AD3700" s="1">
        <f t="shared" si="115"/>
        <v>12</v>
      </c>
    </row>
    <row r="3701" spans="1:30" ht="12.75" customHeight="1" x14ac:dyDescent="0.2">
      <c r="A3701" s="2">
        <v>43801.364328703698</v>
      </c>
      <c r="B3701" s="1" t="s">
        <v>2058</v>
      </c>
      <c r="C3701" s="1" t="s">
        <v>501</v>
      </c>
      <c r="D3701" s="1" t="s">
        <v>502</v>
      </c>
      <c r="E3701" s="3">
        <v>2</v>
      </c>
      <c r="F3701" s="1" t="s">
        <v>31</v>
      </c>
      <c r="G3701" s="3">
        <v>197.57</v>
      </c>
      <c r="H3701" s="3">
        <v>395.14</v>
      </c>
      <c r="I3701" s="1" t="s">
        <v>58</v>
      </c>
      <c r="K3701" s="1" t="s">
        <v>59</v>
      </c>
      <c r="L3701" s="1" t="s">
        <v>503</v>
      </c>
      <c r="M3701" s="1" t="s">
        <v>35</v>
      </c>
      <c r="N3701" s="1" t="s">
        <v>36</v>
      </c>
      <c r="O3701" s="1" t="s">
        <v>37</v>
      </c>
      <c r="P3701" s="1" t="s">
        <v>38</v>
      </c>
      <c r="Q3701" s="1" t="s">
        <v>39</v>
      </c>
      <c r="T3701" s="1" t="s">
        <v>206</v>
      </c>
      <c r="X3701" s="1" t="s">
        <v>41</v>
      </c>
      <c r="Y3701" s="1" t="s">
        <v>42</v>
      </c>
      <c r="Z3701" s="3">
        <v>0</v>
      </c>
      <c r="AC3701" s="1">
        <f t="shared" si="114"/>
        <v>2019</v>
      </c>
      <c r="AD3701" s="1">
        <f t="shared" si="115"/>
        <v>12</v>
      </c>
    </row>
    <row r="3702" spans="1:30" ht="12.75" customHeight="1" x14ac:dyDescent="0.2">
      <c r="A3702" s="2">
        <v>43802.357348460602</v>
      </c>
      <c r="B3702" s="1" t="s">
        <v>2059</v>
      </c>
      <c r="C3702" s="1" t="s">
        <v>626</v>
      </c>
      <c r="D3702" s="1" t="s">
        <v>627</v>
      </c>
      <c r="E3702" s="3">
        <v>67</v>
      </c>
      <c r="F3702" s="1" t="s">
        <v>31</v>
      </c>
      <c r="G3702" s="3">
        <v>0.51</v>
      </c>
      <c r="H3702" s="3">
        <v>34.03</v>
      </c>
      <c r="I3702" s="1" t="s">
        <v>32</v>
      </c>
      <c r="K3702" s="1" t="s">
        <v>33</v>
      </c>
      <c r="M3702" s="1" t="s">
        <v>35</v>
      </c>
      <c r="N3702" s="1" t="s">
        <v>1803</v>
      </c>
      <c r="O3702" s="1" t="s">
        <v>37</v>
      </c>
      <c r="P3702" s="1" t="s">
        <v>629</v>
      </c>
      <c r="Q3702" s="1" t="s">
        <v>630</v>
      </c>
      <c r="T3702" s="1" t="s">
        <v>631</v>
      </c>
      <c r="Y3702" s="1" t="s">
        <v>632</v>
      </c>
      <c r="Z3702" s="3">
        <v>0</v>
      </c>
      <c r="AC3702" s="1">
        <f t="shared" si="114"/>
        <v>2019</v>
      </c>
      <c r="AD3702" s="1">
        <f t="shared" si="115"/>
        <v>12</v>
      </c>
    </row>
    <row r="3703" spans="1:30" ht="12.75" customHeight="1" x14ac:dyDescent="0.2">
      <c r="A3703" s="2">
        <v>43802.5159335301</v>
      </c>
      <c r="B3703" s="1" t="s">
        <v>2060</v>
      </c>
      <c r="C3703" s="1" t="s">
        <v>107</v>
      </c>
      <c r="D3703" s="1" t="s">
        <v>108</v>
      </c>
      <c r="E3703" s="3">
        <v>100</v>
      </c>
      <c r="F3703" s="1" t="s">
        <v>31</v>
      </c>
      <c r="G3703" s="3">
        <v>0.3</v>
      </c>
      <c r="H3703" s="3">
        <v>30</v>
      </c>
      <c r="I3703" s="1" t="s">
        <v>421</v>
      </c>
      <c r="K3703" s="1" t="s">
        <v>422</v>
      </c>
      <c r="L3703" s="1" t="s">
        <v>109</v>
      </c>
      <c r="M3703" s="1" t="s">
        <v>35</v>
      </c>
      <c r="N3703" s="1" t="s">
        <v>684</v>
      </c>
      <c r="O3703" s="1" t="s">
        <v>37</v>
      </c>
      <c r="P3703" s="1" t="s">
        <v>104</v>
      </c>
      <c r="Q3703" s="1" t="s">
        <v>105</v>
      </c>
      <c r="T3703" s="1" t="s">
        <v>40</v>
      </c>
      <c r="X3703" s="1" t="s">
        <v>41</v>
      </c>
      <c r="Y3703" s="1" t="s">
        <v>106</v>
      </c>
      <c r="Z3703" s="3">
        <v>0</v>
      </c>
      <c r="AC3703" s="1">
        <f t="shared" si="114"/>
        <v>2019</v>
      </c>
      <c r="AD3703" s="1">
        <f t="shared" si="115"/>
        <v>12</v>
      </c>
    </row>
    <row r="3704" spans="1:30" ht="12.75" customHeight="1" x14ac:dyDescent="0.2">
      <c r="A3704" s="2">
        <v>43802.5159335301</v>
      </c>
      <c r="B3704" s="1" t="s">
        <v>2060</v>
      </c>
      <c r="C3704" s="1" t="s">
        <v>125</v>
      </c>
      <c r="D3704" s="1" t="s">
        <v>126</v>
      </c>
      <c r="E3704" s="3">
        <v>200</v>
      </c>
      <c r="F3704" s="1" t="s">
        <v>31</v>
      </c>
      <c r="G3704" s="3">
        <v>0.54</v>
      </c>
      <c r="H3704" s="3">
        <v>108</v>
      </c>
      <c r="I3704" s="1" t="s">
        <v>421</v>
      </c>
      <c r="K3704" s="1" t="s">
        <v>422</v>
      </c>
      <c r="L3704" s="1" t="s">
        <v>127</v>
      </c>
      <c r="M3704" s="1" t="s">
        <v>35</v>
      </c>
      <c r="N3704" s="1" t="s">
        <v>684</v>
      </c>
      <c r="O3704" s="1" t="s">
        <v>37</v>
      </c>
      <c r="P3704" s="1" t="s">
        <v>104</v>
      </c>
      <c r="Q3704" s="1" t="s">
        <v>105</v>
      </c>
      <c r="T3704" s="1" t="s">
        <v>40</v>
      </c>
      <c r="X3704" s="1" t="s">
        <v>41</v>
      </c>
      <c r="Y3704" s="1" t="s">
        <v>106</v>
      </c>
      <c r="Z3704" s="3">
        <v>0</v>
      </c>
      <c r="AC3704" s="1">
        <f t="shared" si="114"/>
        <v>2019</v>
      </c>
      <c r="AD3704" s="1">
        <f t="shared" si="115"/>
        <v>12</v>
      </c>
    </row>
    <row r="3705" spans="1:30" ht="12.75" customHeight="1" x14ac:dyDescent="0.2">
      <c r="A3705" s="2">
        <v>43802.5159335301</v>
      </c>
      <c r="B3705" s="1" t="s">
        <v>2060</v>
      </c>
      <c r="C3705" s="1" t="s">
        <v>877</v>
      </c>
      <c r="D3705" s="1" t="s">
        <v>878</v>
      </c>
      <c r="E3705" s="3">
        <v>50</v>
      </c>
      <c r="F3705" s="1" t="s">
        <v>31</v>
      </c>
      <c r="G3705" s="3">
        <v>3.48</v>
      </c>
      <c r="H3705" s="3">
        <v>174</v>
      </c>
      <c r="I3705" s="1" t="s">
        <v>421</v>
      </c>
      <c r="K3705" s="1" t="s">
        <v>422</v>
      </c>
      <c r="L3705" s="1" t="s">
        <v>879</v>
      </c>
      <c r="M3705" s="1" t="s">
        <v>35</v>
      </c>
      <c r="N3705" s="1" t="s">
        <v>684</v>
      </c>
      <c r="O3705" s="1" t="s">
        <v>37</v>
      </c>
      <c r="P3705" s="1" t="s">
        <v>213</v>
      </c>
      <c r="Q3705" s="1" t="s">
        <v>214</v>
      </c>
      <c r="T3705" s="1" t="s">
        <v>385</v>
      </c>
      <c r="X3705" s="1" t="s">
        <v>41</v>
      </c>
      <c r="Y3705" s="1" t="s">
        <v>42</v>
      </c>
      <c r="Z3705" s="3">
        <v>0</v>
      </c>
      <c r="AA3705" s="1" t="s">
        <v>880</v>
      </c>
      <c r="AB3705" s="1" t="s">
        <v>880</v>
      </c>
      <c r="AC3705" s="1">
        <f t="shared" si="114"/>
        <v>2019</v>
      </c>
      <c r="AD3705" s="1">
        <f t="shared" si="115"/>
        <v>12</v>
      </c>
    </row>
    <row r="3706" spans="1:30" ht="12.75" customHeight="1" x14ac:dyDescent="0.2">
      <c r="A3706" s="2">
        <v>43802.5159335301</v>
      </c>
      <c r="B3706" s="1" t="s">
        <v>2060</v>
      </c>
      <c r="C3706" s="1" t="s">
        <v>227</v>
      </c>
      <c r="D3706" s="1" t="s">
        <v>228</v>
      </c>
      <c r="E3706" s="3">
        <v>30</v>
      </c>
      <c r="F3706" s="1" t="s">
        <v>31</v>
      </c>
      <c r="G3706" s="3">
        <v>8.4700000000000006</v>
      </c>
      <c r="H3706" s="3">
        <v>254.1</v>
      </c>
      <c r="I3706" s="1" t="s">
        <v>421</v>
      </c>
      <c r="K3706" s="1" t="s">
        <v>422</v>
      </c>
      <c r="L3706" s="1" t="s">
        <v>229</v>
      </c>
      <c r="M3706" s="1" t="s">
        <v>35</v>
      </c>
      <c r="N3706" s="1" t="s">
        <v>684</v>
      </c>
      <c r="O3706" s="1" t="s">
        <v>37</v>
      </c>
      <c r="P3706" s="1" t="s">
        <v>230</v>
      </c>
      <c r="Q3706" s="1" t="s">
        <v>231</v>
      </c>
      <c r="T3706" s="1" t="s">
        <v>232</v>
      </c>
      <c r="X3706" s="1" t="s">
        <v>41</v>
      </c>
      <c r="Y3706" s="1" t="s">
        <v>42</v>
      </c>
      <c r="Z3706" s="3">
        <v>0</v>
      </c>
      <c r="AC3706" s="1">
        <f t="shared" si="114"/>
        <v>2019</v>
      </c>
      <c r="AD3706" s="1">
        <f t="shared" si="115"/>
        <v>12</v>
      </c>
    </row>
    <row r="3707" spans="1:30" ht="12.75" customHeight="1" x14ac:dyDescent="0.2">
      <c r="A3707" s="2">
        <v>43802.5159335301</v>
      </c>
      <c r="B3707" s="1" t="s">
        <v>2060</v>
      </c>
      <c r="C3707" s="1" t="s">
        <v>50</v>
      </c>
      <c r="D3707" s="1" t="s">
        <v>51</v>
      </c>
      <c r="E3707" s="3">
        <v>30</v>
      </c>
      <c r="F3707" s="1" t="s">
        <v>31</v>
      </c>
      <c r="G3707" s="3">
        <v>17.989999999999998</v>
      </c>
      <c r="H3707" s="3">
        <v>539.70000000000005</v>
      </c>
      <c r="I3707" s="1" t="s">
        <v>421</v>
      </c>
      <c r="K3707" s="1" t="s">
        <v>422</v>
      </c>
      <c r="L3707" s="1" t="s">
        <v>52</v>
      </c>
      <c r="M3707" s="1" t="s">
        <v>35</v>
      </c>
      <c r="N3707" s="1" t="s">
        <v>684</v>
      </c>
      <c r="O3707" s="1" t="s">
        <v>37</v>
      </c>
      <c r="P3707" s="1" t="s">
        <v>53</v>
      </c>
      <c r="Q3707" s="1" t="s">
        <v>54</v>
      </c>
      <c r="T3707" s="1" t="s">
        <v>40</v>
      </c>
      <c r="X3707" s="1" t="s">
        <v>41</v>
      </c>
      <c r="Y3707" s="1" t="s">
        <v>42</v>
      </c>
      <c r="Z3707" s="3">
        <v>0</v>
      </c>
      <c r="AC3707" s="1">
        <f t="shared" si="114"/>
        <v>2019</v>
      </c>
      <c r="AD3707" s="1">
        <f t="shared" si="115"/>
        <v>12</v>
      </c>
    </row>
    <row r="3708" spans="1:30" ht="12.75" customHeight="1" x14ac:dyDescent="0.2">
      <c r="A3708" s="2">
        <v>43803.277621377303</v>
      </c>
      <c r="B3708" s="1" t="s">
        <v>2061</v>
      </c>
      <c r="C3708" s="1" t="s">
        <v>81</v>
      </c>
      <c r="D3708" s="1" t="s">
        <v>82</v>
      </c>
      <c r="E3708" s="3">
        <v>20</v>
      </c>
      <c r="F3708" s="1" t="s">
        <v>31</v>
      </c>
      <c r="G3708" s="3">
        <v>12.16</v>
      </c>
      <c r="H3708" s="3">
        <v>243.2</v>
      </c>
      <c r="I3708" s="1" t="s">
        <v>58</v>
      </c>
      <c r="K3708" s="1" t="s">
        <v>59</v>
      </c>
      <c r="L3708" s="1" t="s">
        <v>83</v>
      </c>
      <c r="M3708" s="1" t="s">
        <v>35</v>
      </c>
      <c r="N3708" s="1" t="s">
        <v>296</v>
      </c>
      <c r="O3708" s="1" t="s">
        <v>37</v>
      </c>
      <c r="P3708" s="1" t="s">
        <v>71</v>
      </c>
      <c r="Q3708" s="1" t="s">
        <v>72</v>
      </c>
      <c r="T3708" s="1" t="s">
        <v>85</v>
      </c>
      <c r="X3708" s="1" t="s">
        <v>41</v>
      </c>
      <c r="Y3708" s="1" t="s">
        <v>74</v>
      </c>
      <c r="Z3708" s="3">
        <v>0</v>
      </c>
      <c r="AC3708" s="1">
        <f t="shared" si="114"/>
        <v>2019</v>
      </c>
      <c r="AD3708" s="1">
        <f t="shared" si="115"/>
        <v>12</v>
      </c>
    </row>
    <row r="3709" spans="1:30" ht="12.75" customHeight="1" x14ac:dyDescent="0.2">
      <c r="A3709" s="2">
        <v>43803.277621377303</v>
      </c>
      <c r="B3709" s="1" t="s">
        <v>2061</v>
      </c>
      <c r="C3709" s="1" t="s">
        <v>839</v>
      </c>
      <c r="D3709" s="1" t="s">
        <v>840</v>
      </c>
      <c r="E3709" s="3">
        <v>20</v>
      </c>
      <c r="F3709" s="1" t="s">
        <v>31</v>
      </c>
      <c r="G3709" s="3">
        <v>58.53</v>
      </c>
      <c r="H3709" s="3">
        <v>1170.68</v>
      </c>
      <c r="I3709" s="1" t="s">
        <v>58</v>
      </c>
      <c r="K3709" s="1" t="s">
        <v>59</v>
      </c>
      <c r="L3709" s="1" t="s">
        <v>841</v>
      </c>
      <c r="M3709" s="1" t="s">
        <v>35</v>
      </c>
      <c r="N3709" s="1" t="s">
        <v>296</v>
      </c>
      <c r="O3709" s="1" t="s">
        <v>37</v>
      </c>
      <c r="P3709" s="1" t="s">
        <v>89</v>
      </c>
      <c r="Q3709" s="1" t="s">
        <v>90</v>
      </c>
      <c r="T3709" s="1" t="s">
        <v>85</v>
      </c>
      <c r="X3709" s="1" t="s">
        <v>842</v>
      </c>
      <c r="Y3709" s="1" t="s">
        <v>74</v>
      </c>
      <c r="Z3709" s="3">
        <v>0</v>
      </c>
      <c r="AC3709" s="1">
        <f t="shared" si="114"/>
        <v>2019</v>
      </c>
      <c r="AD3709" s="1">
        <f t="shared" si="115"/>
        <v>12</v>
      </c>
    </row>
    <row r="3710" spans="1:30" ht="12.75" customHeight="1" x14ac:dyDescent="0.2">
      <c r="A3710" s="2">
        <v>43803.277621377303</v>
      </c>
      <c r="B3710" s="1" t="s">
        <v>2061</v>
      </c>
      <c r="C3710" s="1" t="s">
        <v>922</v>
      </c>
      <c r="D3710" s="1" t="s">
        <v>923</v>
      </c>
      <c r="E3710" s="3">
        <v>1</v>
      </c>
      <c r="F3710" s="1" t="s">
        <v>31</v>
      </c>
      <c r="G3710" s="3">
        <v>154.97999999999999</v>
      </c>
      <c r="H3710" s="3">
        <v>154.97999999999999</v>
      </c>
      <c r="I3710" s="1" t="s">
        <v>58</v>
      </c>
      <c r="K3710" s="1" t="s">
        <v>59</v>
      </c>
      <c r="L3710" s="1" t="s">
        <v>924</v>
      </c>
      <c r="M3710" s="1" t="s">
        <v>35</v>
      </c>
      <c r="N3710" s="1" t="s">
        <v>296</v>
      </c>
      <c r="O3710" s="1" t="s">
        <v>37</v>
      </c>
      <c r="P3710" s="1" t="s">
        <v>131</v>
      </c>
      <c r="Q3710" s="1" t="s">
        <v>132</v>
      </c>
      <c r="T3710" s="1" t="s">
        <v>85</v>
      </c>
      <c r="X3710" s="1" t="s">
        <v>925</v>
      </c>
      <c r="Y3710" s="1" t="s">
        <v>74</v>
      </c>
      <c r="Z3710" s="3">
        <v>0</v>
      </c>
      <c r="AC3710" s="1">
        <f t="shared" si="114"/>
        <v>2019</v>
      </c>
      <c r="AD3710" s="1">
        <f t="shared" si="115"/>
        <v>12</v>
      </c>
    </row>
    <row r="3711" spans="1:30" ht="12.75" customHeight="1" x14ac:dyDescent="0.2">
      <c r="A3711" s="2">
        <v>43803.280998229202</v>
      </c>
      <c r="B3711" s="1" t="s">
        <v>2062</v>
      </c>
      <c r="C3711" s="1" t="s">
        <v>81</v>
      </c>
      <c r="D3711" s="1" t="s">
        <v>82</v>
      </c>
      <c r="E3711" s="3">
        <v>10</v>
      </c>
      <c r="F3711" s="1" t="s">
        <v>31</v>
      </c>
      <c r="G3711" s="3">
        <v>12.17</v>
      </c>
      <c r="H3711" s="3">
        <v>121.72</v>
      </c>
      <c r="I3711" s="1" t="s">
        <v>32</v>
      </c>
      <c r="K3711" s="1" t="s">
        <v>33</v>
      </c>
      <c r="L3711" s="1" t="s">
        <v>83</v>
      </c>
      <c r="M3711" s="1" t="s">
        <v>35</v>
      </c>
      <c r="N3711" s="1" t="s">
        <v>296</v>
      </c>
      <c r="O3711" s="1" t="s">
        <v>37</v>
      </c>
      <c r="P3711" s="1" t="s">
        <v>71</v>
      </c>
      <c r="Q3711" s="1" t="s">
        <v>72</v>
      </c>
      <c r="T3711" s="1" t="s">
        <v>85</v>
      </c>
      <c r="X3711" s="1" t="s">
        <v>41</v>
      </c>
      <c r="Y3711" s="1" t="s">
        <v>74</v>
      </c>
      <c r="Z3711" s="3">
        <v>0</v>
      </c>
      <c r="AC3711" s="1">
        <f t="shared" si="114"/>
        <v>2019</v>
      </c>
      <c r="AD3711" s="1">
        <f t="shared" si="115"/>
        <v>12</v>
      </c>
    </row>
    <row r="3712" spans="1:30" ht="12.75" customHeight="1" x14ac:dyDescent="0.2">
      <c r="A3712" s="2">
        <v>43803.280998229202</v>
      </c>
      <c r="B3712" s="1" t="s">
        <v>2062</v>
      </c>
      <c r="C3712" s="1" t="s">
        <v>459</v>
      </c>
      <c r="D3712" s="1" t="s">
        <v>460</v>
      </c>
      <c r="E3712" s="3">
        <v>27</v>
      </c>
      <c r="F3712" s="1" t="s">
        <v>31</v>
      </c>
      <c r="G3712" s="3">
        <v>47.53</v>
      </c>
      <c r="H3712" s="3">
        <v>1283.42</v>
      </c>
      <c r="I3712" s="1" t="s">
        <v>32</v>
      </c>
      <c r="K3712" s="1" t="s">
        <v>33</v>
      </c>
      <c r="L3712" s="1" t="s">
        <v>461</v>
      </c>
      <c r="M3712" s="1" t="s">
        <v>35</v>
      </c>
      <c r="N3712" s="1" t="s">
        <v>296</v>
      </c>
      <c r="O3712" s="1" t="s">
        <v>37</v>
      </c>
      <c r="P3712" s="1" t="s">
        <v>131</v>
      </c>
      <c r="Q3712" s="1" t="s">
        <v>132</v>
      </c>
      <c r="T3712" s="1" t="s">
        <v>85</v>
      </c>
      <c r="X3712" s="1" t="s">
        <v>462</v>
      </c>
      <c r="Y3712" s="1" t="s">
        <v>74</v>
      </c>
      <c r="Z3712" s="3">
        <v>0</v>
      </c>
      <c r="AC3712" s="1">
        <f t="shared" si="114"/>
        <v>2019</v>
      </c>
      <c r="AD3712" s="1">
        <f t="shared" si="115"/>
        <v>12</v>
      </c>
    </row>
    <row r="3713" spans="1:30" ht="12.75" customHeight="1" x14ac:dyDescent="0.2">
      <c r="A3713" s="2">
        <v>43803.280998229202</v>
      </c>
      <c r="B3713" s="1" t="s">
        <v>2062</v>
      </c>
      <c r="C3713" s="1" t="s">
        <v>922</v>
      </c>
      <c r="D3713" s="1" t="s">
        <v>923</v>
      </c>
      <c r="E3713" s="3">
        <v>1</v>
      </c>
      <c r="F3713" s="1" t="s">
        <v>31</v>
      </c>
      <c r="G3713" s="3">
        <v>154.97</v>
      </c>
      <c r="H3713" s="3">
        <v>154.97</v>
      </c>
      <c r="I3713" s="1" t="s">
        <v>32</v>
      </c>
      <c r="K3713" s="1" t="s">
        <v>33</v>
      </c>
      <c r="L3713" s="1" t="s">
        <v>924</v>
      </c>
      <c r="M3713" s="1" t="s">
        <v>35</v>
      </c>
      <c r="N3713" s="1" t="s">
        <v>296</v>
      </c>
      <c r="O3713" s="1" t="s">
        <v>37</v>
      </c>
      <c r="P3713" s="1" t="s">
        <v>131</v>
      </c>
      <c r="Q3713" s="1" t="s">
        <v>132</v>
      </c>
      <c r="T3713" s="1" t="s">
        <v>85</v>
      </c>
      <c r="X3713" s="1" t="s">
        <v>925</v>
      </c>
      <c r="Y3713" s="1" t="s">
        <v>74</v>
      </c>
      <c r="Z3713" s="3">
        <v>0</v>
      </c>
      <c r="AC3713" s="1">
        <f t="shared" si="114"/>
        <v>2019</v>
      </c>
      <c r="AD3713" s="1">
        <f t="shared" si="115"/>
        <v>12</v>
      </c>
    </row>
    <row r="3714" spans="1:30" ht="12.75" customHeight="1" x14ac:dyDescent="0.2">
      <c r="A3714" s="2">
        <v>43803.313649919</v>
      </c>
      <c r="B3714" s="1" t="s">
        <v>2063</v>
      </c>
      <c r="C3714" s="1" t="s">
        <v>440</v>
      </c>
      <c r="D3714" s="1" t="s">
        <v>441</v>
      </c>
      <c r="E3714" s="3">
        <v>2</v>
      </c>
      <c r="F3714" s="1" t="s">
        <v>31</v>
      </c>
      <c r="G3714" s="3">
        <v>54.45</v>
      </c>
      <c r="H3714" s="3">
        <v>108.9</v>
      </c>
      <c r="I3714" s="1" t="s">
        <v>58</v>
      </c>
      <c r="K3714" s="1" t="s">
        <v>59</v>
      </c>
      <c r="L3714" s="1" t="s">
        <v>442</v>
      </c>
      <c r="M3714" s="1" t="s">
        <v>35</v>
      </c>
      <c r="N3714" s="1" t="s">
        <v>296</v>
      </c>
      <c r="O3714" s="1" t="s">
        <v>37</v>
      </c>
      <c r="P3714" s="1" t="s">
        <v>443</v>
      </c>
      <c r="Q3714" s="1" t="s">
        <v>444</v>
      </c>
      <c r="T3714" s="1" t="s">
        <v>171</v>
      </c>
      <c r="X3714" s="1" t="s">
        <v>41</v>
      </c>
      <c r="Y3714" s="1" t="s">
        <v>446</v>
      </c>
      <c r="Z3714" s="3">
        <v>0</v>
      </c>
      <c r="AA3714" s="1" t="s">
        <v>172</v>
      </c>
      <c r="AB3714" s="1" t="s">
        <v>172</v>
      </c>
      <c r="AC3714" s="1">
        <f t="shared" si="114"/>
        <v>2019</v>
      </c>
      <c r="AD3714" s="1">
        <f t="shared" si="115"/>
        <v>12</v>
      </c>
    </row>
    <row r="3715" spans="1:30" ht="12.75" customHeight="1" x14ac:dyDescent="0.2">
      <c r="A3715" s="2">
        <v>43803.313649919</v>
      </c>
      <c r="B3715" s="1" t="s">
        <v>2063</v>
      </c>
      <c r="C3715" s="1" t="s">
        <v>833</v>
      </c>
      <c r="D3715" s="1" t="s">
        <v>834</v>
      </c>
      <c r="E3715" s="3">
        <v>2</v>
      </c>
      <c r="F3715" s="1" t="s">
        <v>31</v>
      </c>
      <c r="G3715" s="3">
        <v>93.17</v>
      </c>
      <c r="H3715" s="3">
        <v>186.34</v>
      </c>
      <c r="I3715" s="1" t="s">
        <v>58</v>
      </c>
      <c r="K3715" s="1" t="s">
        <v>59</v>
      </c>
      <c r="L3715" s="1" t="s">
        <v>835</v>
      </c>
      <c r="M3715" s="1" t="s">
        <v>35</v>
      </c>
      <c r="N3715" s="1" t="s">
        <v>296</v>
      </c>
      <c r="O3715" s="1" t="s">
        <v>37</v>
      </c>
      <c r="P3715" s="1" t="s">
        <v>443</v>
      </c>
      <c r="Q3715" s="1" t="s">
        <v>444</v>
      </c>
      <c r="T3715" s="1" t="s">
        <v>171</v>
      </c>
      <c r="X3715" s="1" t="s">
        <v>41</v>
      </c>
      <c r="Y3715" s="1" t="s">
        <v>446</v>
      </c>
      <c r="Z3715" s="3">
        <v>0</v>
      </c>
      <c r="AA3715" s="1" t="s">
        <v>172</v>
      </c>
      <c r="AB3715" s="1" t="s">
        <v>172</v>
      </c>
      <c r="AC3715" s="1">
        <f t="shared" ref="AC3715:AC3751" si="116">YEAR(A3715)</f>
        <v>2019</v>
      </c>
      <c r="AD3715" s="1">
        <f t="shared" ref="AD3715:AD3751" si="117">MONTH(A3715)</f>
        <v>12</v>
      </c>
    </row>
    <row r="3716" spans="1:30" ht="12.75" customHeight="1" x14ac:dyDescent="0.2">
      <c r="A3716" s="2">
        <v>43803.318991168999</v>
      </c>
      <c r="B3716" s="1" t="s">
        <v>2064</v>
      </c>
      <c r="C3716" s="1" t="s">
        <v>969</v>
      </c>
      <c r="D3716" s="1" t="s">
        <v>970</v>
      </c>
      <c r="E3716" s="3">
        <v>2</v>
      </c>
      <c r="F3716" s="1" t="s">
        <v>31</v>
      </c>
      <c r="G3716" s="3">
        <v>7.08</v>
      </c>
      <c r="H3716" s="3">
        <v>14.16</v>
      </c>
      <c r="I3716" s="1" t="s">
        <v>32</v>
      </c>
      <c r="K3716" s="1" t="s">
        <v>33</v>
      </c>
      <c r="L3716" s="1" t="s">
        <v>971</v>
      </c>
      <c r="M3716" s="1" t="s">
        <v>35</v>
      </c>
      <c r="N3716" s="1" t="s">
        <v>84</v>
      </c>
      <c r="O3716" s="1" t="s">
        <v>37</v>
      </c>
      <c r="P3716" s="1" t="s">
        <v>71</v>
      </c>
      <c r="Q3716" s="1" t="s">
        <v>72</v>
      </c>
      <c r="T3716" s="1" t="s">
        <v>291</v>
      </c>
      <c r="X3716" s="1" t="s">
        <v>972</v>
      </c>
      <c r="Y3716" s="1" t="s">
        <v>74</v>
      </c>
      <c r="Z3716" s="3">
        <v>0</v>
      </c>
      <c r="AC3716" s="1">
        <f t="shared" si="116"/>
        <v>2019</v>
      </c>
      <c r="AD3716" s="1">
        <f t="shared" si="117"/>
        <v>12</v>
      </c>
    </row>
    <row r="3717" spans="1:30" ht="12.75" customHeight="1" x14ac:dyDescent="0.2">
      <c r="A3717" s="2">
        <v>43803.318991168999</v>
      </c>
      <c r="B3717" s="1" t="s">
        <v>2064</v>
      </c>
      <c r="C3717" s="1" t="s">
        <v>451</v>
      </c>
      <c r="D3717" s="1" t="s">
        <v>452</v>
      </c>
      <c r="E3717" s="3">
        <v>2</v>
      </c>
      <c r="F3717" s="1" t="s">
        <v>31</v>
      </c>
      <c r="G3717" s="3">
        <v>164.22</v>
      </c>
      <c r="H3717" s="3">
        <v>328.44</v>
      </c>
      <c r="I3717" s="1" t="s">
        <v>32</v>
      </c>
      <c r="K3717" s="1" t="s">
        <v>33</v>
      </c>
      <c r="L3717" s="1" t="s">
        <v>453</v>
      </c>
      <c r="M3717" s="1" t="s">
        <v>35</v>
      </c>
      <c r="N3717" s="1" t="s">
        <v>84</v>
      </c>
      <c r="O3717" s="1" t="s">
        <v>37</v>
      </c>
      <c r="P3717" s="1" t="s">
        <v>131</v>
      </c>
      <c r="Q3717" s="1" t="s">
        <v>132</v>
      </c>
      <c r="T3717" s="1" t="s">
        <v>291</v>
      </c>
      <c r="X3717" s="1" t="s">
        <v>41</v>
      </c>
      <c r="Y3717" s="1" t="s">
        <v>74</v>
      </c>
      <c r="Z3717" s="3">
        <v>0</v>
      </c>
      <c r="AC3717" s="1">
        <f t="shared" si="116"/>
        <v>2019</v>
      </c>
      <c r="AD3717" s="1">
        <f t="shared" si="117"/>
        <v>12</v>
      </c>
    </row>
    <row r="3718" spans="1:30" ht="12.75" customHeight="1" x14ac:dyDescent="0.2">
      <c r="A3718" s="2">
        <v>43803.320677002303</v>
      </c>
      <c r="B3718" s="1" t="s">
        <v>2065</v>
      </c>
      <c r="C3718" s="1" t="s">
        <v>451</v>
      </c>
      <c r="D3718" s="1" t="s">
        <v>452</v>
      </c>
      <c r="E3718" s="3">
        <v>2</v>
      </c>
      <c r="F3718" s="1" t="s">
        <v>31</v>
      </c>
      <c r="G3718" s="3">
        <v>164.22</v>
      </c>
      <c r="H3718" s="3">
        <v>328.44</v>
      </c>
      <c r="I3718" s="1" t="s">
        <v>58</v>
      </c>
      <c r="K3718" s="1" t="s">
        <v>59</v>
      </c>
      <c r="L3718" s="1" t="s">
        <v>453</v>
      </c>
      <c r="M3718" s="1" t="s">
        <v>35</v>
      </c>
      <c r="N3718" s="1" t="s">
        <v>84</v>
      </c>
      <c r="O3718" s="1" t="s">
        <v>37</v>
      </c>
      <c r="P3718" s="1" t="s">
        <v>131</v>
      </c>
      <c r="Q3718" s="1" t="s">
        <v>132</v>
      </c>
      <c r="T3718" s="1" t="s">
        <v>291</v>
      </c>
      <c r="X3718" s="1" t="s">
        <v>41</v>
      </c>
      <c r="Y3718" s="1" t="s">
        <v>74</v>
      </c>
      <c r="Z3718" s="3">
        <v>0</v>
      </c>
      <c r="AC3718" s="1">
        <f t="shared" si="116"/>
        <v>2019</v>
      </c>
      <c r="AD3718" s="1">
        <f t="shared" si="117"/>
        <v>12</v>
      </c>
    </row>
    <row r="3719" spans="1:30" ht="12.75" customHeight="1" x14ac:dyDescent="0.2">
      <c r="A3719" s="2">
        <v>43803.532458993097</v>
      </c>
      <c r="B3719" s="1" t="s">
        <v>2066</v>
      </c>
      <c r="C3719" s="1" t="s">
        <v>763</v>
      </c>
      <c r="D3719" s="1" t="s">
        <v>764</v>
      </c>
      <c r="E3719" s="3">
        <v>50</v>
      </c>
      <c r="F3719" s="1" t="s">
        <v>31</v>
      </c>
      <c r="G3719" s="3">
        <v>13.74</v>
      </c>
      <c r="H3719" s="3">
        <v>687</v>
      </c>
      <c r="I3719" s="1" t="s">
        <v>32</v>
      </c>
      <c r="K3719" s="1" t="s">
        <v>33</v>
      </c>
      <c r="L3719" s="1" t="s">
        <v>765</v>
      </c>
      <c r="M3719" s="1" t="s">
        <v>35</v>
      </c>
      <c r="N3719" s="1" t="s">
        <v>433</v>
      </c>
      <c r="O3719" s="1" t="s">
        <v>37</v>
      </c>
      <c r="P3719" s="1" t="s">
        <v>89</v>
      </c>
      <c r="Q3719" s="1" t="s">
        <v>90</v>
      </c>
      <c r="T3719" s="1" t="s">
        <v>206</v>
      </c>
      <c r="X3719" s="1" t="s">
        <v>41</v>
      </c>
      <c r="Y3719" s="1" t="s">
        <v>74</v>
      </c>
      <c r="Z3719" s="3">
        <v>0</v>
      </c>
      <c r="AC3719" s="1">
        <f t="shared" si="116"/>
        <v>2019</v>
      </c>
      <c r="AD3719" s="1">
        <f t="shared" si="117"/>
        <v>12</v>
      </c>
    </row>
    <row r="3720" spans="1:30" ht="12.75" customHeight="1" x14ac:dyDescent="0.2">
      <c r="A3720" s="2">
        <v>43803.532458993097</v>
      </c>
      <c r="B3720" s="1" t="s">
        <v>2066</v>
      </c>
      <c r="C3720" s="1" t="s">
        <v>506</v>
      </c>
      <c r="D3720" s="1" t="s">
        <v>507</v>
      </c>
      <c r="E3720" s="3">
        <v>400</v>
      </c>
      <c r="F3720" s="1" t="s">
        <v>31</v>
      </c>
      <c r="G3720" s="3">
        <v>15.36</v>
      </c>
      <c r="H3720" s="3">
        <v>6143.3</v>
      </c>
      <c r="I3720" s="1" t="s">
        <v>32</v>
      </c>
      <c r="K3720" s="1" t="s">
        <v>33</v>
      </c>
      <c r="L3720" s="1" t="s">
        <v>508</v>
      </c>
      <c r="M3720" s="1" t="s">
        <v>35</v>
      </c>
      <c r="N3720" s="1" t="s">
        <v>433</v>
      </c>
      <c r="O3720" s="1" t="s">
        <v>37</v>
      </c>
      <c r="P3720" s="1" t="s">
        <v>89</v>
      </c>
      <c r="Q3720" s="1" t="s">
        <v>90</v>
      </c>
      <c r="R3720" s="1" t="s">
        <v>2067</v>
      </c>
      <c r="T3720" s="1" t="s">
        <v>206</v>
      </c>
      <c r="X3720" s="1" t="s">
        <v>41</v>
      </c>
      <c r="Y3720" s="1" t="s">
        <v>74</v>
      </c>
      <c r="Z3720" s="3">
        <v>0</v>
      </c>
      <c r="AC3720" s="1">
        <f t="shared" si="116"/>
        <v>2019</v>
      </c>
      <c r="AD3720" s="1">
        <f t="shared" si="117"/>
        <v>12</v>
      </c>
    </row>
    <row r="3721" spans="1:30" ht="12.75" customHeight="1" x14ac:dyDescent="0.2">
      <c r="A3721" s="2">
        <v>43803.532458993097</v>
      </c>
      <c r="B3721" s="1" t="s">
        <v>2066</v>
      </c>
      <c r="C3721" s="1" t="s">
        <v>797</v>
      </c>
      <c r="D3721" s="1" t="s">
        <v>798</v>
      </c>
      <c r="E3721" s="3">
        <v>25</v>
      </c>
      <c r="F3721" s="1" t="s">
        <v>31</v>
      </c>
      <c r="G3721" s="3">
        <v>34.130000000000003</v>
      </c>
      <c r="H3721" s="3">
        <v>853.35</v>
      </c>
      <c r="I3721" s="1" t="s">
        <v>32</v>
      </c>
      <c r="K3721" s="1" t="s">
        <v>33</v>
      </c>
      <c r="L3721" s="1" t="s">
        <v>799</v>
      </c>
      <c r="M3721" s="1" t="s">
        <v>35</v>
      </c>
      <c r="N3721" s="1" t="s">
        <v>433</v>
      </c>
      <c r="O3721" s="1" t="s">
        <v>37</v>
      </c>
      <c r="P3721" s="1" t="s">
        <v>89</v>
      </c>
      <c r="Q3721" s="1" t="s">
        <v>90</v>
      </c>
      <c r="T3721" s="1" t="s">
        <v>206</v>
      </c>
      <c r="X3721" s="1" t="s">
        <v>41</v>
      </c>
      <c r="Y3721" s="1" t="s">
        <v>74</v>
      </c>
      <c r="Z3721" s="3">
        <v>0</v>
      </c>
      <c r="AC3721" s="1">
        <f t="shared" si="116"/>
        <v>2019</v>
      </c>
      <c r="AD3721" s="1">
        <f t="shared" si="117"/>
        <v>12</v>
      </c>
    </row>
    <row r="3722" spans="1:30" ht="12.75" customHeight="1" x14ac:dyDescent="0.2">
      <c r="A3722" s="2">
        <v>43803.532458993097</v>
      </c>
      <c r="B3722" s="1" t="s">
        <v>2066</v>
      </c>
      <c r="C3722" s="1" t="s">
        <v>759</v>
      </c>
      <c r="D3722" s="1" t="s">
        <v>760</v>
      </c>
      <c r="E3722" s="3">
        <v>25</v>
      </c>
      <c r="F3722" s="1" t="s">
        <v>31</v>
      </c>
      <c r="G3722" s="3">
        <v>227.55</v>
      </c>
      <c r="H3722" s="3">
        <v>5688.75</v>
      </c>
      <c r="I3722" s="1" t="s">
        <v>32</v>
      </c>
      <c r="K3722" s="1" t="s">
        <v>33</v>
      </c>
      <c r="L3722" s="1" t="s">
        <v>761</v>
      </c>
      <c r="M3722" s="1" t="s">
        <v>35</v>
      </c>
      <c r="N3722" s="1" t="s">
        <v>433</v>
      </c>
      <c r="O3722" s="1" t="s">
        <v>37</v>
      </c>
      <c r="P3722" s="1" t="s">
        <v>89</v>
      </c>
      <c r="Q3722" s="1" t="s">
        <v>90</v>
      </c>
      <c r="T3722" s="1" t="s">
        <v>206</v>
      </c>
      <c r="X3722" s="1" t="s">
        <v>41</v>
      </c>
      <c r="Y3722" s="1" t="s">
        <v>74</v>
      </c>
      <c r="Z3722" s="3">
        <v>0</v>
      </c>
      <c r="AC3722" s="1">
        <f t="shared" si="116"/>
        <v>2019</v>
      </c>
      <c r="AD3722" s="1">
        <f t="shared" si="117"/>
        <v>12</v>
      </c>
    </row>
    <row r="3723" spans="1:30" ht="12.75" customHeight="1" x14ac:dyDescent="0.2">
      <c r="A3723" s="2">
        <v>43803.532458993097</v>
      </c>
      <c r="B3723" s="1" t="s">
        <v>2066</v>
      </c>
      <c r="C3723" s="1" t="s">
        <v>647</v>
      </c>
      <c r="D3723" s="1" t="s">
        <v>648</v>
      </c>
      <c r="E3723" s="3">
        <v>1</v>
      </c>
      <c r="F3723" s="1" t="s">
        <v>31</v>
      </c>
      <c r="G3723" s="3">
        <v>790.28</v>
      </c>
      <c r="H3723" s="3">
        <v>790.28</v>
      </c>
      <c r="I3723" s="1" t="s">
        <v>32</v>
      </c>
      <c r="K3723" s="1" t="s">
        <v>33</v>
      </c>
      <c r="L3723" s="1" t="s">
        <v>649</v>
      </c>
      <c r="M3723" s="1" t="s">
        <v>35</v>
      </c>
      <c r="N3723" s="1" t="s">
        <v>433</v>
      </c>
      <c r="O3723" s="1" t="s">
        <v>37</v>
      </c>
      <c r="P3723" s="1" t="s">
        <v>131</v>
      </c>
      <c r="Q3723" s="1" t="s">
        <v>132</v>
      </c>
      <c r="T3723" s="1" t="s">
        <v>206</v>
      </c>
      <c r="X3723" s="1" t="s">
        <v>41</v>
      </c>
      <c r="Y3723" s="1" t="s">
        <v>74</v>
      </c>
      <c r="Z3723" s="3">
        <v>0</v>
      </c>
      <c r="AC3723" s="1">
        <f t="shared" si="116"/>
        <v>2019</v>
      </c>
      <c r="AD3723" s="1">
        <f t="shared" si="117"/>
        <v>12</v>
      </c>
    </row>
    <row r="3724" spans="1:30" ht="12.75" customHeight="1" x14ac:dyDescent="0.2">
      <c r="A3724" s="2">
        <v>43803.544024270799</v>
      </c>
      <c r="B3724" s="1" t="s">
        <v>2068</v>
      </c>
      <c r="C3724" s="1" t="s">
        <v>763</v>
      </c>
      <c r="D3724" s="1" t="s">
        <v>764</v>
      </c>
      <c r="E3724" s="3">
        <v>50</v>
      </c>
      <c r="F3724" s="1" t="s">
        <v>31</v>
      </c>
      <c r="G3724" s="3">
        <v>13.74</v>
      </c>
      <c r="H3724" s="3">
        <v>687</v>
      </c>
      <c r="I3724" s="1" t="s">
        <v>58</v>
      </c>
      <c r="K3724" s="1" t="s">
        <v>59</v>
      </c>
      <c r="L3724" s="1" t="s">
        <v>765</v>
      </c>
      <c r="M3724" s="1" t="s">
        <v>35</v>
      </c>
      <c r="N3724" s="1" t="s">
        <v>433</v>
      </c>
      <c r="O3724" s="1" t="s">
        <v>37</v>
      </c>
      <c r="P3724" s="1" t="s">
        <v>89</v>
      </c>
      <c r="Q3724" s="1" t="s">
        <v>90</v>
      </c>
      <c r="T3724" s="1" t="s">
        <v>206</v>
      </c>
      <c r="X3724" s="1" t="s">
        <v>41</v>
      </c>
      <c r="Y3724" s="1" t="s">
        <v>74</v>
      </c>
      <c r="Z3724" s="3">
        <v>0</v>
      </c>
      <c r="AC3724" s="1">
        <f t="shared" si="116"/>
        <v>2019</v>
      </c>
      <c r="AD3724" s="1">
        <f t="shared" si="117"/>
        <v>12</v>
      </c>
    </row>
    <row r="3725" spans="1:30" ht="12.75" customHeight="1" x14ac:dyDescent="0.2">
      <c r="A3725" s="2">
        <v>43803.544024270799</v>
      </c>
      <c r="B3725" s="1" t="s">
        <v>2068</v>
      </c>
      <c r="C3725" s="1" t="s">
        <v>647</v>
      </c>
      <c r="D3725" s="1" t="s">
        <v>648</v>
      </c>
      <c r="E3725" s="3">
        <v>1</v>
      </c>
      <c r="F3725" s="1" t="s">
        <v>31</v>
      </c>
      <c r="G3725" s="3">
        <v>790.28</v>
      </c>
      <c r="H3725" s="3">
        <v>790.28</v>
      </c>
      <c r="I3725" s="1" t="s">
        <v>58</v>
      </c>
      <c r="K3725" s="1" t="s">
        <v>59</v>
      </c>
      <c r="L3725" s="1" t="s">
        <v>649</v>
      </c>
      <c r="M3725" s="1" t="s">
        <v>35</v>
      </c>
      <c r="N3725" s="1" t="s">
        <v>433</v>
      </c>
      <c r="O3725" s="1" t="s">
        <v>37</v>
      </c>
      <c r="P3725" s="1" t="s">
        <v>131</v>
      </c>
      <c r="Q3725" s="1" t="s">
        <v>132</v>
      </c>
      <c r="T3725" s="1" t="s">
        <v>206</v>
      </c>
      <c r="X3725" s="1" t="s">
        <v>41</v>
      </c>
      <c r="Y3725" s="1" t="s">
        <v>74</v>
      </c>
      <c r="Z3725" s="3">
        <v>0</v>
      </c>
      <c r="AC3725" s="1">
        <f t="shared" si="116"/>
        <v>2019</v>
      </c>
      <c r="AD3725" s="1">
        <f t="shared" si="117"/>
        <v>12</v>
      </c>
    </row>
    <row r="3726" spans="1:30" ht="12.75" customHeight="1" x14ac:dyDescent="0.2">
      <c r="A3726" s="2">
        <v>43803.565220636599</v>
      </c>
      <c r="B3726" s="1" t="s">
        <v>2069</v>
      </c>
      <c r="C3726" s="1" t="s">
        <v>299</v>
      </c>
      <c r="D3726" s="1" t="s">
        <v>300</v>
      </c>
      <c r="E3726" s="3">
        <v>5</v>
      </c>
      <c r="F3726" s="1" t="s">
        <v>31</v>
      </c>
      <c r="G3726" s="3">
        <v>124.41</v>
      </c>
      <c r="H3726" s="3">
        <v>622.04</v>
      </c>
      <c r="I3726" s="1" t="s">
        <v>32</v>
      </c>
      <c r="K3726" s="1" t="s">
        <v>33</v>
      </c>
      <c r="L3726" s="1" t="s">
        <v>301</v>
      </c>
      <c r="M3726" s="1" t="s">
        <v>35</v>
      </c>
      <c r="N3726" s="1" t="s">
        <v>84</v>
      </c>
      <c r="O3726" s="1" t="s">
        <v>37</v>
      </c>
      <c r="P3726" s="1" t="s">
        <v>131</v>
      </c>
      <c r="Q3726" s="1" t="s">
        <v>132</v>
      </c>
      <c r="T3726" s="1" t="s">
        <v>297</v>
      </c>
      <c r="X3726" s="1" t="s">
        <v>302</v>
      </c>
      <c r="Y3726" s="1" t="s">
        <v>74</v>
      </c>
      <c r="Z3726" s="3">
        <v>0</v>
      </c>
      <c r="AC3726" s="1">
        <f t="shared" si="116"/>
        <v>2019</v>
      </c>
      <c r="AD3726" s="1">
        <f t="shared" si="117"/>
        <v>12</v>
      </c>
    </row>
    <row r="3727" spans="1:30" ht="12.75" customHeight="1" x14ac:dyDescent="0.2">
      <c r="A3727" s="2">
        <v>43803.565220636599</v>
      </c>
      <c r="B3727" s="1" t="s">
        <v>2069</v>
      </c>
      <c r="C3727" s="1" t="s">
        <v>1696</v>
      </c>
      <c r="D3727" s="1" t="s">
        <v>1697</v>
      </c>
      <c r="E3727" s="3">
        <v>10</v>
      </c>
      <c r="F3727" s="1" t="s">
        <v>31</v>
      </c>
      <c r="G3727" s="3">
        <v>128</v>
      </c>
      <c r="H3727" s="3">
        <v>1279.95</v>
      </c>
      <c r="I3727" s="1" t="s">
        <v>32</v>
      </c>
      <c r="K3727" s="1" t="s">
        <v>33</v>
      </c>
      <c r="L3727" s="1" t="s">
        <v>1698</v>
      </c>
      <c r="M3727" s="1" t="s">
        <v>35</v>
      </c>
      <c r="N3727" s="1" t="s">
        <v>84</v>
      </c>
      <c r="O3727" s="1" t="s">
        <v>37</v>
      </c>
      <c r="P3727" s="1" t="s">
        <v>131</v>
      </c>
      <c r="Q3727" s="1" t="s">
        <v>132</v>
      </c>
      <c r="T3727" s="1" t="s">
        <v>297</v>
      </c>
      <c r="X3727" s="1" t="s">
        <v>41</v>
      </c>
      <c r="Y3727" s="1" t="s">
        <v>74</v>
      </c>
      <c r="Z3727" s="3">
        <v>0</v>
      </c>
      <c r="AC3727" s="1">
        <f t="shared" si="116"/>
        <v>2019</v>
      </c>
      <c r="AD3727" s="1">
        <f t="shared" si="117"/>
        <v>12</v>
      </c>
    </row>
    <row r="3728" spans="1:30" ht="12.75" customHeight="1" x14ac:dyDescent="0.2">
      <c r="A3728" s="2">
        <v>43803.565220636599</v>
      </c>
      <c r="B3728" s="1" t="s">
        <v>2069</v>
      </c>
      <c r="C3728" s="1" t="s">
        <v>303</v>
      </c>
      <c r="D3728" s="1" t="s">
        <v>304</v>
      </c>
      <c r="E3728" s="3">
        <v>10</v>
      </c>
      <c r="F3728" s="1" t="s">
        <v>31</v>
      </c>
      <c r="G3728" s="3">
        <v>129.26</v>
      </c>
      <c r="H3728" s="3">
        <v>1292.5999999999999</v>
      </c>
      <c r="I3728" s="1" t="s">
        <v>32</v>
      </c>
      <c r="K3728" s="1" t="s">
        <v>33</v>
      </c>
      <c r="L3728" s="1" t="s">
        <v>305</v>
      </c>
      <c r="M3728" s="1" t="s">
        <v>35</v>
      </c>
      <c r="N3728" s="1" t="s">
        <v>84</v>
      </c>
      <c r="O3728" s="1" t="s">
        <v>37</v>
      </c>
      <c r="P3728" s="1" t="s">
        <v>131</v>
      </c>
      <c r="Q3728" s="1" t="s">
        <v>132</v>
      </c>
      <c r="T3728" s="1" t="s">
        <v>297</v>
      </c>
      <c r="X3728" s="1" t="s">
        <v>306</v>
      </c>
      <c r="Y3728" s="1" t="s">
        <v>74</v>
      </c>
      <c r="Z3728" s="3">
        <v>0</v>
      </c>
      <c r="AC3728" s="1">
        <f t="shared" si="116"/>
        <v>2019</v>
      </c>
      <c r="AD3728" s="1">
        <f t="shared" si="117"/>
        <v>12</v>
      </c>
    </row>
    <row r="3729" spans="1:30" ht="12.75" customHeight="1" x14ac:dyDescent="0.2">
      <c r="A3729" s="2">
        <v>43803.565220636599</v>
      </c>
      <c r="B3729" s="1" t="s">
        <v>2069</v>
      </c>
      <c r="C3729" s="1" t="s">
        <v>307</v>
      </c>
      <c r="D3729" s="1" t="s">
        <v>308</v>
      </c>
      <c r="E3729" s="3">
        <v>10</v>
      </c>
      <c r="F3729" s="1" t="s">
        <v>31</v>
      </c>
      <c r="G3729" s="3">
        <v>159.55000000000001</v>
      </c>
      <c r="H3729" s="3">
        <v>1595.5</v>
      </c>
      <c r="I3729" s="1" t="s">
        <v>32</v>
      </c>
      <c r="K3729" s="1" t="s">
        <v>33</v>
      </c>
      <c r="L3729" s="1" t="s">
        <v>309</v>
      </c>
      <c r="M3729" s="1" t="s">
        <v>35</v>
      </c>
      <c r="N3729" s="1" t="s">
        <v>84</v>
      </c>
      <c r="O3729" s="1" t="s">
        <v>37</v>
      </c>
      <c r="P3729" s="1" t="s">
        <v>131</v>
      </c>
      <c r="Q3729" s="1" t="s">
        <v>132</v>
      </c>
      <c r="T3729" s="1" t="s">
        <v>297</v>
      </c>
      <c r="X3729" s="1" t="s">
        <v>310</v>
      </c>
      <c r="Y3729" s="1" t="s">
        <v>74</v>
      </c>
      <c r="Z3729" s="3">
        <v>0</v>
      </c>
      <c r="AC3729" s="1">
        <f t="shared" si="116"/>
        <v>2019</v>
      </c>
      <c r="AD3729" s="1">
        <f t="shared" si="117"/>
        <v>12</v>
      </c>
    </row>
    <row r="3730" spans="1:30" ht="12.75" customHeight="1" x14ac:dyDescent="0.2">
      <c r="A3730" s="2">
        <v>43803.565220636599</v>
      </c>
      <c r="B3730" s="1" t="s">
        <v>2069</v>
      </c>
      <c r="C3730" s="1" t="s">
        <v>311</v>
      </c>
      <c r="D3730" s="1" t="s">
        <v>312</v>
      </c>
      <c r="E3730" s="3">
        <v>5</v>
      </c>
      <c r="F3730" s="1" t="s">
        <v>31</v>
      </c>
      <c r="G3730" s="3">
        <v>233.8</v>
      </c>
      <c r="H3730" s="3">
        <v>1168.98</v>
      </c>
      <c r="I3730" s="1" t="s">
        <v>32</v>
      </c>
      <c r="K3730" s="1" t="s">
        <v>33</v>
      </c>
      <c r="L3730" s="1" t="s">
        <v>313</v>
      </c>
      <c r="M3730" s="1" t="s">
        <v>35</v>
      </c>
      <c r="N3730" s="1" t="s">
        <v>84</v>
      </c>
      <c r="O3730" s="1" t="s">
        <v>37</v>
      </c>
      <c r="P3730" s="1" t="s">
        <v>131</v>
      </c>
      <c r="Q3730" s="1" t="s">
        <v>132</v>
      </c>
      <c r="T3730" s="1" t="s">
        <v>297</v>
      </c>
      <c r="X3730" s="1" t="s">
        <v>41</v>
      </c>
      <c r="Y3730" s="1" t="s">
        <v>74</v>
      </c>
      <c r="Z3730" s="3">
        <v>0</v>
      </c>
      <c r="AC3730" s="1">
        <f t="shared" si="116"/>
        <v>2019</v>
      </c>
      <c r="AD3730" s="1">
        <f t="shared" si="117"/>
        <v>12</v>
      </c>
    </row>
    <row r="3731" spans="1:30" ht="12.75" customHeight="1" x14ac:dyDescent="0.2">
      <c r="A3731" s="2">
        <v>43803.566776076397</v>
      </c>
      <c r="B3731" s="1" t="s">
        <v>2070</v>
      </c>
      <c r="C3731" s="1" t="s">
        <v>303</v>
      </c>
      <c r="D3731" s="1" t="s">
        <v>304</v>
      </c>
      <c r="E3731" s="3">
        <v>5</v>
      </c>
      <c r="F3731" s="1" t="s">
        <v>31</v>
      </c>
      <c r="G3731" s="3">
        <v>129.26</v>
      </c>
      <c r="H3731" s="3">
        <v>646.29999999999995</v>
      </c>
      <c r="I3731" s="1" t="s">
        <v>58</v>
      </c>
      <c r="K3731" s="1" t="s">
        <v>59</v>
      </c>
      <c r="L3731" s="1" t="s">
        <v>305</v>
      </c>
      <c r="M3731" s="1" t="s">
        <v>35</v>
      </c>
      <c r="N3731" s="1" t="s">
        <v>84</v>
      </c>
      <c r="O3731" s="1" t="s">
        <v>37</v>
      </c>
      <c r="P3731" s="1" t="s">
        <v>131</v>
      </c>
      <c r="Q3731" s="1" t="s">
        <v>132</v>
      </c>
      <c r="T3731" s="1" t="s">
        <v>297</v>
      </c>
      <c r="X3731" s="1" t="s">
        <v>306</v>
      </c>
      <c r="Y3731" s="1" t="s">
        <v>74</v>
      </c>
      <c r="Z3731" s="3">
        <v>0</v>
      </c>
      <c r="AC3731" s="1">
        <f t="shared" si="116"/>
        <v>2019</v>
      </c>
      <c r="AD3731" s="1">
        <f t="shared" si="117"/>
        <v>12</v>
      </c>
    </row>
    <row r="3732" spans="1:30" ht="12.75" customHeight="1" x14ac:dyDescent="0.2">
      <c r="A3732" s="2">
        <v>43803.566776076397</v>
      </c>
      <c r="B3732" s="1" t="s">
        <v>2070</v>
      </c>
      <c r="C3732" s="1" t="s">
        <v>307</v>
      </c>
      <c r="D3732" s="1" t="s">
        <v>308</v>
      </c>
      <c r="E3732" s="3">
        <v>15</v>
      </c>
      <c r="F3732" s="1" t="s">
        <v>31</v>
      </c>
      <c r="G3732" s="3">
        <v>159.55000000000001</v>
      </c>
      <c r="H3732" s="3">
        <v>2393.2800000000002</v>
      </c>
      <c r="I3732" s="1" t="s">
        <v>58</v>
      </c>
      <c r="K3732" s="1" t="s">
        <v>59</v>
      </c>
      <c r="L3732" s="1" t="s">
        <v>309</v>
      </c>
      <c r="M3732" s="1" t="s">
        <v>35</v>
      </c>
      <c r="N3732" s="1" t="s">
        <v>84</v>
      </c>
      <c r="O3732" s="1" t="s">
        <v>37</v>
      </c>
      <c r="P3732" s="1" t="s">
        <v>131</v>
      </c>
      <c r="Q3732" s="1" t="s">
        <v>132</v>
      </c>
      <c r="T3732" s="1" t="s">
        <v>297</v>
      </c>
      <c r="X3732" s="1" t="s">
        <v>310</v>
      </c>
      <c r="Y3732" s="1" t="s">
        <v>74</v>
      </c>
      <c r="Z3732" s="3">
        <v>0</v>
      </c>
      <c r="AC3732" s="1">
        <f t="shared" si="116"/>
        <v>2019</v>
      </c>
      <c r="AD3732" s="1">
        <f t="shared" si="117"/>
        <v>12</v>
      </c>
    </row>
    <row r="3733" spans="1:30" ht="12.75" customHeight="1" x14ac:dyDescent="0.2">
      <c r="A3733" s="2">
        <v>43804.334810844899</v>
      </c>
      <c r="B3733" s="1" t="s">
        <v>2071</v>
      </c>
      <c r="C3733" s="1" t="s">
        <v>1285</v>
      </c>
      <c r="D3733" s="1" t="s">
        <v>1286</v>
      </c>
      <c r="E3733" s="3">
        <v>10</v>
      </c>
      <c r="F3733" s="1" t="s">
        <v>31</v>
      </c>
      <c r="G3733" s="3">
        <v>149.5</v>
      </c>
      <c r="H3733" s="3">
        <v>1495</v>
      </c>
      <c r="I3733" s="1" t="s">
        <v>58</v>
      </c>
      <c r="K3733" s="1" t="s">
        <v>59</v>
      </c>
      <c r="L3733" s="1" t="s">
        <v>1287</v>
      </c>
      <c r="M3733" s="1" t="s">
        <v>35</v>
      </c>
      <c r="N3733" s="1" t="s">
        <v>84</v>
      </c>
      <c r="O3733" s="1" t="s">
        <v>37</v>
      </c>
      <c r="P3733" s="1" t="s">
        <v>131</v>
      </c>
      <c r="Q3733" s="1" t="s">
        <v>132</v>
      </c>
      <c r="T3733" s="1" t="s">
        <v>887</v>
      </c>
      <c r="X3733" s="1" t="s">
        <v>1288</v>
      </c>
      <c r="Y3733" s="1" t="s">
        <v>74</v>
      </c>
      <c r="Z3733" s="3">
        <v>0</v>
      </c>
      <c r="AA3733" s="1" t="s">
        <v>774</v>
      </c>
      <c r="AB3733" s="1" t="s">
        <v>774</v>
      </c>
      <c r="AC3733" s="1">
        <f t="shared" si="116"/>
        <v>2019</v>
      </c>
      <c r="AD3733" s="1">
        <f t="shared" si="117"/>
        <v>12</v>
      </c>
    </row>
    <row r="3734" spans="1:30" ht="12.75" customHeight="1" x14ac:dyDescent="0.2">
      <c r="A3734" s="2">
        <v>43804.429292476903</v>
      </c>
      <c r="B3734" s="1" t="s">
        <v>2072</v>
      </c>
      <c r="C3734" s="1" t="s">
        <v>626</v>
      </c>
      <c r="D3734" s="1" t="s">
        <v>627</v>
      </c>
      <c r="E3734" s="3">
        <v>253</v>
      </c>
      <c r="F3734" s="1" t="s">
        <v>31</v>
      </c>
      <c r="G3734" s="3">
        <v>0.53</v>
      </c>
      <c r="H3734" s="3">
        <v>132.9</v>
      </c>
      <c r="I3734" s="1" t="s">
        <v>32</v>
      </c>
      <c r="K3734" s="1" t="s">
        <v>33</v>
      </c>
      <c r="M3734" s="1" t="s">
        <v>35</v>
      </c>
      <c r="N3734" s="1" t="s">
        <v>628</v>
      </c>
      <c r="O3734" s="1" t="s">
        <v>37</v>
      </c>
      <c r="P3734" s="1" t="s">
        <v>629</v>
      </c>
      <c r="Q3734" s="1" t="s">
        <v>630</v>
      </c>
      <c r="T3734" s="1" t="s">
        <v>631</v>
      </c>
      <c r="Y3734" s="1" t="s">
        <v>632</v>
      </c>
      <c r="Z3734" s="3">
        <v>0</v>
      </c>
      <c r="AC3734" s="1">
        <f t="shared" si="116"/>
        <v>2019</v>
      </c>
      <c r="AD3734" s="1">
        <f t="shared" si="117"/>
        <v>12</v>
      </c>
    </row>
    <row r="3735" spans="1:30" ht="12.75" customHeight="1" x14ac:dyDescent="0.2">
      <c r="A3735" s="2">
        <v>43804.429664814801</v>
      </c>
      <c r="B3735" s="1" t="s">
        <v>2073</v>
      </c>
      <c r="C3735" s="1" t="s">
        <v>626</v>
      </c>
      <c r="D3735" s="1" t="s">
        <v>627</v>
      </c>
      <c r="E3735" s="3">
        <v>30</v>
      </c>
      <c r="F3735" s="1" t="s">
        <v>31</v>
      </c>
      <c r="G3735" s="3">
        <v>0.53</v>
      </c>
      <c r="H3735" s="3">
        <v>15.76</v>
      </c>
      <c r="I3735" s="1" t="s">
        <v>58</v>
      </c>
      <c r="K3735" s="1" t="s">
        <v>59</v>
      </c>
      <c r="M3735" s="1" t="s">
        <v>35</v>
      </c>
      <c r="N3735" s="1" t="s">
        <v>628</v>
      </c>
      <c r="O3735" s="1" t="s">
        <v>37</v>
      </c>
      <c r="P3735" s="1" t="s">
        <v>629</v>
      </c>
      <c r="Q3735" s="1" t="s">
        <v>630</v>
      </c>
      <c r="T3735" s="1" t="s">
        <v>631</v>
      </c>
      <c r="Y3735" s="1" t="s">
        <v>632</v>
      </c>
      <c r="Z3735" s="3">
        <v>0</v>
      </c>
      <c r="AC3735" s="1">
        <f t="shared" si="116"/>
        <v>2019</v>
      </c>
      <c r="AD3735" s="1">
        <f t="shared" si="117"/>
        <v>12</v>
      </c>
    </row>
    <row r="3736" spans="1:30" ht="12.75" customHeight="1" x14ac:dyDescent="0.2">
      <c r="A3736" s="2">
        <v>43805.463376273103</v>
      </c>
      <c r="B3736" s="1" t="s">
        <v>2074</v>
      </c>
      <c r="C3736" s="1" t="s">
        <v>1747</v>
      </c>
      <c r="D3736" s="1" t="s">
        <v>1748</v>
      </c>
      <c r="E3736" s="3">
        <v>100</v>
      </c>
      <c r="F3736" s="1" t="s">
        <v>31</v>
      </c>
      <c r="G3736" s="3">
        <v>4.1100000000000003</v>
      </c>
      <c r="H3736" s="3">
        <v>411.4</v>
      </c>
      <c r="I3736" s="1" t="s">
        <v>32</v>
      </c>
      <c r="K3736" s="1" t="s">
        <v>33</v>
      </c>
      <c r="L3736" s="1" t="s">
        <v>1749</v>
      </c>
      <c r="M3736" s="1" t="s">
        <v>35</v>
      </c>
      <c r="N3736" s="1" t="s">
        <v>628</v>
      </c>
      <c r="O3736" s="1" t="s">
        <v>37</v>
      </c>
      <c r="P3736" s="1" t="s">
        <v>629</v>
      </c>
      <c r="Q3736" s="1" t="s">
        <v>630</v>
      </c>
      <c r="T3736" s="1" t="s">
        <v>1750</v>
      </c>
      <c r="Y3736" s="1" t="s">
        <v>632</v>
      </c>
      <c r="Z3736" s="3">
        <v>0</v>
      </c>
      <c r="AC3736" s="1">
        <f t="shared" si="116"/>
        <v>2019</v>
      </c>
      <c r="AD3736" s="1">
        <f t="shared" si="117"/>
        <v>12</v>
      </c>
    </row>
    <row r="3737" spans="1:30" ht="12.75" customHeight="1" x14ac:dyDescent="0.2">
      <c r="A3737" s="2">
        <v>43805.486779398103</v>
      </c>
      <c r="B3737" s="1" t="s">
        <v>2075</v>
      </c>
      <c r="C3737" s="1" t="s">
        <v>473</v>
      </c>
      <c r="D3737" s="1" t="s">
        <v>474</v>
      </c>
      <c r="E3737" s="3">
        <v>20</v>
      </c>
      <c r="F3737" s="1" t="s">
        <v>31</v>
      </c>
      <c r="G3737" s="3">
        <v>22.99</v>
      </c>
      <c r="H3737" s="3">
        <v>459.8</v>
      </c>
      <c r="I3737" s="1" t="s">
        <v>32</v>
      </c>
      <c r="K3737" s="1" t="s">
        <v>33</v>
      </c>
      <c r="L3737" s="1" t="s">
        <v>475</v>
      </c>
      <c r="M3737" s="1" t="s">
        <v>35</v>
      </c>
      <c r="N3737" s="1" t="s">
        <v>84</v>
      </c>
      <c r="O3737" s="1" t="s">
        <v>37</v>
      </c>
      <c r="P3737" s="1" t="s">
        <v>38</v>
      </c>
      <c r="Q3737" s="1" t="s">
        <v>39</v>
      </c>
      <c r="T3737" s="1" t="s">
        <v>476</v>
      </c>
      <c r="X3737" s="1" t="s">
        <v>41</v>
      </c>
      <c r="Y3737" s="1" t="s">
        <v>42</v>
      </c>
      <c r="Z3737" s="3">
        <v>0</v>
      </c>
      <c r="AC3737" s="1">
        <f t="shared" si="116"/>
        <v>2019</v>
      </c>
      <c r="AD3737" s="1">
        <f t="shared" si="117"/>
        <v>12</v>
      </c>
    </row>
    <row r="3738" spans="1:30" ht="12.75" customHeight="1" x14ac:dyDescent="0.2">
      <c r="A3738" s="2">
        <v>43808.295713391199</v>
      </c>
      <c r="B3738" s="1" t="s">
        <v>2076</v>
      </c>
      <c r="C3738" s="1" t="s">
        <v>1332</v>
      </c>
      <c r="D3738" s="1" t="s">
        <v>1333</v>
      </c>
      <c r="E3738" s="3">
        <v>2</v>
      </c>
      <c r="F3738" s="1" t="s">
        <v>31</v>
      </c>
      <c r="G3738" s="3">
        <v>15.61</v>
      </c>
      <c r="H3738" s="3">
        <v>31.22</v>
      </c>
      <c r="I3738" s="1" t="s">
        <v>58</v>
      </c>
      <c r="K3738" s="1" t="s">
        <v>59</v>
      </c>
      <c r="L3738" s="1" t="s">
        <v>1334</v>
      </c>
      <c r="M3738" s="1" t="s">
        <v>35</v>
      </c>
      <c r="N3738" s="1" t="s">
        <v>61</v>
      </c>
      <c r="O3738" s="1" t="s">
        <v>37</v>
      </c>
      <c r="P3738" s="1" t="s">
        <v>264</v>
      </c>
      <c r="Q3738" s="1" t="s">
        <v>265</v>
      </c>
      <c r="T3738" s="1" t="s">
        <v>1027</v>
      </c>
      <c r="X3738" s="1" t="s">
        <v>41</v>
      </c>
      <c r="Y3738" s="1" t="s">
        <v>266</v>
      </c>
      <c r="Z3738" s="3">
        <v>0</v>
      </c>
      <c r="AC3738" s="1">
        <f t="shared" si="116"/>
        <v>2019</v>
      </c>
      <c r="AD3738" s="1">
        <f t="shared" si="117"/>
        <v>12</v>
      </c>
    </row>
    <row r="3739" spans="1:30" ht="12.75" customHeight="1" x14ac:dyDescent="0.2">
      <c r="A3739" s="2">
        <v>43808.297627314802</v>
      </c>
      <c r="B3739" s="1" t="s">
        <v>2077</v>
      </c>
      <c r="C3739" s="1" t="s">
        <v>1332</v>
      </c>
      <c r="D3739" s="1" t="s">
        <v>1333</v>
      </c>
      <c r="E3739" s="3">
        <v>3</v>
      </c>
      <c r="F3739" s="1" t="s">
        <v>31</v>
      </c>
      <c r="G3739" s="3">
        <v>15.61</v>
      </c>
      <c r="H3739" s="3">
        <v>46.83</v>
      </c>
      <c r="I3739" s="1" t="s">
        <v>32</v>
      </c>
      <c r="K3739" s="1" t="s">
        <v>33</v>
      </c>
      <c r="L3739" s="1" t="s">
        <v>1334</v>
      </c>
      <c r="M3739" s="1" t="s">
        <v>35</v>
      </c>
      <c r="N3739" s="1" t="s">
        <v>61</v>
      </c>
      <c r="O3739" s="1" t="s">
        <v>37</v>
      </c>
      <c r="P3739" s="1" t="s">
        <v>264</v>
      </c>
      <c r="Q3739" s="1" t="s">
        <v>265</v>
      </c>
      <c r="T3739" s="1" t="s">
        <v>1027</v>
      </c>
      <c r="X3739" s="1" t="s">
        <v>41</v>
      </c>
      <c r="Y3739" s="1" t="s">
        <v>266</v>
      </c>
      <c r="Z3739" s="3">
        <v>0</v>
      </c>
      <c r="AC3739" s="1">
        <f t="shared" si="116"/>
        <v>2019</v>
      </c>
      <c r="AD3739" s="1">
        <f t="shared" si="117"/>
        <v>12</v>
      </c>
    </row>
    <row r="3740" spans="1:30" ht="12.75" customHeight="1" x14ac:dyDescent="0.2">
      <c r="A3740" s="2">
        <v>43808.345838043999</v>
      </c>
      <c r="B3740" s="1" t="s">
        <v>2078</v>
      </c>
      <c r="C3740" s="1" t="s">
        <v>2079</v>
      </c>
      <c r="D3740" s="1" t="s">
        <v>2080</v>
      </c>
      <c r="E3740" s="3">
        <v>10</v>
      </c>
      <c r="F3740" s="1" t="s">
        <v>31</v>
      </c>
      <c r="G3740" s="3">
        <v>112.89</v>
      </c>
      <c r="H3740" s="3">
        <v>1128.8699999999999</v>
      </c>
      <c r="I3740" s="1" t="s">
        <v>58</v>
      </c>
      <c r="K3740" s="1" t="s">
        <v>59</v>
      </c>
      <c r="L3740" s="1" t="s">
        <v>2081</v>
      </c>
      <c r="M3740" s="1" t="s">
        <v>35</v>
      </c>
      <c r="N3740" s="1" t="s">
        <v>433</v>
      </c>
      <c r="O3740" s="1" t="s">
        <v>37</v>
      </c>
      <c r="P3740" s="1" t="s">
        <v>131</v>
      </c>
      <c r="Q3740" s="1" t="s">
        <v>132</v>
      </c>
      <c r="T3740" s="1" t="s">
        <v>1814</v>
      </c>
      <c r="X3740" s="1" t="s">
        <v>2082</v>
      </c>
      <c r="Y3740" s="1" t="s">
        <v>74</v>
      </c>
      <c r="Z3740" s="3">
        <v>0</v>
      </c>
      <c r="AC3740" s="1">
        <f t="shared" si="116"/>
        <v>2019</v>
      </c>
      <c r="AD3740" s="1">
        <f t="shared" si="117"/>
        <v>12</v>
      </c>
    </row>
    <row r="3741" spans="1:30" ht="12.75" customHeight="1" x14ac:dyDescent="0.2">
      <c r="A3741" s="2">
        <v>43808.527007326396</v>
      </c>
      <c r="B3741" s="1" t="s">
        <v>2083</v>
      </c>
      <c r="C3741" s="1" t="s">
        <v>1528</v>
      </c>
      <c r="D3741" s="1" t="s">
        <v>1529</v>
      </c>
      <c r="E3741" s="3">
        <v>12</v>
      </c>
      <c r="F3741" s="1" t="s">
        <v>31</v>
      </c>
      <c r="G3741" s="3">
        <v>22.87</v>
      </c>
      <c r="H3741" s="3">
        <v>274.44</v>
      </c>
      <c r="I3741" s="1" t="s">
        <v>32</v>
      </c>
      <c r="K3741" s="1" t="s">
        <v>33</v>
      </c>
      <c r="L3741" s="1" t="s">
        <v>1530</v>
      </c>
      <c r="M3741" s="1" t="s">
        <v>35</v>
      </c>
      <c r="N3741" s="1" t="s">
        <v>296</v>
      </c>
      <c r="O3741" s="1" t="s">
        <v>37</v>
      </c>
      <c r="P3741" s="1" t="s">
        <v>38</v>
      </c>
      <c r="Q3741" s="1" t="s">
        <v>39</v>
      </c>
      <c r="T3741" s="1" t="s">
        <v>1531</v>
      </c>
      <c r="X3741" s="1" t="s">
        <v>41</v>
      </c>
      <c r="Y3741" s="1" t="s">
        <v>42</v>
      </c>
      <c r="Z3741" s="3">
        <v>0</v>
      </c>
      <c r="AC3741" s="1">
        <f t="shared" si="116"/>
        <v>2019</v>
      </c>
      <c r="AD3741" s="1">
        <f t="shared" si="117"/>
        <v>12</v>
      </c>
    </row>
    <row r="3742" spans="1:30" ht="12.75" customHeight="1" x14ac:dyDescent="0.2">
      <c r="A3742" s="2">
        <v>43809.396452233799</v>
      </c>
      <c r="B3742" s="1" t="s">
        <v>2084</v>
      </c>
      <c r="C3742" s="1" t="s">
        <v>1852</v>
      </c>
      <c r="D3742" s="1" t="s">
        <v>1853</v>
      </c>
      <c r="E3742" s="3">
        <v>5</v>
      </c>
      <c r="F3742" s="1" t="s">
        <v>31</v>
      </c>
      <c r="G3742" s="3">
        <v>12.02</v>
      </c>
      <c r="H3742" s="3">
        <v>60.1</v>
      </c>
      <c r="I3742" s="1" t="s">
        <v>32</v>
      </c>
      <c r="K3742" s="1" t="s">
        <v>33</v>
      </c>
      <c r="L3742" s="1" t="s">
        <v>1854</v>
      </c>
      <c r="M3742" s="1" t="s">
        <v>35</v>
      </c>
      <c r="N3742" s="1" t="s">
        <v>296</v>
      </c>
      <c r="O3742" s="1" t="s">
        <v>37</v>
      </c>
      <c r="P3742" s="1" t="s">
        <v>89</v>
      </c>
      <c r="Q3742" s="1" t="s">
        <v>90</v>
      </c>
      <c r="T3742" s="1" t="s">
        <v>85</v>
      </c>
      <c r="X3742" s="1" t="s">
        <v>41</v>
      </c>
      <c r="Y3742" s="1" t="s">
        <v>74</v>
      </c>
      <c r="Z3742" s="3">
        <v>0</v>
      </c>
      <c r="AC3742" s="1">
        <f t="shared" si="116"/>
        <v>2019</v>
      </c>
      <c r="AD3742" s="1">
        <f t="shared" si="117"/>
        <v>12</v>
      </c>
    </row>
    <row r="3743" spans="1:30" ht="12.75" customHeight="1" x14ac:dyDescent="0.2">
      <c r="A3743" s="2">
        <v>43809.397447071802</v>
      </c>
      <c r="B3743" s="1" t="s">
        <v>2085</v>
      </c>
      <c r="C3743" s="1" t="s">
        <v>1852</v>
      </c>
      <c r="D3743" s="1" t="s">
        <v>1853</v>
      </c>
      <c r="E3743" s="3">
        <v>5</v>
      </c>
      <c r="F3743" s="1" t="s">
        <v>31</v>
      </c>
      <c r="G3743" s="3">
        <v>12.03</v>
      </c>
      <c r="H3743" s="3">
        <v>60.15</v>
      </c>
      <c r="I3743" s="1" t="s">
        <v>58</v>
      </c>
      <c r="K3743" s="1" t="s">
        <v>59</v>
      </c>
      <c r="L3743" s="1" t="s">
        <v>1854</v>
      </c>
      <c r="M3743" s="1" t="s">
        <v>35</v>
      </c>
      <c r="N3743" s="1" t="s">
        <v>296</v>
      </c>
      <c r="O3743" s="1" t="s">
        <v>37</v>
      </c>
      <c r="P3743" s="1" t="s">
        <v>89</v>
      </c>
      <c r="Q3743" s="1" t="s">
        <v>90</v>
      </c>
      <c r="T3743" s="1" t="s">
        <v>85</v>
      </c>
      <c r="X3743" s="1" t="s">
        <v>41</v>
      </c>
      <c r="Y3743" s="1" t="s">
        <v>74</v>
      </c>
      <c r="Z3743" s="3">
        <v>0</v>
      </c>
      <c r="AC3743" s="1">
        <f t="shared" si="116"/>
        <v>2019</v>
      </c>
      <c r="AD3743" s="1">
        <f t="shared" si="117"/>
        <v>12</v>
      </c>
    </row>
    <row r="3744" spans="1:30" ht="12.75" customHeight="1" x14ac:dyDescent="0.2">
      <c r="A3744" s="2">
        <v>43811.333087071798</v>
      </c>
      <c r="B3744" s="1" t="s">
        <v>2086</v>
      </c>
      <c r="C3744" s="1" t="s">
        <v>1943</v>
      </c>
      <c r="D3744" s="1" t="s">
        <v>1944</v>
      </c>
      <c r="E3744" s="3">
        <v>50</v>
      </c>
      <c r="F3744" s="1" t="s">
        <v>31</v>
      </c>
      <c r="G3744" s="3">
        <v>44</v>
      </c>
      <c r="H3744" s="3">
        <v>2199.9499999999998</v>
      </c>
      <c r="I3744" s="1" t="s">
        <v>32</v>
      </c>
      <c r="K3744" s="1" t="s">
        <v>33</v>
      </c>
      <c r="L3744" s="1" t="s">
        <v>1945</v>
      </c>
      <c r="M3744" s="1" t="s">
        <v>35</v>
      </c>
      <c r="N3744" s="1" t="s">
        <v>84</v>
      </c>
      <c r="O3744" s="1" t="s">
        <v>37</v>
      </c>
      <c r="P3744" s="1" t="s">
        <v>131</v>
      </c>
      <c r="Q3744" s="1" t="s">
        <v>132</v>
      </c>
      <c r="T3744" s="1" t="s">
        <v>1946</v>
      </c>
      <c r="X3744" s="1" t="s">
        <v>1947</v>
      </c>
      <c r="Y3744" s="1" t="s">
        <v>74</v>
      </c>
      <c r="Z3744" s="3">
        <v>0</v>
      </c>
      <c r="AC3744" s="1">
        <f t="shared" si="116"/>
        <v>2019</v>
      </c>
      <c r="AD3744" s="1">
        <f t="shared" si="117"/>
        <v>12</v>
      </c>
    </row>
    <row r="3745" spans="1:30" ht="12.75" customHeight="1" x14ac:dyDescent="0.2">
      <c r="A3745" s="2">
        <v>43812.414973877298</v>
      </c>
      <c r="B3745" s="1" t="s">
        <v>2087</v>
      </c>
      <c r="C3745" s="1" t="s">
        <v>797</v>
      </c>
      <c r="D3745" s="1" t="s">
        <v>798</v>
      </c>
      <c r="E3745" s="3">
        <v>25</v>
      </c>
      <c r="F3745" s="1" t="s">
        <v>31</v>
      </c>
      <c r="G3745" s="3">
        <v>34.130000000000003</v>
      </c>
      <c r="H3745" s="3">
        <v>853.25</v>
      </c>
      <c r="I3745" s="1" t="s">
        <v>58</v>
      </c>
      <c r="K3745" s="1" t="s">
        <v>59</v>
      </c>
      <c r="L3745" s="1" t="s">
        <v>799</v>
      </c>
      <c r="M3745" s="1" t="s">
        <v>35</v>
      </c>
      <c r="N3745" s="1" t="s">
        <v>84</v>
      </c>
      <c r="O3745" s="1" t="s">
        <v>37</v>
      </c>
      <c r="P3745" s="1" t="s">
        <v>89</v>
      </c>
      <c r="Q3745" s="1" t="s">
        <v>90</v>
      </c>
      <c r="T3745" s="1" t="s">
        <v>206</v>
      </c>
      <c r="X3745" s="1" t="s">
        <v>41</v>
      </c>
      <c r="Y3745" s="1" t="s">
        <v>74</v>
      </c>
      <c r="Z3745" s="3">
        <v>0</v>
      </c>
      <c r="AC3745" s="1">
        <f t="shared" si="116"/>
        <v>2019</v>
      </c>
      <c r="AD3745" s="1">
        <f t="shared" si="117"/>
        <v>12</v>
      </c>
    </row>
    <row r="3746" spans="1:30" ht="12.75" customHeight="1" x14ac:dyDescent="0.2">
      <c r="A3746" s="2">
        <v>43815.401825381901</v>
      </c>
      <c r="B3746" s="1" t="s">
        <v>2088</v>
      </c>
      <c r="C3746" s="1" t="s">
        <v>149</v>
      </c>
      <c r="D3746" s="1" t="s">
        <v>150</v>
      </c>
      <c r="E3746" s="3">
        <v>400</v>
      </c>
      <c r="F3746" s="1" t="s">
        <v>31</v>
      </c>
      <c r="G3746" s="3">
        <v>1.0900000000000001</v>
      </c>
      <c r="H3746" s="3">
        <v>436</v>
      </c>
      <c r="I3746" s="1" t="s">
        <v>32</v>
      </c>
      <c r="K3746" s="1" t="s">
        <v>33</v>
      </c>
      <c r="L3746" s="1" t="s">
        <v>151</v>
      </c>
      <c r="M3746" s="1" t="s">
        <v>35</v>
      </c>
      <c r="N3746" s="1" t="s">
        <v>84</v>
      </c>
      <c r="O3746" s="1" t="s">
        <v>37</v>
      </c>
      <c r="P3746" s="1" t="s">
        <v>120</v>
      </c>
      <c r="Q3746" s="1" t="s">
        <v>121</v>
      </c>
      <c r="T3746" s="1" t="s">
        <v>40</v>
      </c>
      <c r="X3746" s="1" t="s">
        <v>41</v>
      </c>
      <c r="Y3746" s="1" t="s">
        <v>42</v>
      </c>
      <c r="Z3746" s="3">
        <v>0</v>
      </c>
      <c r="AC3746" s="1">
        <f t="shared" si="116"/>
        <v>2019</v>
      </c>
      <c r="AD3746" s="1">
        <f t="shared" si="117"/>
        <v>12</v>
      </c>
    </row>
    <row r="3747" spans="1:30" ht="12.75" customHeight="1" x14ac:dyDescent="0.2">
      <c r="A3747" s="2">
        <v>43815.401825381901</v>
      </c>
      <c r="B3747" s="1" t="s">
        <v>2088</v>
      </c>
      <c r="C3747" s="1" t="s">
        <v>577</v>
      </c>
      <c r="D3747" s="1" t="s">
        <v>578</v>
      </c>
      <c r="E3747" s="3">
        <v>10</v>
      </c>
      <c r="F3747" s="1" t="s">
        <v>31</v>
      </c>
      <c r="G3747" s="3">
        <v>8.83</v>
      </c>
      <c r="H3747" s="3">
        <v>88.3</v>
      </c>
      <c r="I3747" s="1" t="s">
        <v>32</v>
      </c>
      <c r="K3747" s="1" t="s">
        <v>33</v>
      </c>
      <c r="L3747" s="1" t="s">
        <v>579</v>
      </c>
      <c r="M3747" s="1" t="s">
        <v>35</v>
      </c>
      <c r="N3747" s="1" t="s">
        <v>84</v>
      </c>
      <c r="O3747" s="1" t="s">
        <v>37</v>
      </c>
      <c r="P3747" s="1" t="s">
        <v>120</v>
      </c>
      <c r="Q3747" s="1" t="s">
        <v>121</v>
      </c>
      <c r="T3747" s="1" t="s">
        <v>580</v>
      </c>
      <c r="X3747" s="1" t="s">
        <v>41</v>
      </c>
      <c r="Y3747" s="1" t="s">
        <v>42</v>
      </c>
      <c r="Z3747" s="3">
        <v>0</v>
      </c>
      <c r="AA3747" s="1" t="s">
        <v>581</v>
      </c>
      <c r="AB3747" s="1" t="s">
        <v>581</v>
      </c>
      <c r="AC3747" s="1">
        <f t="shared" si="116"/>
        <v>2019</v>
      </c>
      <c r="AD3747" s="1">
        <f t="shared" si="117"/>
        <v>12</v>
      </c>
    </row>
    <row r="3748" spans="1:30" ht="12.75" customHeight="1" x14ac:dyDescent="0.2">
      <c r="A3748" s="2">
        <v>43818.2575764699</v>
      </c>
      <c r="B3748" s="1" t="s">
        <v>2089</v>
      </c>
      <c r="C3748" s="1" t="s">
        <v>1938</v>
      </c>
      <c r="D3748" s="1" t="s">
        <v>1939</v>
      </c>
      <c r="E3748" s="3">
        <v>50</v>
      </c>
      <c r="F3748" s="1" t="s">
        <v>31</v>
      </c>
      <c r="G3748" s="3">
        <v>24</v>
      </c>
      <c r="H3748" s="3">
        <v>1200.03</v>
      </c>
      <c r="I3748" s="1" t="s">
        <v>32</v>
      </c>
      <c r="K3748" s="1" t="s">
        <v>33</v>
      </c>
      <c r="L3748" s="1" t="s">
        <v>1940</v>
      </c>
      <c r="M3748" s="1" t="s">
        <v>35</v>
      </c>
      <c r="N3748" s="1" t="s">
        <v>296</v>
      </c>
      <c r="O3748" s="1" t="s">
        <v>37</v>
      </c>
      <c r="P3748" s="1" t="s">
        <v>131</v>
      </c>
      <c r="Q3748" s="1" t="s">
        <v>132</v>
      </c>
      <c r="T3748" s="1" t="s">
        <v>73</v>
      </c>
      <c r="X3748" s="1" t="s">
        <v>1941</v>
      </c>
      <c r="Y3748" s="1" t="s">
        <v>74</v>
      </c>
      <c r="Z3748" s="3">
        <v>0</v>
      </c>
      <c r="AA3748" s="1" t="s">
        <v>1942</v>
      </c>
      <c r="AB3748" s="1" t="s">
        <v>1942</v>
      </c>
      <c r="AC3748" s="1">
        <f t="shared" si="116"/>
        <v>2019</v>
      </c>
      <c r="AD3748" s="1">
        <f t="shared" si="117"/>
        <v>12</v>
      </c>
    </row>
    <row r="3749" spans="1:30" ht="12.75" customHeight="1" x14ac:dyDescent="0.2">
      <c r="A3749" s="2">
        <v>43818.283203159699</v>
      </c>
      <c r="B3749" s="1" t="s">
        <v>2090</v>
      </c>
      <c r="C3749" s="1" t="s">
        <v>405</v>
      </c>
      <c r="D3749" s="1" t="s">
        <v>406</v>
      </c>
      <c r="E3749" s="3">
        <v>8</v>
      </c>
      <c r="F3749" s="1" t="s">
        <v>31</v>
      </c>
      <c r="G3749" s="3">
        <v>11.14</v>
      </c>
      <c r="H3749" s="3">
        <v>89.12</v>
      </c>
      <c r="I3749" s="1" t="s">
        <v>32</v>
      </c>
      <c r="K3749" s="1" t="s">
        <v>33</v>
      </c>
      <c r="L3749" s="1" t="s">
        <v>407</v>
      </c>
      <c r="M3749" s="1" t="s">
        <v>35</v>
      </c>
      <c r="N3749" s="1" t="s">
        <v>61</v>
      </c>
      <c r="O3749" s="1" t="s">
        <v>37</v>
      </c>
      <c r="P3749" s="1" t="s">
        <v>408</v>
      </c>
      <c r="Q3749" s="1" t="s">
        <v>409</v>
      </c>
      <c r="T3749" s="1" t="s">
        <v>40</v>
      </c>
      <c r="X3749" s="1" t="s">
        <v>41</v>
      </c>
      <c r="Y3749" s="1" t="s">
        <v>42</v>
      </c>
      <c r="Z3749" s="3">
        <v>0</v>
      </c>
      <c r="AC3749" s="1">
        <f t="shared" si="116"/>
        <v>2019</v>
      </c>
      <c r="AD3749" s="1">
        <f t="shared" si="117"/>
        <v>12</v>
      </c>
    </row>
    <row r="3750" spans="1:30" ht="12.75" customHeight="1" x14ac:dyDescent="0.2">
      <c r="A3750" s="2">
        <v>43818.315889039397</v>
      </c>
      <c r="B3750" s="1" t="s">
        <v>2091</v>
      </c>
      <c r="C3750" s="1" t="s">
        <v>2092</v>
      </c>
      <c r="D3750" s="1" t="s">
        <v>2093</v>
      </c>
      <c r="E3750" s="3">
        <v>40</v>
      </c>
      <c r="F3750" s="1" t="s">
        <v>31</v>
      </c>
      <c r="G3750" s="3">
        <v>2.5</v>
      </c>
      <c r="H3750" s="3">
        <v>100</v>
      </c>
      <c r="I3750" s="1" t="s">
        <v>58</v>
      </c>
      <c r="K3750" s="1" t="s">
        <v>59</v>
      </c>
      <c r="L3750" s="1" t="s">
        <v>2094</v>
      </c>
      <c r="M3750" s="1" t="s">
        <v>35</v>
      </c>
      <c r="N3750" s="1" t="s">
        <v>61</v>
      </c>
      <c r="O3750" s="1" t="s">
        <v>37</v>
      </c>
      <c r="P3750" s="1" t="s">
        <v>71</v>
      </c>
      <c r="Q3750" s="1" t="s">
        <v>72</v>
      </c>
      <c r="R3750" s="1" t="s">
        <v>1946</v>
      </c>
      <c r="T3750" s="1" t="s">
        <v>73</v>
      </c>
      <c r="X3750" s="1" t="s">
        <v>41</v>
      </c>
      <c r="Y3750" s="1" t="s">
        <v>74</v>
      </c>
      <c r="Z3750" s="3">
        <v>0</v>
      </c>
      <c r="AC3750" s="1">
        <f t="shared" si="116"/>
        <v>2019</v>
      </c>
      <c r="AD3750" s="1">
        <f t="shared" si="117"/>
        <v>12</v>
      </c>
    </row>
    <row r="3751" spans="1:30" ht="12.75" customHeight="1" x14ac:dyDescent="0.2">
      <c r="A3751" s="2">
        <v>43818.320048032401</v>
      </c>
      <c r="B3751" s="1" t="s">
        <v>2095</v>
      </c>
      <c r="C3751" s="1" t="s">
        <v>2096</v>
      </c>
      <c r="D3751" s="1" t="s">
        <v>2097</v>
      </c>
      <c r="E3751" s="3">
        <v>100</v>
      </c>
      <c r="F3751" s="1" t="s">
        <v>31</v>
      </c>
      <c r="G3751" s="3">
        <v>2.36</v>
      </c>
      <c r="H3751" s="3">
        <v>236</v>
      </c>
      <c r="I3751" s="1" t="s">
        <v>58</v>
      </c>
      <c r="K3751" s="1" t="s">
        <v>59</v>
      </c>
      <c r="L3751" s="1" t="s">
        <v>2098</v>
      </c>
      <c r="M3751" s="1" t="s">
        <v>35</v>
      </c>
      <c r="N3751" s="1" t="s">
        <v>684</v>
      </c>
      <c r="O3751" s="1" t="s">
        <v>37</v>
      </c>
      <c r="P3751" s="1" t="s">
        <v>195</v>
      </c>
      <c r="Q3751" s="1" t="s">
        <v>196</v>
      </c>
      <c r="T3751" s="1" t="s">
        <v>197</v>
      </c>
      <c r="X3751" s="1" t="s">
        <v>41</v>
      </c>
      <c r="Y3751" s="1" t="s">
        <v>42</v>
      </c>
      <c r="Z3751" s="3">
        <v>0</v>
      </c>
      <c r="AC3751" s="1">
        <f t="shared" si="116"/>
        <v>2019</v>
      </c>
      <c r="AD3751" s="1">
        <f t="shared" si="117"/>
        <v>12</v>
      </c>
    </row>
    <row r="3752" spans="1:30" ht="12.75" customHeight="1" x14ac:dyDescent="0.2">
      <c r="A3752" s="2">
        <v>43818.320048032401</v>
      </c>
      <c r="B3752" s="1" t="s">
        <v>2095</v>
      </c>
      <c r="C3752" s="1" t="s">
        <v>426</v>
      </c>
      <c r="D3752" s="1" t="s">
        <v>427</v>
      </c>
      <c r="E3752" s="3">
        <v>100</v>
      </c>
      <c r="F3752" s="1" t="s">
        <v>31</v>
      </c>
      <c r="G3752" s="3">
        <v>2.36</v>
      </c>
      <c r="H3752" s="3">
        <v>236</v>
      </c>
      <c r="I3752" s="1" t="s">
        <v>58</v>
      </c>
      <c r="K3752" s="1" t="s">
        <v>59</v>
      </c>
      <c r="L3752" s="1" t="s">
        <v>428</v>
      </c>
      <c r="M3752" s="1" t="s">
        <v>35</v>
      </c>
      <c r="N3752" s="1" t="s">
        <v>684</v>
      </c>
      <c r="O3752" s="1" t="s">
        <v>37</v>
      </c>
      <c r="P3752" s="1" t="s">
        <v>195</v>
      </c>
      <c r="Q3752" s="1" t="s">
        <v>196</v>
      </c>
      <c r="T3752" s="1" t="s">
        <v>197</v>
      </c>
      <c r="X3752" s="1" t="s">
        <v>41</v>
      </c>
      <c r="Y3752" s="1" t="s">
        <v>42</v>
      </c>
      <c r="Z3752" s="3">
        <v>0</v>
      </c>
      <c r="AC3752" s="1">
        <f>YEAR(A3752)</f>
        <v>2019</v>
      </c>
      <c r="AD3752" s="1">
        <f>MONTH(A3752)</f>
        <v>12</v>
      </c>
    </row>
  </sheetData>
  <pageMargins left="0.78740157480314998" right="0.78740157480314998" top="0.78740157480314998" bottom="0.78740157480314998" header="0.39370078740157499" footer="0.39370078740157499"/>
  <pageSetup paperSize="9" fitToWidth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2</vt:i4>
      </vt:variant>
    </vt:vector>
  </HeadingPairs>
  <TitlesOfParts>
    <vt:vector size="6" baseType="lpstr">
      <vt:lpstr>K30</vt:lpstr>
      <vt:lpstr>Z554_3011</vt:lpstr>
      <vt:lpstr>Z503_3012</vt:lpstr>
      <vt:lpstr>Sheet1</vt:lpstr>
      <vt:lpstr>Z503_3012!Oblast_tisku</vt:lpstr>
      <vt:lpstr>Z554_3011!Oblast_tisku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Uživatel systému Windows</cp:lastModifiedBy>
  <cp:lastPrinted>2020-03-04T10:54:03Z</cp:lastPrinted>
  <dcterms:modified xsi:type="dcterms:W3CDTF">2020-03-04T10:55:08Z</dcterms:modified>
</cp:coreProperties>
</file>