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Rozpočet FNOL 2020\OEC\"/>
    </mc:Choice>
  </mc:AlternateContent>
  <xr:revisionPtr revIDLastSave="0" documentId="13_ncr:1_{4A2C6678-B7E0-42C1-8994-4A67364AA84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2" r:id="rId1"/>
    <sheet name="Sheet1" sheetId="1" r:id="rId2"/>
    <sheet name="Sheet2" sheetId="3" r:id="rId3"/>
  </sheets>
  <definedNames>
    <definedName name="_xlnm.Print_Area" localSheetId="0">List1!$A$1:$Q$37</definedName>
  </definedNames>
  <calcPr calcId="191029"/>
  <pivotCaches>
    <pivotCache cacheId="0" r:id="rId4"/>
    <pivotCache cacheId="1" r:id="rId5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2" i="2" l="1"/>
  <c r="D29" i="2"/>
  <c r="AJ40" i="3"/>
  <c r="AI40" i="3"/>
  <c r="AJ39" i="3"/>
  <c r="AI39" i="3"/>
  <c r="AJ38" i="3"/>
  <c r="AI38" i="3"/>
  <c r="AJ37" i="3"/>
  <c r="AI37" i="3"/>
  <c r="AJ36" i="3"/>
  <c r="AI36" i="3"/>
  <c r="AJ35" i="3"/>
  <c r="AI35" i="3"/>
  <c r="AJ34" i="3"/>
  <c r="AI34" i="3"/>
  <c r="AJ33" i="3"/>
  <c r="AI33" i="3"/>
  <c r="AJ32" i="3"/>
  <c r="AI32" i="3"/>
  <c r="AJ31" i="3"/>
  <c r="AI31" i="3"/>
  <c r="AJ30" i="3"/>
  <c r="AI30" i="3"/>
  <c r="AJ29" i="3"/>
  <c r="AI29" i="3"/>
  <c r="AJ28" i="3"/>
  <c r="AI28" i="3"/>
  <c r="AJ27" i="3"/>
  <c r="AI27" i="3"/>
  <c r="AJ26" i="3"/>
  <c r="AI26" i="3"/>
  <c r="AJ25" i="3"/>
  <c r="AI25" i="3"/>
  <c r="AJ24" i="3"/>
  <c r="AI24" i="3"/>
  <c r="AJ23" i="3"/>
  <c r="AI23" i="3"/>
  <c r="AJ22" i="3"/>
  <c r="AI22" i="3"/>
  <c r="AJ21" i="3"/>
  <c r="AI21" i="3"/>
  <c r="AJ20" i="3"/>
  <c r="AI20" i="3"/>
  <c r="AJ19" i="3"/>
  <c r="AI19" i="3"/>
  <c r="AJ18" i="3"/>
  <c r="AI18" i="3"/>
  <c r="AJ17" i="3"/>
  <c r="AI17" i="3"/>
  <c r="AJ16" i="3"/>
  <c r="AI16" i="3"/>
  <c r="AJ15" i="3"/>
  <c r="AI15" i="3"/>
  <c r="AJ14" i="3"/>
  <c r="AI14" i="3"/>
  <c r="AJ13" i="3"/>
  <c r="AI13" i="3"/>
  <c r="AJ12" i="3"/>
  <c r="AI12" i="3"/>
  <c r="AJ11" i="3"/>
  <c r="AI11" i="3"/>
  <c r="AJ10" i="3"/>
  <c r="AI10" i="3"/>
  <c r="AJ9" i="3"/>
  <c r="AI9" i="3"/>
  <c r="AJ8" i="3"/>
  <c r="AI8" i="3"/>
  <c r="AJ7" i="3"/>
  <c r="AI7" i="3"/>
  <c r="AJ6" i="3"/>
  <c r="AI6" i="3"/>
  <c r="AJ5" i="3"/>
  <c r="AI5" i="3"/>
  <c r="AJ4" i="3"/>
  <c r="AI4" i="3"/>
  <c r="AJ3" i="3"/>
  <c r="AI3" i="3"/>
  <c r="AJ2" i="3"/>
  <c r="AI2" i="3"/>
  <c r="D30" i="2"/>
  <c r="D33" i="2" l="1"/>
  <c r="AK89" i="1"/>
  <c r="AJ89" i="1"/>
  <c r="AI89" i="1"/>
  <c r="AK88" i="1"/>
  <c r="AJ88" i="1"/>
  <c r="AI88" i="1"/>
  <c r="AK87" i="1"/>
  <c r="AJ87" i="1"/>
  <c r="AI87" i="1"/>
  <c r="AK86" i="1"/>
  <c r="AJ86" i="1"/>
  <c r="AI86" i="1"/>
  <c r="AK85" i="1"/>
  <c r="AJ85" i="1"/>
  <c r="AI85" i="1"/>
  <c r="AK84" i="1"/>
  <c r="AJ84" i="1"/>
  <c r="AI84" i="1"/>
  <c r="AK83" i="1"/>
  <c r="AJ83" i="1"/>
  <c r="AI83" i="1"/>
  <c r="AK82" i="1"/>
  <c r="AJ82" i="1"/>
  <c r="AI82" i="1"/>
  <c r="AK81" i="1"/>
  <c r="AJ81" i="1"/>
  <c r="AI81" i="1"/>
  <c r="AK80" i="1"/>
  <c r="AJ80" i="1"/>
  <c r="AI80" i="1"/>
  <c r="AK79" i="1"/>
  <c r="AJ79" i="1"/>
  <c r="AI79" i="1"/>
  <c r="AK78" i="1"/>
  <c r="AJ78" i="1"/>
  <c r="AI78" i="1"/>
  <c r="AK77" i="1"/>
  <c r="AJ77" i="1"/>
  <c r="AI77" i="1"/>
  <c r="AK76" i="1"/>
  <c r="AJ76" i="1"/>
  <c r="AI76" i="1"/>
  <c r="AK75" i="1"/>
  <c r="AJ75" i="1"/>
  <c r="AI75" i="1"/>
  <c r="AK74" i="1"/>
  <c r="AJ74" i="1"/>
  <c r="AI74" i="1"/>
  <c r="AK73" i="1"/>
  <c r="AJ73" i="1"/>
  <c r="AI73" i="1"/>
  <c r="AK72" i="1"/>
  <c r="AJ72" i="1"/>
  <c r="AI72" i="1"/>
  <c r="AK71" i="1"/>
  <c r="AJ71" i="1"/>
  <c r="AI71" i="1"/>
  <c r="AK70" i="1"/>
  <c r="AJ70" i="1"/>
  <c r="AI70" i="1"/>
  <c r="AK69" i="1"/>
  <c r="AJ69" i="1"/>
  <c r="AI69" i="1"/>
  <c r="AK68" i="1"/>
  <c r="AJ68" i="1"/>
  <c r="AI68" i="1"/>
  <c r="AK67" i="1"/>
  <c r="AJ67" i="1"/>
  <c r="AI67" i="1"/>
  <c r="AK66" i="1"/>
  <c r="AJ66" i="1"/>
  <c r="AI66" i="1"/>
  <c r="AK65" i="1"/>
  <c r="AJ65" i="1"/>
  <c r="AI65" i="1"/>
  <c r="AK64" i="1"/>
  <c r="AJ64" i="1"/>
  <c r="AI64" i="1"/>
  <c r="AK63" i="1"/>
  <c r="AJ63" i="1"/>
  <c r="AI63" i="1"/>
  <c r="AK62" i="1"/>
  <c r="AJ62" i="1"/>
  <c r="AI62" i="1"/>
  <c r="AK61" i="1"/>
  <c r="AJ61" i="1"/>
  <c r="AI61" i="1"/>
  <c r="AK60" i="1"/>
  <c r="AJ60" i="1"/>
  <c r="AI60" i="1"/>
  <c r="AK59" i="1"/>
  <c r="AJ59" i="1"/>
  <c r="AI59" i="1"/>
  <c r="AK58" i="1"/>
  <c r="AJ58" i="1"/>
  <c r="AI58" i="1"/>
  <c r="AK57" i="1"/>
  <c r="AJ57" i="1"/>
  <c r="AI57" i="1"/>
  <c r="AK56" i="1"/>
  <c r="AJ56" i="1"/>
  <c r="AI56" i="1"/>
  <c r="AK55" i="1"/>
  <c r="AJ55" i="1"/>
  <c r="AI55" i="1"/>
  <c r="AK54" i="1"/>
  <c r="AJ54" i="1"/>
  <c r="AI54" i="1"/>
  <c r="AK53" i="1"/>
  <c r="AJ53" i="1"/>
  <c r="AI53" i="1"/>
  <c r="AK52" i="1"/>
  <c r="AJ52" i="1"/>
  <c r="AI52" i="1"/>
  <c r="AK51" i="1"/>
  <c r="AJ51" i="1"/>
  <c r="AI51" i="1"/>
  <c r="AK50" i="1"/>
  <c r="AJ50" i="1"/>
  <c r="AI50" i="1"/>
  <c r="AK49" i="1"/>
  <c r="AJ49" i="1"/>
  <c r="AI49" i="1"/>
  <c r="AK48" i="1"/>
  <c r="AJ48" i="1"/>
  <c r="AI48" i="1"/>
  <c r="AK47" i="1"/>
  <c r="AJ47" i="1"/>
  <c r="AI47" i="1"/>
  <c r="AK46" i="1"/>
  <c r="AJ46" i="1"/>
  <c r="AI46" i="1"/>
  <c r="AK45" i="1"/>
  <c r="AJ45" i="1"/>
  <c r="AI45" i="1"/>
  <c r="AK44" i="1"/>
  <c r="AJ44" i="1"/>
  <c r="AI44" i="1"/>
  <c r="AK43" i="1"/>
  <c r="AJ43" i="1"/>
  <c r="AI43" i="1"/>
  <c r="AK42" i="1"/>
  <c r="AJ42" i="1"/>
  <c r="AI42" i="1"/>
  <c r="AK41" i="1"/>
  <c r="AJ41" i="1"/>
  <c r="AI41" i="1"/>
  <c r="AK40" i="1"/>
  <c r="AJ40" i="1"/>
  <c r="AI40" i="1"/>
  <c r="AK39" i="1"/>
  <c r="AJ39" i="1"/>
  <c r="AI39" i="1"/>
  <c r="AK38" i="1"/>
  <c r="AJ38" i="1"/>
  <c r="AI38" i="1"/>
  <c r="AK37" i="1"/>
  <c r="AJ37" i="1"/>
  <c r="AI37" i="1"/>
  <c r="AK36" i="1"/>
  <c r="AJ36" i="1"/>
  <c r="AI36" i="1"/>
  <c r="AK35" i="1"/>
  <c r="AJ35" i="1"/>
  <c r="AI35" i="1"/>
  <c r="AK34" i="1"/>
  <c r="AJ34" i="1"/>
  <c r="AI34" i="1"/>
  <c r="AK33" i="1"/>
  <c r="AJ33" i="1"/>
  <c r="AI33" i="1"/>
  <c r="AK32" i="1"/>
  <c r="AJ32" i="1"/>
  <c r="AI32" i="1"/>
  <c r="AK31" i="1"/>
  <c r="AJ31" i="1"/>
  <c r="AI31" i="1"/>
  <c r="AK30" i="1"/>
  <c r="AJ30" i="1"/>
  <c r="AI30" i="1"/>
  <c r="AK29" i="1"/>
  <c r="AJ29" i="1"/>
  <c r="AI29" i="1"/>
  <c r="AK28" i="1"/>
  <c r="AJ28" i="1"/>
  <c r="AI28" i="1"/>
  <c r="AK27" i="1"/>
  <c r="AJ27" i="1"/>
  <c r="AI27" i="1"/>
  <c r="AK26" i="1"/>
  <c r="AJ26" i="1"/>
  <c r="AI26" i="1"/>
  <c r="AK25" i="1"/>
  <c r="AJ25" i="1"/>
  <c r="AI25" i="1"/>
  <c r="AK24" i="1"/>
  <c r="AJ24" i="1"/>
  <c r="AI24" i="1"/>
  <c r="AK23" i="1"/>
  <c r="AJ23" i="1"/>
  <c r="AI23" i="1"/>
  <c r="AK22" i="1"/>
  <c r="AJ22" i="1"/>
  <c r="AI22" i="1"/>
  <c r="AK21" i="1"/>
  <c r="AJ21" i="1"/>
  <c r="AI21" i="1"/>
  <c r="AK20" i="1"/>
  <c r="AJ20" i="1"/>
  <c r="AI20" i="1"/>
  <c r="AK19" i="1"/>
  <c r="AJ19" i="1"/>
  <c r="AI19" i="1"/>
  <c r="AK18" i="1"/>
  <c r="AJ18" i="1"/>
  <c r="AI18" i="1"/>
  <c r="AK17" i="1"/>
  <c r="AJ17" i="1"/>
  <c r="AI17" i="1"/>
  <c r="AK16" i="1"/>
  <c r="AJ16" i="1"/>
  <c r="AI16" i="1"/>
  <c r="AK15" i="1"/>
  <c r="AJ15" i="1"/>
  <c r="AI15" i="1"/>
  <c r="AK14" i="1"/>
  <c r="AJ14" i="1"/>
  <c r="AI14" i="1"/>
  <c r="AK13" i="1"/>
  <c r="AJ13" i="1"/>
  <c r="AI13" i="1"/>
  <c r="AK12" i="1"/>
  <c r="AJ12" i="1"/>
  <c r="AI12" i="1"/>
  <c r="AK11" i="1"/>
  <c r="AJ11" i="1"/>
  <c r="AI11" i="1"/>
  <c r="AK10" i="1"/>
  <c r="AJ10" i="1"/>
  <c r="AI10" i="1"/>
  <c r="AK9" i="1"/>
  <c r="AJ9" i="1"/>
  <c r="AI9" i="1"/>
  <c r="AK8" i="1"/>
  <c r="AJ8" i="1"/>
  <c r="AI8" i="1"/>
  <c r="AK7" i="1"/>
  <c r="AJ7" i="1"/>
  <c r="AI7" i="1"/>
  <c r="AK6" i="1"/>
  <c r="AJ6" i="1"/>
  <c r="AI6" i="1"/>
  <c r="AK5" i="1"/>
  <c r="AJ5" i="1"/>
  <c r="AI5" i="1"/>
  <c r="AK4" i="1"/>
  <c r="AJ4" i="1"/>
  <c r="AI4" i="1"/>
  <c r="AK3" i="1"/>
  <c r="AJ3" i="1"/>
  <c r="AI3" i="1"/>
  <c r="AK2" i="1"/>
  <c r="AJ2" i="1"/>
  <c r="AI2" i="1"/>
</calcChain>
</file>

<file path=xl/sharedStrings.xml><?xml version="1.0" encoding="utf-8"?>
<sst xmlns="http://schemas.openxmlformats.org/spreadsheetml/2006/main" count="1699" uniqueCount="363">
  <si>
    <t>Evidenční číslo dokladu</t>
  </si>
  <si>
    <t>Popis</t>
  </si>
  <si>
    <t>Účetní skupina zboží</t>
  </si>
  <si>
    <t>Index DPH</t>
  </si>
  <si>
    <t>Datum zaúčtování</t>
  </si>
  <si>
    <t>Částka MD</t>
  </si>
  <si>
    <t>Částka DAL</t>
  </si>
  <si>
    <t>Hospodářské středisko</t>
  </si>
  <si>
    <t>Protiúčet</t>
  </si>
  <si>
    <t>Akce</t>
  </si>
  <si>
    <t>Obchodní partner</t>
  </si>
  <si>
    <t>Datum dokladu</t>
  </si>
  <si>
    <t>Datum uplatnění zd. plnění</t>
  </si>
  <si>
    <t>Variabilní symbol</t>
  </si>
  <si>
    <t>Párovací skupina</t>
  </si>
  <si>
    <t>Audit</t>
  </si>
  <si>
    <t>Kalkulační jednice</t>
  </si>
  <si>
    <t>Zaúčtováno</t>
  </si>
  <si>
    <t>Poznámka k dokladu</t>
  </si>
  <si>
    <t>Poznámka k položce</t>
  </si>
  <si>
    <t>Účetní kurz</t>
  </si>
  <si>
    <t>Cena na dokladu v cizí měně</t>
  </si>
  <si>
    <t>Měna</t>
  </si>
  <si>
    <t>Zaúčtoval</t>
  </si>
  <si>
    <t>Okamžik zápisu</t>
  </si>
  <si>
    <t>Název akce</t>
  </si>
  <si>
    <t>Název hospodářského střediska</t>
  </si>
  <si>
    <t>Název kalkulační jednice</t>
  </si>
  <si>
    <t>Obor</t>
  </si>
  <si>
    <t>Zdroj</t>
  </si>
  <si>
    <t>Okruh</t>
  </si>
  <si>
    <t>Název oboru</t>
  </si>
  <si>
    <t>Název okruhu</t>
  </si>
  <si>
    <t>Název zdroje</t>
  </si>
  <si>
    <t>ID-2019-06-000005</t>
  </si>
  <si>
    <t>2.000 s.r.o.-léky</t>
  </si>
  <si>
    <t>000</t>
  </si>
  <si>
    <t>9031</t>
  </si>
  <si>
    <t>39520000</t>
  </si>
  <si>
    <t>DARY</t>
  </si>
  <si>
    <t>2.000 s.r.o.</t>
  </si>
  <si>
    <t>326596484,10870</t>
  </si>
  <si>
    <t>FP-2019-703-001150</t>
  </si>
  <si>
    <t>Reifová Milada</t>
  </si>
  <si>
    <t>Dary</t>
  </si>
  <si>
    <t>OHS: Odbor hlavní sestry</t>
  </si>
  <si>
    <t>ID-2019-733-000026</t>
  </si>
  <si>
    <t>Import dat z Apotheke</t>
  </si>
  <si>
    <t>9502</t>
  </si>
  <si>
    <t>11204001</t>
  </si>
  <si>
    <t>HC</t>
  </si>
  <si>
    <t>313834095,10870</t>
  </si>
  <si>
    <t>LF2100-VYD</t>
  </si>
  <si>
    <t>Buzková Eva</t>
  </si>
  <si>
    <t>Hlavní činnost</t>
  </si>
  <si>
    <t>STRAV: Provoz stravování - tablet, pacient. strava</t>
  </si>
  <si>
    <t>Výdej zboží Apotheke</t>
  </si>
  <si>
    <t>ID-2019-733-000034</t>
  </si>
  <si>
    <t>9001</t>
  </si>
  <si>
    <t>314008201,10870</t>
  </si>
  <si>
    <t>URE: Úsek ředitele</t>
  </si>
  <si>
    <t>ID-2019-733-000077</t>
  </si>
  <si>
    <t>9051</t>
  </si>
  <si>
    <t>316459592,10870</t>
  </si>
  <si>
    <t>LF2140-VYD</t>
  </si>
  <si>
    <t>UHTS: Útvar hospodářsko - technické správy</t>
  </si>
  <si>
    <t>11204003</t>
  </si>
  <si>
    <t>LF2140-TL</t>
  </si>
  <si>
    <t>Taxa laborum Apotheke</t>
  </si>
  <si>
    <t>ID-2019-733-000135</t>
  </si>
  <si>
    <t>321709827,10870</t>
  </si>
  <si>
    <t>9305</t>
  </si>
  <si>
    <t>SklOstProv: Ostatní provozy,sklady,stěhovací četa</t>
  </si>
  <si>
    <t>ID-2019-733-000209</t>
  </si>
  <si>
    <t>327497562,10870</t>
  </si>
  <si>
    <t>ID-2019-733-000241</t>
  </si>
  <si>
    <t>9401</t>
  </si>
  <si>
    <t>328210826,10870</t>
  </si>
  <si>
    <t>Prov. služby: Provoz prádelny</t>
  </si>
  <si>
    <t>ID-2019-733-000615</t>
  </si>
  <si>
    <t>339034741,10870</t>
  </si>
  <si>
    <t>ID-2019-733-000669</t>
  </si>
  <si>
    <t>339951125,10870</t>
  </si>
  <si>
    <t>ID-2019-733-000722</t>
  </si>
  <si>
    <t>9402</t>
  </si>
  <si>
    <t>341536187,10870</t>
  </si>
  <si>
    <t>Davidová Miroslava</t>
  </si>
  <si>
    <t>Prov. služby: Provoz dopravy - sanitní - přev.FNOL</t>
  </si>
  <si>
    <t>ID-2019-733-000730</t>
  </si>
  <si>
    <t>341678612,10870</t>
  </si>
  <si>
    <t>LF2120-VYD</t>
  </si>
  <si>
    <t>ID-2019-733-000784</t>
  </si>
  <si>
    <t>342817977,10870</t>
  </si>
  <si>
    <t>ID-2019-733-000785</t>
  </si>
  <si>
    <t>342818001,10870</t>
  </si>
  <si>
    <t>ID-2019-733-000827</t>
  </si>
  <si>
    <t>9501</t>
  </si>
  <si>
    <t>343102184,10870</t>
  </si>
  <si>
    <t>STRAV: Provoz stravování - ostatní stravování</t>
  </si>
  <si>
    <t>LF2120-TL</t>
  </si>
  <si>
    <t>ID-2019-733-000849</t>
  </si>
  <si>
    <t>343771708,10870</t>
  </si>
  <si>
    <t>ID-2019-733-000936</t>
  </si>
  <si>
    <t>345827210,10870</t>
  </si>
  <si>
    <t>ID-2019-733-001000</t>
  </si>
  <si>
    <t>347391239,10870</t>
  </si>
  <si>
    <t>ID-2019-733-001008</t>
  </si>
  <si>
    <t>347631703,10870</t>
  </si>
  <si>
    <t>ID-2019-733-001009</t>
  </si>
  <si>
    <t>347632159,10870</t>
  </si>
  <si>
    <t>SVIOP-2019-SZM1-000048</t>
  </si>
  <si>
    <t>Skladová výdejka</t>
  </si>
  <si>
    <t>Z 532 RUK</t>
  </si>
  <si>
    <t>11202108</t>
  </si>
  <si>
    <t>313563387,10870</t>
  </si>
  <si>
    <t>Jakšová Jana</t>
  </si>
  <si>
    <t>SVIOP-2019-SZM1-000085</t>
  </si>
  <si>
    <t>313653991,10870</t>
  </si>
  <si>
    <t>SVIOP-2019-SZM1-000282</t>
  </si>
  <si>
    <t>314268770,10870</t>
  </si>
  <si>
    <t>SVIOP-2019-SZM1-000431</t>
  </si>
  <si>
    <t>Z 502_OBVAZ</t>
  </si>
  <si>
    <t>11202040</t>
  </si>
  <si>
    <t>315049266,10870</t>
  </si>
  <si>
    <t>SVIOP-2019-SZM1-000514</t>
  </si>
  <si>
    <t>9091</t>
  </si>
  <si>
    <t>315216505,10870</t>
  </si>
  <si>
    <t>OBU: Obchodní úsek</t>
  </si>
  <si>
    <t>Z 503_OSTAT</t>
  </si>
  <si>
    <t>11202100</t>
  </si>
  <si>
    <t>SVIOP-2019-SZM1-000820</t>
  </si>
  <si>
    <t>320572790,10870</t>
  </si>
  <si>
    <t>SVIOP-2019-SZM1-000843</t>
  </si>
  <si>
    <t>321726665,10870</t>
  </si>
  <si>
    <t>SVIOP-2019-SZM1-000981</t>
  </si>
  <si>
    <t>325575936,10870</t>
  </si>
  <si>
    <t>SVIOP-2019-SZM1-001112</t>
  </si>
  <si>
    <t>325836074,10870</t>
  </si>
  <si>
    <t>SVIOP-2019-SZM1-001167</t>
  </si>
  <si>
    <t>326275356,10870</t>
  </si>
  <si>
    <t>SVIOP-2019-SZM1-001169</t>
  </si>
  <si>
    <t>326347775,10870</t>
  </si>
  <si>
    <t>SVIOP-2019-SZM1-001615</t>
  </si>
  <si>
    <t>329009854,10870</t>
  </si>
  <si>
    <t>SVIOP-2019-SZM1-001616</t>
  </si>
  <si>
    <t>329010139,10870</t>
  </si>
  <si>
    <t>SVIOP-2019-SZM1-001902</t>
  </si>
  <si>
    <t>330995318,10870</t>
  </si>
  <si>
    <t>SVIOP-2019-SZM1-001905</t>
  </si>
  <si>
    <t>9301</t>
  </si>
  <si>
    <t>331103264,10870</t>
  </si>
  <si>
    <t>SklOstProv: Sklad ZPr (sled.rež. nákl.prac.)</t>
  </si>
  <si>
    <t>SVIOP-2019-SZM1-002055</t>
  </si>
  <si>
    <t>331792652,10870</t>
  </si>
  <si>
    <t>SVIOP-2019-SZM1-002287</t>
  </si>
  <si>
    <t>332848980,10870</t>
  </si>
  <si>
    <t>SVIOP-2019-SZM1-002288</t>
  </si>
  <si>
    <t>332849093,10870</t>
  </si>
  <si>
    <t>SVIOP-2019-SZM1-002320</t>
  </si>
  <si>
    <t>333004844,10870</t>
  </si>
  <si>
    <t>SVIOP-2019-SZM1-002768</t>
  </si>
  <si>
    <t>336823347,10870</t>
  </si>
  <si>
    <t>SVIOP-2019-SZM1-002769</t>
  </si>
  <si>
    <t>336823454,10870</t>
  </si>
  <si>
    <t>SVIOP-2019-SZM1-003033</t>
  </si>
  <si>
    <t>337993573,10870</t>
  </si>
  <si>
    <t>SVIOP-2019-SZM1-003034</t>
  </si>
  <si>
    <t>337995304,10870</t>
  </si>
  <si>
    <t>SVIOP-2019-SZM1-003042</t>
  </si>
  <si>
    <t>338143586,10870</t>
  </si>
  <si>
    <t>SVIOP-2019-SZM1-003117</t>
  </si>
  <si>
    <t>9308</t>
  </si>
  <si>
    <t>338710768,10870</t>
  </si>
  <si>
    <t>SklOstProv: Parková skupina</t>
  </si>
  <si>
    <t>SVIOP-2019-SZM1-003124</t>
  </si>
  <si>
    <t>338720492,10870</t>
  </si>
  <si>
    <t>SVIOP-2019-SZM1-003192</t>
  </si>
  <si>
    <t>339069686,10870</t>
  </si>
  <si>
    <t>SVIOP-2019-SZM1-003400</t>
  </si>
  <si>
    <t>339747498,10870</t>
  </si>
  <si>
    <t>SVIOP-2019-SZM1-003403</t>
  </si>
  <si>
    <t>9409</t>
  </si>
  <si>
    <t>339804397,10870</t>
  </si>
  <si>
    <t>Prov. služby: Údržba stavební</t>
  </si>
  <si>
    <t>SVIOP-2019-SZM1-003462</t>
  </si>
  <si>
    <t>340091250,10870</t>
  </si>
  <si>
    <t>SVIOP-2019-SZM1-003463</t>
  </si>
  <si>
    <t>340091356,10870</t>
  </si>
  <si>
    <t>SVIOP-2019-SZM1-003769</t>
  </si>
  <si>
    <t>341444099,10870</t>
  </si>
  <si>
    <t>SVIOP-2019-SZM1-004256</t>
  </si>
  <si>
    <t>342999328,10870</t>
  </si>
  <si>
    <t>SVIOP-2019-SZM1-004257</t>
  </si>
  <si>
    <t>342999610,10870</t>
  </si>
  <si>
    <t>SVIOP-2019-SZM1-004258</t>
  </si>
  <si>
    <t>342999685,10870</t>
  </si>
  <si>
    <t>SVIOP-2019-SZM1-004260</t>
  </si>
  <si>
    <t>343007723,10870</t>
  </si>
  <si>
    <t>Doplnění lékárničky do provozů STRAV:
1 sklad potravin
1 varna
1 závodní stravování</t>
  </si>
  <si>
    <t>SVIOP-2019-SZM1-004513</t>
  </si>
  <si>
    <t>344740572,10870</t>
  </si>
  <si>
    <t>SVIOP-2019-SZM1-004558</t>
  </si>
  <si>
    <t>9405</t>
  </si>
  <si>
    <t>344903109,10870</t>
  </si>
  <si>
    <t>Prov. služby: Provoz dopravy - sanitní - převoz ZP</t>
  </si>
  <si>
    <t>SVIOP-2019-SZM1-004571</t>
  </si>
  <si>
    <t>344958975,10870</t>
  </si>
  <si>
    <t>SVIOP-2019-SZM1-004572</t>
  </si>
  <si>
    <t>344959667,10870</t>
  </si>
  <si>
    <t>SVIOP-2019-SZM1-004765</t>
  </si>
  <si>
    <t>346092205,10870</t>
  </si>
  <si>
    <t>SVIOP-2019-SZM1-004766</t>
  </si>
  <si>
    <t>346092228,10870</t>
  </si>
  <si>
    <t>SVIOP-2019-SZM1-005010</t>
  </si>
  <si>
    <t>347522696,10870</t>
  </si>
  <si>
    <t>SVIOP-2019-SZM1-005027</t>
  </si>
  <si>
    <t>347589985,10870</t>
  </si>
  <si>
    <t>SVIOP-2019-SZM2-000799</t>
  </si>
  <si>
    <t>315446105,10870</t>
  </si>
  <si>
    <t>SVIOP-2019-SZM2-000817</t>
  </si>
  <si>
    <t>315466027,10870</t>
  </si>
  <si>
    <t>SVIOP-2019-SZM2-008831</t>
  </si>
  <si>
    <t>341608109,10870</t>
  </si>
  <si>
    <t>SVIOP-2019-SZM2-008877</t>
  </si>
  <si>
    <t>341688214,10870</t>
  </si>
  <si>
    <t>SVIOP-2019-SZM2-012758</t>
  </si>
  <si>
    <t>348931841,10870</t>
  </si>
  <si>
    <t>SVSP-2019-SZM1-000018</t>
  </si>
  <si>
    <t>342418437,10870</t>
  </si>
  <si>
    <t>srovnání skladu</t>
  </si>
  <si>
    <t>SVSP-2019-SZM1-000019</t>
  </si>
  <si>
    <t>oprava dokladu č.18</t>
  </si>
  <si>
    <t>SVSP-2019-SZM1-000020</t>
  </si>
  <si>
    <t>342418546,10870</t>
  </si>
  <si>
    <t>SVSP-2019-SZM2-000033</t>
  </si>
  <si>
    <t>329104628,10870</t>
  </si>
  <si>
    <t>SVSP-2019-SZM2-000035</t>
  </si>
  <si>
    <t>332796863,10870</t>
  </si>
  <si>
    <t>SVSP-2019-SZM2-000066</t>
  </si>
  <si>
    <t>Z 513_KATETR</t>
  </si>
  <si>
    <t>11202101</t>
  </si>
  <si>
    <t>336973763,10870</t>
  </si>
  <si>
    <t>Z 512_ROBOT</t>
  </si>
  <si>
    <t>11202103</t>
  </si>
  <si>
    <t>SVSP-2019-SZM2-000074</t>
  </si>
  <si>
    <t>338866949,10870</t>
  </si>
  <si>
    <t>SVSP-2019-SZM2-000079</t>
  </si>
  <si>
    <t>339075969,10870</t>
  </si>
  <si>
    <t>SVSP-2019-SZM2-000156</t>
  </si>
  <si>
    <t>346054128,10870</t>
  </si>
  <si>
    <t>Z 529 SITI</t>
  </si>
  <si>
    <t>Z 523_STAPLE</t>
  </si>
  <si>
    <t>11202102</t>
  </si>
  <si>
    <t>SVSP-2019-SZM2-000172</t>
  </si>
  <si>
    <t>349424404,10870</t>
  </si>
  <si>
    <t>rok</t>
  </si>
  <si>
    <t>měsíc</t>
  </si>
  <si>
    <t>klinika</t>
  </si>
  <si>
    <t>Celkový součet</t>
  </si>
  <si>
    <t>Součet z Částka MD</t>
  </si>
  <si>
    <t>Datum zaúčtování od</t>
  </si>
  <si>
    <t>Datum zaúčtování do</t>
  </si>
  <si>
    <t>Účet</t>
  </si>
  <si>
    <t>50117010</t>
  </si>
  <si>
    <t>Lékárničky a ZM na provozech</t>
  </si>
  <si>
    <t>provoz</t>
  </si>
  <si>
    <t>Celkem</t>
  </si>
  <si>
    <t>skutečnost 1-8/2019</t>
  </si>
  <si>
    <t>dopočet 1-12/2019</t>
  </si>
  <si>
    <t>skutečnost 9-12/2018</t>
  </si>
  <si>
    <t>součet 1-12/2019</t>
  </si>
  <si>
    <t>skutečnost 1-12/2018</t>
  </si>
  <si>
    <t>návrh rozpočtu 2020</t>
  </si>
  <si>
    <t>ID-2018-733-001136</t>
  </si>
  <si>
    <t>9071</t>
  </si>
  <si>
    <t>303465634,10870</t>
  </si>
  <si>
    <t>PEU: Personální úsek</t>
  </si>
  <si>
    <t>ID-2018-733-001169</t>
  </si>
  <si>
    <t>304320093,10870</t>
  </si>
  <si>
    <t>ID-2018-733-001212</t>
  </si>
  <si>
    <t>305526867,10870</t>
  </si>
  <si>
    <t>ID-2018-733-001237</t>
  </si>
  <si>
    <t>305828673,10870</t>
  </si>
  <si>
    <t>SVIOP-2018-SDIA-004238</t>
  </si>
  <si>
    <t>DIAGNOSTIKA</t>
  </si>
  <si>
    <t>9082</t>
  </si>
  <si>
    <t>11204004</t>
  </si>
  <si>
    <t>300657496,10870</t>
  </si>
  <si>
    <t>UIT: Odbor informatiky</t>
  </si>
  <si>
    <t>SVIOP-2018-SZM1-005456</t>
  </si>
  <si>
    <t>298903763,10870</t>
  </si>
  <si>
    <t>SVIOP-2018-SZM1-005638</t>
  </si>
  <si>
    <t>299405336,10870</t>
  </si>
  <si>
    <t>SVIOP-2018-SZM1-005734</t>
  </si>
  <si>
    <t>299628470,10870</t>
  </si>
  <si>
    <t>SVIOP-2018-SZM1-005869</t>
  </si>
  <si>
    <t>300174278,10870</t>
  </si>
  <si>
    <t>SVIOP-2018-SZM1-006058</t>
  </si>
  <si>
    <t>301115463,10870</t>
  </si>
  <si>
    <t>SVIOP-2018-SZM1-006229</t>
  </si>
  <si>
    <t>302050277,10870</t>
  </si>
  <si>
    <t>SVIOP-2018-SZM1-006230</t>
  </si>
  <si>
    <t>302050540,10870</t>
  </si>
  <si>
    <t>SVIOP-2018-SZM1-006279</t>
  </si>
  <si>
    <t>302287803,10870</t>
  </si>
  <si>
    <t>SVIOP-2018-SZM1-006291</t>
  </si>
  <si>
    <t>302367148,10870</t>
  </si>
  <si>
    <t>URGENTNÍ !!!!!!!
VOLAT paní Švrdlíkové kl.4350 (až budou k vyzvednutí na skladě).</t>
  </si>
  <si>
    <t>SVIOP-2018-SZM1-006677</t>
  </si>
  <si>
    <t>304304735,10870</t>
  </si>
  <si>
    <t>SVIOP-2018-SZM1-006999</t>
  </si>
  <si>
    <t>305946854,10870</t>
  </si>
  <si>
    <t>SVIOP-2018-SZM1-007000</t>
  </si>
  <si>
    <t>305946916,10870</t>
  </si>
  <si>
    <t>SVIOP-2018-SZM1-007112</t>
  </si>
  <si>
    <t>9084</t>
  </si>
  <si>
    <t>306367697,10870</t>
  </si>
  <si>
    <t>UIT: Oddělení centrální spisovny</t>
  </si>
  <si>
    <t>SVIOP-2018-SZM1-007635</t>
  </si>
  <si>
    <t>308891638,10870</t>
  </si>
  <si>
    <t>URGENTNÍ !!!!!
Prosím volejte paní Švrdlíkové - vedoucí provozu prádelny.
Děkuji</t>
  </si>
  <si>
    <t>SVIOP-2018-SZM1-007718</t>
  </si>
  <si>
    <t>309340321,10870</t>
  </si>
  <si>
    <t>SVIOP-2018-SZM1-007861</t>
  </si>
  <si>
    <t>309840912,10870</t>
  </si>
  <si>
    <t>SVIOP-2018-SZM1-007862</t>
  </si>
  <si>
    <t>309840994,10870</t>
  </si>
  <si>
    <t>SVIOP-2018-SZM1-008025</t>
  </si>
  <si>
    <t>310163327,10870</t>
  </si>
  <si>
    <t>SVIOP-2018-SZM1-008056</t>
  </si>
  <si>
    <t>9306</t>
  </si>
  <si>
    <t>310225598,10870</t>
  </si>
  <si>
    <t>SklOstProv: Ostraha FNOL</t>
  </si>
  <si>
    <t>SVIOP-2018-SZM1-008375</t>
  </si>
  <si>
    <t>310897953,10870</t>
  </si>
  <si>
    <t>SVIOP-2018-SZM1-008625</t>
  </si>
  <si>
    <t>312148213,10870</t>
  </si>
  <si>
    <t>vyřazeno</t>
  </si>
  <si>
    <t>SVIOP-2018-SZM1-008729</t>
  </si>
  <si>
    <t>312492940,10870</t>
  </si>
  <si>
    <t>Chtěly obinadlo elastické</t>
  </si>
  <si>
    <t>SVIOP-2018-SZM2-012730</t>
  </si>
  <si>
    <t>299152614,10870</t>
  </si>
  <si>
    <t>SVIOP-2018-SZM2-013954</t>
  </si>
  <si>
    <t>301299673,10870</t>
  </si>
  <si>
    <t>SVIOP-2018-SZM2-016301</t>
  </si>
  <si>
    <t>306624510,10870</t>
  </si>
  <si>
    <t>SVIOP-2018-SZM2-016528</t>
  </si>
  <si>
    <t>306958324,10870</t>
  </si>
  <si>
    <t>SVIOP-2018-SZM2-018032</t>
  </si>
  <si>
    <t>309997533,10870</t>
  </si>
  <si>
    <t>SVSP-2018-SZM2-000052</t>
  </si>
  <si>
    <t>287675148,10870</t>
  </si>
  <si>
    <t>SVSP-2018-SZM2-000142</t>
  </si>
  <si>
    <t>304768574,10870</t>
  </si>
  <si>
    <t>SVSP-2018-SZM2-000145</t>
  </si>
  <si>
    <t>305465057,10870</t>
  </si>
  <si>
    <t>SVSP-2018-SZM2-000153</t>
  </si>
  <si>
    <t>Z 524_TAVI_CHLOP</t>
  </si>
  <si>
    <t>11202030</t>
  </si>
  <si>
    <t>309532988,10870</t>
  </si>
  <si>
    <t>Z 530 JEHLY</t>
  </si>
  <si>
    <t>11202107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</si>
</sst>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\-0.00"/>
    <numFmt numFmtId="165" formatCode="dd/mm/yyyy\ h:mm:ss"/>
  </numFmts>
  <fonts count="4" x14ac:knownFonts="1">
    <font>
      <sz val="10"/>
      <color rgb="FF000000"/>
      <name val="Arial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Font="1" applyFill="1" applyAlignment="1">
      <alignment vertical="top"/>
    </xf>
    <xf numFmtId="14" fontId="0" fillId="0" borderId="0" xfId="0" applyNumberFormat="1" applyFont="1" applyFill="1" applyAlignment="1">
      <alignment horizontal="right" vertical="top"/>
    </xf>
    <xf numFmtId="164" fontId="0" fillId="0" borderId="0" xfId="0" applyNumberFormat="1" applyFont="1" applyFill="1" applyAlignment="1">
      <alignment horizontal="right" vertical="top"/>
    </xf>
    <xf numFmtId="165" fontId="0" fillId="0" borderId="0" xfId="0" applyNumberFormat="1" applyFont="1" applyFill="1" applyAlignment="1">
      <alignment horizontal="right" vertical="top"/>
    </xf>
    <xf numFmtId="0" fontId="0" fillId="0" borderId="0" xfId="0" applyFont="1" applyFill="1" applyAlignment="1">
      <alignment vertical="top" wrapText="1"/>
    </xf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applyFont="1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49" fontId="2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3" fontId="2" fillId="0" borderId="0" xfId="0" applyNumberFormat="1" applyFont="1" applyAlignment="1">
      <alignment vertical="top"/>
    </xf>
    <xf numFmtId="0" fontId="1" fillId="0" borderId="0" xfId="1" applyAlignment="1">
      <alignment vertical="top"/>
    </xf>
    <xf numFmtId="14" fontId="1" fillId="0" borderId="0" xfId="1" applyNumberFormat="1" applyAlignment="1">
      <alignment horizontal="right" vertical="top"/>
    </xf>
    <xf numFmtId="164" fontId="1" fillId="0" borderId="0" xfId="1" applyNumberFormat="1" applyAlignment="1">
      <alignment horizontal="right" vertical="top"/>
    </xf>
    <xf numFmtId="165" fontId="1" fillId="0" borderId="0" xfId="1" applyNumberFormat="1" applyAlignment="1">
      <alignment horizontal="right" vertical="top"/>
    </xf>
    <xf numFmtId="0" fontId="1" fillId="0" borderId="0" xfId="1" applyAlignment="1">
      <alignment vertical="top" wrapText="1"/>
    </xf>
    <xf numFmtId="0" fontId="0" fillId="0" borderId="0" xfId="0" applyAlignment="1">
      <alignment wrapText="1"/>
    </xf>
    <xf numFmtId="3" fontId="2" fillId="0" borderId="0" xfId="0" applyNumberFormat="1" applyFont="1" applyAlignment="1">
      <alignment vertical="top"/>
    </xf>
    <xf numFmtId="3" fontId="0" fillId="0" borderId="0" xfId="0" applyNumberFormat="1"/>
    <xf numFmtId="0" fontId="0" fillId="0" borderId="0" xfId="0"/>
  </cellXfs>
  <cellStyles count="2">
    <cellStyle name="Normální" xfId="0" builtinId="0"/>
    <cellStyle name="Normální 2" xfId="1" xr:uid="{B9602B70-9412-4FD7-8034-77B2715B6E38}"/>
  </cellStyles>
  <dxfs count="4">
    <dxf>
      <alignment wrapText="1"/>
    </dxf>
    <dxf>
      <numFmt numFmtId="3" formatCode="#,##0"/>
    </dxf>
    <dxf>
      <alignment wrapText="1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31.640737037036" createdVersion="6" refreshedVersion="6" minRefreshableVersion="3" recordCount="39" xr:uid="{DF90CBEC-5DEE-4B60-A5BE-195216C7E74F}">
  <cacheSource type="worksheet">
    <worksheetSource ref="A1:AJ40" sheet="Sheet2"/>
  </cacheSource>
  <cacheFields count="36">
    <cacheField name="Evidenční číslo dokladu" numFmtId="0">
      <sharedItems/>
    </cacheField>
    <cacheField name="Popis" numFmtId="0">
      <sharedItems/>
    </cacheField>
    <cacheField name="Účetní skupina zboží" numFmtId="0">
      <sharedItems containsBlank="1"/>
    </cacheField>
    <cacheField name="Index DPH" numFmtId="0">
      <sharedItems/>
    </cacheField>
    <cacheField name="Datum zaúčtování" numFmtId="14">
      <sharedItems containsSemiMixedTypes="0" containsNonDate="0" containsDate="1" containsString="0" minDate="2018-09-04T00:00:00" maxDate="2018-12-28T00:00:00"/>
    </cacheField>
    <cacheField name="Částka MD" numFmtId="164">
      <sharedItems containsSemiMixedTypes="0" containsString="0" containsNumber="1" minValue="-135.52000000000001" maxValue="14442.56"/>
    </cacheField>
    <cacheField name="Částka DAL" numFmtId="0">
      <sharedItems containsNonDate="0" containsString="0" containsBlank="1"/>
    </cacheField>
    <cacheField name="Hospodářské středisko" numFmtId="0">
      <sharedItems/>
    </cacheField>
    <cacheField name="Protiúčet" numFmtId="0">
      <sharedItems/>
    </cacheField>
    <cacheField name="Akce" numFmtId="0">
      <sharedItems/>
    </cacheField>
    <cacheField name="Obchodní partner" numFmtId="0">
      <sharedItems containsNonDate="0" containsString="0" containsBlank="1"/>
    </cacheField>
    <cacheField name="Datum dokladu" numFmtId="165">
      <sharedItems containsSemiMixedTypes="0" containsNonDate="0" containsDate="1" containsString="0" minDate="2018-09-04T07:06:04" maxDate="2018-12-27T11:59:38"/>
    </cacheField>
    <cacheField name="Datum uplatnění zd. plnění" numFmtId="0">
      <sharedItems containsNonDate="0" containsDate="1" containsString="0" containsBlank="1" minDate="2018-10-10T00:00:00" maxDate="2018-11-01T00:00:00"/>
    </cacheField>
    <cacheField name="Variabilní symbol" numFmtId="0">
      <sharedItems containsNonDate="0" containsString="0" containsBlank="1"/>
    </cacheField>
    <cacheField name="Párovací skupina" numFmtId="0">
      <sharedItems/>
    </cacheField>
    <cacheField name="Audit" numFmtId="0">
      <sharedItems/>
    </cacheField>
    <cacheField name="Kalkulační jednice" numFmtId="0">
      <sharedItems containsBlank="1"/>
    </cacheField>
    <cacheField name="Zaúčtováno" numFmtId="0">
      <sharedItems/>
    </cacheField>
    <cacheField name="Poznámka k dokladu" numFmtId="0">
      <sharedItems containsBlank="1"/>
    </cacheField>
    <cacheField name="Poznámka k položce" numFmtId="0">
      <sharedItems containsNonDate="0" containsString="0" containsBlank="1"/>
    </cacheField>
    <cacheField name="Účetní kurz" numFmtId="0">
      <sharedItems containsNonDate="0" containsString="0" containsBlank="1"/>
    </cacheField>
    <cacheField name="Cena na dokladu v cizí měně" numFmtId="0">
      <sharedItems containsNonDate="0" containsString="0" containsBlank="1"/>
    </cacheField>
    <cacheField name="Měna" numFmtId="0">
      <sharedItems containsNonDate="0" containsString="0" containsBlank="1"/>
    </cacheField>
    <cacheField name="Zaúčtoval" numFmtId="0">
      <sharedItems/>
    </cacheField>
    <cacheField name="Okamžik zápisu" numFmtId="165">
      <sharedItems containsSemiMixedTypes="0" containsNonDate="0" containsDate="1" containsString="0" minDate="2018-10-05T12:06:05" maxDate="2019-01-08T09:04:41"/>
    </cacheField>
    <cacheField name="Název akce" numFmtId="0">
      <sharedItems/>
    </cacheField>
    <cacheField name="Název hospodářského střediska" numFmtId="0">
      <sharedItems count="13">
        <s v="PEU: Personální úsek"/>
        <s v="URE: Úsek ředitele"/>
        <s v="Prov. služby: Provoz prádelny"/>
        <s v="UHTS: Útvar hospodářsko - technické správy"/>
        <s v="UIT: Odbor informatiky"/>
        <s v="SklOstProv: Parková skupina"/>
        <s v="Prov. služby: Údržba stavební"/>
        <s v="Prov. služby: Provoz dopravy - sanitní - přev.FNOL"/>
        <s v="STRAV: Provoz stravování - ostatní stravování"/>
        <s v="STRAV: Provoz stravování - tablet, pacient. strava"/>
        <s v="UIT: Oddělení centrální spisovny"/>
        <s v="SklOstProv: Ostraha FNOL"/>
        <s v="SklOstProv: Sklad ZPr (sled.rež. nákl.prac.)"/>
      </sharedItems>
    </cacheField>
    <cacheField name="Název kalkulační jednice" numFmtId="0">
      <sharedItems containsBlank="1"/>
    </cacheField>
    <cacheField name="Obor" numFmtId="0">
      <sharedItems containsNonDate="0" containsString="0" containsBlank="1"/>
    </cacheField>
    <cacheField name="Zdroj" numFmtId="0">
      <sharedItems containsNonDate="0" containsString="0" containsBlank="1"/>
    </cacheField>
    <cacheField name="Okruh" numFmtId="0">
      <sharedItems containsNonDate="0" containsString="0" containsBlank="1"/>
    </cacheField>
    <cacheField name="Název oboru" numFmtId="0">
      <sharedItems containsNonDate="0" containsString="0" containsBlank="1"/>
    </cacheField>
    <cacheField name="Název okruhu" numFmtId="0">
      <sharedItems containsNonDate="0" containsString="0" containsBlank="1"/>
    </cacheField>
    <cacheField name="Název zdroje" numFmtId="0">
      <sharedItems containsNonDate="0" containsString="0" containsBlank="1"/>
    </cacheField>
    <cacheField name="rok" numFmtId="0">
      <sharedItems containsSemiMixedTypes="0" containsString="0" containsNumber="1" containsInteger="1" minValue="2018" maxValue="2018"/>
    </cacheField>
    <cacheField name="měsíc" numFmtId="0">
      <sharedItems containsSemiMixedTypes="0" containsString="0" containsNumber="1" containsInteger="1" minValue="9" maxValue="12" count="4">
        <n v="10"/>
        <n v="9"/>
        <n v="11"/>
        <n v="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31.640737152775" createdVersion="6" refreshedVersion="6" minRefreshableVersion="3" recordCount="88" xr:uid="{5BD81AC9-0260-452C-95BB-D030B67E6BC3}">
  <cacheSource type="worksheet">
    <worksheetSource ref="A1:AK89" sheet="Sheet1"/>
  </cacheSource>
  <cacheFields count="37">
    <cacheField name="Evidenční číslo dokladu" numFmtId="0">
      <sharedItems/>
    </cacheField>
    <cacheField name="Popis" numFmtId="0">
      <sharedItems/>
    </cacheField>
    <cacheField name="Účetní skupina zboží" numFmtId="0">
      <sharedItems containsBlank="1"/>
    </cacheField>
    <cacheField name="Index DPH" numFmtId="0">
      <sharedItems/>
    </cacheField>
    <cacheField name="Datum zaúčtování" numFmtId="14">
      <sharedItems containsSemiMixedTypes="0" containsNonDate="0" containsDate="1" containsString="0" minDate="2019-01-07T00:00:00" maxDate="2019-08-31T00:00:00"/>
    </cacheField>
    <cacheField name="Částka MD" numFmtId="164">
      <sharedItems containsSemiMixedTypes="0" containsString="0" containsNumber="1" minValue="-5882.4" maxValue="5882.4"/>
    </cacheField>
    <cacheField name="Částka DAL" numFmtId="0">
      <sharedItems containsNonDate="0" containsString="0" containsBlank="1"/>
    </cacheField>
    <cacheField name="Hospodářské středisko" numFmtId="0">
      <sharedItems/>
    </cacheField>
    <cacheField name="Protiúčet" numFmtId="0">
      <sharedItems/>
    </cacheField>
    <cacheField name="Akce" numFmtId="0">
      <sharedItems/>
    </cacheField>
    <cacheField name="Obchodní partner" numFmtId="0">
      <sharedItems containsBlank="1"/>
    </cacheField>
    <cacheField name="Datum dokladu" numFmtId="165">
      <sharedItems containsSemiMixedTypes="0" containsNonDate="0" containsDate="1" containsString="0" minDate="2019-01-07T12:33:23" maxDate="2019-08-30T07:00:06"/>
    </cacheField>
    <cacheField name="Datum uplatnění zd. plnění" numFmtId="0">
      <sharedItems containsNonDate="0" containsDate="1" containsString="0" containsBlank="1" minDate="2019-01-08T00:00:00" maxDate="2019-08-15T00:00:00"/>
    </cacheField>
    <cacheField name="Variabilní symbol" numFmtId="0">
      <sharedItems containsNonDate="0" containsString="0" containsBlank="1"/>
    </cacheField>
    <cacheField name="Párovací skupina" numFmtId="0">
      <sharedItems/>
    </cacheField>
    <cacheField name="Audit" numFmtId="0">
      <sharedItems/>
    </cacheField>
    <cacheField name="Kalkulační jednice" numFmtId="0">
      <sharedItems containsBlank="1"/>
    </cacheField>
    <cacheField name="Zaúčtováno" numFmtId="0">
      <sharedItems/>
    </cacheField>
    <cacheField name="Poznámka k dokladu" numFmtId="0">
      <sharedItems containsBlank="1"/>
    </cacheField>
    <cacheField name="Poznámka k položce" numFmtId="0">
      <sharedItems containsNonDate="0" containsString="0" containsBlank="1"/>
    </cacheField>
    <cacheField name="Účetní kurz" numFmtId="0">
      <sharedItems containsNonDate="0" containsString="0" containsBlank="1"/>
    </cacheField>
    <cacheField name="Cena na dokladu v cizí měně" numFmtId="0">
      <sharedItems containsNonDate="0" containsString="0" containsBlank="1"/>
    </cacheField>
    <cacheField name="Měna" numFmtId="0">
      <sharedItems containsNonDate="0" containsString="0" containsBlank="1"/>
    </cacheField>
    <cacheField name="Zaúčtoval" numFmtId="0">
      <sharedItems/>
    </cacheField>
    <cacheField name="Okamžik zápisu" numFmtId="165">
      <sharedItems containsSemiMixedTypes="0" containsNonDate="0" containsDate="1" containsString="0" minDate="2019-02-08T07:40:01" maxDate="2019-09-10T06:43:39"/>
    </cacheField>
    <cacheField name="Název akce" numFmtId="0">
      <sharedItems/>
    </cacheField>
    <cacheField name="Název hospodářského střediska" numFmtId="0">
      <sharedItems count="13">
        <s v="OHS: Odbor hlavní sestry"/>
        <s v="STRAV: Provoz stravování - tablet, pacient. strava"/>
        <s v="URE: Úsek ředitele"/>
        <s v="UHTS: Útvar hospodářsko - technické správy"/>
        <s v="SklOstProv: Ostatní provozy,sklady,stěhovací četa"/>
        <s v="Prov. služby: Provoz prádelny"/>
        <s v="Prov. služby: Provoz dopravy - sanitní - přev.FNOL"/>
        <s v="STRAV: Provoz stravování - ostatní stravování"/>
        <s v="OBU: Obchodní úsek"/>
        <s v="SklOstProv: Sklad ZPr (sled.rež. nákl.prac.)"/>
        <s v="SklOstProv: Parková skupina"/>
        <s v="Prov. služby: Údržba stavební"/>
        <s v="Prov. služby: Provoz dopravy - sanitní - převoz ZP"/>
      </sharedItems>
    </cacheField>
    <cacheField name="Název kalkulační jednice" numFmtId="0">
      <sharedItems containsBlank="1"/>
    </cacheField>
    <cacheField name="Obor" numFmtId="0">
      <sharedItems containsNonDate="0" containsString="0" containsBlank="1"/>
    </cacheField>
    <cacheField name="Zdroj" numFmtId="0">
      <sharedItems containsNonDate="0" containsString="0" containsBlank="1"/>
    </cacheField>
    <cacheField name="Okruh" numFmtId="0">
      <sharedItems containsNonDate="0" containsString="0" containsBlank="1"/>
    </cacheField>
    <cacheField name="Název oboru" numFmtId="0">
      <sharedItems containsNonDate="0" containsString="0" containsBlank="1"/>
    </cacheField>
    <cacheField name="Název okruhu" numFmtId="0">
      <sharedItems containsNonDate="0" containsString="0" containsBlank="1"/>
    </cacheField>
    <cacheField name="Název zdroje" numFmtId="0">
      <sharedItems containsNonDate="0" containsString="0" containsBlank="1"/>
    </cacheField>
    <cacheField name="rok" numFmtId="0">
      <sharedItems containsSemiMixedTypes="0" containsString="0" containsNumber="1" containsInteger="1" minValue="2019" maxValue="2019"/>
    </cacheField>
    <cacheField name="měsíc" numFmtId="0">
      <sharedItems containsSemiMixedTypes="0" containsString="0" containsNumber="1" containsInteger="1" minValue="1" maxValue="8" count="8">
        <n v="1"/>
        <n v="2"/>
        <n v="5"/>
        <n v="6"/>
        <n v="7"/>
        <n v="8"/>
        <n v="3"/>
        <n v="4"/>
      </sharedItems>
    </cacheField>
    <cacheField name="klinik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">
  <r>
    <s v="ID-2018-733-001136"/>
    <s v="Import dat z Apotheke"/>
    <m/>
    <s v="000"/>
    <d v="2018-10-10T00:00:00"/>
    <n v="198.27"/>
    <m/>
    <s v="9071"/>
    <s v="11204001"/>
    <s v="HC"/>
    <m/>
    <d v="2018-10-10T00:00:00"/>
    <d v="2018-10-10T00:00:00"/>
    <m/>
    <s v="303465634,10870"/>
    <b v="1"/>
    <s v="LF2100-VYD"/>
    <s v="Zaúčtováno"/>
    <m/>
    <m/>
    <m/>
    <m/>
    <m/>
    <s v="Buzková Eva"/>
    <d v="2018-11-08T09:27:09"/>
    <s v="Hlavní činnost"/>
    <x v="0"/>
    <s v="Výdej zboží Apotheke"/>
    <m/>
    <m/>
    <m/>
    <m/>
    <m/>
    <m/>
    <n v="2018"/>
    <x v="0"/>
  </r>
  <r>
    <s v="ID-2018-733-001169"/>
    <s v="Import dat z Apotheke"/>
    <m/>
    <s v="000"/>
    <d v="2018-10-17T00:00:00"/>
    <n v="64.58"/>
    <m/>
    <s v="9001"/>
    <s v="11204001"/>
    <s v="HC"/>
    <m/>
    <d v="2018-10-17T00:00:00"/>
    <d v="2018-10-17T00:00:00"/>
    <m/>
    <s v="304320093,10870"/>
    <b v="1"/>
    <s v="LF2100-VYD"/>
    <s v="Zaúčtováno"/>
    <m/>
    <m/>
    <m/>
    <m/>
    <m/>
    <s v="Buzková Eva"/>
    <d v="2018-11-08T09:32:22"/>
    <s v="Hlavní činnost"/>
    <x v="1"/>
    <s v="Výdej zboží Apotheke"/>
    <m/>
    <m/>
    <m/>
    <m/>
    <m/>
    <m/>
    <n v="2018"/>
    <x v="0"/>
  </r>
  <r>
    <s v="ID-2018-733-001212"/>
    <s v="Import dat z Apotheke"/>
    <m/>
    <s v="000"/>
    <d v="2018-10-29T00:00:00"/>
    <n v="3085.5"/>
    <m/>
    <s v="9401"/>
    <s v="11204001"/>
    <s v="HC"/>
    <m/>
    <d v="2018-10-29T00:00:00"/>
    <d v="2018-10-29T00:00:00"/>
    <m/>
    <s v="305526867,10870"/>
    <b v="1"/>
    <s v="LF2140-VYD"/>
    <s v="Zaúčtováno"/>
    <m/>
    <m/>
    <m/>
    <m/>
    <m/>
    <s v="Buzková Eva"/>
    <d v="2018-11-08T09:41:10"/>
    <s v="Hlavní činnost"/>
    <x v="2"/>
    <s v="Výdej zboží Apotheke"/>
    <m/>
    <m/>
    <m/>
    <m/>
    <m/>
    <m/>
    <n v="2018"/>
    <x v="0"/>
  </r>
  <r>
    <s v="ID-2018-733-001237"/>
    <s v="Import dat z Apotheke"/>
    <m/>
    <s v="000"/>
    <d v="2018-10-31T00:00:00"/>
    <n v="939"/>
    <m/>
    <s v="9051"/>
    <s v="11204001"/>
    <s v="HC"/>
    <m/>
    <d v="2018-10-31T00:00:00"/>
    <d v="2018-10-31T00:00:00"/>
    <m/>
    <s v="305828673,10870"/>
    <b v="1"/>
    <s v="LF2100-VYD"/>
    <s v="Zaúčtováno"/>
    <m/>
    <m/>
    <m/>
    <m/>
    <m/>
    <s v="Buzková Eva"/>
    <d v="2018-11-08T09:44:38"/>
    <s v="Hlavní činnost"/>
    <x v="3"/>
    <s v="Výdej zboží Apotheke"/>
    <m/>
    <m/>
    <m/>
    <m/>
    <m/>
    <m/>
    <n v="2018"/>
    <x v="0"/>
  </r>
  <r>
    <s v="SVIOP-2018-SDIA-004238"/>
    <s v="Skladová výdejka"/>
    <s v="DIAGNOSTIKA"/>
    <s v="000"/>
    <d v="2018-09-17T00:00:00"/>
    <n v="256.08"/>
    <m/>
    <s v="9082"/>
    <s v="11204004"/>
    <s v="HC"/>
    <m/>
    <d v="2018-09-17T11:43:11"/>
    <m/>
    <m/>
    <s v="300657496,10870"/>
    <b v="1"/>
    <m/>
    <s v="Zaúčtováno"/>
    <m/>
    <m/>
    <m/>
    <m/>
    <m/>
    <s v="Davidová Miroslava"/>
    <d v="2018-10-05T12:06:05"/>
    <s v="Hlavní činnost"/>
    <x v="4"/>
    <m/>
    <m/>
    <m/>
    <m/>
    <m/>
    <m/>
    <m/>
    <n v="2018"/>
    <x v="1"/>
  </r>
  <r>
    <s v="SVIOP-2018-SZM1-005456"/>
    <s v="Skladová výdejka"/>
    <s v="Z 532 RUK"/>
    <s v="000"/>
    <d v="2018-09-04T00:00:00"/>
    <n v="126"/>
    <m/>
    <s v="9308"/>
    <s v="11202108"/>
    <s v="HC"/>
    <m/>
    <d v="2018-09-04T07:06:04"/>
    <m/>
    <m/>
    <s v="298903763,10870"/>
    <b v="1"/>
    <m/>
    <s v="Zaúčtováno"/>
    <m/>
    <m/>
    <m/>
    <m/>
    <m/>
    <s v="Jakšová Jana"/>
    <d v="2018-10-09T09:32:51"/>
    <s v="Hlavní činnost"/>
    <x v="5"/>
    <m/>
    <m/>
    <m/>
    <m/>
    <m/>
    <m/>
    <m/>
    <n v="2018"/>
    <x v="1"/>
  </r>
  <r>
    <s v="SVIOP-2018-SZM1-005638"/>
    <s v="Skladová výdejka"/>
    <s v="Z 532 RUK"/>
    <s v="000"/>
    <d v="2018-09-07T00:00:00"/>
    <n v="680.4"/>
    <m/>
    <s v="9401"/>
    <s v="11202108"/>
    <s v="HC"/>
    <m/>
    <d v="2018-09-07T06:43:01"/>
    <m/>
    <m/>
    <s v="299405336,10870"/>
    <b v="1"/>
    <m/>
    <s v="Zaúčtováno"/>
    <m/>
    <m/>
    <m/>
    <m/>
    <m/>
    <s v="Jakšová Jana"/>
    <d v="2018-10-09T09:34:32"/>
    <s v="Hlavní činnost"/>
    <x v="2"/>
    <m/>
    <m/>
    <m/>
    <m/>
    <m/>
    <m/>
    <m/>
    <n v="2018"/>
    <x v="1"/>
  </r>
  <r>
    <s v="SVIOP-2018-SZM1-005734"/>
    <s v="Skladová výdejka"/>
    <s v="Z 532 RUK"/>
    <s v="000"/>
    <d v="2018-09-13T00:00:00"/>
    <n v="126"/>
    <m/>
    <s v="9409"/>
    <s v="11202108"/>
    <s v="HC"/>
    <m/>
    <d v="2018-09-13T07:32:33"/>
    <m/>
    <m/>
    <s v="299628470,10870"/>
    <b v="1"/>
    <m/>
    <s v="Zaúčtováno"/>
    <m/>
    <m/>
    <m/>
    <m/>
    <m/>
    <s v="Jakšová Jana"/>
    <d v="2018-10-09T09:35:15"/>
    <s v="Hlavní činnost"/>
    <x v="6"/>
    <m/>
    <m/>
    <m/>
    <m/>
    <m/>
    <m/>
    <m/>
    <n v="2018"/>
    <x v="1"/>
  </r>
  <r>
    <s v="SVIOP-2018-SZM1-005869"/>
    <s v="Skladová výdejka"/>
    <s v="Z 532 RUK"/>
    <s v="000"/>
    <d v="2018-09-13T00:00:00"/>
    <n v="2520"/>
    <m/>
    <s v="9402"/>
    <s v="11202108"/>
    <s v="HC"/>
    <m/>
    <d v="2018-09-13T09:40:49"/>
    <m/>
    <m/>
    <s v="300174278,10870"/>
    <b v="1"/>
    <m/>
    <s v="Zaúčtováno"/>
    <m/>
    <m/>
    <m/>
    <m/>
    <m/>
    <s v="Jakšová Jana"/>
    <d v="2018-10-09T09:35:53"/>
    <s v="Hlavní činnost"/>
    <x v="7"/>
    <m/>
    <m/>
    <m/>
    <m/>
    <m/>
    <m/>
    <m/>
    <n v="2018"/>
    <x v="1"/>
  </r>
  <r>
    <s v="SVIOP-2018-SZM1-006058"/>
    <s v="Skladová výdejka"/>
    <s v="Z 502_OBVAZ"/>
    <s v="000"/>
    <d v="2018-09-20T00:00:00"/>
    <n v="118.06"/>
    <m/>
    <s v="9402"/>
    <s v="11202040"/>
    <s v="HC"/>
    <m/>
    <d v="2018-09-20T12:38:36"/>
    <m/>
    <m/>
    <s v="301115463,10870"/>
    <b v="1"/>
    <m/>
    <s v="Zaúčtováno"/>
    <m/>
    <m/>
    <m/>
    <m/>
    <m/>
    <s v="Jakšová Jana"/>
    <d v="2018-10-09T09:37:35"/>
    <s v="Hlavní činnost"/>
    <x v="7"/>
    <m/>
    <m/>
    <m/>
    <m/>
    <m/>
    <m/>
    <m/>
    <n v="2018"/>
    <x v="1"/>
  </r>
  <r>
    <s v="SVIOP-2018-SZM1-006229"/>
    <s v="Skladová výdejka"/>
    <s v="Z 532 RUK"/>
    <s v="000"/>
    <d v="2018-10-04T00:00:00"/>
    <n v="4410"/>
    <m/>
    <s v="9501"/>
    <s v="11202108"/>
    <s v="HC"/>
    <m/>
    <d v="2018-10-04T10:32:28"/>
    <m/>
    <m/>
    <s v="302050277,10870"/>
    <b v="1"/>
    <m/>
    <s v="Zaúčtováno"/>
    <m/>
    <m/>
    <m/>
    <m/>
    <m/>
    <s v="Jakšová Jana"/>
    <d v="2018-11-06T13:44:16"/>
    <s v="Hlavní činnost"/>
    <x v="8"/>
    <m/>
    <m/>
    <m/>
    <m/>
    <m/>
    <m/>
    <m/>
    <n v="2018"/>
    <x v="0"/>
  </r>
  <r>
    <s v="SVIOP-2018-SZM1-006230"/>
    <s v="Skladová výdejka"/>
    <s v="Z 532 RUK"/>
    <s v="000"/>
    <d v="2018-10-04T00:00:00"/>
    <n v="1058.4000000000001"/>
    <m/>
    <s v="9502"/>
    <s v="11202108"/>
    <s v="HC"/>
    <m/>
    <d v="2018-10-04T10:33:18"/>
    <m/>
    <m/>
    <s v="302050540,10870"/>
    <b v="1"/>
    <m/>
    <s v="Zaúčtováno"/>
    <m/>
    <m/>
    <m/>
    <m/>
    <m/>
    <s v="Jakšová Jana"/>
    <d v="2018-11-06T13:44:16"/>
    <s v="Hlavní činnost"/>
    <x v="9"/>
    <m/>
    <m/>
    <m/>
    <m/>
    <m/>
    <m/>
    <m/>
    <n v="2018"/>
    <x v="0"/>
  </r>
  <r>
    <s v="SVIOP-2018-SZM1-006279"/>
    <s v="Skladová výdejka"/>
    <s v="Z 532 RUK"/>
    <s v="000"/>
    <d v="2018-10-03T00:00:00"/>
    <n v="1713.6"/>
    <m/>
    <s v="9502"/>
    <s v="11202108"/>
    <s v="HC"/>
    <m/>
    <d v="2018-10-03T12:44:25"/>
    <m/>
    <m/>
    <s v="302287803,10870"/>
    <b v="1"/>
    <m/>
    <s v="Zaúčtováno"/>
    <m/>
    <m/>
    <m/>
    <m/>
    <m/>
    <s v="Jakšová Jana"/>
    <d v="2018-11-06T13:44:26"/>
    <s v="Hlavní činnost"/>
    <x v="9"/>
    <m/>
    <m/>
    <m/>
    <m/>
    <m/>
    <m/>
    <m/>
    <n v="2018"/>
    <x v="0"/>
  </r>
  <r>
    <s v="SVIOP-2018-SZM1-006291"/>
    <s v="Skladová výdejka"/>
    <s v="Z 532 RUK"/>
    <s v="000"/>
    <d v="2018-10-04T00:00:00"/>
    <n v="1058.4000000000001"/>
    <m/>
    <s v="9401"/>
    <s v="11202108"/>
    <s v="HC"/>
    <m/>
    <d v="2018-10-04T08:03:03"/>
    <m/>
    <m/>
    <s v="302367148,10870"/>
    <b v="1"/>
    <m/>
    <s v="Zaúčtováno"/>
    <s v="URGENTNÍ !!!!!!!_x000a__x000a_VOLAT paní Švrdlíkové kl.4350 (až budou k vyzvednutí na skladě)."/>
    <m/>
    <m/>
    <m/>
    <m/>
    <s v="Jakšová Jana"/>
    <d v="2018-11-06T13:44:30"/>
    <s v="Hlavní činnost"/>
    <x v="2"/>
    <m/>
    <m/>
    <m/>
    <m/>
    <m/>
    <m/>
    <m/>
    <n v="2018"/>
    <x v="0"/>
  </r>
  <r>
    <s v="SVIOP-2018-SZM1-006677"/>
    <s v="Skladová výdejka"/>
    <s v="Z 502_OBVAZ"/>
    <s v="000"/>
    <d v="2018-10-18T00:00:00"/>
    <n v="28.4"/>
    <m/>
    <s v="9001"/>
    <s v="11202040"/>
    <s v="HC"/>
    <m/>
    <d v="2018-10-18T13:58:29"/>
    <m/>
    <m/>
    <s v="304304735,10870"/>
    <b v="1"/>
    <m/>
    <s v="Zaúčtováno"/>
    <m/>
    <m/>
    <m/>
    <m/>
    <m/>
    <s v="Jakšová Jana"/>
    <d v="2018-11-06T13:46:00"/>
    <s v="Hlavní činnost"/>
    <x v="1"/>
    <m/>
    <m/>
    <m/>
    <m/>
    <m/>
    <m/>
    <m/>
    <n v="2018"/>
    <x v="0"/>
  </r>
  <r>
    <s v="SVIOP-2018-SZM1-006999"/>
    <s v="Skladová výdejka"/>
    <s v="Z 532 RUK"/>
    <s v="000"/>
    <d v="2018-11-06T00:00:00"/>
    <n v="2079"/>
    <m/>
    <s v="9501"/>
    <s v="11202108"/>
    <s v="HC"/>
    <m/>
    <d v="2018-11-06T12:32:52"/>
    <m/>
    <m/>
    <s v="305946854,10870"/>
    <b v="1"/>
    <m/>
    <s v="Zaúčtováno"/>
    <m/>
    <m/>
    <m/>
    <m/>
    <m/>
    <s v="Jakšová Jana"/>
    <d v="2018-12-10T09:03:04"/>
    <s v="Hlavní činnost"/>
    <x v="8"/>
    <m/>
    <m/>
    <m/>
    <m/>
    <m/>
    <m/>
    <m/>
    <n v="2018"/>
    <x v="2"/>
  </r>
  <r>
    <s v="SVIOP-2018-SZM1-007000"/>
    <s v="Skladová výdejka"/>
    <s v="Z 532 RUK"/>
    <s v="000"/>
    <d v="2018-11-06T00:00:00"/>
    <n v="2520"/>
    <m/>
    <s v="9502"/>
    <s v="11202108"/>
    <s v="HC"/>
    <m/>
    <d v="2018-11-06T12:33:37"/>
    <m/>
    <m/>
    <s v="305946916,10870"/>
    <b v="1"/>
    <m/>
    <s v="Zaúčtováno"/>
    <m/>
    <m/>
    <m/>
    <m/>
    <m/>
    <s v="Jakšová Jana"/>
    <d v="2018-12-10T09:03:04"/>
    <s v="Hlavní činnost"/>
    <x v="9"/>
    <m/>
    <m/>
    <m/>
    <m/>
    <m/>
    <m/>
    <m/>
    <n v="2018"/>
    <x v="2"/>
  </r>
  <r>
    <s v="SVIOP-2018-SZM1-007112"/>
    <s v="Skladová výdejka"/>
    <s v="Z 532 RUK"/>
    <s v="000"/>
    <d v="2018-11-06T00:00:00"/>
    <n v="252"/>
    <m/>
    <s v="9084"/>
    <s v="11202108"/>
    <s v="HC"/>
    <m/>
    <d v="2018-11-06T09:36:21"/>
    <m/>
    <m/>
    <s v="306367697,10870"/>
    <b v="1"/>
    <m/>
    <s v="Zaúčtováno"/>
    <m/>
    <m/>
    <m/>
    <m/>
    <m/>
    <s v="Jakšová Jana"/>
    <d v="2018-12-10T09:04:00"/>
    <s v="Hlavní činnost"/>
    <x v="10"/>
    <m/>
    <m/>
    <m/>
    <m/>
    <m/>
    <m/>
    <m/>
    <n v="2018"/>
    <x v="2"/>
  </r>
  <r>
    <s v="SVIOP-2018-SZM1-007635"/>
    <s v="Skladová výdejka"/>
    <s v="Z 532 RUK"/>
    <s v="000"/>
    <d v="2018-11-26T00:00:00"/>
    <n v="2096.8000000000002"/>
    <m/>
    <s v="9401"/>
    <s v="11202108"/>
    <s v="HC"/>
    <m/>
    <d v="2018-11-26T06:55:28"/>
    <m/>
    <m/>
    <s v="308891638,10870"/>
    <b v="1"/>
    <m/>
    <s v="Zaúčtováno"/>
    <s v="URGENTNÍ !!!!!_x000a__x000a_Prosím volejte paní Švrdlíkové - vedoucí provozu prádelny._x000a__x000a_Děkuji"/>
    <m/>
    <m/>
    <m/>
    <m/>
    <s v="Jakšová Jana"/>
    <d v="2018-12-10T09:08:57"/>
    <s v="Hlavní činnost"/>
    <x v="2"/>
    <m/>
    <m/>
    <m/>
    <m/>
    <m/>
    <m/>
    <m/>
    <n v="2018"/>
    <x v="2"/>
  </r>
  <r>
    <s v="SVIOP-2018-SZM1-007718"/>
    <s v="Skladová výdejka"/>
    <s v="Z 532 RUK"/>
    <s v="000"/>
    <d v="2018-11-29T00:00:00"/>
    <n v="359.1"/>
    <m/>
    <s v="9409"/>
    <s v="11202108"/>
    <s v="HC"/>
    <m/>
    <d v="2018-11-29T10:03:29"/>
    <m/>
    <m/>
    <s v="309340321,10870"/>
    <b v="1"/>
    <m/>
    <s v="Zaúčtováno"/>
    <m/>
    <m/>
    <m/>
    <m/>
    <m/>
    <s v="Jakšová Jana"/>
    <d v="2018-12-10T09:09:23"/>
    <s v="Hlavní činnost"/>
    <x v="6"/>
    <m/>
    <m/>
    <m/>
    <m/>
    <m/>
    <m/>
    <m/>
    <n v="2018"/>
    <x v="2"/>
  </r>
  <r>
    <s v="SVIOP-2018-SZM1-007861"/>
    <s v="Skladová výdejka"/>
    <s v="Z 532 RUK"/>
    <s v="000"/>
    <d v="2018-12-17T00:00:00"/>
    <n v="1691"/>
    <m/>
    <s v="9501"/>
    <s v="11202108"/>
    <s v="HC"/>
    <m/>
    <d v="2018-12-17T06:55:26"/>
    <m/>
    <m/>
    <s v="309840912,10870"/>
    <b v="1"/>
    <m/>
    <s v="Zaúčtováno"/>
    <m/>
    <m/>
    <m/>
    <m/>
    <m/>
    <s v="Jakšová Jana"/>
    <d v="2019-01-08T08:53:56"/>
    <s v="Hlavní činnost"/>
    <x v="8"/>
    <m/>
    <m/>
    <m/>
    <m/>
    <m/>
    <m/>
    <m/>
    <n v="2018"/>
    <x v="3"/>
  </r>
  <r>
    <s v="SVIOP-2018-SZM1-007862"/>
    <s v="Skladová výdejka"/>
    <s v="Z 532 RUK"/>
    <s v="000"/>
    <d v="2018-12-17T00:00:00"/>
    <n v="1134"/>
    <m/>
    <s v="9502"/>
    <s v="11202108"/>
    <s v="HC"/>
    <m/>
    <d v="2018-12-17T06:55:53"/>
    <m/>
    <m/>
    <s v="309840994,10870"/>
    <b v="1"/>
    <m/>
    <s v="Zaúčtováno"/>
    <m/>
    <m/>
    <m/>
    <m/>
    <m/>
    <s v="Jakšová Jana"/>
    <d v="2019-01-08T08:53:56"/>
    <s v="Hlavní činnost"/>
    <x v="9"/>
    <m/>
    <m/>
    <m/>
    <m/>
    <m/>
    <m/>
    <m/>
    <n v="2018"/>
    <x v="3"/>
  </r>
  <r>
    <s v="SVIOP-2018-SZM1-008025"/>
    <s v="Skladová výdejka"/>
    <s v="Z 532 RUK"/>
    <s v="000"/>
    <d v="2018-12-05T00:00:00"/>
    <n v="252"/>
    <m/>
    <s v="9502"/>
    <s v="11202108"/>
    <s v="HC"/>
    <m/>
    <d v="2018-12-05T13:45:11"/>
    <m/>
    <m/>
    <s v="310163327,10870"/>
    <b v="1"/>
    <m/>
    <s v="Zaúčtováno"/>
    <m/>
    <m/>
    <m/>
    <m/>
    <m/>
    <s v="Jakšová Jana"/>
    <d v="2019-01-08T08:54:38"/>
    <s v="Hlavní činnost"/>
    <x v="9"/>
    <m/>
    <m/>
    <m/>
    <m/>
    <m/>
    <m/>
    <m/>
    <n v="2018"/>
    <x v="3"/>
  </r>
  <r>
    <s v="SVIOP-2018-SZM1-008056"/>
    <s v="Skladová výdejka"/>
    <s v="Z 532 RUK"/>
    <s v="000"/>
    <d v="2018-12-13T00:00:00"/>
    <n v="214.2"/>
    <m/>
    <s v="9306"/>
    <s v="11202108"/>
    <s v="HC"/>
    <m/>
    <d v="2018-12-13T08:19:51"/>
    <m/>
    <m/>
    <s v="310225598,10870"/>
    <b v="1"/>
    <m/>
    <s v="Zaúčtováno"/>
    <m/>
    <m/>
    <m/>
    <m/>
    <m/>
    <s v="Jakšová Jana"/>
    <d v="2019-01-08T08:54:54"/>
    <s v="Hlavní činnost"/>
    <x v="11"/>
    <m/>
    <m/>
    <m/>
    <m/>
    <m/>
    <m/>
    <m/>
    <n v="2018"/>
    <x v="3"/>
  </r>
  <r>
    <s v="SVIOP-2018-SZM1-008375"/>
    <s v="Skladová výdejka"/>
    <s v="Z 502_OBVAZ"/>
    <s v="000"/>
    <d v="2018-12-17T00:00:00"/>
    <n v="39.06"/>
    <m/>
    <s v="9501"/>
    <s v="11202040"/>
    <s v="HC"/>
    <m/>
    <d v="2018-12-17T12:26:52"/>
    <m/>
    <m/>
    <s v="310897953,10870"/>
    <b v="1"/>
    <m/>
    <s v="Zaúčtováno"/>
    <m/>
    <m/>
    <m/>
    <m/>
    <m/>
    <s v="Jakšová Jana"/>
    <d v="2019-01-08T08:56:05"/>
    <s v="Hlavní činnost"/>
    <x v="8"/>
    <m/>
    <m/>
    <m/>
    <m/>
    <m/>
    <m/>
    <m/>
    <n v="2018"/>
    <x v="3"/>
  </r>
  <r>
    <s v="SVIOP-2018-SZM1-008375"/>
    <s v="Skladová výdejka"/>
    <s v="Z 503_OSTAT"/>
    <s v="000"/>
    <d v="2018-12-17T00:00:00"/>
    <n v="135.52000000000001"/>
    <m/>
    <s v="9501"/>
    <s v="11202100"/>
    <s v="HC"/>
    <m/>
    <d v="2018-12-17T12:26:52"/>
    <m/>
    <m/>
    <s v="310897953,10870"/>
    <b v="1"/>
    <m/>
    <s v="Zaúčtováno"/>
    <m/>
    <m/>
    <m/>
    <m/>
    <m/>
    <s v="Jakšová Jana"/>
    <d v="2019-01-08T08:56:05"/>
    <s v="Hlavní činnost"/>
    <x v="8"/>
    <m/>
    <m/>
    <m/>
    <m/>
    <m/>
    <m/>
    <m/>
    <n v="2018"/>
    <x v="3"/>
  </r>
  <r>
    <s v="SVIOP-2018-SZM1-008625"/>
    <s v="Skladová výdejka"/>
    <s v="Z 503_OSTAT"/>
    <s v="000"/>
    <d v="2018-12-20T00:00:00"/>
    <n v="14442.56"/>
    <m/>
    <s v="9301"/>
    <s v="11202100"/>
    <s v="HC"/>
    <m/>
    <d v="2018-12-20T06:36:42"/>
    <m/>
    <m/>
    <s v="312148213,10870"/>
    <b v="1"/>
    <m/>
    <s v="Zaúčtováno"/>
    <s v="vyřazeno"/>
    <m/>
    <m/>
    <m/>
    <m/>
    <s v="Jakšová Jana"/>
    <d v="2019-01-08T08:56:31"/>
    <s v="Hlavní činnost"/>
    <x v="12"/>
    <m/>
    <m/>
    <m/>
    <m/>
    <m/>
    <m/>
    <m/>
    <n v="2018"/>
    <x v="3"/>
  </r>
  <r>
    <s v="SVIOP-2018-SZM1-008729"/>
    <s v="Skladová výdejka"/>
    <s v="Z 503_OSTAT"/>
    <s v="000"/>
    <d v="2018-12-27T00:00:00"/>
    <n v="-135.52000000000001"/>
    <m/>
    <s v="9501"/>
    <s v="11202100"/>
    <s v="HC"/>
    <m/>
    <d v="2018-12-27T11:59:38"/>
    <m/>
    <m/>
    <s v="312492940,10870"/>
    <b v="1"/>
    <m/>
    <s v="Zaúčtováno"/>
    <s v="Chtěly obinadlo elastické"/>
    <m/>
    <m/>
    <m/>
    <m/>
    <s v="Jakšová Jana"/>
    <d v="2019-01-08T08:56:42"/>
    <s v="Hlavní činnost"/>
    <x v="8"/>
    <m/>
    <m/>
    <m/>
    <m/>
    <m/>
    <m/>
    <m/>
    <n v="2018"/>
    <x v="3"/>
  </r>
  <r>
    <s v="SVIOP-2018-SZM1-008729"/>
    <s v="Skladová výdejka"/>
    <s v="Z 502_OBVAZ"/>
    <s v="000"/>
    <d v="2018-12-27T00:00:00"/>
    <n v="34.520000000000003"/>
    <m/>
    <s v="9501"/>
    <s v="11202040"/>
    <s v="HC"/>
    <m/>
    <d v="2018-12-27T11:59:38"/>
    <m/>
    <m/>
    <s v="312492940,10870"/>
    <b v="1"/>
    <m/>
    <s v="Zaúčtováno"/>
    <s v="Chtěly obinadlo elastické"/>
    <m/>
    <m/>
    <m/>
    <m/>
    <s v="Jakšová Jana"/>
    <d v="2019-01-08T08:56:41"/>
    <s v="Hlavní činnost"/>
    <x v="8"/>
    <m/>
    <m/>
    <m/>
    <m/>
    <m/>
    <m/>
    <m/>
    <n v="2018"/>
    <x v="3"/>
  </r>
  <r>
    <s v="SVIOP-2018-SZM2-012730"/>
    <s v="Skladová výdejka"/>
    <s v="Z 502_OBVAZ"/>
    <s v="000"/>
    <d v="2018-09-05T00:00:00"/>
    <n v="16.34"/>
    <m/>
    <s v="9051"/>
    <s v="11202040"/>
    <s v="HC"/>
    <m/>
    <d v="2018-09-05T10:58:13"/>
    <m/>
    <m/>
    <s v="299152614,10870"/>
    <b v="1"/>
    <m/>
    <s v="Zaúčtováno"/>
    <m/>
    <m/>
    <m/>
    <m/>
    <m/>
    <s v="Jakšová Jana"/>
    <d v="2018-10-09T09:38:07"/>
    <s v="Hlavní činnost"/>
    <x v="3"/>
    <m/>
    <m/>
    <m/>
    <m/>
    <m/>
    <m/>
    <m/>
    <n v="2018"/>
    <x v="1"/>
  </r>
  <r>
    <s v="SVIOP-2018-SZM2-013954"/>
    <s v="Skladová výdejka"/>
    <s v="Z 502_OBVAZ"/>
    <s v="000"/>
    <d v="2018-09-24T00:00:00"/>
    <n v="96.19"/>
    <m/>
    <s v="9402"/>
    <s v="11202040"/>
    <s v="HC"/>
    <m/>
    <d v="2018-09-24T08:06:20"/>
    <m/>
    <m/>
    <s v="301299673,10870"/>
    <b v="1"/>
    <m/>
    <s v="Zaúčtováno"/>
    <m/>
    <m/>
    <m/>
    <m/>
    <m/>
    <s v="Jakšová Jana"/>
    <d v="2018-10-09T09:45:30"/>
    <s v="Hlavní činnost"/>
    <x v="7"/>
    <m/>
    <m/>
    <m/>
    <m/>
    <m/>
    <m/>
    <m/>
    <n v="2018"/>
    <x v="1"/>
  </r>
  <r>
    <s v="SVIOP-2018-SZM2-016301"/>
    <s v="Skladová výdejka"/>
    <s v="Z 532 RUK"/>
    <s v="000"/>
    <d v="2018-11-07T00:00:00"/>
    <n v="242"/>
    <m/>
    <s v="9402"/>
    <s v="11202108"/>
    <s v="HC"/>
    <m/>
    <d v="2018-11-07T12:29:30"/>
    <m/>
    <m/>
    <s v="306624510,10870"/>
    <b v="1"/>
    <m/>
    <s v="Zaúčtováno"/>
    <m/>
    <m/>
    <m/>
    <m/>
    <m/>
    <s v="Jakšová Jana"/>
    <d v="2018-12-10T09:09:54"/>
    <s v="Hlavní činnost"/>
    <x v="7"/>
    <m/>
    <m/>
    <m/>
    <m/>
    <m/>
    <m/>
    <m/>
    <n v="2018"/>
    <x v="2"/>
  </r>
  <r>
    <s v="SVIOP-2018-SZM2-016528"/>
    <s v="Skladová výdejka"/>
    <s v="Z 532 RUK"/>
    <s v="000"/>
    <d v="2018-11-09T00:00:00"/>
    <n v="136.13"/>
    <m/>
    <s v="9402"/>
    <s v="11202108"/>
    <s v="HC"/>
    <m/>
    <d v="2018-11-09T08:29:49"/>
    <m/>
    <m/>
    <s v="306958324,10870"/>
    <b v="1"/>
    <m/>
    <s v="Zaúčtováno"/>
    <m/>
    <m/>
    <m/>
    <m/>
    <m/>
    <s v="Jakšová Jana"/>
    <d v="2018-12-10T09:10:50"/>
    <s v="Hlavní činnost"/>
    <x v="7"/>
    <m/>
    <m/>
    <m/>
    <m/>
    <m/>
    <m/>
    <m/>
    <n v="2018"/>
    <x v="2"/>
  </r>
  <r>
    <s v="SVIOP-2018-SZM2-018032"/>
    <s v="Skladová výdejka"/>
    <s v="Z 502_OBVAZ"/>
    <s v="000"/>
    <d v="2018-12-04T00:00:00"/>
    <n v="39.93"/>
    <m/>
    <s v="9301"/>
    <s v="11202040"/>
    <s v="HC"/>
    <m/>
    <d v="2018-12-04T14:33:03"/>
    <m/>
    <m/>
    <s v="309997533,10870"/>
    <b v="1"/>
    <m/>
    <s v="Zaúčtováno"/>
    <m/>
    <m/>
    <m/>
    <m/>
    <m/>
    <s v="Jakšová Jana"/>
    <d v="2019-01-08T08:56:33"/>
    <s v="Hlavní činnost"/>
    <x v="12"/>
    <m/>
    <m/>
    <m/>
    <m/>
    <m/>
    <m/>
    <m/>
    <n v="2018"/>
    <x v="3"/>
  </r>
  <r>
    <s v="SVSP-2018-SZM2-000052"/>
    <s v="Skladová výdejka"/>
    <s v="Z 502_OBVAZ"/>
    <s v="000"/>
    <d v="2018-12-06T00:00:00"/>
    <n v="0.51"/>
    <m/>
    <s v="9301"/>
    <s v="11202040"/>
    <s v="HC"/>
    <m/>
    <d v="2018-12-06T13:11:11"/>
    <m/>
    <m/>
    <s v="287675148,10870"/>
    <b v="1"/>
    <m/>
    <s v="Zaúčtováno"/>
    <s v="srovnání skladu"/>
    <m/>
    <m/>
    <m/>
    <m/>
    <s v="Jakšová Jana"/>
    <d v="2019-01-08T09:04:41"/>
    <s v="Hlavní činnost"/>
    <x v="12"/>
    <m/>
    <m/>
    <m/>
    <m/>
    <m/>
    <m/>
    <m/>
    <n v="2018"/>
    <x v="3"/>
  </r>
  <r>
    <s v="SVSP-2018-SZM2-000142"/>
    <s v="Skladová výdejka"/>
    <s v="Z 502_OBVAZ"/>
    <s v="000"/>
    <d v="2018-10-22T00:00:00"/>
    <n v="-0.03"/>
    <m/>
    <s v="9301"/>
    <s v="11202040"/>
    <s v="HC"/>
    <m/>
    <d v="2018-10-22T15:06:09"/>
    <m/>
    <m/>
    <s v="304768574,10870"/>
    <b v="1"/>
    <m/>
    <s v="Zaúčtováno"/>
    <s v="srovnání skladu"/>
    <m/>
    <m/>
    <m/>
    <m/>
    <s v="Jakšová Jana"/>
    <d v="2018-11-06T13:58:47"/>
    <s v="Hlavní činnost"/>
    <x v="12"/>
    <m/>
    <m/>
    <m/>
    <m/>
    <m/>
    <m/>
    <m/>
    <n v="2018"/>
    <x v="0"/>
  </r>
  <r>
    <s v="SVSP-2018-SZM2-000145"/>
    <s v="Skladová výdejka"/>
    <s v="Z 503_OSTAT"/>
    <s v="000"/>
    <d v="2018-10-30T00:00:00"/>
    <n v="0.83"/>
    <m/>
    <s v="9301"/>
    <s v="11202100"/>
    <s v="HC"/>
    <m/>
    <d v="2018-10-30T10:05:52"/>
    <m/>
    <m/>
    <s v="305465057,10870"/>
    <b v="1"/>
    <m/>
    <s v="Zaúčtováno"/>
    <s v="srovnání skladu"/>
    <m/>
    <m/>
    <m/>
    <m/>
    <s v="Jakšová Jana"/>
    <d v="2018-11-06T13:58:48"/>
    <s v="Hlavní činnost"/>
    <x v="12"/>
    <m/>
    <m/>
    <m/>
    <m/>
    <m/>
    <m/>
    <m/>
    <n v="2018"/>
    <x v="0"/>
  </r>
  <r>
    <s v="SVSP-2018-SZM2-000153"/>
    <s v="Skladová výdejka"/>
    <s v="Z 524_TAVI_CHLOP"/>
    <s v="000"/>
    <d v="2018-11-30T00:00:00"/>
    <n v="0.01"/>
    <m/>
    <s v="9301"/>
    <s v="11202030"/>
    <s v="HC"/>
    <m/>
    <d v="2018-11-30T15:01:59"/>
    <m/>
    <m/>
    <s v="309532988,10870"/>
    <b v="1"/>
    <m/>
    <s v="Zaúčtováno"/>
    <s v="srovnání skladu"/>
    <m/>
    <m/>
    <m/>
    <m/>
    <s v="Jakšová Jana"/>
    <d v="2018-12-10T09:25:08"/>
    <s v="Hlavní činnost"/>
    <x v="12"/>
    <m/>
    <m/>
    <m/>
    <m/>
    <m/>
    <m/>
    <m/>
    <n v="2018"/>
    <x v="2"/>
  </r>
  <r>
    <s v="SVSP-2018-SZM2-000153"/>
    <s v="Skladová výdejka"/>
    <s v="Z 530 JEHLY"/>
    <s v="000"/>
    <d v="2018-11-30T00:00:00"/>
    <n v="-0.17"/>
    <m/>
    <s v="9301"/>
    <s v="11202107"/>
    <s v="HC"/>
    <m/>
    <d v="2018-11-30T15:01:59"/>
    <m/>
    <m/>
    <s v="309532988,10870"/>
    <b v="1"/>
    <m/>
    <s v="Zaúčtováno"/>
    <s v="srovnání skladu"/>
    <m/>
    <m/>
    <m/>
    <m/>
    <s v="Jakšová Jana"/>
    <d v="2018-12-10T09:25:08"/>
    <s v="Hlavní činnost"/>
    <x v="12"/>
    <m/>
    <m/>
    <m/>
    <m/>
    <m/>
    <m/>
    <m/>
    <n v="2018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">
  <r>
    <s v="ID-2019-06-000005"/>
    <s v="2.000 s.r.o.-léky"/>
    <m/>
    <s v="000"/>
    <d v="2019-01-31T00:00:00"/>
    <n v="-958"/>
    <m/>
    <s v="9031"/>
    <s v="39520000"/>
    <s v="DARY"/>
    <s v="2.000 s.r.o."/>
    <d v="2019-01-31T00:00:00"/>
    <m/>
    <m/>
    <s v="326596484,10870"/>
    <b v="1"/>
    <m/>
    <s v="Zaúčtováno"/>
    <s v="FP-2019-703-001150"/>
    <m/>
    <m/>
    <m/>
    <m/>
    <s v="Reifová Milada"/>
    <d v="2019-02-11T08:12:08"/>
    <s v="Dary"/>
    <x v="0"/>
    <m/>
    <m/>
    <m/>
    <m/>
    <m/>
    <m/>
    <m/>
    <n v="2019"/>
    <x v="0"/>
    <s v="90"/>
  </r>
  <r>
    <s v="ID-2019-733-000026"/>
    <s v="Import dat z Apotheke"/>
    <m/>
    <s v="000"/>
    <d v="2019-01-08T00:00:00"/>
    <n v="118.06"/>
    <m/>
    <s v="9502"/>
    <s v="11204001"/>
    <s v="HC"/>
    <m/>
    <d v="2019-01-08T00:00:00"/>
    <d v="2019-01-08T00:00:00"/>
    <m/>
    <s v="313834095,10870"/>
    <b v="1"/>
    <s v="LF2100-VYD"/>
    <s v="Zaúčtováno"/>
    <m/>
    <m/>
    <m/>
    <m/>
    <m/>
    <s v="Buzková Eva"/>
    <d v="2019-02-08T07:40:01"/>
    <s v="Hlavní činnost"/>
    <x v="1"/>
    <s v="Výdej zboží Apotheke"/>
    <m/>
    <m/>
    <m/>
    <m/>
    <m/>
    <m/>
    <n v="2019"/>
    <x v="0"/>
    <s v="95"/>
  </r>
  <r>
    <s v="ID-2019-733-000034"/>
    <s v="Import dat z Apotheke"/>
    <m/>
    <s v="000"/>
    <d v="2019-01-09T00:00:00"/>
    <n v="1050.94"/>
    <m/>
    <s v="9001"/>
    <s v="11204001"/>
    <s v="HC"/>
    <m/>
    <d v="2019-01-09T00:00:00"/>
    <d v="2019-01-09T00:00:00"/>
    <m/>
    <s v="314008201,10870"/>
    <b v="1"/>
    <s v="LF2100-VYD"/>
    <s v="Zaúčtováno"/>
    <m/>
    <m/>
    <m/>
    <m/>
    <m/>
    <s v="Buzková Eva"/>
    <d v="2019-02-08T07:40:43"/>
    <s v="Hlavní činnost"/>
    <x v="2"/>
    <s v="Výdej zboží Apotheke"/>
    <m/>
    <m/>
    <m/>
    <m/>
    <m/>
    <m/>
    <n v="2019"/>
    <x v="0"/>
    <s v="90"/>
  </r>
  <r>
    <s v="ID-2019-733-000077"/>
    <s v="Import dat z Apotheke"/>
    <m/>
    <s v="000"/>
    <d v="2019-01-18T00:00:00"/>
    <n v="77.56"/>
    <m/>
    <s v="9051"/>
    <s v="11204001"/>
    <s v="HC"/>
    <m/>
    <d v="2019-01-18T00:00:00"/>
    <d v="2019-01-18T00:00:00"/>
    <m/>
    <s v="316459592,10870"/>
    <b v="1"/>
    <s v="LF2140-VYD"/>
    <s v="Zaúčtováno"/>
    <m/>
    <m/>
    <m/>
    <m/>
    <m/>
    <s v="Buzková Eva"/>
    <d v="2019-02-08T07:45:02"/>
    <s v="Hlavní činnost"/>
    <x v="3"/>
    <s v="Výdej zboží Apotheke"/>
    <m/>
    <m/>
    <m/>
    <m/>
    <m/>
    <m/>
    <n v="2019"/>
    <x v="0"/>
    <s v="90"/>
  </r>
  <r>
    <s v="ID-2019-733-000077"/>
    <s v="Import dat z Apotheke"/>
    <m/>
    <s v="000"/>
    <d v="2019-01-18T00:00:00"/>
    <n v="27.2"/>
    <m/>
    <s v="9051"/>
    <s v="11204003"/>
    <s v="HC"/>
    <m/>
    <d v="2019-01-18T00:00:00"/>
    <d v="2019-01-18T00:00:00"/>
    <m/>
    <s v="316459592,10870"/>
    <b v="1"/>
    <s v="LF2140-TL"/>
    <s v="Zaúčtováno"/>
    <m/>
    <m/>
    <m/>
    <m/>
    <m/>
    <s v="Buzková Eva"/>
    <d v="2019-02-08T07:45:02"/>
    <s v="Hlavní činnost"/>
    <x v="3"/>
    <s v="Taxa laborum Apotheke"/>
    <m/>
    <m/>
    <m/>
    <m/>
    <m/>
    <m/>
    <n v="2019"/>
    <x v="0"/>
    <s v="90"/>
  </r>
  <r>
    <s v="ID-2019-733-000135"/>
    <s v="Import dat z Apotheke"/>
    <m/>
    <s v="000"/>
    <d v="2019-01-30T00:00:00"/>
    <n v="958.32"/>
    <m/>
    <s v="9031"/>
    <s v="11204001"/>
    <s v="HC"/>
    <m/>
    <d v="2019-01-30T00:00:00"/>
    <d v="2019-01-30T00:00:00"/>
    <m/>
    <s v="321709827,10870"/>
    <b v="1"/>
    <s v="LF2100-VYD"/>
    <s v="Zaúčtováno"/>
    <m/>
    <m/>
    <m/>
    <m/>
    <m/>
    <s v="Buzková Eva"/>
    <d v="2019-02-08T09:47:52"/>
    <s v="Hlavní činnost"/>
    <x v="0"/>
    <s v="Výdej zboží Apotheke"/>
    <m/>
    <m/>
    <m/>
    <m/>
    <m/>
    <m/>
    <n v="2019"/>
    <x v="0"/>
    <s v="90"/>
  </r>
  <r>
    <s v="ID-2019-733-000135"/>
    <s v="Import dat z Apotheke"/>
    <m/>
    <s v="000"/>
    <d v="2019-01-30T00:00:00"/>
    <n v="1135.93"/>
    <m/>
    <s v="9305"/>
    <s v="11204001"/>
    <s v="HC"/>
    <m/>
    <d v="2019-01-30T00:00:00"/>
    <d v="2019-01-30T00:00:00"/>
    <m/>
    <s v="321709827,10870"/>
    <b v="1"/>
    <s v="LF2100-VYD"/>
    <s v="Zaúčtováno"/>
    <m/>
    <m/>
    <m/>
    <m/>
    <m/>
    <s v="Buzková Eva"/>
    <d v="2019-02-08T09:47:52"/>
    <s v="Hlavní činnost"/>
    <x v="4"/>
    <s v="Výdej zboží Apotheke"/>
    <m/>
    <m/>
    <m/>
    <m/>
    <m/>
    <m/>
    <n v="2019"/>
    <x v="0"/>
    <s v="93"/>
  </r>
  <r>
    <s v="ID-2019-733-000209"/>
    <s v="Import dat z Apotheke"/>
    <m/>
    <s v="000"/>
    <d v="2019-02-14T00:00:00"/>
    <n v="60.9"/>
    <m/>
    <s v="9051"/>
    <s v="11204001"/>
    <s v="HC"/>
    <m/>
    <d v="2019-02-14T00:00:00"/>
    <d v="2019-02-14T00:00:00"/>
    <m/>
    <s v="327497562,10870"/>
    <b v="1"/>
    <s v="LF2100-VYD"/>
    <s v="Zaúčtováno"/>
    <m/>
    <m/>
    <m/>
    <m/>
    <m/>
    <s v="Buzková Eva"/>
    <d v="2019-03-11T13:57:59"/>
    <s v="Hlavní činnost"/>
    <x v="3"/>
    <s v="Výdej zboží Apotheke"/>
    <m/>
    <m/>
    <m/>
    <m/>
    <m/>
    <m/>
    <n v="2019"/>
    <x v="1"/>
    <s v="90"/>
  </r>
  <r>
    <s v="ID-2019-733-000241"/>
    <s v="Import dat z Apotheke"/>
    <m/>
    <s v="000"/>
    <d v="2019-02-21T00:00:00"/>
    <n v="1234.2"/>
    <m/>
    <s v="9401"/>
    <s v="11204001"/>
    <s v="HC"/>
    <m/>
    <d v="2019-02-21T00:00:00"/>
    <d v="2019-02-21T00:00:00"/>
    <m/>
    <s v="328210826,10870"/>
    <b v="1"/>
    <s v="LF2140-VYD"/>
    <s v="Zaúčtováno"/>
    <m/>
    <m/>
    <m/>
    <m/>
    <m/>
    <s v="Buzková Eva"/>
    <d v="2019-03-11T13:59:54"/>
    <s v="Hlavní činnost"/>
    <x v="5"/>
    <s v="Výdej zboží Apotheke"/>
    <m/>
    <m/>
    <m/>
    <m/>
    <m/>
    <m/>
    <n v="2019"/>
    <x v="1"/>
    <s v="94"/>
  </r>
  <r>
    <s v="ID-2019-733-000615"/>
    <s v="Import dat z Apotheke"/>
    <m/>
    <s v="000"/>
    <d v="2019-05-20T00:00:00"/>
    <n v="1719.14"/>
    <m/>
    <s v="9051"/>
    <s v="11204001"/>
    <s v="HC"/>
    <m/>
    <d v="2019-05-20T00:00:00"/>
    <d v="2019-05-20T00:00:00"/>
    <m/>
    <s v="339034741,10870"/>
    <b v="1"/>
    <s v="LF2100-VYD"/>
    <s v="Zaúčtováno"/>
    <m/>
    <m/>
    <m/>
    <m/>
    <m/>
    <s v="Buzková Eva"/>
    <d v="2019-06-07T13:26:58"/>
    <s v="Hlavní činnost"/>
    <x v="3"/>
    <s v="Výdej zboží Apotheke"/>
    <m/>
    <m/>
    <m/>
    <m/>
    <m/>
    <m/>
    <n v="2019"/>
    <x v="2"/>
    <s v="90"/>
  </r>
  <r>
    <s v="ID-2019-733-000669"/>
    <s v="Import dat z Apotheke"/>
    <m/>
    <s v="000"/>
    <d v="2019-05-31T00:00:00"/>
    <n v="373.26"/>
    <m/>
    <s v="9001"/>
    <s v="11204001"/>
    <s v="HC"/>
    <m/>
    <d v="2019-05-31T00:00:00"/>
    <d v="2019-05-31T00:00:00"/>
    <m/>
    <s v="339951125,10870"/>
    <b v="1"/>
    <s v="LF2100-VYD"/>
    <s v="Zaúčtováno"/>
    <m/>
    <m/>
    <m/>
    <m/>
    <m/>
    <s v="Buzková Eva"/>
    <d v="2019-06-07T13:32:12"/>
    <s v="Hlavní činnost"/>
    <x v="2"/>
    <s v="Výdej zboží Apotheke"/>
    <m/>
    <m/>
    <m/>
    <m/>
    <m/>
    <m/>
    <n v="2019"/>
    <x v="2"/>
    <s v="90"/>
  </r>
  <r>
    <s v="ID-2019-733-000722"/>
    <s v="Import dat z Apotheke"/>
    <m/>
    <s v="000"/>
    <d v="2019-06-12T00:00:00"/>
    <n v="51.76"/>
    <m/>
    <s v="9402"/>
    <s v="11204001"/>
    <s v="HC"/>
    <m/>
    <d v="2019-06-12T00:00:00"/>
    <d v="2019-06-12T00:00:00"/>
    <m/>
    <s v="341536187,10870"/>
    <b v="1"/>
    <s v="LF2100-VYD"/>
    <s v="Zaúčtováno"/>
    <m/>
    <m/>
    <m/>
    <m/>
    <m/>
    <s v="Davidová Miroslava"/>
    <d v="2019-07-08T12:01:37"/>
    <s v="Hlavní činnost"/>
    <x v="6"/>
    <s v="Výdej zboží Apotheke"/>
    <m/>
    <m/>
    <m/>
    <m/>
    <m/>
    <m/>
    <n v="2019"/>
    <x v="3"/>
    <s v="94"/>
  </r>
  <r>
    <s v="ID-2019-733-000730"/>
    <s v="Import dat z Apotheke"/>
    <m/>
    <s v="000"/>
    <d v="2019-06-13T00:00:00"/>
    <n v="139.9"/>
    <m/>
    <s v="9402"/>
    <s v="11204001"/>
    <s v="HC"/>
    <m/>
    <d v="2019-06-13T00:00:00"/>
    <d v="2019-06-13T00:00:00"/>
    <m/>
    <s v="341678612,10870"/>
    <b v="1"/>
    <s v="LF2120-VYD"/>
    <s v="Zaúčtováno"/>
    <m/>
    <m/>
    <m/>
    <m/>
    <m/>
    <s v="Davidová Miroslava"/>
    <d v="2019-07-08T12:02:00"/>
    <s v="Hlavní činnost"/>
    <x v="6"/>
    <s v="Výdej zboží Apotheke"/>
    <m/>
    <m/>
    <m/>
    <m/>
    <m/>
    <m/>
    <n v="2019"/>
    <x v="3"/>
    <s v="94"/>
  </r>
  <r>
    <s v="ID-2019-733-000784"/>
    <s v="Import dat z Apotheke"/>
    <m/>
    <s v="000"/>
    <d v="2019-06-04T00:00:00"/>
    <n v="-135.09"/>
    <m/>
    <s v="9001"/>
    <s v="11204001"/>
    <s v="HC"/>
    <m/>
    <d v="2019-06-04T00:00:00"/>
    <d v="2019-06-04T00:00:00"/>
    <m/>
    <s v="342817977,10870"/>
    <b v="1"/>
    <s v="LF2100-VYD"/>
    <s v="Zaúčtováno"/>
    <m/>
    <m/>
    <m/>
    <m/>
    <m/>
    <s v="Davidová Miroslava"/>
    <d v="2019-07-08T12:05:15"/>
    <s v="Hlavní činnost"/>
    <x v="2"/>
    <s v="Výdej zboží Apotheke"/>
    <m/>
    <m/>
    <m/>
    <m/>
    <m/>
    <m/>
    <n v="2019"/>
    <x v="3"/>
    <s v="90"/>
  </r>
  <r>
    <s v="ID-2019-733-000785"/>
    <s v="Import dat z Apotheke"/>
    <m/>
    <s v="000"/>
    <d v="2019-06-05T00:00:00"/>
    <n v="242.3"/>
    <m/>
    <s v="9001"/>
    <s v="11204001"/>
    <s v="HC"/>
    <m/>
    <d v="2019-06-05T00:00:00"/>
    <d v="2019-06-05T00:00:00"/>
    <m/>
    <s v="342818001,10870"/>
    <b v="1"/>
    <s v="LF2100-VYD"/>
    <s v="Zaúčtováno"/>
    <m/>
    <m/>
    <m/>
    <m/>
    <m/>
    <s v="Davidová Miroslava"/>
    <d v="2019-07-08T12:05:15"/>
    <s v="Hlavní činnost"/>
    <x v="2"/>
    <s v="Výdej zboží Apotheke"/>
    <m/>
    <m/>
    <m/>
    <m/>
    <m/>
    <m/>
    <n v="2019"/>
    <x v="3"/>
    <s v="90"/>
  </r>
  <r>
    <s v="ID-2019-733-000827"/>
    <s v="Import dat z Apotheke"/>
    <m/>
    <s v="000"/>
    <d v="2019-07-02T00:00:00"/>
    <n v="61.63"/>
    <m/>
    <s v="9501"/>
    <s v="11204001"/>
    <s v="HC"/>
    <m/>
    <d v="2019-07-02T00:00:00"/>
    <d v="2019-07-02T00:00:00"/>
    <m/>
    <s v="343102184,10870"/>
    <b v="1"/>
    <s v="LF2120-VYD"/>
    <s v="Zaúčtováno"/>
    <m/>
    <m/>
    <m/>
    <m/>
    <m/>
    <s v="Davidová Miroslava"/>
    <d v="2019-08-08T09:33:15"/>
    <s v="Hlavní činnost"/>
    <x v="7"/>
    <s v="Výdej zboží Apotheke"/>
    <m/>
    <m/>
    <m/>
    <m/>
    <m/>
    <m/>
    <n v="2019"/>
    <x v="4"/>
    <s v="95"/>
  </r>
  <r>
    <s v="ID-2019-733-000827"/>
    <s v="Import dat z Apotheke"/>
    <m/>
    <s v="000"/>
    <d v="2019-07-02T00:00:00"/>
    <n v="148.25"/>
    <m/>
    <s v="9501"/>
    <s v="11204003"/>
    <s v="HC"/>
    <m/>
    <d v="2019-07-02T00:00:00"/>
    <d v="2019-07-02T00:00:00"/>
    <m/>
    <s v="343102184,10870"/>
    <b v="1"/>
    <s v="LF2120-TL"/>
    <s v="Zaúčtováno"/>
    <m/>
    <m/>
    <m/>
    <m/>
    <m/>
    <s v="Davidová Miroslava"/>
    <d v="2019-08-08T09:33:14"/>
    <s v="Hlavní činnost"/>
    <x v="7"/>
    <s v="Taxa laborum Apotheke"/>
    <m/>
    <m/>
    <m/>
    <m/>
    <m/>
    <m/>
    <n v="2019"/>
    <x v="4"/>
    <s v="95"/>
  </r>
  <r>
    <s v="ID-2019-733-000849"/>
    <s v="Import dat z Apotheke"/>
    <m/>
    <s v="000"/>
    <d v="2019-07-09T00:00:00"/>
    <n v="5882.4"/>
    <m/>
    <s v="9502"/>
    <s v="11204001"/>
    <s v="HC"/>
    <m/>
    <d v="2019-07-09T00:00:00"/>
    <d v="2019-07-09T00:00:00"/>
    <m/>
    <s v="343771708,10870"/>
    <b v="1"/>
    <s v="LF2100-VYD"/>
    <s v="Zaúčtováno"/>
    <m/>
    <m/>
    <m/>
    <m/>
    <m/>
    <s v="Davidová Miroslava"/>
    <d v="2019-08-08T09:35:02"/>
    <s v="Hlavní činnost"/>
    <x v="1"/>
    <s v="Výdej zboží Apotheke"/>
    <m/>
    <m/>
    <m/>
    <m/>
    <m/>
    <m/>
    <n v="2019"/>
    <x v="4"/>
    <s v="95"/>
  </r>
  <r>
    <s v="ID-2019-733-000936"/>
    <s v="Import dat z Apotheke"/>
    <m/>
    <s v="000"/>
    <d v="2019-07-15T00:00:00"/>
    <n v="-5882.4"/>
    <m/>
    <s v="9502"/>
    <s v="11204001"/>
    <s v="HC"/>
    <m/>
    <d v="2019-07-15T00:00:00"/>
    <d v="2019-07-15T00:00:00"/>
    <m/>
    <s v="345827210,10870"/>
    <b v="1"/>
    <s v="LF2100-VYD"/>
    <s v="Zaúčtováno"/>
    <m/>
    <m/>
    <m/>
    <m/>
    <m/>
    <s v="Davidová Miroslava"/>
    <d v="2019-08-08T09:42:58"/>
    <s v="Hlavní činnost"/>
    <x v="1"/>
    <s v="Výdej zboží Apotheke"/>
    <m/>
    <m/>
    <m/>
    <m/>
    <m/>
    <m/>
    <n v="2019"/>
    <x v="4"/>
    <s v="95"/>
  </r>
  <r>
    <s v="ID-2019-733-001000"/>
    <s v="Import dat z Apotheke"/>
    <m/>
    <s v="000"/>
    <d v="2019-08-12T00:00:00"/>
    <n v="308.97000000000003"/>
    <m/>
    <s v="9305"/>
    <s v="11204001"/>
    <s v="HC"/>
    <m/>
    <d v="2019-08-12T00:00:00"/>
    <d v="2019-08-12T00:00:00"/>
    <m/>
    <s v="347391239,10870"/>
    <b v="1"/>
    <s v="LF2100-VYD"/>
    <s v="Zaúčtováno"/>
    <m/>
    <m/>
    <m/>
    <m/>
    <m/>
    <s v="Davidová Miroslava"/>
    <d v="2019-09-09T11:27:43"/>
    <s v="Hlavní činnost"/>
    <x v="4"/>
    <s v="Výdej zboží Apotheke"/>
    <m/>
    <m/>
    <m/>
    <m/>
    <m/>
    <m/>
    <n v="2019"/>
    <x v="5"/>
    <s v="93"/>
  </r>
  <r>
    <s v="ID-2019-733-001008"/>
    <s v="Import dat z Apotheke"/>
    <m/>
    <s v="000"/>
    <d v="2019-08-13T00:00:00"/>
    <n v="277.89999999999998"/>
    <m/>
    <s v="9305"/>
    <s v="11204001"/>
    <s v="HC"/>
    <m/>
    <d v="2019-08-13T00:00:00"/>
    <d v="2019-08-13T00:00:00"/>
    <m/>
    <s v="347631703,10870"/>
    <b v="1"/>
    <s v="LF2100-VYD"/>
    <s v="Zaúčtováno"/>
    <m/>
    <m/>
    <m/>
    <m/>
    <m/>
    <s v="Davidová Miroslava"/>
    <d v="2019-09-09T11:28:04"/>
    <s v="Hlavní činnost"/>
    <x v="4"/>
    <s v="Výdej zboží Apotheke"/>
    <m/>
    <m/>
    <m/>
    <m/>
    <m/>
    <m/>
    <n v="2019"/>
    <x v="5"/>
    <s v="93"/>
  </r>
  <r>
    <s v="ID-2019-733-001009"/>
    <s v="Import dat z Apotheke"/>
    <m/>
    <s v="000"/>
    <d v="2019-08-14T00:00:00"/>
    <n v="282.74"/>
    <m/>
    <s v="9402"/>
    <s v="11204001"/>
    <s v="HC"/>
    <m/>
    <d v="2019-08-14T00:00:00"/>
    <d v="2019-08-14T00:00:00"/>
    <m/>
    <s v="347632159,10870"/>
    <b v="1"/>
    <s v="LF2100-VYD"/>
    <s v="Zaúčtováno"/>
    <m/>
    <m/>
    <m/>
    <m/>
    <m/>
    <s v="Davidová Miroslava"/>
    <d v="2019-09-09T11:28:22"/>
    <s v="Hlavní činnost"/>
    <x v="6"/>
    <s v="Výdej zboží Apotheke"/>
    <m/>
    <m/>
    <m/>
    <m/>
    <m/>
    <m/>
    <n v="2019"/>
    <x v="5"/>
    <s v="94"/>
  </r>
  <r>
    <s v="SVIOP-2019-SZM1-000048"/>
    <s v="Skladová výdejka"/>
    <s v="Z 532 RUK"/>
    <s v="000"/>
    <d v="2019-01-07T00:00:00"/>
    <n v="2520"/>
    <m/>
    <s v="9402"/>
    <s v="11202108"/>
    <s v="HC"/>
    <m/>
    <d v="2019-01-07T12:33:23"/>
    <m/>
    <m/>
    <s v="313563387,10870"/>
    <b v="1"/>
    <m/>
    <s v="Zaúčtováno"/>
    <m/>
    <m/>
    <m/>
    <m/>
    <m/>
    <s v="Jakšová Jana"/>
    <d v="2019-02-11T07:04:21"/>
    <s v="Hlavní činnost"/>
    <x v="6"/>
    <m/>
    <m/>
    <m/>
    <m/>
    <m/>
    <m/>
    <m/>
    <n v="2019"/>
    <x v="0"/>
    <s v="94"/>
  </r>
  <r>
    <s v="SVIOP-2019-SZM1-000085"/>
    <s v="Skladová výdejka"/>
    <s v="Z 532 RUK"/>
    <s v="000"/>
    <d v="2019-01-25T00:00:00"/>
    <n v="2520"/>
    <m/>
    <s v="9502"/>
    <s v="11202108"/>
    <s v="HC"/>
    <m/>
    <d v="2019-01-25T08:11:33"/>
    <m/>
    <m/>
    <s v="313653991,10870"/>
    <b v="1"/>
    <m/>
    <s v="Zaúčtováno"/>
    <m/>
    <m/>
    <m/>
    <m/>
    <m/>
    <s v="Jakšová Jana"/>
    <d v="2019-02-11T07:04:33"/>
    <s v="Hlavní činnost"/>
    <x v="1"/>
    <m/>
    <m/>
    <m/>
    <m/>
    <m/>
    <m/>
    <m/>
    <n v="2019"/>
    <x v="0"/>
    <s v="95"/>
  </r>
  <r>
    <s v="SVIOP-2019-SZM1-000282"/>
    <s v="Skladová výdejka"/>
    <s v="Z 532 RUK"/>
    <s v="000"/>
    <d v="2019-01-17T00:00:00"/>
    <n v="428.4"/>
    <m/>
    <s v="9401"/>
    <s v="11202108"/>
    <s v="HC"/>
    <m/>
    <d v="2019-01-17T13:59:15"/>
    <m/>
    <m/>
    <s v="314268770,10870"/>
    <b v="1"/>
    <m/>
    <s v="Zaúčtováno"/>
    <m/>
    <m/>
    <m/>
    <m/>
    <m/>
    <s v="Jakšová Jana"/>
    <d v="2019-02-11T07:05:12"/>
    <s v="Hlavní činnost"/>
    <x v="5"/>
    <m/>
    <m/>
    <m/>
    <m/>
    <m/>
    <m/>
    <m/>
    <n v="2019"/>
    <x v="0"/>
    <s v="94"/>
  </r>
  <r>
    <s v="SVIOP-2019-SZM1-000431"/>
    <s v="Skladová výdejka"/>
    <s v="Z 502_OBVAZ"/>
    <s v="000"/>
    <d v="2019-01-16T00:00:00"/>
    <n v="86.46"/>
    <m/>
    <s v="9402"/>
    <s v="11202040"/>
    <s v="HC"/>
    <m/>
    <d v="2019-01-16T07:43:08"/>
    <m/>
    <m/>
    <s v="315049266,10870"/>
    <b v="1"/>
    <m/>
    <s v="Zaúčtováno"/>
    <m/>
    <m/>
    <m/>
    <m/>
    <m/>
    <s v="Jakšová Jana"/>
    <d v="2019-02-11T07:05:33"/>
    <s v="Hlavní činnost"/>
    <x v="6"/>
    <m/>
    <m/>
    <m/>
    <m/>
    <m/>
    <m/>
    <m/>
    <n v="2019"/>
    <x v="0"/>
    <s v="94"/>
  </r>
  <r>
    <s v="SVIOP-2019-SZM1-000514"/>
    <s v="Skladová výdejka"/>
    <s v="Z 502_OBVAZ"/>
    <s v="000"/>
    <d v="2019-01-29T00:00:00"/>
    <n v="78.06"/>
    <m/>
    <s v="9091"/>
    <s v="11202040"/>
    <s v="HC"/>
    <m/>
    <d v="2019-01-29T09:09:25"/>
    <m/>
    <m/>
    <s v="315216505,10870"/>
    <b v="1"/>
    <m/>
    <s v="Zaúčtováno"/>
    <m/>
    <m/>
    <m/>
    <m/>
    <m/>
    <s v="Jakšová Jana"/>
    <d v="2019-02-11T07:05:58"/>
    <s v="Hlavní činnost"/>
    <x v="8"/>
    <m/>
    <m/>
    <m/>
    <m/>
    <m/>
    <m/>
    <m/>
    <n v="2019"/>
    <x v="0"/>
    <s v="90"/>
  </r>
  <r>
    <s v="SVIOP-2019-SZM1-000514"/>
    <s v="Skladová výdejka"/>
    <s v="Z 503_OSTAT"/>
    <s v="000"/>
    <d v="2019-01-29T00:00:00"/>
    <n v="623.36"/>
    <m/>
    <s v="9091"/>
    <s v="11202100"/>
    <s v="HC"/>
    <m/>
    <d v="2019-01-29T09:09:25"/>
    <m/>
    <m/>
    <s v="315216505,10870"/>
    <b v="1"/>
    <m/>
    <s v="Zaúčtováno"/>
    <m/>
    <m/>
    <m/>
    <m/>
    <m/>
    <s v="Jakšová Jana"/>
    <d v="2019-02-11T07:05:59"/>
    <s v="Hlavní činnost"/>
    <x v="8"/>
    <m/>
    <m/>
    <m/>
    <m/>
    <m/>
    <m/>
    <m/>
    <n v="2019"/>
    <x v="0"/>
    <s v="90"/>
  </r>
  <r>
    <s v="SVIOP-2019-SZM1-000820"/>
    <s v="Skladová výdejka"/>
    <s v="Z 502_OBVAZ"/>
    <s v="000"/>
    <d v="2019-01-29T00:00:00"/>
    <n v="3.8"/>
    <m/>
    <s v="9402"/>
    <s v="11202040"/>
    <s v="HC"/>
    <m/>
    <d v="2019-01-29T10:50:19"/>
    <m/>
    <m/>
    <s v="320572790,10870"/>
    <b v="1"/>
    <m/>
    <s v="Zaúčtováno"/>
    <m/>
    <m/>
    <m/>
    <m/>
    <m/>
    <s v="Jakšová Jana"/>
    <d v="2019-02-11T07:06:54"/>
    <s v="Hlavní činnost"/>
    <x v="6"/>
    <m/>
    <m/>
    <m/>
    <m/>
    <m/>
    <m/>
    <m/>
    <n v="2019"/>
    <x v="0"/>
    <s v="94"/>
  </r>
  <r>
    <s v="SVIOP-2019-SZM1-000843"/>
    <s v="Skladová výdejka"/>
    <s v="Z 502_OBVAZ"/>
    <s v="000"/>
    <d v="2019-01-31T00:00:00"/>
    <n v="55.5"/>
    <m/>
    <s v="9305"/>
    <s v="11202040"/>
    <s v="HC"/>
    <m/>
    <d v="2019-01-31T07:19:51"/>
    <m/>
    <m/>
    <s v="321726665,10870"/>
    <b v="1"/>
    <m/>
    <s v="Zaúčtováno"/>
    <m/>
    <m/>
    <m/>
    <m/>
    <m/>
    <s v="Jakšová Jana"/>
    <d v="2019-02-11T07:07:17"/>
    <s v="Hlavní činnost"/>
    <x v="4"/>
    <m/>
    <m/>
    <m/>
    <m/>
    <m/>
    <m/>
    <m/>
    <n v="2019"/>
    <x v="0"/>
    <s v="93"/>
  </r>
  <r>
    <s v="SVIOP-2019-SZM1-000981"/>
    <s v="Skladová výdejka"/>
    <s v="Z 532 RUK"/>
    <s v="000"/>
    <d v="2019-02-05T00:00:00"/>
    <n v="1260"/>
    <m/>
    <s v="9501"/>
    <s v="11202108"/>
    <s v="HC"/>
    <m/>
    <d v="2019-02-05T12:21:18"/>
    <m/>
    <m/>
    <s v="325575936,10870"/>
    <b v="1"/>
    <m/>
    <s v="Zaúčtováno"/>
    <m/>
    <m/>
    <m/>
    <m/>
    <m/>
    <s v="Jakšová Jana"/>
    <d v="2019-03-11T11:31:35"/>
    <s v="Hlavní činnost"/>
    <x v="7"/>
    <m/>
    <m/>
    <m/>
    <m/>
    <m/>
    <m/>
    <m/>
    <n v="2019"/>
    <x v="1"/>
    <s v="95"/>
  </r>
  <r>
    <s v="SVIOP-2019-SZM1-001112"/>
    <s v="Skladová výdejka"/>
    <s v="Z 532 RUK"/>
    <s v="000"/>
    <d v="2019-02-06T00:00:00"/>
    <n v="1071"/>
    <m/>
    <s v="9501"/>
    <s v="11202108"/>
    <s v="HC"/>
    <m/>
    <d v="2019-02-06T14:16:46"/>
    <m/>
    <m/>
    <s v="325836074,10870"/>
    <b v="1"/>
    <m/>
    <s v="Zaúčtováno"/>
    <m/>
    <m/>
    <m/>
    <m/>
    <m/>
    <s v="Jakšová Jana"/>
    <d v="2019-03-11T11:33:04"/>
    <s v="Hlavní činnost"/>
    <x v="7"/>
    <m/>
    <m/>
    <m/>
    <m/>
    <m/>
    <m/>
    <m/>
    <n v="2019"/>
    <x v="1"/>
    <s v="95"/>
  </r>
  <r>
    <s v="SVIOP-2019-SZM1-001167"/>
    <s v="Skladová výdejka"/>
    <s v="Z 502_OBVAZ"/>
    <s v="000"/>
    <d v="2019-02-13T00:00:00"/>
    <n v="15.38"/>
    <m/>
    <s v="9001"/>
    <s v="11202040"/>
    <s v="HC"/>
    <m/>
    <d v="2019-02-13T07:03:34"/>
    <m/>
    <m/>
    <s v="326275356,10870"/>
    <b v="1"/>
    <m/>
    <s v="Zaúčtováno"/>
    <m/>
    <m/>
    <m/>
    <m/>
    <m/>
    <s v="Jakšová Jana"/>
    <d v="2019-03-11T11:33:27"/>
    <s v="Hlavní činnost"/>
    <x v="2"/>
    <m/>
    <m/>
    <m/>
    <m/>
    <m/>
    <m/>
    <m/>
    <n v="2019"/>
    <x v="1"/>
    <s v="90"/>
  </r>
  <r>
    <s v="SVIOP-2019-SZM1-001169"/>
    <s v="Skladová výdejka"/>
    <s v="Z 532 RUK"/>
    <s v="000"/>
    <d v="2019-02-08T00:00:00"/>
    <n v="951.3"/>
    <m/>
    <s v="9401"/>
    <s v="11202108"/>
    <s v="HC"/>
    <m/>
    <d v="2019-02-08T09:59:29"/>
    <m/>
    <m/>
    <s v="326347775,10870"/>
    <b v="1"/>
    <m/>
    <s v="Zaúčtováno"/>
    <m/>
    <m/>
    <m/>
    <m/>
    <m/>
    <s v="Jakšová Jana"/>
    <d v="2019-03-11T11:33:28"/>
    <s v="Hlavní činnost"/>
    <x v="5"/>
    <m/>
    <m/>
    <m/>
    <m/>
    <m/>
    <m/>
    <m/>
    <n v="2019"/>
    <x v="1"/>
    <s v="94"/>
  </r>
  <r>
    <s v="SVIOP-2019-SZM1-001615"/>
    <s v="Skladová výdejka"/>
    <s v="Z 532 RUK"/>
    <s v="000"/>
    <d v="2019-03-04T00:00:00"/>
    <n v="2331"/>
    <m/>
    <s v="9501"/>
    <s v="11202108"/>
    <s v="HC"/>
    <m/>
    <d v="2019-03-04T12:10:36"/>
    <m/>
    <m/>
    <s v="329009854,10870"/>
    <b v="1"/>
    <m/>
    <s v="Zaúčtováno"/>
    <m/>
    <m/>
    <m/>
    <m/>
    <m/>
    <s v="Jakšová Jana"/>
    <d v="2019-04-10T07:04:16"/>
    <s v="Hlavní činnost"/>
    <x v="7"/>
    <m/>
    <m/>
    <m/>
    <m/>
    <m/>
    <m/>
    <m/>
    <n v="2019"/>
    <x v="6"/>
    <s v="95"/>
  </r>
  <r>
    <s v="SVIOP-2019-SZM1-001616"/>
    <s v="Skladová výdejka"/>
    <s v="Z 532 RUK"/>
    <s v="000"/>
    <d v="2019-03-04T00:00:00"/>
    <n v="2331"/>
    <m/>
    <s v="9502"/>
    <s v="11202108"/>
    <s v="HC"/>
    <m/>
    <d v="2019-03-04T12:11:14"/>
    <m/>
    <m/>
    <s v="329010139,10870"/>
    <b v="1"/>
    <m/>
    <s v="Zaúčtováno"/>
    <m/>
    <m/>
    <m/>
    <m/>
    <m/>
    <s v="Jakšová Jana"/>
    <d v="2019-04-10T07:04:16"/>
    <s v="Hlavní činnost"/>
    <x v="1"/>
    <m/>
    <m/>
    <m/>
    <m/>
    <m/>
    <m/>
    <m/>
    <n v="2019"/>
    <x v="6"/>
    <s v="95"/>
  </r>
  <r>
    <s v="SVIOP-2019-SZM1-001902"/>
    <s v="Skladová výdejka"/>
    <s v="Z 532 RUK"/>
    <s v="000"/>
    <d v="2019-03-19T00:00:00"/>
    <n v="2520"/>
    <m/>
    <s v="9402"/>
    <s v="11202108"/>
    <s v="HC"/>
    <m/>
    <d v="2019-03-19T14:18:55"/>
    <m/>
    <m/>
    <s v="330995318,10870"/>
    <b v="1"/>
    <m/>
    <s v="Zaúčtováno"/>
    <m/>
    <m/>
    <m/>
    <m/>
    <m/>
    <s v="Jakšová Jana"/>
    <d v="2019-04-10T07:05:24"/>
    <s v="Hlavní činnost"/>
    <x v="6"/>
    <m/>
    <m/>
    <m/>
    <m/>
    <m/>
    <m/>
    <m/>
    <n v="2019"/>
    <x v="6"/>
    <s v="94"/>
  </r>
  <r>
    <s v="SVIOP-2019-SZM1-001905"/>
    <s v="Skladová výdejka"/>
    <s v="Z 502_OBVAZ"/>
    <s v="000"/>
    <d v="2019-03-15T00:00:00"/>
    <n v="7.59"/>
    <m/>
    <s v="9301"/>
    <s v="11202040"/>
    <s v="HC"/>
    <m/>
    <d v="2019-03-15T07:43:36"/>
    <m/>
    <m/>
    <s v="331103264,10870"/>
    <b v="1"/>
    <m/>
    <s v="Zaúčtováno"/>
    <m/>
    <m/>
    <m/>
    <m/>
    <m/>
    <s v="Jakšová Jana"/>
    <d v="2019-04-10T07:05:21"/>
    <s v="Hlavní činnost"/>
    <x v="9"/>
    <m/>
    <m/>
    <m/>
    <m/>
    <m/>
    <m/>
    <m/>
    <n v="2019"/>
    <x v="6"/>
    <s v="93"/>
  </r>
  <r>
    <s v="SVIOP-2019-SZM1-002055"/>
    <s v="Skladová výdejka"/>
    <s v="Z 532 RUK"/>
    <s v="000"/>
    <d v="2019-03-22T00:00:00"/>
    <n v="1077.3"/>
    <m/>
    <s v="9401"/>
    <s v="11202108"/>
    <s v="HC"/>
    <m/>
    <d v="2019-03-22T07:38:36"/>
    <m/>
    <m/>
    <s v="331792652,10870"/>
    <b v="1"/>
    <m/>
    <s v="Zaúčtováno"/>
    <m/>
    <m/>
    <m/>
    <m/>
    <m/>
    <s v="Jakšová Jana"/>
    <d v="2019-04-10T07:05:49"/>
    <s v="Hlavní činnost"/>
    <x v="5"/>
    <m/>
    <m/>
    <m/>
    <m/>
    <m/>
    <m/>
    <m/>
    <n v="2019"/>
    <x v="6"/>
    <s v="94"/>
  </r>
  <r>
    <s v="SVIOP-2019-SZM1-002287"/>
    <s v="Skladová výdejka"/>
    <s v="Z 532 RUK"/>
    <s v="000"/>
    <d v="2019-04-08T00:00:00"/>
    <n v="1953"/>
    <m/>
    <s v="9501"/>
    <s v="11202108"/>
    <s v="HC"/>
    <m/>
    <d v="2019-04-08T13:06:18"/>
    <m/>
    <m/>
    <s v="332848980,10870"/>
    <b v="1"/>
    <m/>
    <s v="Zaúčtováno"/>
    <m/>
    <m/>
    <m/>
    <m/>
    <m/>
    <s v="Jakšová Jana"/>
    <d v="2019-05-09T09:58:46"/>
    <s v="Hlavní činnost"/>
    <x v="7"/>
    <m/>
    <m/>
    <m/>
    <m/>
    <m/>
    <m/>
    <m/>
    <n v="2019"/>
    <x v="7"/>
    <s v="95"/>
  </r>
  <r>
    <s v="SVIOP-2019-SZM1-002288"/>
    <s v="Skladová výdejka"/>
    <s v="Z 532 RUK"/>
    <s v="000"/>
    <d v="2019-04-08T00:00:00"/>
    <n v="1638"/>
    <m/>
    <s v="9502"/>
    <s v="11202108"/>
    <s v="HC"/>
    <m/>
    <d v="2019-04-08T13:06:47"/>
    <m/>
    <m/>
    <s v="332849093,10870"/>
    <b v="1"/>
    <m/>
    <s v="Zaúčtováno"/>
    <m/>
    <m/>
    <m/>
    <m/>
    <m/>
    <s v="Jakšová Jana"/>
    <d v="2019-05-09T09:58:46"/>
    <s v="Hlavní činnost"/>
    <x v="1"/>
    <m/>
    <m/>
    <m/>
    <m/>
    <m/>
    <m/>
    <m/>
    <n v="2019"/>
    <x v="7"/>
    <s v="95"/>
  </r>
  <r>
    <s v="SVIOP-2019-SZM1-002320"/>
    <s v="Skladová výdejka"/>
    <s v="Z 503_OSTAT"/>
    <s v="000"/>
    <d v="2019-04-04T00:00:00"/>
    <n v="3.75"/>
    <m/>
    <s v="9001"/>
    <s v="11202100"/>
    <s v="HC"/>
    <m/>
    <d v="2019-04-04T10:46:31"/>
    <m/>
    <m/>
    <s v="333004844,10870"/>
    <b v="1"/>
    <m/>
    <s v="Zaúčtováno"/>
    <m/>
    <m/>
    <m/>
    <m/>
    <m/>
    <s v="Jakšová Jana"/>
    <d v="2019-05-09T09:58:58"/>
    <s v="Hlavní činnost"/>
    <x v="2"/>
    <m/>
    <m/>
    <m/>
    <m/>
    <m/>
    <m/>
    <m/>
    <n v="2019"/>
    <x v="7"/>
    <s v="90"/>
  </r>
  <r>
    <s v="SVIOP-2019-SZM1-002768"/>
    <s v="Skladová výdejka"/>
    <s v="Z 532 RUK"/>
    <s v="000"/>
    <d v="2019-05-09T00:00:00"/>
    <n v="756"/>
    <m/>
    <s v="9501"/>
    <s v="11202108"/>
    <s v="HC"/>
    <m/>
    <d v="2019-05-09T11:42:57"/>
    <m/>
    <m/>
    <s v="336823347,10870"/>
    <b v="1"/>
    <m/>
    <s v="Zaúčtováno"/>
    <m/>
    <m/>
    <m/>
    <m/>
    <m/>
    <s v="Jakšová Jana"/>
    <d v="2019-06-06T10:11:48"/>
    <s v="Hlavní činnost"/>
    <x v="7"/>
    <m/>
    <m/>
    <m/>
    <m/>
    <m/>
    <m/>
    <m/>
    <n v="2019"/>
    <x v="2"/>
    <s v="95"/>
  </r>
  <r>
    <s v="SVIOP-2019-SZM1-002769"/>
    <s v="Skladová výdejka"/>
    <s v="Z 532 RUK"/>
    <s v="000"/>
    <d v="2019-05-09T00:00:00"/>
    <n v="1764"/>
    <m/>
    <s v="9502"/>
    <s v="11202108"/>
    <s v="HC"/>
    <m/>
    <d v="2019-05-09T11:43:28"/>
    <m/>
    <m/>
    <s v="336823454,10870"/>
    <b v="1"/>
    <m/>
    <s v="Zaúčtováno"/>
    <m/>
    <m/>
    <m/>
    <m/>
    <m/>
    <s v="Jakšová Jana"/>
    <d v="2019-06-06T10:11:49"/>
    <s v="Hlavní činnost"/>
    <x v="1"/>
    <m/>
    <m/>
    <m/>
    <m/>
    <m/>
    <m/>
    <m/>
    <n v="2019"/>
    <x v="2"/>
    <s v="95"/>
  </r>
  <r>
    <s v="SVIOP-2019-SZM1-003033"/>
    <s v="Skladová výdejka"/>
    <s v="Z 502_OBVAZ"/>
    <s v="000"/>
    <d v="2019-05-13T00:00:00"/>
    <n v="56.77"/>
    <m/>
    <s v="9402"/>
    <s v="11202040"/>
    <s v="HC"/>
    <m/>
    <d v="2019-05-13T11:19:45"/>
    <m/>
    <m/>
    <s v="337993573,10870"/>
    <b v="1"/>
    <m/>
    <s v="Zaúčtováno"/>
    <m/>
    <m/>
    <m/>
    <m/>
    <m/>
    <s v="Jakšová Jana"/>
    <d v="2019-06-06T10:13:58"/>
    <s v="Hlavní činnost"/>
    <x v="6"/>
    <m/>
    <m/>
    <m/>
    <m/>
    <m/>
    <m/>
    <m/>
    <n v="2019"/>
    <x v="2"/>
    <s v="94"/>
  </r>
  <r>
    <s v="SVIOP-2019-SZM1-003034"/>
    <s v="Skladová výdejka"/>
    <s v="Z 532 RUK"/>
    <s v="000"/>
    <d v="2019-05-13T00:00:00"/>
    <n v="2520"/>
    <m/>
    <s v="9402"/>
    <s v="11202108"/>
    <s v="HC"/>
    <m/>
    <d v="2019-05-13T11:20:42"/>
    <m/>
    <m/>
    <s v="337995304,10870"/>
    <b v="1"/>
    <m/>
    <s v="Zaúčtováno"/>
    <m/>
    <m/>
    <m/>
    <m/>
    <m/>
    <s v="Jakšová Jana"/>
    <d v="2019-06-06T10:13:59"/>
    <s v="Hlavní činnost"/>
    <x v="6"/>
    <m/>
    <m/>
    <m/>
    <m/>
    <m/>
    <m/>
    <m/>
    <n v="2019"/>
    <x v="2"/>
    <s v="94"/>
  </r>
  <r>
    <s v="SVIOP-2019-SZM1-003042"/>
    <s v="Skladová výdejka"/>
    <s v="Z 532 RUK"/>
    <s v="000"/>
    <d v="2019-05-10T00:00:00"/>
    <n v="963.9"/>
    <m/>
    <s v="9501"/>
    <s v="11202108"/>
    <s v="HC"/>
    <m/>
    <d v="2019-05-10T12:28:37"/>
    <m/>
    <m/>
    <s v="338143586,10870"/>
    <b v="1"/>
    <m/>
    <s v="Zaúčtováno"/>
    <m/>
    <m/>
    <m/>
    <m/>
    <m/>
    <s v="Jakšová Jana"/>
    <d v="2019-06-06T10:13:54"/>
    <s v="Hlavní činnost"/>
    <x v="7"/>
    <m/>
    <m/>
    <m/>
    <m/>
    <m/>
    <m/>
    <m/>
    <n v="2019"/>
    <x v="2"/>
    <s v="95"/>
  </r>
  <r>
    <s v="SVIOP-2019-SZM1-003117"/>
    <s v="Skladová výdejka"/>
    <s v="Z 532 RUK"/>
    <s v="000"/>
    <d v="2019-05-16T00:00:00"/>
    <n v="126"/>
    <m/>
    <s v="9308"/>
    <s v="11202108"/>
    <s v="HC"/>
    <m/>
    <d v="2019-05-16T07:27:56"/>
    <m/>
    <m/>
    <s v="338710768,10870"/>
    <b v="1"/>
    <m/>
    <s v="Zaúčtováno"/>
    <m/>
    <m/>
    <m/>
    <m/>
    <m/>
    <s v="Jakšová Jana"/>
    <d v="2019-06-06T10:14:51"/>
    <s v="Hlavní činnost"/>
    <x v="10"/>
    <m/>
    <m/>
    <m/>
    <m/>
    <m/>
    <m/>
    <m/>
    <n v="2019"/>
    <x v="2"/>
    <s v="93"/>
  </r>
  <r>
    <s v="SVIOP-2019-SZM1-003124"/>
    <s v="Skladová výdejka"/>
    <s v="Z 502_OBVAZ"/>
    <s v="000"/>
    <d v="2019-05-29T00:00:00"/>
    <n v="92.84"/>
    <m/>
    <s v="9051"/>
    <s v="11202040"/>
    <s v="HC"/>
    <m/>
    <d v="2019-05-29T08:31:20"/>
    <m/>
    <m/>
    <s v="338720492,10870"/>
    <b v="1"/>
    <m/>
    <s v="Zaúčtováno"/>
    <m/>
    <m/>
    <m/>
    <m/>
    <m/>
    <s v="Jakšová Jana"/>
    <d v="2019-06-06T10:14:57"/>
    <s v="Hlavní činnost"/>
    <x v="3"/>
    <m/>
    <m/>
    <m/>
    <m/>
    <m/>
    <m/>
    <m/>
    <n v="2019"/>
    <x v="2"/>
    <s v="90"/>
  </r>
  <r>
    <s v="SVIOP-2019-SZM1-003124"/>
    <s v="Skladová výdejka"/>
    <s v="Z 503_OSTAT"/>
    <s v="000"/>
    <d v="2019-05-29T00:00:00"/>
    <n v="67.760000000000005"/>
    <m/>
    <s v="9051"/>
    <s v="11202100"/>
    <s v="HC"/>
    <m/>
    <d v="2019-05-29T08:31:20"/>
    <m/>
    <m/>
    <s v="338720492,10870"/>
    <b v="1"/>
    <m/>
    <s v="Zaúčtováno"/>
    <m/>
    <m/>
    <m/>
    <m/>
    <m/>
    <s v="Jakšová Jana"/>
    <d v="2019-06-06T10:14:57"/>
    <s v="Hlavní činnost"/>
    <x v="3"/>
    <m/>
    <m/>
    <m/>
    <m/>
    <m/>
    <m/>
    <m/>
    <n v="2019"/>
    <x v="2"/>
    <s v="90"/>
  </r>
  <r>
    <s v="SVIOP-2019-SZM1-003192"/>
    <s v="Skladová výdejka"/>
    <s v="Z 502_OBVAZ"/>
    <s v="000"/>
    <d v="2019-05-21T00:00:00"/>
    <n v="26.02"/>
    <m/>
    <s v="9305"/>
    <s v="11202040"/>
    <s v="HC"/>
    <m/>
    <d v="2019-05-21T08:34:48"/>
    <m/>
    <m/>
    <s v="339069686,10870"/>
    <b v="1"/>
    <m/>
    <s v="Zaúčtováno"/>
    <m/>
    <m/>
    <m/>
    <m/>
    <m/>
    <s v="Jakšová Jana"/>
    <d v="2019-06-06T10:15:12"/>
    <s v="Hlavní činnost"/>
    <x v="4"/>
    <m/>
    <m/>
    <m/>
    <m/>
    <m/>
    <m/>
    <m/>
    <n v="2019"/>
    <x v="2"/>
    <s v="93"/>
  </r>
  <r>
    <s v="SVIOP-2019-SZM1-003400"/>
    <s v="Skladová výdejka"/>
    <s v="Z 502_OBVAZ"/>
    <s v="000"/>
    <d v="2019-05-29T00:00:00"/>
    <n v="52.04"/>
    <m/>
    <s v="9051"/>
    <s v="11202040"/>
    <s v="HC"/>
    <m/>
    <d v="2019-05-29T12:20:53"/>
    <m/>
    <m/>
    <s v="339747498,10870"/>
    <b v="1"/>
    <m/>
    <s v="Zaúčtováno"/>
    <m/>
    <m/>
    <m/>
    <m/>
    <m/>
    <s v="Jakšová Jana"/>
    <d v="2019-06-06T10:16:14"/>
    <s v="Hlavní činnost"/>
    <x v="3"/>
    <m/>
    <m/>
    <m/>
    <m/>
    <m/>
    <m/>
    <m/>
    <n v="2019"/>
    <x v="2"/>
    <s v="90"/>
  </r>
  <r>
    <s v="SVIOP-2019-SZM1-003403"/>
    <s v="Skladová výdejka"/>
    <s v="Z 532 RUK"/>
    <s v="000"/>
    <d v="2019-05-30T00:00:00"/>
    <n v="214.2"/>
    <m/>
    <s v="9409"/>
    <s v="11202108"/>
    <s v="HC"/>
    <m/>
    <d v="2019-05-30T07:19:28"/>
    <m/>
    <m/>
    <s v="339804397,10870"/>
    <b v="1"/>
    <m/>
    <s v="Zaúčtováno"/>
    <m/>
    <m/>
    <m/>
    <m/>
    <m/>
    <s v="Jakšová Jana"/>
    <d v="2019-06-06T10:16:15"/>
    <s v="Hlavní činnost"/>
    <x v="11"/>
    <m/>
    <m/>
    <m/>
    <m/>
    <m/>
    <m/>
    <m/>
    <n v="2019"/>
    <x v="2"/>
    <s v="94"/>
  </r>
  <r>
    <s v="SVIOP-2019-SZM1-003462"/>
    <s v="Skladová výdejka"/>
    <s v="Z 532 RUK"/>
    <s v="000"/>
    <d v="2019-06-06T00:00:00"/>
    <n v="1638"/>
    <m/>
    <s v="9501"/>
    <s v="11202108"/>
    <s v="HC"/>
    <m/>
    <d v="2019-06-06T13:03:33"/>
    <m/>
    <m/>
    <s v="340091250,10870"/>
    <b v="1"/>
    <m/>
    <s v="Zaúčtováno"/>
    <m/>
    <m/>
    <m/>
    <m/>
    <m/>
    <s v="Jakšová Jana"/>
    <d v="2019-07-09T13:39:22"/>
    <s v="Hlavní činnost"/>
    <x v="7"/>
    <m/>
    <m/>
    <m/>
    <m/>
    <m/>
    <m/>
    <m/>
    <n v="2019"/>
    <x v="3"/>
    <s v="95"/>
  </r>
  <r>
    <s v="SVIOP-2019-SZM1-003463"/>
    <s v="Skladová výdejka"/>
    <s v="Z 532 RUK"/>
    <s v="000"/>
    <d v="2019-06-06T00:00:00"/>
    <n v="1558"/>
    <m/>
    <s v="9502"/>
    <s v="11202108"/>
    <s v="HC"/>
    <m/>
    <d v="2019-06-06T13:04:07"/>
    <m/>
    <m/>
    <s v="340091356,10870"/>
    <b v="1"/>
    <m/>
    <s v="Zaúčtováno"/>
    <m/>
    <m/>
    <m/>
    <m/>
    <m/>
    <s v="Jakšová Jana"/>
    <d v="2019-07-09T13:39:22"/>
    <s v="Hlavní činnost"/>
    <x v="1"/>
    <m/>
    <m/>
    <m/>
    <m/>
    <m/>
    <m/>
    <m/>
    <n v="2019"/>
    <x v="3"/>
    <s v="95"/>
  </r>
  <r>
    <s v="SVIOP-2019-SZM1-003769"/>
    <s v="Skladová výdejka"/>
    <s v="Z 502_OBVAZ"/>
    <s v="000"/>
    <d v="2019-06-18T00:00:00"/>
    <n v="27.94"/>
    <m/>
    <s v="9402"/>
    <s v="11202040"/>
    <s v="HC"/>
    <m/>
    <d v="2019-06-18T07:06:45"/>
    <m/>
    <m/>
    <s v="341444099,10870"/>
    <b v="1"/>
    <m/>
    <s v="Zaúčtováno"/>
    <m/>
    <m/>
    <m/>
    <m/>
    <m/>
    <s v="Jakšová Jana"/>
    <d v="2019-07-09T13:41:45"/>
    <s v="Hlavní činnost"/>
    <x v="6"/>
    <m/>
    <m/>
    <m/>
    <m/>
    <m/>
    <m/>
    <m/>
    <n v="2019"/>
    <x v="3"/>
    <s v="94"/>
  </r>
  <r>
    <s v="SVIOP-2019-SZM1-004256"/>
    <s v="Skladová výdejka"/>
    <s v="Z 532 RUK"/>
    <s v="000"/>
    <d v="2019-07-02T00:00:00"/>
    <n v="1638"/>
    <m/>
    <s v="9501"/>
    <s v="11202108"/>
    <s v="HC"/>
    <m/>
    <d v="2019-07-02T08:28:26"/>
    <m/>
    <m/>
    <s v="342999328,10870"/>
    <b v="1"/>
    <m/>
    <s v="Zaúčtováno"/>
    <m/>
    <m/>
    <m/>
    <m/>
    <m/>
    <s v="Jakšová Jana"/>
    <d v="2019-08-08T12:55:30"/>
    <s v="Hlavní činnost"/>
    <x v="7"/>
    <m/>
    <m/>
    <m/>
    <m/>
    <m/>
    <m/>
    <m/>
    <n v="2019"/>
    <x v="4"/>
    <s v="95"/>
  </r>
  <r>
    <s v="SVIOP-2019-SZM1-004257"/>
    <s v="Skladová výdejka"/>
    <s v="Z 532 RUK"/>
    <s v="000"/>
    <d v="2019-07-02T00:00:00"/>
    <n v="378"/>
    <m/>
    <s v="9502"/>
    <s v="11202108"/>
    <s v="HC"/>
    <m/>
    <d v="2019-07-02T08:28:50"/>
    <m/>
    <m/>
    <s v="342999610,10870"/>
    <b v="1"/>
    <m/>
    <s v="Zaúčtováno"/>
    <m/>
    <m/>
    <m/>
    <m/>
    <m/>
    <s v="Jakšová Jana"/>
    <d v="2019-08-08T12:55:30"/>
    <s v="Hlavní činnost"/>
    <x v="1"/>
    <m/>
    <m/>
    <m/>
    <m/>
    <m/>
    <m/>
    <m/>
    <n v="2019"/>
    <x v="4"/>
    <s v="95"/>
  </r>
  <r>
    <s v="SVIOP-2019-SZM1-004258"/>
    <s v="Skladová výdejka"/>
    <s v="Z 532 RUK"/>
    <s v="000"/>
    <d v="2019-07-02T00:00:00"/>
    <n v="1512"/>
    <m/>
    <s v="9502"/>
    <s v="11202108"/>
    <s v="HC"/>
    <m/>
    <d v="2019-07-02T08:29:10"/>
    <m/>
    <m/>
    <s v="342999685,10870"/>
    <b v="1"/>
    <m/>
    <s v="Zaúčtováno"/>
    <m/>
    <m/>
    <m/>
    <m/>
    <m/>
    <s v="Jakšová Jana"/>
    <d v="2019-08-08T12:55:30"/>
    <s v="Hlavní činnost"/>
    <x v="1"/>
    <m/>
    <m/>
    <m/>
    <m/>
    <m/>
    <m/>
    <m/>
    <n v="2019"/>
    <x v="4"/>
    <s v="95"/>
  </r>
  <r>
    <s v="SVIOP-2019-SZM1-004260"/>
    <s v="Skladová výdejka"/>
    <s v="Z 502_OBVAZ"/>
    <s v="000"/>
    <d v="2019-07-02T00:00:00"/>
    <n v="173.41"/>
    <m/>
    <s v="9501"/>
    <s v="11202040"/>
    <s v="HC"/>
    <m/>
    <d v="2019-07-02T09:31:26"/>
    <m/>
    <m/>
    <s v="343007723,10870"/>
    <b v="1"/>
    <m/>
    <s v="Zaúčtováno"/>
    <s v="Doplnění lékárničky do provozů STRAV:_x000a_1 sklad potravin_x000a_1 varna_x000a_1 závodní stravování"/>
    <m/>
    <m/>
    <m/>
    <m/>
    <s v="Jakšová Jana"/>
    <d v="2019-08-08T12:55:29"/>
    <s v="Hlavní činnost"/>
    <x v="7"/>
    <m/>
    <m/>
    <m/>
    <m/>
    <m/>
    <m/>
    <m/>
    <n v="2019"/>
    <x v="4"/>
    <s v="95"/>
  </r>
  <r>
    <s v="SVIOP-2019-SZM1-004513"/>
    <s v="Skladová výdejka"/>
    <s v="Z 532 RUK"/>
    <s v="000"/>
    <d v="2019-07-16T00:00:00"/>
    <n v="126"/>
    <m/>
    <s v="9502"/>
    <s v="11202108"/>
    <s v="HC"/>
    <m/>
    <d v="2019-07-16T08:11:08"/>
    <m/>
    <m/>
    <s v="344740572,10870"/>
    <b v="1"/>
    <m/>
    <s v="Zaúčtováno"/>
    <m/>
    <m/>
    <m/>
    <m/>
    <m/>
    <s v="Jakšová Jana"/>
    <d v="2019-08-08T12:57:13"/>
    <s v="Hlavní činnost"/>
    <x v="1"/>
    <m/>
    <m/>
    <m/>
    <m/>
    <m/>
    <m/>
    <m/>
    <n v="2019"/>
    <x v="4"/>
    <s v="95"/>
  </r>
  <r>
    <s v="SVIOP-2019-SZM1-004558"/>
    <s v="Skladová výdejka"/>
    <s v="Z 532 RUK"/>
    <s v="000"/>
    <d v="2019-07-23T00:00:00"/>
    <n v="1606.5"/>
    <m/>
    <s v="9405"/>
    <s v="11202108"/>
    <s v="HC"/>
    <m/>
    <d v="2019-07-23T14:05:55"/>
    <m/>
    <m/>
    <s v="344903109,10870"/>
    <b v="1"/>
    <m/>
    <s v="Zaúčtováno"/>
    <m/>
    <m/>
    <m/>
    <m/>
    <m/>
    <s v="Jakšová Jana"/>
    <d v="2019-08-08T12:57:44"/>
    <s v="Hlavní činnost"/>
    <x v="12"/>
    <m/>
    <m/>
    <m/>
    <m/>
    <m/>
    <m/>
    <m/>
    <n v="2019"/>
    <x v="4"/>
    <s v="94"/>
  </r>
  <r>
    <s v="SVIOP-2019-SZM1-004571"/>
    <s v="Skladová výdejka"/>
    <s v="Z 532 RUK"/>
    <s v="000"/>
    <d v="2019-07-18T00:00:00"/>
    <n v="321.3"/>
    <m/>
    <s v="9051"/>
    <s v="11202108"/>
    <s v="HC"/>
    <m/>
    <d v="2019-07-18T10:59:25"/>
    <m/>
    <m/>
    <s v="344958975,10870"/>
    <b v="1"/>
    <m/>
    <s v="Zaúčtováno"/>
    <m/>
    <m/>
    <m/>
    <m/>
    <m/>
    <s v="Jakšová Jana"/>
    <d v="2019-08-08T12:57:35"/>
    <s v="Hlavní činnost"/>
    <x v="3"/>
    <m/>
    <m/>
    <m/>
    <m/>
    <m/>
    <m/>
    <m/>
    <n v="2019"/>
    <x v="4"/>
    <s v="90"/>
  </r>
  <r>
    <s v="SVIOP-2019-SZM1-004572"/>
    <s v="Skladová výdejka"/>
    <s v="Z 532 RUK"/>
    <s v="000"/>
    <d v="2019-07-18T00:00:00"/>
    <n v="321.3"/>
    <m/>
    <s v="9051"/>
    <s v="11202108"/>
    <s v="HC"/>
    <m/>
    <d v="2019-07-18T11:04:48"/>
    <m/>
    <m/>
    <s v="344959667,10870"/>
    <b v="1"/>
    <m/>
    <s v="Zaúčtováno"/>
    <m/>
    <m/>
    <m/>
    <m/>
    <m/>
    <s v="Jakšová Jana"/>
    <d v="2019-08-08T12:57:35"/>
    <s v="Hlavní činnost"/>
    <x v="3"/>
    <m/>
    <m/>
    <m/>
    <m/>
    <m/>
    <m/>
    <m/>
    <n v="2019"/>
    <x v="4"/>
    <s v="90"/>
  </r>
  <r>
    <s v="SVIOP-2019-SZM1-004765"/>
    <s v="Skladová výdejka"/>
    <s v="Z 532 RUK"/>
    <s v="000"/>
    <d v="2019-08-08T00:00:00"/>
    <n v="1688.4"/>
    <m/>
    <s v="9501"/>
    <s v="11202108"/>
    <s v="HC"/>
    <m/>
    <d v="2019-08-08T13:19:15"/>
    <m/>
    <m/>
    <s v="346092205,10870"/>
    <b v="1"/>
    <m/>
    <s v="Zaúčtováno"/>
    <m/>
    <m/>
    <m/>
    <m/>
    <m/>
    <s v="Jakšová Jana"/>
    <d v="2019-09-10T06:35:51"/>
    <s v="Hlavní činnost"/>
    <x v="7"/>
    <m/>
    <m/>
    <m/>
    <m/>
    <m/>
    <m/>
    <m/>
    <n v="2019"/>
    <x v="5"/>
    <s v="95"/>
  </r>
  <r>
    <s v="SVIOP-2019-SZM1-004766"/>
    <s v="Skladová výdejka"/>
    <s v="Z 532 RUK"/>
    <s v="000"/>
    <d v="2019-08-08T00:00:00"/>
    <n v="1512"/>
    <m/>
    <s v="9502"/>
    <s v="11202108"/>
    <s v="HC"/>
    <m/>
    <d v="2019-08-08T13:19:37"/>
    <m/>
    <m/>
    <s v="346092228,10870"/>
    <b v="1"/>
    <m/>
    <s v="Zaúčtováno"/>
    <m/>
    <m/>
    <m/>
    <m/>
    <m/>
    <s v="Jakšová Jana"/>
    <d v="2019-09-10T06:35:51"/>
    <s v="Hlavní činnost"/>
    <x v="1"/>
    <m/>
    <m/>
    <m/>
    <m/>
    <m/>
    <m/>
    <m/>
    <n v="2019"/>
    <x v="5"/>
    <s v="95"/>
  </r>
  <r>
    <s v="SVIOP-2019-SZM1-005010"/>
    <s v="Skladová výdejka"/>
    <s v="Z 532 RUK"/>
    <s v="000"/>
    <d v="2019-08-14T00:00:00"/>
    <n v="126"/>
    <m/>
    <s v="9308"/>
    <s v="11202108"/>
    <s v="HC"/>
    <m/>
    <d v="2019-08-14T07:27:25"/>
    <m/>
    <m/>
    <s v="347522696,10870"/>
    <b v="1"/>
    <m/>
    <s v="Zaúčtováno"/>
    <m/>
    <m/>
    <m/>
    <m/>
    <m/>
    <s v="Jakšová Jana"/>
    <d v="2019-09-10T06:36:40"/>
    <s v="Hlavní činnost"/>
    <x v="10"/>
    <m/>
    <m/>
    <m/>
    <m/>
    <m/>
    <m/>
    <m/>
    <n v="2019"/>
    <x v="5"/>
    <s v="93"/>
  </r>
  <r>
    <s v="SVIOP-2019-SZM1-005027"/>
    <s v="Skladová výdejka"/>
    <s v="Z 532 RUK"/>
    <s v="000"/>
    <d v="2019-08-14T00:00:00"/>
    <n v="1890"/>
    <m/>
    <s v="9402"/>
    <s v="11202108"/>
    <s v="HC"/>
    <m/>
    <d v="2019-08-14T12:50:11"/>
    <m/>
    <m/>
    <s v="347589985,10870"/>
    <b v="1"/>
    <m/>
    <s v="Zaúčtováno"/>
    <m/>
    <m/>
    <m/>
    <m/>
    <m/>
    <s v="Jakšová Jana"/>
    <d v="2019-09-10T06:36:44"/>
    <s v="Hlavní činnost"/>
    <x v="6"/>
    <m/>
    <m/>
    <m/>
    <m/>
    <m/>
    <m/>
    <m/>
    <n v="2019"/>
    <x v="5"/>
    <s v="94"/>
  </r>
  <r>
    <s v="SVIOP-2019-SZM2-000799"/>
    <s v="Skladová výdejka"/>
    <s v="Z 502_OBVAZ"/>
    <s v="000"/>
    <d v="2019-01-17T00:00:00"/>
    <n v="20.81"/>
    <m/>
    <s v="9402"/>
    <s v="11202040"/>
    <s v="HC"/>
    <m/>
    <d v="2019-01-17T09:08:40"/>
    <m/>
    <m/>
    <s v="315446105,10870"/>
    <b v="1"/>
    <m/>
    <s v="Zaúčtováno"/>
    <m/>
    <m/>
    <m/>
    <m/>
    <m/>
    <s v="Jakšová Jana"/>
    <d v="2019-02-11T07:08:44"/>
    <s v="Hlavní činnost"/>
    <x v="6"/>
    <m/>
    <m/>
    <m/>
    <m/>
    <m/>
    <m/>
    <m/>
    <n v="2019"/>
    <x v="0"/>
    <s v="94"/>
  </r>
  <r>
    <s v="SVIOP-2019-SZM2-000817"/>
    <s v="Skladová výdejka"/>
    <s v="Z 502_OBVAZ"/>
    <s v="000"/>
    <d v="2019-01-17T00:00:00"/>
    <n v="492.1"/>
    <m/>
    <s v="9091"/>
    <s v="11202040"/>
    <s v="HC"/>
    <m/>
    <d v="2019-01-17T09:58:53"/>
    <m/>
    <m/>
    <s v="315466027,10870"/>
    <b v="1"/>
    <m/>
    <s v="Zaúčtováno"/>
    <m/>
    <m/>
    <m/>
    <m/>
    <m/>
    <s v="Jakšová Jana"/>
    <d v="2019-02-11T07:08:47"/>
    <s v="Hlavní činnost"/>
    <x v="8"/>
    <m/>
    <m/>
    <m/>
    <m/>
    <m/>
    <m/>
    <m/>
    <n v="2019"/>
    <x v="0"/>
    <s v="90"/>
  </r>
  <r>
    <s v="SVIOP-2019-SZM2-008831"/>
    <s v="Skladová výdejka"/>
    <s v="Z 502_OBVAZ"/>
    <s v="000"/>
    <d v="2019-06-13T00:00:00"/>
    <n v="48.98"/>
    <m/>
    <s v="9402"/>
    <s v="11202040"/>
    <s v="HC"/>
    <m/>
    <d v="2019-06-13T09:49:10"/>
    <m/>
    <m/>
    <s v="341608109,10870"/>
    <b v="1"/>
    <m/>
    <s v="Zaúčtováno"/>
    <m/>
    <m/>
    <m/>
    <m/>
    <m/>
    <s v="Jakšová Jana"/>
    <d v="2019-07-09T13:45:57"/>
    <s v="Hlavní činnost"/>
    <x v="6"/>
    <m/>
    <m/>
    <m/>
    <m/>
    <m/>
    <m/>
    <m/>
    <n v="2019"/>
    <x v="3"/>
    <s v="94"/>
  </r>
  <r>
    <s v="SVIOP-2019-SZM2-008877"/>
    <s v="Skladová výdejka"/>
    <s v="Z 502_OBVAZ"/>
    <s v="000"/>
    <d v="2019-06-14T00:00:00"/>
    <n v="10.35"/>
    <m/>
    <s v="9402"/>
    <s v="11202040"/>
    <s v="HC"/>
    <m/>
    <d v="2019-06-14T06:57:00"/>
    <m/>
    <m/>
    <s v="341688214,10870"/>
    <b v="1"/>
    <m/>
    <s v="Zaúčtováno"/>
    <m/>
    <m/>
    <m/>
    <m/>
    <m/>
    <s v="Jakšová Jana"/>
    <d v="2019-07-09T13:46:05"/>
    <s v="Hlavní činnost"/>
    <x v="6"/>
    <m/>
    <m/>
    <m/>
    <m/>
    <m/>
    <m/>
    <m/>
    <n v="2019"/>
    <x v="3"/>
    <s v="94"/>
  </r>
  <r>
    <s v="SVIOP-2019-SZM2-012758"/>
    <s v="Skladová výdejka"/>
    <s v="Z 503_OSTAT"/>
    <s v="000"/>
    <d v="2019-08-28T00:00:00"/>
    <n v="798.6"/>
    <m/>
    <s v="9402"/>
    <s v="11202100"/>
    <s v="HC"/>
    <m/>
    <d v="2019-08-28T07:55:17"/>
    <m/>
    <m/>
    <s v="348931841,10870"/>
    <b v="1"/>
    <m/>
    <s v="Zaúčtováno"/>
    <m/>
    <m/>
    <m/>
    <m/>
    <m/>
    <s v="Jakšová Jana"/>
    <d v="2019-09-10T06:40:41"/>
    <s v="Hlavní činnost"/>
    <x v="6"/>
    <m/>
    <m/>
    <m/>
    <m/>
    <m/>
    <m/>
    <m/>
    <n v="2019"/>
    <x v="5"/>
    <s v="94"/>
  </r>
  <r>
    <s v="SVSP-2019-SZM1-000018"/>
    <s v="Skladová výdejka"/>
    <s v="Z 502_OBVAZ"/>
    <s v="000"/>
    <d v="2019-06-24T00:00:00"/>
    <n v="-0.1"/>
    <m/>
    <s v="9301"/>
    <s v="11202040"/>
    <s v="HC"/>
    <m/>
    <d v="2019-06-24T11:45:15"/>
    <m/>
    <m/>
    <s v="342418437,10870"/>
    <b v="1"/>
    <m/>
    <s v="Zaúčtováno"/>
    <s v="srovnání skladu"/>
    <m/>
    <m/>
    <m/>
    <m/>
    <s v="Jakšová Jana"/>
    <d v="2019-07-09T13:53:58"/>
    <s v="Hlavní činnost"/>
    <x v="9"/>
    <m/>
    <m/>
    <m/>
    <m/>
    <m/>
    <m/>
    <m/>
    <n v="2019"/>
    <x v="3"/>
    <s v="93"/>
  </r>
  <r>
    <s v="SVSP-2019-SZM1-000019"/>
    <s v="Skladová výdejka"/>
    <s v="Z 502_OBVAZ"/>
    <s v="000"/>
    <d v="2019-06-24T00:00:00"/>
    <n v="0.1"/>
    <m/>
    <s v="9301"/>
    <s v="11202040"/>
    <s v="HC"/>
    <m/>
    <d v="2019-06-24T11:46:53"/>
    <m/>
    <m/>
    <s v="342418437,10870"/>
    <b v="1"/>
    <m/>
    <s v="Zaúčtováno"/>
    <s v="oprava dokladu č.18"/>
    <m/>
    <m/>
    <m/>
    <m/>
    <s v="Jakšová Jana"/>
    <d v="2019-07-09T13:53:58"/>
    <s v="Hlavní činnost"/>
    <x v="9"/>
    <m/>
    <m/>
    <m/>
    <m/>
    <m/>
    <m/>
    <m/>
    <n v="2019"/>
    <x v="3"/>
    <s v="93"/>
  </r>
  <r>
    <s v="SVSP-2019-SZM1-000020"/>
    <s v="Skladová výdejka"/>
    <s v="Z 502_OBVAZ"/>
    <s v="000"/>
    <d v="2019-06-24T00:00:00"/>
    <n v="0.1"/>
    <m/>
    <s v="9301"/>
    <s v="11202040"/>
    <s v="HC"/>
    <m/>
    <d v="2019-06-24T11:47:17"/>
    <m/>
    <m/>
    <s v="342418546,10870"/>
    <b v="1"/>
    <m/>
    <s v="Zaúčtováno"/>
    <s v="srovnání skladu"/>
    <m/>
    <m/>
    <m/>
    <m/>
    <s v="Jakšová Jana"/>
    <d v="2019-07-09T13:53:59"/>
    <s v="Hlavní činnost"/>
    <x v="9"/>
    <m/>
    <m/>
    <m/>
    <m/>
    <m/>
    <m/>
    <m/>
    <n v="2019"/>
    <x v="3"/>
    <s v="93"/>
  </r>
  <r>
    <s v="SVSP-2019-SZM2-000033"/>
    <s v="Skladová výdejka"/>
    <s v="Z 503_OSTAT"/>
    <s v="000"/>
    <d v="2019-02-28T00:00:00"/>
    <n v="-0.3"/>
    <m/>
    <s v="9301"/>
    <s v="11202100"/>
    <s v="HC"/>
    <m/>
    <d v="2019-02-28T07:38:08"/>
    <m/>
    <m/>
    <s v="329104628,10870"/>
    <b v="1"/>
    <m/>
    <s v="Zaúčtováno"/>
    <s v="srovnání skladu"/>
    <m/>
    <m/>
    <m/>
    <m/>
    <s v="Jakšová Jana"/>
    <d v="2019-03-11T11:54:42"/>
    <s v="Hlavní činnost"/>
    <x v="9"/>
    <m/>
    <m/>
    <m/>
    <m/>
    <m/>
    <m/>
    <m/>
    <n v="2019"/>
    <x v="1"/>
    <s v="93"/>
  </r>
  <r>
    <s v="SVSP-2019-SZM2-000035"/>
    <s v="Skladová výdejka"/>
    <s v="Z 502_OBVAZ"/>
    <s v="000"/>
    <d v="2019-03-29T00:00:00"/>
    <n v="-0.01"/>
    <m/>
    <s v="9301"/>
    <s v="11202040"/>
    <s v="HC"/>
    <m/>
    <d v="2019-03-29T10:10:57"/>
    <m/>
    <m/>
    <s v="332796863,10870"/>
    <b v="1"/>
    <m/>
    <s v="Zaúčtováno"/>
    <s v="srovnání skladu"/>
    <m/>
    <m/>
    <m/>
    <m/>
    <s v="Jakšová Jana"/>
    <d v="2019-04-10T07:12:40"/>
    <s v="Hlavní činnost"/>
    <x v="9"/>
    <m/>
    <m/>
    <m/>
    <m/>
    <m/>
    <m/>
    <m/>
    <n v="2019"/>
    <x v="6"/>
    <s v="93"/>
  </r>
  <r>
    <s v="SVSP-2019-SZM2-000066"/>
    <s v="Skladová výdejka"/>
    <s v="Z 513_KATETR"/>
    <s v="000"/>
    <d v="2019-04-30T00:00:00"/>
    <n v="0.03"/>
    <m/>
    <s v="9301"/>
    <s v="11202101"/>
    <s v="HC"/>
    <m/>
    <d v="2019-04-30T11:10:54"/>
    <m/>
    <m/>
    <s v="336973763,10870"/>
    <b v="1"/>
    <m/>
    <s v="Zaúčtováno"/>
    <s v="srovnání skladu"/>
    <m/>
    <m/>
    <m/>
    <m/>
    <s v="Jakšová Jana"/>
    <d v="2019-05-09T10:09:01"/>
    <s v="Hlavní činnost"/>
    <x v="9"/>
    <m/>
    <m/>
    <m/>
    <m/>
    <m/>
    <m/>
    <m/>
    <n v="2019"/>
    <x v="7"/>
    <s v="93"/>
  </r>
  <r>
    <s v="SVSP-2019-SZM2-000066"/>
    <s v="Skladová výdejka"/>
    <s v="Z 502_OBVAZ"/>
    <s v="000"/>
    <d v="2019-04-30T00:00:00"/>
    <n v="0.16"/>
    <m/>
    <s v="9301"/>
    <s v="11202040"/>
    <s v="HC"/>
    <m/>
    <d v="2019-04-30T11:10:54"/>
    <m/>
    <m/>
    <s v="336973763,10870"/>
    <b v="1"/>
    <m/>
    <s v="Zaúčtováno"/>
    <s v="srovnání skladu"/>
    <m/>
    <m/>
    <m/>
    <m/>
    <s v="Jakšová Jana"/>
    <d v="2019-05-09T10:09:01"/>
    <s v="Hlavní činnost"/>
    <x v="9"/>
    <m/>
    <m/>
    <m/>
    <m/>
    <m/>
    <m/>
    <m/>
    <n v="2019"/>
    <x v="7"/>
    <s v="93"/>
  </r>
  <r>
    <s v="SVSP-2019-SZM2-000066"/>
    <s v="Skladová výdejka"/>
    <s v="Z 512_ROBOT"/>
    <s v="000"/>
    <d v="2019-04-30T00:00:00"/>
    <n v="0"/>
    <m/>
    <s v="9301"/>
    <s v="11202103"/>
    <s v="HC"/>
    <m/>
    <d v="2019-04-30T11:10:54"/>
    <m/>
    <m/>
    <s v="336973763,10870"/>
    <b v="1"/>
    <m/>
    <s v="Zaúčtováno"/>
    <s v="srovnání skladu"/>
    <m/>
    <m/>
    <m/>
    <m/>
    <s v="Jakšová Jana"/>
    <d v="2019-05-09T10:09:01"/>
    <s v="Hlavní činnost"/>
    <x v="9"/>
    <m/>
    <m/>
    <m/>
    <m/>
    <m/>
    <m/>
    <m/>
    <n v="2019"/>
    <x v="7"/>
    <s v="93"/>
  </r>
  <r>
    <s v="SVSP-2019-SZM2-000074"/>
    <s v="Skladová výdejka"/>
    <s v="Z 513_KATETR"/>
    <s v="000"/>
    <d v="2019-05-17T00:00:00"/>
    <n v="-0.01"/>
    <m/>
    <s v="9301"/>
    <s v="11202101"/>
    <s v="HC"/>
    <m/>
    <d v="2019-05-17T13:01:18"/>
    <m/>
    <m/>
    <s v="338866949,10870"/>
    <b v="1"/>
    <m/>
    <s v="Zaúčtováno"/>
    <s v="srovnání skladu"/>
    <m/>
    <m/>
    <m/>
    <m/>
    <s v="Jakšová Jana"/>
    <d v="2019-06-06T09:36:20"/>
    <s v="Hlavní činnost"/>
    <x v="9"/>
    <m/>
    <m/>
    <m/>
    <m/>
    <m/>
    <m/>
    <m/>
    <n v="2019"/>
    <x v="2"/>
    <s v="93"/>
  </r>
  <r>
    <s v="SVSP-2019-SZM2-000079"/>
    <s v="Skladová výdejka"/>
    <s v="Z 502_OBVAZ"/>
    <s v="000"/>
    <d v="2019-05-21T00:00:00"/>
    <n v="0.48"/>
    <m/>
    <s v="9301"/>
    <s v="11202040"/>
    <s v="HC"/>
    <m/>
    <d v="2019-05-21T09:17:55"/>
    <m/>
    <m/>
    <s v="339075969,10870"/>
    <b v="1"/>
    <m/>
    <s v="Zaúčtováno"/>
    <s v="srovnání skladu"/>
    <m/>
    <m/>
    <m/>
    <m/>
    <s v="Jakšová Jana"/>
    <d v="2019-06-06T09:36:20"/>
    <s v="Hlavní činnost"/>
    <x v="9"/>
    <m/>
    <m/>
    <m/>
    <m/>
    <m/>
    <m/>
    <m/>
    <n v="2019"/>
    <x v="2"/>
    <s v="93"/>
  </r>
  <r>
    <s v="SVSP-2019-SZM2-000156"/>
    <s v="Skladová výdejka"/>
    <s v="Z 502_OBVAZ"/>
    <s v="000"/>
    <d v="2019-07-31T00:00:00"/>
    <n v="0.1"/>
    <m/>
    <s v="9301"/>
    <s v="11202040"/>
    <s v="HC"/>
    <m/>
    <d v="2019-07-31T09:22:48"/>
    <m/>
    <m/>
    <s v="346054128,10870"/>
    <b v="1"/>
    <m/>
    <s v="Zaúčtováno"/>
    <s v="srovnání skladu"/>
    <m/>
    <m/>
    <m/>
    <m/>
    <s v="Jakšová Jana"/>
    <d v="2019-08-08T13:10:18"/>
    <s v="Hlavní činnost"/>
    <x v="9"/>
    <m/>
    <m/>
    <m/>
    <m/>
    <m/>
    <m/>
    <m/>
    <n v="2019"/>
    <x v="4"/>
    <s v="93"/>
  </r>
  <r>
    <s v="SVSP-2019-SZM2-000156"/>
    <s v="Skladová výdejka"/>
    <s v="Z 529 SITI"/>
    <s v="000"/>
    <d v="2019-07-31T00:00:00"/>
    <n v="0.03"/>
    <m/>
    <s v="9301"/>
    <s v="11202040"/>
    <s v="HC"/>
    <m/>
    <d v="2019-07-31T09:22:48"/>
    <m/>
    <m/>
    <s v="346054128,10870"/>
    <b v="1"/>
    <m/>
    <s v="Zaúčtováno"/>
    <s v="srovnání skladu"/>
    <m/>
    <m/>
    <m/>
    <m/>
    <s v="Jakšová Jana"/>
    <d v="2019-08-08T13:10:18"/>
    <s v="Hlavní činnost"/>
    <x v="9"/>
    <m/>
    <m/>
    <m/>
    <m/>
    <m/>
    <m/>
    <m/>
    <n v="2019"/>
    <x v="4"/>
    <s v="93"/>
  </r>
  <r>
    <s v="SVSP-2019-SZM2-000156"/>
    <s v="Skladová výdejka"/>
    <s v="Z 523_STAPLE"/>
    <s v="000"/>
    <d v="2019-07-31T00:00:00"/>
    <n v="0"/>
    <m/>
    <s v="9301"/>
    <s v="11202102"/>
    <s v="HC"/>
    <m/>
    <d v="2019-07-31T09:22:48"/>
    <m/>
    <m/>
    <s v="346054128,10870"/>
    <b v="1"/>
    <m/>
    <s v="Zaúčtováno"/>
    <s v="srovnání skladu"/>
    <m/>
    <m/>
    <m/>
    <m/>
    <s v="Jakšová Jana"/>
    <d v="2019-08-08T13:10:18"/>
    <s v="Hlavní činnost"/>
    <x v="9"/>
    <m/>
    <m/>
    <m/>
    <m/>
    <m/>
    <m/>
    <m/>
    <n v="2019"/>
    <x v="4"/>
    <s v="93"/>
  </r>
  <r>
    <s v="SVSP-2019-SZM2-000172"/>
    <s v="Skladová výdejka"/>
    <s v="Z 502_OBVAZ"/>
    <s v="000"/>
    <d v="2019-08-30T00:00:00"/>
    <n v="-0.03"/>
    <m/>
    <s v="9301"/>
    <s v="11202040"/>
    <s v="HC"/>
    <m/>
    <d v="2019-08-30T07:00:06"/>
    <m/>
    <m/>
    <s v="349424404,10870"/>
    <b v="1"/>
    <m/>
    <s v="Zaúčtováno"/>
    <s v="srovnání skladu"/>
    <m/>
    <m/>
    <m/>
    <m/>
    <s v="Jakšová Jana"/>
    <d v="2019-09-10T06:43:38"/>
    <s v="Hlavní činnost"/>
    <x v="9"/>
    <m/>
    <m/>
    <m/>
    <m/>
    <m/>
    <m/>
    <m/>
    <n v="2019"/>
    <x v="5"/>
    <s v="93"/>
  </r>
  <r>
    <s v="SVSP-2019-SZM2-000172"/>
    <s v="Skladová výdejka"/>
    <s v="Z 503_OSTAT"/>
    <s v="000"/>
    <d v="2019-08-30T00:00:00"/>
    <n v="-0.15"/>
    <m/>
    <s v="9301"/>
    <s v="11202100"/>
    <s v="HC"/>
    <m/>
    <d v="2019-08-30T07:00:06"/>
    <m/>
    <m/>
    <s v="349424404,10870"/>
    <b v="1"/>
    <m/>
    <s v="Zaúčtováno"/>
    <s v="srovnání skladu"/>
    <m/>
    <m/>
    <m/>
    <m/>
    <s v="Jakšová Jana"/>
    <d v="2019-09-10T06:43:39"/>
    <s v="Hlavní činnost"/>
    <x v="9"/>
    <m/>
    <m/>
    <m/>
    <m/>
    <m/>
    <m/>
    <m/>
    <n v="2019"/>
    <x v="5"/>
    <s v="9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867F5C-B89D-4121-B220-F9D7D5BABB3C}" name="Kontingenční tabulka2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provoz" colHeaderCaption="měsíc">
  <location ref="L5:Q20" firstHeaderRow="1" firstDataRow="2" firstDataCol="1"/>
  <pivotFields count="36">
    <pivotField showAll="0"/>
    <pivotField showAll="0"/>
    <pivotField showAll="0"/>
    <pivotField showAll="0"/>
    <pivotField numFmtId="14" showAll="0"/>
    <pivotField dataField="1" numFmtId="164"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axis="axisRow" showAll="0">
      <items count="14">
        <item x="0"/>
        <item x="7"/>
        <item x="2"/>
        <item x="6"/>
        <item x="11"/>
        <item x="5"/>
        <item x="12"/>
        <item x="8"/>
        <item x="9"/>
        <item x="3"/>
        <item x="4"/>
        <item x="1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5">
        <item x="0"/>
        <item x="1"/>
        <item x="2"/>
        <item x="3"/>
        <item t="default"/>
      </items>
    </pivotField>
  </pivotFields>
  <rowFields count="1">
    <field x="26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35"/>
  </colFields>
  <colItems count="5">
    <i>
      <x/>
    </i>
    <i>
      <x v="1"/>
    </i>
    <i>
      <x v="2"/>
    </i>
    <i>
      <x v="3"/>
    </i>
    <i t="grand">
      <x/>
    </i>
  </colItems>
  <dataFields count="1">
    <dataField name="Součet z Částka MD" fld="5" baseField="0" baseItem="0" numFmtId="3"/>
  </dataFields>
  <formats count="2">
    <format dxfId="1">
      <pivotArea outline="0" collapsedLevelsAreSubtotals="1" fieldPosition="0"/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11C01C-9114-4193-9C32-6556C6EEEEEB}" name="Kontingenční tabulka1" cacheId="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provoz" colHeaderCaption="měsíc">
  <location ref="A5:J20" firstHeaderRow="1" firstDataRow="2" firstDataCol="1"/>
  <pivotFields count="37">
    <pivotField showAll="0"/>
    <pivotField showAll="0"/>
    <pivotField showAll="0"/>
    <pivotField showAll="0"/>
    <pivotField numFmtId="14" showAll="0"/>
    <pivotField dataField="1" numFmtId="164"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axis="axisRow" showAll="0">
      <items count="14">
        <item x="8"/>
        <item x="0"/>
        <item x="6"/>
        <item x="12"/>
        <item x="5"/>
        <item x="11"/>
        <item x="4"/>
        <item x="10"/>
        <item x="9"/>
        <item x="7"/>
        <item x="1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9">
        <item x="0"/>
        <item x="1"/>
        <item x="6"/>
        <item x="7"/>
        <item x="2"/>
        <item x="3"/>
        <item x="4"/>
        <item x="5"/>
        <item t="default"/>
      </items>
    </pivotField>
    <pivotField showAll="0"/>
  </pivotFields>
  <rowFields count="1">
    <field x="26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3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oučet z Částka MD" fld="5" baseField="0" baseItem="0" numFmtId="3"/>
  </dataFields>
  <formats count="2">
    <format dxfId="3">
      <pivotArea outline="0" collapsedLevelsAreSubtotals="1" fieldPosition="0"/>
    </format>
    <format dxfId="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A28BF-1F07-4973-A28E-C1DD955A9566}">
  <dimension ref="A1:Q37"/>
  <sheetViews>
    <sheetView tabSelected="1" workbookViewId="0">
      <selection activeCell="H20" sqref="H20"/>
    </sheetView>
  </sheetViews>
  <sheetFormatPr defaultRowHeight="12.75" x14ac:dyDescent="0.2"/>
  <cols>
    <col min="1" max="1" width="43.85546875" bestFit="1" customWidth="1"/>
    <col min="2" max="10" width="10.85546875" customWidth="1"/>
    <col min="11" max="11" width="3.5703125" customWidth="1"/>
    <col min="12" max="12" width="43.42578125" bestFit="1" customWidth="1"/>
    <col min="13" max="17" width="10.85546875" customWidth="1"/>
    <col min="18" max="18" width="26.85546875" bestFit="1" customWidth="1"/>
    <col min="19" max="19" width="26.5703125" bestFit="1" customWidth="1"/>
  </cols>
  <sheetData>
    <row r="1" spans="1:17" x14ac:dyDescent="0.2">
      <c r="A1" s="9" t="s">
        <v>260</v>
      </c>
      <c r="B1" s="10">
        <v>43466</v>
      </c>
      <c r="C1" s="11"/>
      <c r="D1" s="11"/>
      <c r="L1" s="9" t="s">
        <v>260</v>
      </c>
      <c r="M1" s="10">
        <v>43344</v>
      </c>
    </row>
    <row r="2" spans="1:17" x14ac:dyDescent="0.2">
      <c r="A2" s="9" t="s">
        <v>261</v>
      </c>
      <c r="B2" s="10">
        <v>43708</v>
      </c>
      <c r="C2" s="11"/>
      <c r="D2" s="11"/>
      <c r="L2" s="9" t="s">
        <v>261</v>
      </c>
      <c r="M2" s="10">
        <v>43465</v>
      </c>
    </row>
    <row r="3" spans="1:17" x14ac:dyDescent="0.2">
      <c r="A3" s="9" t="s">
        <v>262</v>
      </c>
      <c r="B3" s="12" t="s">
        <v>263</v>
      </c>
      <c r="C3" s="13" t="s">
        <v>264</v>
      </c>
      <c r="D3" s="11"/>
    </row>
    <row r="5" spans="1:17" x14ac:dyDescent="0.2">
      <c r="A5" s="6" t="s">
        <v>259</v>
      </c>
      <c r="B5" s="6" t="s">
        <v>256</v>
      </c>
      <c r="L5" s="6" t="s">
        <v>259</v>
      </c>
      <c r="M5" s="6" t="s">
        <v>256</v>
      </c>
    </row>
    <row r="6" spans="1:17" ht="26.25" customHeight="1" x14ac:dyDescent="0.2">
      <c r="A6" s="6" t="s">
        <v>265</v>
      </c>
      <c r="B6">
        <v>1</v>
      </c>
      <c r="C6">
        <v>2</v>
      </c>
      <c r="D6">
        <v>3</v>
      </c>
      <c r="E6">
        <v>4</v>
      </c>
      <c r="F6">
        <v>5</v>
      </c>
      <c r="G6">
        <v>6</v>
      </c>
      <c r="H6">
        <v>7</v>
      </c>
      <c r="I6">
        <v>8</v>
      </c>
      <c r="J6" s="21" t="s">
        <v>258</v>
      </c>
      <c r="L6" s="6" t="s">
        <v>265</v>
      </c>
      <c r="M6">
        <v>10</v>
      </c>
      <c r="N6">
        <v>9</v>
      </c>
      <c r="O6">
        <v>11</v>
      </c>
      <c r="P6">
        <v>12</v>
      </c>
      <c r="Q6" s="21" t="s">
        <v>258</v>
      </c>
    </row>
    <row r="7" spans="1:17" x14ac:dyDescent="0.2">
      <c r="A7" s="7" t="s">
        <v>127</v>
      </c>
      <c r="B7" s="8">
        <v>1193.52</v>
      </c>
      <c r="C7" s="8"/>
      <c r="D7" s="8"/>
      <c r="E7" s="8"/>
      <c r="F7" s="8"/>
      <c r="G7" s="8"/>
      <c r="H7" s="8"/>
      <c r="I7" s="8"/>
      <c r="J7" s="8">
        <v>1193.52</v>
      </c>
      <c r="L7" s="7" t="s">
        <v>276</v>
      </c>
      <c r="M7" s="8">
        <v>198.27</v>
      </c>
      <c r="N7" s="8"/>
      <c r="O7" s="8"/>
      <c r="P7" s="8"/>
      <c r="Q7" s="8">
        <v>198.27</v>
      </c>
    </row>
    <row r="8" spans="1:17" x14ac:dyDescent="0.2">
      <c r="A8" s="7" t="s">
        <v>45</v>
      </c>
      <c r="B8" s="8">
        <v>0.32000000000005002</v>
      </c>
      <c r="C8" s="8"/>
      <c r="D8" s="8"/>
      <c r="E8" s="8"/>
      <c r="F8" s="8"/>
      <c r="G8" s="8"/>
      <c r="H8" s="8"/>
      <c r="I8" s="8"/>
      <c r="J8" s="8">
        <v>0.32000000000005002</v>
      </c>
      <c r="L8" s="7" t="s">
        <v>87</v>
      </c>
      <c r="M8" s="8"/>
      <c r="N8" s="8">
        <v>2734.25</v>
      </c>
      <c r="O8" s="8">
        <v>378.13</v>
      </c>
      <c r="P8" s="8"/>
      <c r="Q8" s="8">
        <v>3112.38</v>
      </c>
    </row>
    <row r="9" spans="1:17" x14ac:dyDescent="0.2">
      <c r="A9" s="7" t="s">
        <v>87</v>
      </c>
      <c r="B9" s="8">
        <v>2631.07</v>
      </c>
      <c r="C9" s="8"/>
      <c r="D9" s="8">
        <v>2520</v>
      </c>
      <c r="E9" s="8"/>
      <c r="F9" s="8">
        <v>2576.77</v>
      </c>
      <c r="G9" s="8">
        <v>278.93</v>
      </c>
      <c r="H9" s="8"/>
      <c r="I9" s="8">
        <v>2971.3399999999997</v>
      </c>
      <c r="J9" s="8">
        <v>10978.11</v>
      </c>
      <c r="L9" s="7" t="s">
        <v>78</v>
      </c>
      <c r="M9" s="8">
        <v>4143.8999999999996</v>
      </c>
      <c r="N9" s="8">
        <v>680.4</v>
      </c>
      <c r="O9" s="8">
        <v>2096.8000000000002</v>
      </c>
      <c r="P9" s="8"/>
      <c r="Q9" s="8">
        <v>6921.0999999999995</v>
      </c>
    </row>
    <row r="10" spans="1:17" x14ac:dyDescent="0.2">
      <c r="A10" s="7" t="s">
        <v>204</v>
      </c>
      <c r="B10" s="8"/>
      <c r="C10" s="8"/>
      <c r="D10" s="8"/>
      <c r="E10" s="8"/>
      <c r="F10" s="8"/>
      <c r="G10" s="8"/>
      <c r="H10" s="8">
        <v>1606.5</v>
      </c>
      <c r="I10" s="8"/>
      <c r="J10" s="8">
        <v>1606.5</v>
      </c>
      <c r="L10" s="7" t="s">
        <v>183</v>
      </c>
      <c r="M10" s="8"/>
      <c r="N10" s="8">
        <v>126</v>
      </c>
      <c r="O10" s="8">
        <v>359.1</v>
      </c>
      <c r="P10" s="8"/>
      <c r="Q10" s="8">
        <v>485.1</v>
      </c>
    </row>
    <row r="11" spans="1:17" x14ac:dyDescent="0.2">
      <c r="A11" s="7" t="s">
        <v>78</v>
      </c>
      <c r="B11" s="8">
        <v>428.4</v>
      </c>
      <c r="C11" s="8">
        <v>2185.5</v>
      </c>
      <c r="D11" s="8">
        <v>1077.3</v>
      </c>
      <c r="E11" s="8"/>
      <c r="F11" s="8"/>
      <c r="G11" s="8"/>
      <c r="H11" s="8"/>
      <c r="I11" s="8"/>
      <c r="J11" s="8">
        <v>3691.2</v>
      </c>
      <c r="L11" s="7" t="s">
        <v>332</v>
      </c>
      <c r="M11" s="8"/>
      <c r="N11" s="8"/>
      <c r="O11" s="8"/>
      <c r="P11" s="8">
        <v>214.2</v>
      </c>
      <c r="Q11" s="8">
        <v>214.2</v>
      </c>
    </row>
    <row r="12" spans="1:17" x14ac:dyDescent="0.2">
      <c r="A12" s="7" t="s">
        <v>183</v>
      </c>
      <c r="B12" s="8"/>
      <c r="C12" s="8"/>
      <c r="D12" s="8"/>
      <c r="E12" s="8"/>
      <c r="F12" s="8">
        <v>214.2</v>
      </c>
      <c r="G12" s="8"/>
      <c r="H12" s="8"/>
      <c r="I12" s="8"/>
      <c r="J12" s="8">
        <v>214.2</v>
      </c>
      <c r="L12" s="7" t="s">
        <v>173</v>
      </c>
      <c r="M12" s="8"/>
      <c r="N12" s="8">
        <v>126</v>
      </c>
      <c r="O12" s="8"/>
      <c r="P12" s="8"/>
      <c r="Q12" s="8">
        <v>126</v>
      </c>
    </row>
    <row r="13" spans="1:17" x14ac:dyDescent="0.2">
      <c r="A13" s="7" t="s">
        <v>72</v>
      </c>
      <c r="B13" s="8">
        <v>1191.43</v>
      </c>
      <c r="C13" s="8"/>
      <c r="D13" s="8"/>
      <c r="E13" s="8"/>
      <c r="F13" s="8">
        <v>26.02</v>
      </c>
      <c r="G13" s="8"/>
      <c r="H13" s="8"/>
      <c r="I13" s="8">
        <v>586.87</v>
      </c>
      <c r="J13" s="8">
        <v>1804.3200000000002</v>
      </c>
      <c r="L13" s="7" t="s">
        <v>151</v>
      </c>
      <c r="M13" s="8">
        <v>0.79999999999999993</v>
      </c>
      <c r="N13" s="8"/>
      <c r="O13" s="8">
        <v>-0.16</v>
      </c>
      <c r="P13" s="8">
        <v>14483</v>
      </c>
      <c r="Q13" s="8">
        <v>14483.64</v>
      </c>
    </row>
    <row r="14" spans="1:17" x14ac:dyDescent="0.2">
      <c r="A14" s="7" t="s">
        <v>173</v>
      </c>
      <c r="B14" s="8"/>
      <c r="C14" s="8"/>
      <c r="D14" s="8"/>
      <c r="E14" s="8"/>
      <c r="F14" s="8">
        <v>126</v>
      </c>
      <c r="G14" s="8"/>
      <c r="H14" s="8"/>
      <c r="I14" s="8">
        <v>126</v>
      </c>
      <c r="J14" s="8">
        <v>252</v>
      </c>
      <c r="L14" s="7" t="s">
        <v>98</v>
      </c>
      <c r="M14" s="8">
        <v>4410</v>
      </c>
      <c r="N14" s="8"/>
      <c r="O14" s="8">
        <v>2079</v>
      </c>
      <c r="P14" s="8">
        <v>1764.58</v>
      </c>
      <c r="Q14" s="8">
        <v>8253.58</v>
      </c>
    </row>
    <row r="15" spans="1:17" x14ac:dyDescent="0.2">
      <c r="A15" s="7" t="s">
        <v>151</v>
      </c>
      <c r="B15" s="8"/>
      <c r="C15" s="8">
        <v>-0.3</v>
      </c>
      <c r="D15" s="8">
        <v>7.58</v>
      </c>
      <c r="E15" s="8">
        <v>0.19</v>
      </c>
      <c r="F15" s="8">
        <v>0.47</v>
      </c>
      <c r="G15" s="8">
        <v>0.1</v>
      </c>
      <c r="H15" s="8">
        <v>0.13</v>
      </c>
      <c r="I15" s="8">
        <v>-0.18</v>
      </c>
      <c r="J15" s="8">
        <v>7.990000000000002</v>
      </c>
      <c r="L15" s="7" t="s">
        <v>55</v>
      </c>
      <c r="M15" s="8">
        <v>2772</v>
      </c>
      <c r="N15" s="8"/>
      <c r="O15" s="8">
        <v>2520</v>
      </c>
      <c r="P15" s="8">
        <v>1386</v>
      </c>
      <c r="Q15" s="8">
        <v>6678</v>
      </c>
    </row>
    <row r="16" spans="1:17" x14ac:dyDescent="0.2">
      <c r="A16" s="7" t="s">
        <v>98</v>
      </c>
      <c r="B16" s="8"/>
      <c r="C16" s="8">
        <v>2331</v>
      </c>
      <c r="D16" s="8">
        <v>2331</v>
      </c>
      <c r="E16" s="8">
        <v>1953</v>
      </c>
      <c r="F16" s="8">
        <v>1719.9</v>
      </c>
      <c r="G16" s="8">
        <v>1638</v>
      </c>
      <c r="H16" s="8">
        <v>2021.2900000000002</v>
      </c>
      <c r="I16" s="8">
        <v>1688.4</v>
      </c>
      <c r="J16" s="8">
        <v>13682.59</v>
      </c>
      <c r="L16" s="7" t="s">
        <v>65</v>
      </c>
      <c r="M16" s="8">
        <v>939</v>
      </c>
      <c r="N16" s="8">
        <v>16.34</v>
      </c>
      <c r="O16" s="8"/>
      <c r="P16" s="8"/>
      <c r="Q16" s="8">
        <v>955.34</v>
      </c>
    </row>
    <row r="17" spans="1:17" x14ac:dyDescent="0.2">
      <c r="A17" s="7" t="s">
        <v>55</v>
      </c>
      <c r="B17" s="8">
        <v>2638.06</v>
      </c>
      <c r="C17" s="8"/>
      <c r="D17" s="8">
        <v>2331</v>
      </c>
      <c r="E17" s="8">
        <v>1638</v>
      </c>
      <c r="F17" s="8">
        <v>1764</v>
      </c>
      <c r="G17" s="8">
        <v>1558</v>
      </c>
      <c r="H17" s="8">
        <v>2016</v>
      </c>
      <c r="I17" s="8">
        <v>1512</v>
      </c>
      <c r="J17" s="8">
        <v>13457.06</v>
      </c>
      <c r="L17" s="7" t="s">
        <v>288</v>
      </c>
      <c r="M17" s="8"/>
      <c r="N17" s="8">
        <v>256.08</v>
      </c>
      <c r="O17" s="8"/>
      <c r="P17" s="8"/>
      <c r="Q17" s="8">
        <v>256.08</v>
      </c>
    </row>
    <row r="18" spans="1:17" x14ac:dyDescent="0.2">
      <c r="A18" s="7" t="s">
        <v>65</v>
      </c>
      <c r="B18" s="8">
        <v>104.76</v>
      </c>
      <c r="C18" s="8">
        <v>60.9</v>
      </c>
      <c r="D18" s="8"/>
      <c r="E18" s="8"/>
      <c r="F18" s="8">
        <v>1931.78</v>
      </c>
      <c r="G18" s="8"/>
      <c r="H18" s="8">
        <v>642.6</v>
      </c>
      <c r="I18" s="8"/>
      <c r="J18" s="8">
        <v>2740.04</v>
      </c>
      <c r="L18" s="7" t="s">
        <v>317</v>
      </c>
      <c r="M18" s="8"/>
      <c r="N18" s="8"/>
      <c r="O18" s="8">
        <v>252</v>
      </c>
      <c r="P18" s="8"/>
      <c r="Q18" s="8">
        <v>252</v>
      </c>
    </row>
    <row r="19" spans="1:17" x14ac:dyDescent="0.2">
      <c r="A19" s="7" t="s">
        <v>60</v>
      </c>
      <c r="B19" s="8">
        <v>1050.94</v>
      </c>
      <c r="C19" s="8">
        <v>15.38</v>
      </c>
      <c r="D19" s="8"/>
      <c r="E19" s="8">
        <v>3.75</v>
      </c>
      <c r="F19" s="8">
        <v>373.26</v>
      </c>
      <c r="G19" s="8">
        <v>107.21000000000001</v>
      </c>
      <c r="H19" s="8"/>
      <c r="I19" s="8"/>
      <c r="J19" s="8">
        <v>1550.5400000000002</v>
      </c>
      <c r="L19" s="7" t="s">
        <v>60</v>
      </c>
      <c r="M19" s="8">
        <v>92.97999999999999</v>
      </c>
      <c r="N19" s="8"/>
      <c r="O19" s="8"/>
      <c r="P19" s="8"/>
      <c r="Q19" s="8">
        <v>92.97999999999999</v>
      </c>
    </row>
    <row r="20" spans="1:17" x14ac:dyDescent="0.2">
      <c r="A20" s="7" t="s">
        <v>258</v>
      </c>
      <c r="B20" s="8">
        <v>9238.5000000000018</v>
      </c>
      <c r="C20" s="8">
        <v>4592.4799999999996</v>
      </c>
      <c r="D20" s="8">
        <v>8266.880000000001</v>
      </c>
      <c r="E20" s="8">
        <v>3594.94</v>
      </c>
      <c r="F20" s="8">
        <v>8732.4</v>
      </c>
      <c r="G20" s="8">
        <v>3582.24</v>
      </c>
      <c r="H20" s="8">
        <v>6286.52</v>
      </c>
      <c r="I20" s="8">
        <v>6884.43</v>
      </c>
      <c r="J20" s="8">
        <v>51178.39</v>
      </c>
      <c r="L20" s="7" t="s">
        <v>258</v>
      </c>
      <c r="M20" s="8">
        <v>12556.95</v>
      </c>
      <c r="N20" s="8">
        <v>3939.07</v>
      </c>
      <c r="O20" s="8">
        <v>7684.8700000000008</v>
      </c>
      <c r="P20" s="8">
        <v>17847.78</v>
      </c>
      <c r="Q20" s="8">
        <v>42028.670000000006</v>
      </c>
    </row>
    <row r="29" spans="1:17" x14ac:dyDescent="0.2">
      <c r="A29" s="14" t="s">
        <v>266</v>
      </c>
      <c r="B29" s="14" t="s">
        <v>267</v>
      </c>
      <c r="C29" s="14"/>
      <c r="D29" s="22">
        <f>+J20</f>
        <v>51178.39</v>
      </c>
      <c r="E29" s="23"/>
    </row>
    <row r="30" spans="1:17" x14ac:dyDescent="0.2">
      <c r="A30" s="14"/>
      <c r="B30" s="14" t="s">
        <v>268</v>
      </c>
      <c r="C30" s="14"/>
      <c r="D30" s="22">
        <f>+D29/8*12</f>
        <v>76767.584999999992</v>
      </c>
      <c r="E30" s="23"/>
    </row>
    <row r="31" spans="1:17" x14ac:dyDescent="0.2">
      <c r="A31" s="14"/>
      <c r="B31" s="14"/>
      <c r="C31" s="14"/>
      <c r="D31" s="15"/>
      <c r="E31" s="8"/>
    </row>
    <row r="32" spans="1:17" x14ac:dyDescent="0.2">
      <c r="A32" s="14"/>
      <c r="B32" s="14" t="s">
        <v>269</v>
      </c>
      <c r="C32" s="14"/>
      <c r="D32" s="22">
        <f>+Q20</f>
        <v>42028.670000000006</v>
      </c>
      <c r="E32" s="24"/>
    </row>
    <row r="33" spans="1:5" x14ac:dyDescent="0.2">
      <c r="A33" s="14"/>
      <c r="B33" s="14" t="s">
        <v>270</v>
      </c>
      <c r="C33" s="14"/>
      <c r="D33" s="22">
        <f>+D29+D32</f>
        <v>93207.06</v>
      </c>
      <c r="E33" s="24"/>
    </row>
    <row r="34" spans="1:5" x14ac:dyDescent="0.2">
      <c r="A34" s="14"/>
      <c r="B34" s="14"/>
      <c r="C34" s="14"/>
      <c r="D34" s="15"/>
      <c r="E34" s="8"/>
    </row>
    <row r="35" spans="1:5" x14ac:dyDescent="0.2">
      <c r="A35" s="14"/>
      <c r="B35" s="14" t="s">
        <v>271</v>
      </c>
      <c r="C35" s="14"/>
      <c r="D35" s="22">
        <v>125355.68</v>
      </c>
      <c r="E35" s="24"/>
    </row>
    <row r="36" spans="1:5" x14ac:dyDescent="0.2">
      <c r="A36" s="14"/>
      <c r="B36" s="14"/>
      <c r="C36" s="14"/>
      <c r="D36" s="15"/>
      <c r="E36" s="8"/>
    </row>
    <row r="37" spans="1:5" x14ac:dyDescent="0.2">
      <c r="A37" s="14"/>
      <c r="B37" s="14" t="s">
        <v>272</v>
      </c>
      <c r="C37" s="14"/>
      <c r="D37" s="22">
        <v>80000</v>
      </c>
      <c r="E37" s="24"/>
    </row>
  </sheetData>
  <mergeCells count="6">
    <mergeCell ref="D37:E37"/>
    <mergeCell ref="D29:E29"/>
    <mergeCell ref="D30:E30"/>
    <mergeCell ref="D32:E32"/>
    <mergeCell ref="D33:E33"/>
    <mergeCell ref="D35:E35"/>
  </mergeCells>
  <pageMargins left="0.16" right="0.16" top="0.22" bottom="0.32" header="0.19" footer="0.22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9"/>
  <sheetViews>
    <sheetView topLeftCell="K1" workbookViewId="0">
      <selection activeCell="P2" sqref="P2"/>
    </sheetView>
  </sheetViews>
  <sheetFormatPr defaultColWidth="11.42578125" defaultRowHeight="12.75" customHeight="1" x14ac:dyDescent="0.2"/>
  <cols>
    <col min="1" max="1" width="21.85546875" style="1" customWidth="1"/>
    <col min="2" max="34" width="11.42578125" style="1" customWidth="1"/>
    <col min="35" max="16384" width="11.42578125" style="1"/>
  </cols>
  <sheetData>
    <row r="1" spans="1:37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255</v>
      </c>
      <c r="AJ1" s="1" t="s">
        <v>256</v>
      </c>
      <c r="AK1" s="1" t="s">
        <v>257</v>
      </c>
    </row>
    <row r="2" spans="1:37" ht="12.75" customHeight="1" x14ac:dyDescent="0.2">
      <c r="A2" s="1" t="s">
        <v>34</v>
      </c>
      <c r="B2" s="1" t="s">
        <v>35</v>
      </c>
      <c r="D2" s="1" t="s">
        <v>36</v>
      </c>
      <c r="E2" s="2">
        <v>43496</v>
      </c>
      <c r="F2" s="3">
        <v>-958</v>
      </c>
      <c r="H2" s="1" t="s">
        <v>37</v>
      </c>
      <c r="I2" s="1" t="s">
        <v>38</v>
      </c>
      <c r="J2" s="1" t="s">
        <v>39</v>
      </c>
      <c r="K2" s="1" t="s">
        <v>40</v>
      </c>
      <c r="L2" s="4">
        <v>43496</v>
      </c>
      <c r="O2" s="1" t="s">
        <v>41</v>
      </c>
      <c r="P2" s="1" t="b">
        <v>1</v>
      </c>
      <c r="R2" s="1" t="s">
        <v>17</v>
      </c>
      <c r="S2" s="1" t="s">
        <v>42</v>
      </c>
      <c r="X2" s="1" t="s">
        <v>43</v>
      </c>
      <c r="Y2" s="4">
        <v>43507.341755405098</v>
      </c>
      <c r="Z2" s="1" t="s">
        <v>44</v>
      </c>
      <c r="AA2" s="1" t="s">
        <v>45</v>
      </c>
      <c r="AI2" s="1">
        <f>YEAR(E2)</f>
        <v>2019</v>
      </c>
      <c r="AJ2" s="1">
        <f>MONTH(E2)</f>
        <v>1</v>
      </c>
      <c r="AK2" s="1" t="str">
        <f>MID(H2,1,2)</f>
        <v>90</v>
      </c>
    </row>
    <row r="3" spans="1:37" ht="12.75" customHeight="1" x14ac:dyDescent="0.2">
      <c r="A3" s="1" t="s">
        <v>46</v>
      </c>
      <c r="B3" s="1" t="s">
        <v>47</v>
      </c>
      <c r="D3" s="1" t="s">
        <v>36</v>
      </c>
      <c r="E3" s="2">
        <v>43473</v>
      </c>
      <c r="F3" s="3">
        <v>118.06</v>
      </c>
      <c r="H3" s="1" t="s">
        <v>48</v>
      </c>
      <c r="I3" s="1" t="s">
        <v>49</v>
      </c>
      <c r="J3" s="1" t="s">
        <v>50</v>
      </c>
      <c r="L3" s="4">
        <v>43473</v>
      </c>
      <c r="M3" s="2">
        <v>43473</v>
      </c>
      <c r="O3" s="1" t="s">
        <v>51</v>
      </c>
      <c r="P3" s="1" t="b">
        <v>1</v>
      </c>
      <c r="Q3" s="1" t="s">
        <v>52</v>
      </c>
      <c r="R3" s="1" t="s">
        <v>17</v>
      </c>
      <c r="X3" s="1" t="s">
        <v>53</v>
      </c>
      <c r="Y3" s="4">
        <v>43504.319458136597</v>
      </c>
      <c r="Z3" s="1" t="s">
        <v>54</v>
      </c>
      <c r="AA3" s="1" t="s">
        <v>55</v>
      </c>
      <c r="AB3" s="1" t="s">
        <v>56</v>
      </c>
      <c r="AI3" s="1">
        <f t="shared" ref="AI3:AI66" si="0">YEAR(E3)</f>
        <v>2019</v>
      </c>
      <c r="AJ3" s="1">
        <f t="shared" ref="AJ3:AJ66" si="1">MONTH(E3)</f>
        <v>1</v>
      </c>
      <c r="AK3" s="1" t="str">
        <f t="shared" ref="AK3:AK66" si="2">MID(H3,1,2)</f>
        <v>95</v>
      </c>
    </row>
    <row r="4" spans="1:37" ht="12.75" customHeight="1" x14ac:dyDescent="0.2">
      <c r="A4" s="1" t="s">
        <v>57</v>
      </c>
      <c r="B4" s="1" t="s">
        <v>47</v>
      </c>
      <c r="D4" s="1" t="s">
        <v>36</v>
      </c>
      <c r="E4" s="2">
        <v>43474</v>
      </c>
      <c r="F4" s="3">
        <v>1050.94</v>
      </c>
      <c r="H4" s="1" t="s">
        <v>58</v>
      </c>
      <c r="I4" s="1" t="s">
        <v>49</v>
      </c>
      <c r="J4" s="1" t="s">
        <v>50</v>
      </c>
      <c r="L4" s="4">
        <v>43474</v>
      </c>
      <c r="M4" s="2">
        <v>43474</v>
      </c>
      <c r="O4" s="1" t="s">
        <v>59</v>
      </c>
      <c r="P4" s="1" t="b">
        <v>1</v>
      </c>
      <c r="Q4" s="1" t="s">
        <v>52</v>
      </c>
      <c r="R4" s="1" t="s">
        <v>17</v>
      </c>
      <c r="X4" s="1" t="s">
        <v>53</v>
      </c>
      <c r="Y4" s="4">
        <v>43504.319944062503</v>
      </c>
      <c r="Z4" s="1" t="s">
        <v>54</v>
      </c>
      <c r="AA4" s="1" t="s">
        <v>60</v>
      </c>
      <c r="AB4" s="1" t="s">
        <v>56</v>
      </c>
      <c r="AI4" s="1">
        <f t="shared" si="0"/>
        <v>2019</v>
      </c>
      <c r="AJ4" s="1">
        <f t="shared" si="1"/>
        <v>1</v>
      </c>
      <c r="AK4" s="1" t="str">
        <f t="shared" si="2"/>
        <v>90</v>
      </c>
    </row>
    <row r="5" spans="1:37" ht="12.75" customHeight="1" x14ac:dyDescent="0.2">
      <c r="A5" s="1" t="s">
        <v>61</v>
      </c>
      <c r="B5" s="1" t="s">
        <v>47</v>
      </c>
      <c r="D5" s="1" t="s">
        <v>36</v>
      </c>
      <c r="E5" s="2">
        <v>43483</v>
      </c>
      <c r="F5" s="3">
        <v>77.56</v>
      </c>
      <c r="H5" s="1" t="s">
        <v>62</v>
      </c>
      <c r="I5" s="1" t="s">
        <v>49</v>
      </c>
      <c r="J5" s="1" t="s">
        <v>50</v>
      </c>
      <c r="L5" s="4">
        <v>43483</v>
      </c>
      <c r="M5" s="2">
        <v>43483</v>
      </c>
      <c r="O5" s="1" t="s">
        <v>63</v>
      </c>
      <c r="P5" s="1" t="b">
        <v>1</v>
      </c>
      <c r="Q5" s="1" t="s">
        <v>64</v>
      </c>
      <c r="R5" s="1" t="s">
        <v>17</v>
      </c>
      <c r="X5" s="1" t="s">
        <v>53</v>
      </c>
      <c r="Y5" s="4">
        <v>43504.322938460602</v>
      </c>
      <c r="Z5" s="1" t="s">
        <v>54</v>
      </c>
      <c r="AA5" s="1" t="s">
        <v>65</v>
      </c>
      <c r="AB5" s="1" t="s">
        <v>56</v>
      </c>
      <c r="AI5" s="1">
        <f t="shared" si="0"/>
        <v>2019</v>
      </c>
      <c r="AJ5" s="1">
        <f t="shared" si="1"/>
        <v>1</v>
      </c>
      <c r="AK5" s="1" t="str">
        <f t="shared" si="2"/>
        <v>90</v>
      </c>
    </row>
    <row r="6" spans="1:37" ht="12.75" customHeight="1" x14ac:dyDescent="0.2">
      <c r="A6" s="1" t="s">
        <v>61</v>
      </c>
      <c r="B6" s="1" t="s">
        <v>47</v>
      </c>
      <c r="D6" s="1" t="s">
        <v>36</v>
      </c>
      <c r="E6" s="2">
        <v>43483</v>
      </c>
      <c r="F6" s="3">
        <v>27.2</v>
      </c>
      <c r="H6" s="1" t="s">
        <v>62</v>
      </c>
      <c r="I6" s="1" t="s">
        <v>66</v>
      </c>
      <c r="J6" s="1" t="s">
        <v>50</v>
      </c>
      <c r="L6" s="4">
        <v>43483</v>
      </c>
      <c r="M6" s="2">
        <v>43483</v>
      </c>
      <c r="O6" s="1" t="s">
        <v>63</v>
      </c>
      <c r="P6" s="1" t="b">
        <v>1</v>
      </c>
      <c r="Q6" s="1" t="s">
        <v>67</v>
      </c>
      <c r="R6" s="1" t="s">
        <v>17</v>
      </c>
      <c r="X6" s="1" t="s">
        <v>53</v>
      </c>
      <c r="Y6" s="4">
        <v>43504.322939201396</v>
      </c>
      <c r="Z6" s="1" t="s">
        <v>54</v>
      </c>
      <c r="AA6" s="1" t="s">
        <v>65</v>
      </c>
      <c r="AB6" s="1" t="s">
        <v>68</v>
      </c>
      <c r="AI6" s="1">
        <f t="shared" si="0"/>
        <v>2019</v>
      </c>
      <c r="AJ6" s="1">
        <f t="shared" si="1"/>
        <v>1</v>
      </c>
      <c r="AK6" s="1" t="str">
        <f t="shared" si="2"/>
        <v>90</v>
      </c>
    </row>
    <row r="7" spans="1:37" ht="12.75" customHeight="1" x14ac:dyDescent="0.2">
      <c r="A7" s="1" t="s">
        <v>69</v>
      </c>
      <c r="B7" s="1" t="s">
        <v>47</v>
      </c>
      <c r="D7" s="1" t="s">
        <v>36</v>
      </c>
      <c r="E7" s="2">
        <v>43495</v>
      </c>
      <c r="F7" s="3">
        <v>958.32</v>
      </c>
      <c r="H7" s="1" t="s">
        <v>37</v>
      </c>
      <c r="I7" s="1" t="s">
        <v>49</v>
      </c>
      <c r="J7" s="1" t="s">
        <v>50</v>
      </c>
      <c r="L7" s="4">
        <v>43495</v>
      </c>
      <c r="M7" s="2">
        <v>43495</v>
      </c>
      <c r="O7" s="1" t="s">
        <v>70</v>
      </c>
      <c r="P7" s="1" t="b">
        <v>1</v>
      </c>
      <c r="Q7" s="1" t="s">
        <v>52</v>
      </c>
      <c r="R7" s="1" t="s">
        <v>17</v>
      </c>
      <c r="X7" s="1" t="s">
        <v>53</v>
      </c>
      <c r="Y7" s="4">
        <v>43504.408241747697</v>
      </c>
      <c r="Z7" s="1" t="s">
        <v>54</v>
      </c>
      <c r="AA7" s="1" t="s">
        <v>45</v>
      </c>
      <c r="AB7" s="1" t="s">
        <v>56</v>
      </c>
      <c r="AI7" s="1">
        <f t="shared" si="0"/>
        <v>2019</v>
      </c>
      <c r="AJ7" s="1">
        <f t="shared" si="1"/>
        <v>1</v>
      </c>
      <c r="AK7" s="1" t="str">
        <f t="shared" si="2"/>
        <v>90</v>
      </c>
    </row>
    <row r="8" spans="1:37" ht="12.75" customHeight="1" x14ac:dyDescent="0.2">
      <c r="A8" s="1" t="s">
        <v>69</v>
      </c>
      <c r="B8" s="1" t="s">
        <v>47</v>
      </c>
      <c r="D8" s="1" t="s">
        <v>36</v>
      </c>
      <c r="E8" s="2">
        <v>43495</v>
      </c>
      <c r="F8" s="3">
        <v>1135.93</v>
      </c>
      <c r="H8" s="1" t="s">
        <v>71</v>
      </c>
      <c r="I8" s="1" t="s">
        <v>49</v>
      </c>
      <c r="J8" s="1" t="s">
        <v>50</v>
      </c>
      <c r="L8" s="4">
        <v>43495</v>
      </c>
      <c r="M8" s="2">
        <v>43495</v>
      </c>
      <c r="O8" s="1" t="s">
        <v>70</v>
      </c>
      <c r="P8" s="1" t="b">
        <v>1</v>
      </c>
      <c r="Q8" s="1" t="s">
        <v>52</v>
      </c>
      <c r="R8" s="1" t="s">
        <v>17</v>
      </c>
      <c r="X8" s="1" t="s">
        <v>53</v>
      </c>
      <c r="Y8" s="4">
        <v>43504.408242858801</v>
      </c>
      <c r="Z8" s="1" t="s">
        <v>54</v>
      </c>
      <c r="AA8" s="1" t="s">
        <v>72</v>
      </c>
      <c r="AB8" s="1" t="s">
        <v>56</v>
      </c>
      <c r="AI8" s="1">
        <f t="shared" si="0"/>
        <v>2019</v>
      </c>
      <c r="AJ8" s="1">
        <f t="shared" si="1"/>
        <v>1</v>
      </c>
      <c r="AK8" s="1" t="str">
        <f t="shared" si="2"/>
        <v>93</v>
      </c>
    </row>
    <row r="9" spans="1:37" ht="12.75" customHeight="1" x14ac:dyDescent="0.2">
      <c r="A9" s="1" t="s">
        <v>73</v>
      </c>
      <c r="B9" s="1" t="s">
        <v>47</v>
      </c>
      <c r="D9" s="1" t="s">
        <v>36</v>
      </c>
      <c r="E9" s="2">
        <v>43510</v>
      </c>
      <c r="F9" s="3">
        <v>60.9</v>
      </c>
      <c r="H9" s="1" t="s">
        <v>62</v>
      </c>
      <c r="I9" s="1" t="s">
        <v>49</v>
      </c>
      <c r="J9" s="1" t="s">
        <v>50</v>
      </c>
      <c r="L9" s="4">
        <v>43510</v>
      </c>
      <c r="M9" s="2">
        <v>43510</v>
      </c>
      <c r="O9" s="1" t="s">
        <v>74</v>
      </c>
      <c r="P9" s="1" t="b">
        <v>1</v>
      </c>
      <c r="Q9" s="1" t="s">
        <v>52</v>
      </c>
      <c r="R9" s="1" t="s">
        <v>17</v>
      </c>
      <c r="X9" s="1" t="s">
        <v>53</v>
      </c>
      <c r="Y9" s="4">
        <v>43535.581929594897</v>
      </c>
      <c r="Z9" s="1" t="s">
        <v>54</v>
      </c>
      <c r="AA9" s="1" t="s">
        <v>65</v>
      </c>
      <c r="AB9" s="1" t="s">
        <v>56</v>
      </c>
      <c r="AI9" s="1">
        <f t="shared" si="0"/>
        <v>2019</v>
      </c>
      <c r="AJ9" s="1">
        <f t="shared" si="1"/>
        <v>2</v>
      </c>
      <c r="AK9" s="1" t="str">
        <f t="shared" si="2"/>
        <v>90</v>
      </c>
    </row>
    <row r="10" spans="1:37" ht="12.75" customHeight="1" x14ac:dyDescent="0.2">
      <c r="A10" s="1" t="s">
        <v>75</v>
      </c>
      <c r="B10" s="1" t="s">
        <v>47</v>
      </c>
      <c r="D10" s="1" t="s">
        <v>36</v>
      </c>
      <c r="E10" s="2">
        <v>43517</v>
      </c>
      <c r="F10" s="3">
        <v>1234.2</v>
      </c>
      <c r="H10" s="1" t="s">
        <v>76</v>
      </c>
      <c r="I10" s="1" t="s">
        <v>49</v>
      </c>
      <c r="J10" s="1" t="s">
        <v>50</v>
      </c>
      <c r="L10" s="4">
        <v>43517</v>
      </c>
      <c r="M10" s="2">
        <v>43517</v>
      </c>
      <c r="O10" s="1" t="s">
        <v>77</v>
      </c>
      <c r="P10" s="1" t="b">
        <v>1</v>
      </c>
      <c r="Q10" s="1" t="s">
        <v>64</v>
      </c>
      <c r="R10" s="1" t="s">
        <v>17</v>
      </c>
      <c r="X10" s="1" t="s">
        <v>53</v>
      </c>
      <c r="Y10" s="4">
        <v>43535.583261342603</v>
      </c>
      <c r="Z10" s="1" t="s">
        <v>54</v>
      </c>
      <c r="AA10" s="1" t="s">
        <v>78</v>
      </c>
      <c r="AB10" s="1" t="s">
        <v>56</v>
      </c>
      <c r="AI10" s="1">
        <f t="shared" si="0"/>
        <v>2019</v>
      </c>
      <c r="AJ10" s="1">
        <f t="shared" si="1"/>
        <v>2</v>
      </c>
      <c r="AK10" s="1" t="str">
        <f t="shared" si="2"/>
        <v>94</v>
      </c>
    </row>
    <row r="11" spans="1:37" ht="12.75" customHeight="1" x14ac:dyDescent="0.2">
      <c r="A11" s="1" t="s">
        <v>79</v>
      </c>
      <c r="B11" s="1" t="s">
        <v>47</v>
      </c>
      <c r="D11" s="1" t="s">
        <v>36</v>
      </c>
      <c r="E11" s="2">
        <v>43605</v>
      </c>
      <c r="F11" s="3">
        <v>1719.14</v>
      </c>
      <c r="H11" s="1" t="s">
        <v>62</v>
      </c>
      <c r="I11" s="1" t="s">
        <v>49</v>
      </c>
      <c r="J11" s="1" t="s">
        <v>50</v>
      </c>
      <c r="L11" s="4">
        <v>43605</v>
      </c>
      <c r="M11" s="2">
        <v>43605</v>
      </c>
      <c r="O11" s="1" t="s">
        <v>80</v>
      </c>
      <c r="P11" s="1" t="b">
        <v>1</v>
      </c>
      <c r="Q11" s="1" t="s">
        <v>52</v>
      </c>
      <c r="R11" s="1" t="s">
        <v>17</v>
      </c>
      <c r="X11" s="1" t="s">
        <v>53</v>
      </c>
      <c r="Y11" s="4">
        <v>43623.5603913542</v>
      </c>
      <c r="Z11" s="1" t="s">
        <v>54</v>
      </c>
      <c r="AA11" s="1" t="s">
        <v>65</v>
      </c>
      <c r="AB11" s="1" t="s">
        <v>56</v>
      </c>
      <c r="AI11" s="1">
        <f t="shared" si="0"/>
        <v>2019</v>
      </c>
      <c r="AJ11" s="1">
        <f t="shared" si="1"/>
        <v>5</v>
      </c>
      <c r="AK11" s="1" t="str">
        <f t="shared" si="2"/>
        <v>90</v>
      </c>
    </row>
    <row r="12" spans="1:37" ht="12.75" customHeight="1" x14ac:dyDescent="0.2">
      <c r="A12" s="1" t="s">
        <v>81</v>
      </c>
      <c r="B12" s="1" t="s">
        <v>47</v>
      </c>
      <c r="D12" s="1" t="s">
        <v>36</v>
      </c>
      <c r="E12" s="2">
        <v>43616</v>
      </c>
      <c r="F12" s="3">
        <v>373.26</v>
      </c>
      <c r="H12" s="1" t="s">
        <v>58</v>
      </c>
      <c r="I12" s="1" t="s">
        <v>49</v>
      </c>
      <c r="J12" s="1" t="s">
        <v>50</v>
      </c>
      <c r="L12" s="4">
        <v>43616</v>
      </c>
      <c r="M12" s="2">
        <v>43616</v>
      </c>
      <c r="O12" s="1" t="s">
        <v>82</v>
      </c>
      <c r="P12" s="1" t="b">
        <v>1</v>
      </c>
      <c r="Q12" s="1" t="s">
        <v>52</v>
      </c>
      <c r="R12" s="1" t="s">
        <v>17</v>
      </c>
      <c r="X12" s="1" t="s">
        <v>53</v>
      </c>
      <c r="Y12" s="4">
        <v>43623.564026157401</v>
      </c>
      <c r="Z12" s="1" t="s">
        <v>54</v>
      </c>
      <c r="AA12" s="1" t="s">
        <v>60</v>
      </c>
      <c r="AB12" s="1" t="s">
        <v>56</v>
      </c>
      <c r="AI12" s="1">
        <f t="shared" si="0"/>
        <v>2019</v>
      </c>
      <c r="AJ12" s="1">
        <f t="shared" si="1"/>
        <v>5</v>
      </c>
      <c r="AK12" s="1" t="str">
        <f t="shared" si="2"/>
        <v>90</v>
      </c>
    </row>
    <row r="13" spans="1:37" ht="12.75" customHeight="1" x14ac:dyDescent="0.2">
      <c r="A13" s="1" t="s">
        <v>83</v>
      </c>
      <c r="B13" s="1" t="s">
        <v>47</v>
      </c>
      <c r="D13" s="1" t="s">
        <v>36</v>
      </c>
      <c r="E13" s="2">
        <v>43628</v>
      </c>
      <c r="F13" s="3">
        <v>51.76</v>
      </c>
      <c r="H13" s="1" t="s">
        <v>84</v>
      </c>
      <c r="I13" s="1" t="s">
        <v>49</v>
      </c>
      <c r="J13" s="1" t="s">
        <v>50</v>
      </c>
      <c r="L13" s="4">
        <v>43628</v>
      </c>
      <c r="M13" s="2">
        <v>43628</v>
      </c>
      <c r="O13" s="1" t="s">
        <v>85</v>
      </c>
      <c r="P13" s="1" t="b">
        <v>1</v>
      </c>
      <c r="Q13" s="1" t="s">
        <v>52</v>
      </c>
      <c r="R13" s="1" t="s">
        <v>17</v>
      </c>
      <c r="X13" s="1" t="s">
        <v>86</v>
      </c>
      <c r="Y13" s="4">
        <v>43654.501125844901</v>
      </c>
      <c r="Z13" s="1" t="s">
        <v>54</v>
      </c>
      <c r="AA13" s="1" t="s">
        <v>87</v>
      </c>
      <c r="AB13" s="1" t="s">
        <v>56</v>
      </c>
      <c r="AI13" s="1">
        <f t="shared" si="0"/>
        <v>2019</v>
      </c>
      <c r="AJ13" s="1">
        <f t="shared" si="1"/>
        <v>6</v>
      </c>
      <c r="AK13" s="1" t="str">
        <f t="shared" si="2"/>
        <v>94</v>
      </c>
    </row>
    <row r="14" spans="1:37" ht="12.75" customHeight="1" x14ac:dyDescent="0.2">
      <c r="A14" s="1" t="s">
        <v>88</v>
      </c>
      <c r="B14" s="1" t="s">
        <v>47</v>
      </c>
      <c r="D14" s="1" t="s">
        <v>36</v>
      </c>
      <c r="E14" s="2">
        <v>43629</v>
      </c>
      <c r="F14" s="3">
        <v>139.9</v>
      </c>
      <c r="H14" s="1" t="s">
        <v>84</v>
      </c>
      <c r="I14" s="1" t="s">
        <v>49</v>
      </c>
      <c r="J14" s="1" t="s">
        <v>50</v>
      </c>
      <c r="L14" s="4">
        <v>43629</v>
      </c>
      <c r="M14" s="2">
        <v>43629</v>
      </c>
      <c r="O14" s="1" t="s">
        <v>89</v>
      </c>
      <c r="P14" s="1" t="b">
        <v>1</v>
      </c>
      <c r="Q14" s="1" t="s">
        <v>90</v>
      </c>
      <c r="R14" s="1" t="s">
        <v>17</v>
      </c>
      <c r="X14" s="1" t="s">
        <v>86</v>
      </c>
      <c r="Y14" s="4">
        <v>43654.501390428202</v>
      </c>
      <c r="Z14" s="1" t="s">
        <v>54</v>
      </c>
      <c r="AA14" s="1" t="s">
        <v>87</v>
      </c>
      <c r="AB14" s="1" t="s">
        <v>56</v>
      </c>
      <c r="AI14" s="1">
        <f t="shared" si="0"/>
        <v>2019</v>
      </c>
      <c r="AJ14" s="1">
        <f t="shared" si="1"/>
        <v>6</v>
      </c>
      <c r="AK14" s="1" t="str">
        <f t="shared" si="2"/>
        <v>94</v>
      </c>
    </row>
    <row r="15" spans="1:37" ht="12.75" customHeight="1" x14ac:dyDescent="0.2">
      <c r="A15" s="1" t="s">
        <v>91</v>
      </c>
      <c r="B15" s="1" t="s">
        <v>47</v>
      </c>
      <c r="D15" s="1" t="s">
        <v>36</v>
      </c>
      <c r="E15" s="2">
        <v>43620</v>
      </c>
      <c r="F15" s="3">
        <v>-135.09</v>
      </c>
      <c r="H15" s="1" t="s">
        <v>58</v>
      </c>
      <c r="I15" s="1" t="s">
        <v>49</v>
      </c>
      <c r="J15" s="1" t="s">
        <v>50</v>
      </c>
      <c r="L15" s="4">
        <v>43620</v>
      </c>
      <c r="M15" s="2">
        <v>43620</v>
      </c>
      <c r="O15" s="1" t="s">
        <v>92</v>
      </c>
      <c r="P15" s="1" t="b">
        <v>1</v>
      </c>
      <c r="Q15" s="1" t="s">
        <v>52</v>
      </c>
      <c r="R15" s="1" t="s">
        <v>17</v>
      </c>
      <c r="X15" s="1" t="s">
        <v>86</v>
      </c>
      <c r="Y15" s="4">
        <v>43654.503649571801</v>
      </c>
      <c r="Z15" s="1" t="s">
        <v>54</v>
      </c>
      <c r="AA15" s="1" t="s">
        <v>60</v>
      </c>
      <c r="AB15" s="1" t="s">
        <v>56</v>
      </c>
      <c r="AI15" s="1">
        <f t="shared" si="0"/>
        <v>2019</v>
      </c>
      <c r="AJ15" s="1">
        <f t="shared" si="1"/>
        <v>6</v>
      </c>
      <c r="AK15" s="1" t="str">
        <f t="shared" si="2"/>
        <v>90</v>
      </c>
    </row>
    <row r="16" spans="1:37" ht="12.75" customHeight="1" x14ac:dyDescent="0.2">
      <c r="A16" s="1" t="s">
        <v>93</v>
      </c>
      <c r="B16" s="1" t="s">
        <v>47</v>
      </c>
      <c r="D16" s="1" t="s">
        <v>36</v>
      </c>
      <c r="E16" s="2">
        <v>43621</v>
      </c>
      <c r="F16" s="3">
        <v>242.3</v>
      </c>
      <c r="H16" s="1" t="s">
        <v>58</v>
      </c>
      <c r="I16" s="1" t="s">
        <v>49</v>
      </c>
      <c r="J16" s="1" t="s">
        <v>50</v>
      </c>
      <c r="L16" s="4">
        <v>43621</v>
      </c>
      <c r="M16" s="2">
        <v>43621</v>
      </c>
      <c r="O16" s="1" t="s">
        <v>94</v>
      </c>
      <c r="P16" s="1" t="b">
        <v>1</v>
      </c>
      <c r="Q16" s="1" t="s">
        <v>52</v>
      </c>
      <c r="R16" s="1" t="s">
        <v>17</v>
      </c>
      <c r="X16" s="1" t="s">
        <v>86</v>
      </c>
      <c r="Y16" s="4">
        <v>43654.503650266197</v>
      </c>
      <c r="Z16" s="1" t="s">
        <v>54</v>
      </c>
      <c r="AA16" s="1" t="s">
        <v>60</v>
      </c>
      <c r="AB16" s="1" t="s">
        <v>56</v>
      </c>
      <c r="AI16" s="1">
        <f t="shared" si="0"/>
        <v>2019</v>
      </c>
      <c r="AJ16" s="1">
        <f t="shared" si="1"/>
        <v>6</v>
      </c>
      <c r="AK16" s="1" t="str">
        <f t="shared" si="2"/>
        <v>90</v>
      </c>
    </row>
    <row r="17" spans="1:37" ht="12.75" customHeight="1" x14ac:dyDescent="0.2">
      <c r="A17" s="1" t="s">
        <v>95</v>
      </c>
      <c r="B17" s="1" t="s">
        <v>47</v>
      </c>
      <c r="D17" s="1" t="s">
        <v>36</v>
      </c>
      <c r="E17" s="2">
        <v>43648</v>
      </c>
      <c r="F17" s="3">
        <v>61.63</v>
      </c>
      <c r="H17" s="1" t="s">
        <v>96</v>
      </c>
      <c r="I17" s="1" t="s">
        <v>49</v>
      </c>
      <c r="J17" s="1" t="s">
        <v>50</v>
      </c>
      <c r="L17" s="4">
        <v>43648</v>
      </c>
      <c r="M17" s="2">
        <v>43648</v>
      </c>
      <c r="O17" s="1" t="s">
        <v>97</v>
      </c>
      <c r="P17" s="1" t="b">
        <v>1</v>
      </c>
      <c r="Q17" s="1" t="s">
        <v>90</v>
      </c>
      <c r="R17" s="1" t="s">
        <v>17</v>
      </c>
      <c r="X17" s="1" t="s">
        <v>86</v>
      </c>
      <c r="Y17" s="4">
        <v>43685.398085879599</v>
      </c>
      <c r="Z17" s="1" t="s">
        <v>54</v>
      </c>
      <c r="AA17" s="1" t="s">
        <v>98</v>
      </c>
      <c r="AB17" s="1" t="s">
        <v>56</v>
      </c>
      <c r="AI17" s="1">
        <f t="shared" si="0"/>
        <v>2019</v>
      </c>
      <c r="AJ17" s="1">
        <f t="shared" si="1"/>
        <v>7</v>
      </c>
      <c r="AK17" s="1" t="str">
        <f t="shared" si="2"/>
        <v>95</v>
      </c>
    </row>
    <row r="18" spans="1:37" ht="12.75" customHeight="1" x14ac:dyDescent="0.2">
      <c r="A18" s="1" t="s">
        <v>95</v>
      </c>
      <c r="B18" s="1" t="s">
        <v>47</v>
      </c>
      <c r="D18" s="1" t="s">
        <v>36</v>
      </c>
      <c r="E18" s="2">
        <v>43648</v>
      </c>
      <c r="F18" s="3">
        <v>148.25</v>
      </c>
      <c r="H18" s="1" t="s">
        <v>96</v>
      </c>
      <c r="I18" s="1" t="s">
        <v>66</v>
      </c>
      <c r="J18" s="1" t="s">
        <v>50</v>
      </c>
      <c r="L18" s="4">
        <v>43648</v>
      </c>
      <c r="M18" s="2">
        <v>43648</v>
      </c>
      <c r="O18" s="1" t="s">
        <v>97</v>
      </c>
      <c r="P18" s="1" t="b">
        <v>1</v>
      </c>
      <c r="Q18" s="1" t="s">
        <v>99</v>
      </c>
      <c r="R18" s="1" t="s">
        <v>17</v>
      </c>
      <c r="X18" s="1" t="s">
        <v>86</v>
      </c>
      <c r="Y18" s="4">
        <v>43685.398083715299</v>
      </c>
      <c r="Z18" s="1" t="s">
        <v>54</v>
      </c>
      <c r="AA18" s="1" t="s">
        <v>98</v>
      </c>
      <c r="AB18" s="1" t="s">
        <v>68</v>
      </c>
      <c r="AI18" s="1">
        <f t="shared" si="0"/>
        <v>2019</v>
      </c>
      <c r="AJ18" s="1">
        <f t="shared" si="1"/>
        <v>7</v>
      </c>
      <c r="AK18" s="1" t="str">
        <f t="shared" si="2"/>
        <v>95</v>
      </c>
    </row>
    <row r="19" spans="1:37" ht="12.75" customHeight="1" x14ac:dyDescent="0.2">
      <c r="A19" s="1" t="s">
        <v>100</v>
      </c>
      <c r="B19" s="1" t="s">
        <v>47</v>
      </c>
      <c r="D19" s="1" t="s">
        <v>36</v>
      </c>
      <c r="E19" s="2">
        <v>43655</v>
      </c>
      <c r="F19" s="3">
        <v>5882.4</v>
      </c>
      <c r="H19" s="1" t="s">
        <v>48</v>
      </c>
      <c r="I19" s="1" t="s">
        <v>49</v>
      </c>
      <c r="J19" s="1" t="s">
        <v>50</v>
      </c>
      <c r="L19" s="4">
        <v>43655</v>
      </c>
      <c r="M19" s="2">
        <v>43655</v>
      </c>
      <c r="O19" s="1" t="s">
        <v>101</v>
      </c>
      <c r="P19" s="1" t="b">
        <v>1</v>
      </c>
      <c r="Q19" s="1" t="s">
        <v>52</v>
      </c>
      <c r="R19" s="1" t="s">
        <v>17</v>
      </c>
      <c r="X19" s="1" t="s">
        <v>86</v>
      </c>
      <c r="Y19" s="4">
        <v>43685.399331018503</v>
      </c>
      <c r="Z19" s="1" t="s">
        <v>54</v>
      </c>
      <c r="AA19" s="1" t="s">
        <v>55</v>
      </c>
      <c r="AB19" s="1" t="s">
        <v>56</v>
      </c>
      <c r="AI19" s="1">
        <f t="shared" si="0"/>
        <v>2019</v>
      </c>
      <c r="AJ19" s="1">
        <f t="shared" si="1"/>
        <v>7</v>
      </c>
      <c r="AK19" s="1" t="str">
        <f t="shared" si="2"/>
        <v>95</v>
      </c>
    </row>
    <row r="20" spans="1:37" ht="12.75" customHeight="1" x14ac:dyDescent="0.2">
      <c r="A20" s="1" t="s">
        <v>102</v>
      </c>
      <c r="B20" s="1" t="s">
        <v>47</v>
      </c>
      <c r="D20" s="1" t="s">
        <v>36</v>
      </c>
      <c r="E20" s="2">
        <v>43661</v>
      </c>
      <c r="F20" s="3">
        <v>-5882.4</v>
      </c>
      <c r="H20" s="1" t="s">
        <v>48</v>
      </c>
      <c r="I20" s="1" t="s">
        <v>49</v>
      </c>
      <c r="J20" s="1" t="s">
        <v>50</v>
      </c>
      <c r="L20" s="4">
        <v>43661</v>
      </c>
      <c r="M20" s="2">
        <v>43661</v>
      </c>
      <c r="O20" s="1" t="s">
        <v>103</v>
      </c>
      <c r="P20" s="1" t="b">
        <v>1</v>
      </c>
      <c r="Q20" s="1" t="s">
        <v>52</v>
      </c>
      <c r="R20" s="1" t="s">
        <v>17</v>
      </c>
      <c r="X20" s="1" t="s">
        <v>86</v>
      </c>
      <c r="Y20" s="4">
        <v>43685.404834224501</v>
      </c>
      <c r="Z20" s="1" t="s">
        <v>54</v>
      </c>
      <c r="AA20" s="1" t="s">
        <v>55</v>
      </c>
      <c r="AB20" s="1" t="s">
        <v>56</v>
      </c>
      <c r="AI20" s="1">
        <f t="shared" si="0"/>
        <v>2019</v>
      </c>
      <c r="AJ20" s="1">
        <f t="shared" si="1"/>
        <v>7</v>
      </c>
      <c r="AK20" s="1" t="str">
        <f t="shared" si="2"/>
        <v>95</v>
      </c>
    </row>
    <row r="21" spans="1:37" ht="12.75" customHeight="1" x14ac:dyDescent="0.2">
      <c r="A21" s="1" t="s">
        <v>104</v>
      </c>
      <c r="B21" s="1" t="s">
        <v>47</v>
      </c>
      <c r="D21" s="1" t="s">
        <v>36</v>
      </c>
      <c r="E21" s="2">
        <v>43689</v>
      </c>
      <c r="F21" s="3">
        <v>308.97000000000003</v>
      </c>
      <c r="H21" s="1" t="s">
        <v>71</v>
      </c>
      <c r="I21" s="1" t="s">
        <v>49</v>
      </c>
      <c r="J21" s="1" t="s">
        <v>50</v>
      </c>
      <c r="L21" s="4">
        <v>43689</v>
      </c>
      <c r="M21" s="2">
        <v>43689</v>
      </c>
      <c r="O21" s="1" t="s">
        <v>105</v>
      </c>
      <c r="P21" s="1" t="b">
        <v>1</v>
      </c>
      <c r="Q21" s="1" t="s">
        <v>52</v>
      </c>
      <c r="R21" s="1" t="s">
        <v>17</v>
      </c>
      <c r="X21" s="1" t="s">
        <v>86</v>
      </c>
      <c r="Y21" s="4">
        <v>43717.477577233803</v>
      </c>
      <c r="Z21" s="1" t="s">
        <v>54</v>
      </c>
      <c r="AA21" s="1" t="s">
        <v>72</v>
      </c>
      <c r="AB21" s="1" t="s">
        <v>56</v>
      </c>
      <c r="AI21" s="1">
        <f t="shared" si="0"/>
        <v>2019</v>
      </c>
      <c r="AJ21" s="1">
        <f t="shared" si="1"/>
        <v>8</v>
      </c>
      <c r="AK21" s="1" t="str">
        <f t="shared" si="2"/>
        <v>93</v>
      </c>
    </row>
    <row r="22" spans="1:37" ht="12.75" customHeight="1" x14ac:dyDescent="0.2">
      <c r="A22" s="1" t="s">
        <v>106</v>
      </c>
      <c r="B22" s="1" t="s">
        <v>47</v>
      </c>
      <c r="D22" s="1" t="s">
        <v>36</v>
      </c>
      <c r="E22" s="2">
        <v>43690</v>
      </c>
      <c r="F22" s="3">
        <v>277.89999999999998</v>
      </c>
      <c r="H22" s="1" t="s">
        <v>71</v>
      </c>
      <c r="I22" s="1" t="s">
        <v>49</v>
      </c>
      <c r="J22" s="1" t="s">
        <v>50</v>
      </c>
      <c r="L22" s="4">
        <v>43690</v>
      </c>
      <c r="M22" s="2">
        <v>43690</v>
      </c>
      <c r="O22" s="1" t="s">
        <v>107</v>
      </c>
      <c r="P22" s="1" t="b">
        <v>1</v>
      </c>
      <c r="Q22" s="1" t="s">
        <v>52</v>
      </c>
      <c r="R22" s="1" t="s">
        <v>17</v>
      </c>
      <c r="X22" s="1" t="s">
        <v>86</v>
      </c>
      <c r="Y22" s="4">
        <v>43717.477819213003</v>
      </c>
      <c r="Z22" s="1" t="s">
        <v>54</v>
      </c>
      <c r="AA22" s="1" t="s">
        <v>72</v>
      </c>
      <c r="AB22" s="1" t="s">
        <v>56</v>
      </c>
      <c r="AI22" s="1">
        <f t="shared" si="0"/>
        <v>2019</v>
      </c>
      <c r="AJ22" s="1">
        <f t="shared" si="1"/>
        <v>8</v>
      </c>
      <c r="AK22" s="1" t="str">
        <f t="shared" si="2"/>
        <v>93</v>
      </c>
    </row>
    <row r="23" spans="1:37" ht="12.75" customHeight="1" x14ac:dyDescent="0.2">
      <c r="A23" s="1" t="s">
        <v>108</v>
      </c>
      <c r="B23" s="1" t="s">
        <v>47</v>
      </c>
      <c r="D23" s="1" t="s">
        <v>36</v>
      </c>
      <c r="E23" s="2">
        <v>43691</v>
      </c>
      <c r="F23" s="3">
        <v>282.74</v>
      </c>
      <c r="H23" s="1" t="s">
        <v>84</v>
      </c>
      <c r="I23" s="1" t="s">
        <v>49</v>
      </c>
      <c r="J23" s="1" t="s">
        <v>50</v>
      </c>
      <c r="L23" s="4">
        <v>43691</v>
      </c>
      <c r="M23" s="2">
        <v>43691</v>
      </c>
      <c r="O23" s="1" t="s">
        <v>109</v>
      </c>
      <c r="P23" s="1" t="b">
        <v>1</v>
      </c>
      <c r="Q23" s="1" t="s">
        <v>52</v>
      </c>
      <c r="R23" s="1" t="s">
        <v>17</v>
      </c>
      <c r="X23" s="1" t="s">
        <v>86</v>
      </c>
      <c r="Y23" s="4">
        <v>43717.478036956003</v>
      </c>
      <c r="Z23" s="1" t="s">
        <v>54</v>
      </c>
      <c r="AA23" s="1" t="s">
        <v>87</v>
      </c>
      <c r="AB23" s="1" t="s">
        <v>56</v>
      </c>
      <c r="AI23" s="1">
        <f t="shared" si="0"/>
        <v>2019</v>
      </c>
      <c r="AJ23" s="1">
        <f t="shared" si="1"/>
        <v>8</v>
      </c>
      <c r="AK23" s="1" t="str">
        <f t="shared" si="2"/>
        <v>94</v>
      </c>
    </row>
    <row r="24" spans="1:37" ht="12.75" customHeight="1" x14ac:dyDescent="0.2">
      <c r="A24" s="1" t="s">
        <v>110</v>
      </c>
      <c r="B24" s="1" t="s">
        <v>111</v>
      </c>
      <c r="C24" s="1" t="s">
        <v>112</v>
      </c>
      <c r="D24" s="1" t="s">
        <v>36</v>
      </c>
      <c r="E24" s="2">
        <v>43472</v>
      </c>
      <c r="F24" s="3">
        <v>2520</v>
      </c>
      <c r="H24" s="1" t="s">
        <v>84</v>
      </c>
      <c r="I24" s="1" t="s">
        <v>113</v>
      </c>
      <c r="J24" s="1" t="s">
        <v>50</v>
      </c>
      <c r="L24" s="4">
        <v>43472.523180520802</v>
      </c>
      <c r="O24" s="1" t="s">
        <v>114</v>
      </c>
      <c r="P24" s="1" t="b">
        <v>1</v>
      </c>
      <c r="R24" s="1" t="s">
        <v>17</v>
      </c>
      <c r="X24" s="1" t="s">
        <v>115</v>
      </c>
      <c r="Y24" s="4">
        <v>43507.294684062501</v>
      </c>
      <c r="Z24" s="1" t="s">
        <v>54</v>
      </c>
      <c r="AA24" s="1" t="s">
        <v>87</v>
      </c>
      <c r="AI24" s="1">
        <f t="shared" si="0"/>
        <v>2019</v>
      </c>
      <c r="AJ24" s="1">
        <f t="shared" si="1"/>
        <v>1</v>
      </c>
      <c r="AK24" s="1" t="str">
        <f t="shared" si="2"/>
        <v>94</v>
      </c>
    </row>
    <row r="25" spans="1:37" ht="12.75" customHeight="1" x14ac:dyDescent="0.2">
      <c r="A25" s="1" t="s">
        <v>116</v>
      </c>
      <c r="B25" s="1" t="s">
        <v>111</v>
      </c>
      <c r="C25" s="1" t="s">
        <v>112</v>
      </c>
      <c r="D25" s="1" t="s">
        <v>36</v>
      </c>
      <c r="E25" s="2">
        <v>43490</v>
      </c>
      <c r="F25" s="3">
        <v>2520</v>
      </c>
      <c r="H25" s="1" t="s">
        <v>48</v>
      </c>
      <c r="I25" s="1" t="s">
        <v>113</v>
      </c>
      <c r="J25" s="1" t="s">
        <v>50</v>
      </c>
      <c r="L25" s="4">
        <v>43490.341354166703</v>
      </c>
      <c r="O25" s="1" t="s">
        <v>117</v>
      </c>
      <c r="P25" s="1" t="b">
        <v>1</v>
      </c>
      <c r="R25" s="1" t="s">
        <v>17</v>
      </c>
      <c r="X25" s="1" t="s">
        <v>115</v>
      </c>
      <c r="Y25" s="4">
        <v>43507.294820601899</v>
      </c>
      <c r="Z25" s="1" t="s">
        <v>54</v>
      </c>
      <c r="AA25" s="1" t="s">
        <v>55</v>
      </c>
      <c r="AI25" s="1">
        <f t="shared" si="0"/>
        <v>2019</v>
      </c>
      <c r="AJ25" s="1">
        <f t="shared" si="1"/>
        <v>1</v>
      </c>
      <c r="AK25" s="1" t="str">
        <f t="shared" si="2"/>
        <v>95</v>
      </c>
    </row>
    <row r="26" spans="1:37" ht="12.75" customHeight="1" x14ac:dyDescent="0.2">
      <c r="A26" s="1" t="s">
        <v>118</v>
      </c>
      <c r="B26" s="1" t="s">
        <v>111</v>
      </c>
      <c r="C26" s="1" t="s">
        <v>112</v>
      </c>
      <c r="D26" s="1" t="s">
        <v>36</v>
      </c>
      <c r="E26" s="2">
        <v>43482</v>
      </c>
      <c r="F26" s="3">
        <v>428.4</v>
      </c>
      <c r="H26" s="1" t="s">
        <v>76</v>
      </c>
      <c r="I26" s="1" t="s">
        <v>113</v>
      </c>
      <c r="J26" s="1" t="s">
        <v>50</v>
      </c>
      <c r="L26" s="4">
        <v>43482.582812499997</v>
      </c>
      <c r="O26" s="1" t="s">
        <v>119</v>
      </c>
      <c r="P26" s="1" t="b">
        <v>1</v>
      </c>
      <c r="R26" s="1" t="s">
        <v>17</v>
      </c>
      <c r="X26" s="1" t="s">
        <v>115</v>
      </c>
      <c r="Y26" s="4">
        <v>43507.295279594902</v>
      </c>
      <c r="Z26" s="1" t="s">
        <v>54</v>
      </c>
      <c r="AA26" s="1" t="s">
        <v>78</v>
      </c>
      <c r="AI26" s="1">
        <f t="shared" si="0"/>
        <v>2019</v>
      </c>
      <c r="AJ26" s="1">
        <f t="shared" si="1"/>
        <v>1</v>
      </c>
      <c r="AK26" s="1" t="str">
        <f t="shared" si="2"/>
        <v>94</v>
      </c>
    </row>
    <row r="27" spans="1:37" ht="12.75" customHeight="1" x14ac:dyDescent="0.2">
      <c r="A27" s="1" t="s">
        <v>120</v>
      </c>
      <c r="B27" s="1" t="s">
        <v>111</v>
      </c>
      <c r="C27" s="1" t="s">
        <v>121</v>
      </c>
      <c r="D27" s="1" t="s">
        <v>36</v>
      </c>
      <c r="E27" s="2">
        <v>43481</v>
      </c>
      <c r="F27" s="3">
        <v>86.46</v>
      </c>
      <c r="H27" s="1" t="s">
        <v>84</v>
      </c>
      <c r="I27" s="1" t="s">
        <v>122</v>
      </c>
      <c r="J27" s="1" t="s">
        <v>50</v>
      </c>
      <c r="L27" s="4">
        <v>43481.3216203704</v>
      </c>
      <c r="O27" s="1" t="s">
        <v>123</v>
      </c>
      <c r="P27" s="1" t="b">
        <v>1</v>
      </c>
      <c r="R27" s="1" t="s">
        <v>17</v>
      </c>
      <c r="X27" s="1" t="s">
        <v>115</v>
      </c>
      <c r="Y27" s="4">
        <v>43507.295526122703</v>
      </c>
      <c r="Z27" s="1" t="s">
        <v>54</v>
      </c>
      <c r="AA27" s="1" t="s">
        <v>87</v>
      </c>
      <c r="AI27" s="1">
        <f t="shared" si="0"/>
        <v>2019</v>
      </c>
      <c r="AJ27" s="1">
        <f t="shared" si="1"/>
        <v>1</v>
      </c>
      <c r="AK27" s="1" t="str">
        <f t="shared" si="2"/>
        <v>94</v>
      </c>
    </row>
    <row r="28" spans="1:37" ht="12.75" customHeight="1" x14ac:dyDescent="0.2">
      <c r="A28" s="1" t="s">
        <v>124</v>
      </c>
      <c r="B28" s="1" t="s">
        <v>111</v>
      </c>
      <c r="C28" s="1" t="s">
        <v>121</v>
      </c>
      <c r="D28" s="1" t="s">
        <v>36</v>
      </c>
      <c r="E28" s="2">
        <v>43494</v>
      </c>
      <c r="F28" s="3">
        <v>78.06</v>
      </c>
      <c r="H28" s="1" t="s">
        <v>125</v>
      </c>
      <c r="I28" s="1" t="s">
        <v>122</v>
      </c>
      <c r="J28" s="1" t="s">
        <v>50</v>
      </c>
      <c r="L28" s="4">
        <v>43494.381539351903</v>
      </c>
      <c r="O28" s="1" t="s">
        <v>126</v>
      </c>
      <c r="P28" s="1" t="b">
        <v>1</v>
      </c>
      <c r="R28" s="1" t="s">
        <v>17</v>
      </c>
      <c r="X28" s="1" t="s">
        <v>115</v>
      </c>
      <c r="Y28" s="4">
        <v>43507.295813854202</v>
      </c>
      <c r="Z28" s="1" t="s">
        <v>54</v>
      </c>
      <c r="AA28" s="1" t="s">
        <v>127</v>
      </c>
      <c r="AI28" s="1">
        <f t="shared" si="0"/>
        <v>2019</v>
      </c>
      <c r="AJ28" s="1">
        <f t="shared" si="1"/>
        <v>1</v>
      </c>
      <c r="AK28" s="1" t="str">
        <f t="shared" si="2"/>
        <v>90</v>
      </c>
    </row>
    <row r="29" spans="1:37" ht="12.75" customHeight="1" x14ac:dyDescent="0.2">
      <c r="A29" s="1" t="s">
        <v>124</v>
      </c>
      <c r="B29" s="1" t="s">
        <v>111</v>
      </c>
      <c r="C29" s="1" t="s">
        <v>128</v>
      </c>
      <c r="D29" s="1" t="s">
        <v>36</v>
      </c>
      <c r="E29" s="2">
        <v>43494</v>
      </c>
      <c r="F29" s="3">
        <v>623.36</v>
      </c>
      <c r="H29" s="1" t="s">
        <v>125</v>
      </c>
      <c r="I29" s="1" t="s">
        <v>129</v>
      </c>
      <c r="J29" s="1" t="s">
        <v>50</v>
      </c>
      <c r="L29" s="4">
        <v>43494.381539351903</v>
      </c>
      <c r="O29" s="1" t="s">
        <v>126</v>
      </c>
      <c r="P29" s="1" t="b">
        <v>1</v>
      </c>
      <c r="R29" s="1" t="s">
        <v>17</v>
      </c>
      <c r="X29" s="1" t="s">
        <v>115</v>
      </c>
      <c r="Y29" s="4">
        <v>43507.295818368097</v>
      </c>
      <c r="Z29" s="1" t="s">
        <v>54</v>
      </c>
      <c r="AA29" s="1" t="s">
        <v>127</v>
      </c>
      <c r="AI29" s="1">
        <f t="shared" si="0"/>
        <v>2019</v>
      </c>
      <c r="AJ29" s="1">
        <f t="shared" si="1"/>
        <v>1</v>
      </c>
      <c r="AK29" s="1" t="str">
        <f t="shared" si="2"/>
        <v>90</v>
      </c>
    </row>
    <row r="30" spans="1:37" ht="12.75" customHeight="1" x14ac:dyDescent="0.2">
      <c r="A30" s="1" t="s">
        <v>130</v>
      </c>
      <c r="B30" s="1" t="s">
        <v>111</v>
      </c>
      <c r="C30" s="1" t="s">
        <v>121</v>
      </c>
      <c r="D30" s="1" t="s">
        <v>36</v>
      </c>
      <c r="E30" s="2">
        <v>43494</v>
      </c>
      <c r="F30" s="3">
        <v>3.8</v>
      </c>
      <c r="H30" s="1" t="s">
        <v>84</v>
      </c>
      <c r="I30" s="1" t="s">
        <v>122</v>
      </c>
      <c r="J30" s="1" t="s">
        <v>50</v>
      </c>
      <c r="L30" s="4">
        <v>43494.451608680603</v>
      </c>
      <c r="O30" s="1" t="s">
        <v>131</v>
      </c>
      <c r="P30" s="1" t="b">
        <v>1</v>
      </c>
      <c r="R30" s="1" t="s">
        <v>17</v>
      </c>
      <c r="X30" s="1" t="s">
        <v>115</v>
      </c>
      <c r="Y30" s="4">
        <v>43507.296462731501</v>
      </c>
      <c r="Z30" s="1" t="s">
        <v>54</v>
      </c>
      <c r="AA30" s="1" t="s">
        <v>87</v>
      </c>
      <c r="AI30" s="1">
        <f t="shared" si="0"/>
        <v>2019</v>
      </c>
      <c r="AJ30" s="1">
        <f t="shared" si="1"/>
        <v>1</v>
      </c>
      <c r="AK30" s="1" t="str">
        <f t="shared" si="2"/>
        <v>94</v>
      </c>
    </row>
    <row r="31" spans="1:37" ht="12.75" customHeight="1" x14ac:dyDescent="0.2">
      <c r="A31" s="1" t="s">
        <v>132</v>
      </c>
      <c r="B31" s="1" t="s">
        <v>111</v>
      </c>
      <c r="C31" s="1" t="s">
        <v>121</v>
      </c>
      <c r="D31" s="1" t="s">
        <v>36</v>
      </c>
      <c r="E31" s="2">
        <v>43496</v>
      </c>
      <c r="F31" s="3">
        <v>55.5</v>
      </c>
      <c r="H31" s="1" t="s">
        <v>71</v>
      </c>
      <c r="I31" s="1" t="s">
        <v>122</v>
      </c>
      <c r="J31" s="1" t="s">
        <v>50</v>
      </c>
      <c r="L31" s="4">
        <v>43496.305445983802</v>
      </c>
      <c r="O31" s="1" t="s">
        <v>133</v>
      </c>
      <c r="P31" s="1" t="b">
        <v>1</v>
      </c>
      <c r="R31" s="1" t="s">
        <v>17</v>
      </c>
      <c r="X31" s="1" t="s">
        <v>115</v>
      </c>
      <c r="Y31" s="4">
        <v>43507.296721874998</v>
      </c>
      <c r="Z31" s="1" t="s">
        <v>54</v>
      </c>
      <c r="AA31" s="1" t="s">
        <v>72</v>
      </c>
      <c r="AI31" s="1">
        <f t="shared" si="0"/>
        <v>2019</v>
      </c>
      <c r="AJ31" s="1">
        <f t="shared" si="1"/>
        <v>1</v>
      </c>
      <c r="AK31" s="1" t="str">
        <f t="shared" si="2"/>
        <v>93</v>
      </c>
    </row>
    <row r="32" spans="1:37" ht="12.75" customHeight="1" x14ac:dyDescent="0.2">
      <c r="A32" s="1" t="s">
        <v>134</v>
      </c>
      <c r="B32" s="1" t="s">
        <v>111</v>
      </c>
      <c r="C32" s="1" t="s">
        <v>112</v>
      </c>
      <c r="D32" s="1" t="s">
        <v>36</v>
      </c>
      <c r="E32" s="2">
        <v>43501</v>
      </c>
      <c r="F32" s="3">
        <v>1260</v>
      </c>
      <c r="H32" s="1" t="s">
        <v>96</v>
      </c>
      <c r="I32" s="1" t="s">
        <v>113</v>
      </c>
      <c r="J32" s="1" t="s">
        <v>50</v>
      </c>
      <c r="L32" s="4">
        <v>43501.5147861921</v>
      </c>
      <c r="O32" s="1" t="s">
        <v>135</v>
      </c>
      <c r="P32" s="1" t="b">
        <v>1</v>
      </c>
      <c r="R32" s="1" t="s">
        <v>17</v>
      </c>
      <c r="X32" s="1" t="s">
        <v>115</v>
      </c>
      <c r="Y32" s="4">
        <v>43535.480262500001</v>
      </c>
      <c r="Z32" s="1" t="s">
        <v>54</v>
      </c>
      <c r="AA32" s="1" t="s">
        <v>98</v>
      </c>
      <c r="AI32" s="1">
        <f t="shared" si="0"/>
        <v>2019</v>
      </c>
      <c r="AJ32" s="1">
        <f t="shared" si="1"/>
        <v>2</v>
      </c>
      <c r="AK32" s="1" t="str">
        <f t="shared" si="2"/>
        <v>95</v>
      </c>
    </row>
    <row r="33" spans="1:37" ht="12.75" customHeight="1" x14ac:dyDescent="0.2">
      <c r="A33" s="1" t="s">
        <v>136</v>
      </c>
      <c r="B33" s="1" t="s">
        <v>111</v>
      </c>
      <c r="C33" s="1" t="s">
        <v>112</v>
      </c>
      <c r="D33" s="1" t="s">
        <v>36</v>
      </c>
      <c r="E33" s="2">
        <v>43502</v>
      </c>
      <c r="F33" s="3">
        <v>1071</v>
      </c>
      <c r="H33" s="1" t="s">
        <v>96</v>
      </c>
      <c r="I33" s="1" t="s">
        <v>113</v>
      </c>
      <c r="J33" s="1" t="s">
        <v>50</v>
      </c>
      <c r="L33" s="4">
        <v>43502.594977118097</v>
      </c>
      <c r="O33" s="1" t="s">
        <v>137</v>
      </c>
      <c r="P33" s="1" t="b">
        <v>1</v>
      </c>
      <c r="R33" s="1" t="s">
        <v>17</v>
      </c>
      <c r="X33" s="1" t="s">
        <v>115</v>
      </c>
      <c r="Y33" s="4">
        <v>43535.481294062498</v>
      </c>
      <c r="Z33" s="1" t="s">
        <v>54</v>
      </c>
      <c r="AA33" s="1" t="s">
        <v>98</v>
      </c>
      <c r="AI33" s="1">
        <f t="shared" si="0"/>
        <v>2019</v>
      </c>
      <c r="AJ33" s="1">
        <f t="shared" si="1"/>
        <v>2</v>
      </c>
      <c r="AK33" s="1" t="str">
        <f t="shared" si="2"/>
        <v>95</v>
      </c>
    </row>
    <row r="34" spans="1:37" ht="12.75" customHeight="1" x14ac:dyDescent="0.2">
      <c r="A34" s="1" t="s">
        <v>138</v>
      </c>
      <c r="B34" s="1" t="s">
        <v>111</v>
      </c>
      <c r="C34" s="1" t="s">
        <v>121</v>
      </c>
      <c r="D34" s="1" t="s">
        <v>36</v>
      </c>
      <c r="E34" s="2">
        <v>43509</v>
      </c>
      <c r="F34" s="3">
        <v>15.38</v>
      </c>
      <c r="H34" s="1" t="s">
        <v>58</v>
      </c>
      <c r="I34" s="1" t="s">
        <v>122</v>
      </c>
      <c r="J34" s="1" t="s">
        <v>50</v>
      </c>
      <c r="L34" s="4">
        <v>43509.294143518498</v>
      </c>
      <c r="O34" s="1" t="s">
        <v>139</v>
      </c>
      <c r="P34" s="1" t="b">
        <v>1</v>
      </c>
      <c r="R34" s="1" t="s">
        <v>17</v>
      </c>
      <c r="X34" s="1" t="s">
        <v>115</v>
      </c>
      <c r="Y34" s="4">
        <v>43535.481568055598</v>
      </c>
      <c r="Z34" s="1" t="s">
        <v>54</v>
      </c>
      <c r="AA34" s="1" t="s">
        <v>60</v>
      </c>
      <c r="AI34" s="1">
        <f t="shared" si="0"/>
        <v>2019</v>
      </c>
      <c r="AJ34" s="1">
        <f t="shared" si="1"/>
        <v>2</v>
      </c>
      <c r="AK34" s="1" t="str">
        <f t="shared" si="2"/>
        <v>90</v>
      </c>
    </row>
    <row r="35" spans="1:37" ht="12.75" customHeight="1" x14ac:dyDescent="0.2">
      <c r="A35" s="1" t="s">
        <v>140</v>
      </c>
      <c r="B35" s="1" t="s">
        <v>111</v>
      </c>
      <c r="C35" s="1" t="s">
        <v>112</v>
      </c>
      <c r="D35" s="1" t="s">
        <v>36</v>
      </c>
      <c r="E35" s="2">
        <v>43504</v>
      </c>
      <c r="F35" s="3">
        <v>951.3</v>
      </c>
      <c r="H35" s="1" t="s">
        <v>76</v>
      </c>
      <c r="I35" s="1" t="s">
        <v>113</v>
      </c>
      <c r="J35" s="1" t="s">
        <v>50</v>
      </c>
      <c r="L35" s="4">
        <v>43504.416307025502</v>
      </c>
      <c r="O35" s="1" t="s">
        <v>141</v>
      </c>
      <c r="P35" s="1" t="b">
        <v>1</v>
      </c>
      <c r="R35" s="1" t="s">
        <v>17</v>
      </c>
      <c r="X35" s="1" t="s">
        <v>115</v>
      </c>
      <c r="Y35" s="4">
        <v>43535.481570949101</v>
      </c>
      <c r="Z35" s="1" t="s">
        <v>54</v>
      </c>
      <c r="AA35" s="1" t="s">
        <v>78</v>
      </c>
      <c r="AI35" s="1">
        <f t="shared" si="0"/>
        <v>2019</v>
      </c>
      <c r="AJ35" s="1">
        <f t="shared" si="1"/>
        <v>2</v>
      </c>
      <c r="AK35" s="1" t="str">
        <f t="shared" si="2"/>
        <v>94</v>
      </c>
    </row>
    <row r="36" spans="1:37" ht="12.75" customHeight="1" x14ac:dyDescent="0.2">
      <c r="A36" s="1" t="s">
        <v>142</v>
      </c>
      <c r="B36" s="1" t="s">
        <v>111</v>
      </c>
      <c r="C36" s="1" t="s">
        <v>112</v>
      </c>
      <c r="D36" s="1" t="s">
        <v>36</v>
      </c>
      <c r="E36" s="2">
        <v>43528</v>
      </c>
      <c r="F36" s="3">
        <v>2331</v>
      </c>
      <c r="H36" s="1" t="s">
        <v>96</v>
      </c>
      <c r="I36" s="1" t="s">
        <v>113</v>
      </c>
      <c r="J36" s="1" t="s">
        <v>50</v>
      </c>
      <c r="L36" s="4">
        <v>43528.507357754599</v>
      </c>
      <c r="O36" s="1" t="s">
        <v>143</v>
      </c>
      <c r="P36" s="1" t="b">
        <v>1</v>
      </c>
      <c r="R36" s="1" t="s">
        <v>17</v>
      </c>
      <c r="X36" s="1" t="s">
        <v>115</v>
      </c>
      <c r="Y36" s="4">
        <v>43565.294624618102</v>
      </c>
      <c r="Z36" s="1" t="s">
        <v>54</v>
      </c>
      <c r="AA36" s="1" t="s">
        <v>98</v>
      </c>
      <c r="AI36" s="1">
        <f t="shared" si="0"/>
        <v>2019</v>
      </c>
      <c r="AJ36" s="1">
        <f t="shared" si="1"/>
        <v>3</v>
      </c>
      <c r="AK36" s="1" t="str">
        <f t="shared" si="2"/>
        <v>95</v>
      </c>
    </row>
    <row r="37" spans="1:37" ht="12.75" customHeight="1" x14ac:dyDescent="0.2">
      <c r="A37" s="1" t="s">
        <v>144</v>
      </c>
      <c r="B37" s="1" t="s">
        <v>111</v>
      </c>
      <c r="C37" s="1" t="s">
        <v>112</v>
      </c>
      <c r="D37" s="1" t="s">
        <v>36</v>
      </c>
      <c r="E37" s="2">
        <v>43528</v>
      </c>
      <c r="F37" s="3">
        <v>2331</v>
      </c>
      <c r="H37" s="1" t="s">
        <v>48</v>
      </c>
      <c r="I37" s="1" t="s">
        <v>113</v>
      </c>
      <c r="J37" s="1" t="s">
        <v>50</v>
      </c>
      <c r="L37" s="4">
        <v>43528.507800462998</v>
      </c>
      <c r="O37" s="1" t="s">
        <v>145</v>
      </c>
      <c r="P37" s="1" t="b">
        <v>1</v>
      </c>
      <c r="R37" s="1" t="s">
        <v>17</v>
      </c>
      <c r="X37" s="1" t="s">
        <v>115</v>
      </c>
      <c r="Y37" s="4">
        <v>43565.294625891198</v>
      </c>
      <c r="Z37" s="1" t="s">
        <v>54</v>
      </c>
      <c r="AA37" s="1" t="s">
        <v>55</v>
      </c>
      <c r="AI37" s="1">
        <f t="shared" si="0"/>
        <v>2019</v>
      </c>
      <c r="AJ37" s="1">
        <f t="shared" si="1"/>
        <v>3</v>
      </c>
      <c r="AK37" s="1" t="str">
        <f t="shared" si="2"/>
        <v>95</v>
      </c>
    </row>
    <row r="38" spans="1:37" ht="12.75" customHeight="1" x14ac:dyDescent="0.2">
      <c r="A38" s="1" t="s">
        <v>146</v>
      </c>
      <c r="B38" s="1" t="s">
        <v>111</v>
      </c>
      <c r="C38" s="1" t="s">
        <v>112</v>
      </c>
      <c r="D38" s="1" t="s">
        <v>36</v>
      </c>
      <c r="E38" s="2">
        <v>43543</v>
      </c>
      <c r="F38" s="3">
        <v>2520</v>
      </c>
      <c r="H38" s="1" t="s">
        <v>84</v>
      </c>
      <c r="I38" s="1" t="s">
        <v>113</v>
      </c>
      <c r="J38" s="1" t="s">
        <v>50</v>
      </c>
      <c r="L38" s="4">
        <v>43543.596469907403</v>
      </c>
      <c r="O38" s="1" t="s">
        <v>147</v>
      </c>
      <c r="P38" s="1" t="b">
        <v>1</v>
      </c>
      <c r="R38" s="1" t="s">
        <v>17</v>
      </c>
      <c r="X38" s="1" t="s">
        <v>115</v>
      </c>
      <c r="Y38" s="4">
        <v>43565.295414386601</v>
      </c>
      <c r="Z38" s="1" t="s">
        <v>54</v>
      </c>
      <c r="AA38" s="1" t="s">
        <v>87</v>
      </c>
      <c r="AI38" s="1">
        <f t="shared" si="0"/>
        <v>2019</v>
      </c>
      <c r="AJ38" s="1">
        <f t="shared" si="1"/>
        <v>3</v>
      </c>
      <c r="AK38" s="1" t="str">
        <f t="shared" si="2"/>
        <v>94</v>
      </c>
    </row>
    <row r="39" spans="1:37" ht="12.75" customHeight="1" x14ac:dyDescent="0.2">
      <c r="A39" s="1" t="s">
        <v>148</v>
      </c>
      <c r="B39" s="1" t="s">
        <v>111</v>
      </c>
      <c r="C39" s="1" t="s">
        <v>121</v>
      </c>
      <c r="D39" s="1" t="s">
        <v>36</v>
      </c>
      <c r="E39" s="2">
        <v>43539</v>
      </c>
      <c r="F39" s="3">
        <v>7.59</v>
      </c>
      <c r="H39" s="1" t="s">
        <v>149</v>
      </c>
      <c r="I39" s="1" t="s">
        <v>122</v>
      </c>
      <c r="J39" s="1" t="s">
        <v>50</v>
      </c>
      <c r="L39" s="4">
        <v>43539.321948645797</v>
      </c>
      <c r="O39" s="1" t="s">
        <v>150</v>
      </c>
      <c r="P39" s="1" t="b">
        <v>1</v>
      </c>
      <c r="R39" s="1" t="s">
        <v>17</v>
      </c>
      <c r="X39" s="1" t="s">
        <v>115</v>
      </c>
      <c r="Y39" s="4">
        <v>43565.295378205999</v>
      </c>
      <c r="Z39" s="1" t="s">
        <v>54</v>
      </c>
      <c r="AA39" s="1" t="s">
        <v>151</v>
      </c>
      <c r="AI39" s="1">
        <f t="shared" si="0"/>
        <v>2019</v>
      </c>
      <c r="AJ39" s="1">
        <f t="shared" si="1"/>
        <v>3</v>
      </c>
      <c r="AK39" s="1" t="str">
        <f t="shared" si="2"/>
        <v>93</v>
      </c>
    </row>
    <row r="40" spans="1:37" ht="12.75" customHeight="1" x14ac:dyDescent="0.2">
      <c r="A40" s="1" t="s">
        <v>152</v>
      </c>
      <c r="B40" s="1" t="s">
        <v>111</v>
      </c>
      <c r="C40" s="1" t="s">
        <v>112</v>
      </c>
      <c r="D40" s="1" t="s">
        <v>36</v>
      </c>
      <c r="E40" s="2">
        <v>43546</v>
      </c>
      <c r="F40" s="3">
        <v>1077.3</v>
      </c>
      <c r="H40" s="1" t="s">
        <v>76</v>
      </c>
      <c r="I40" s="1" t="s">
        <v>113</v>
      </c>
      <c r="J40" s="1" t="s">
        <v>50</v>
      </c>
      <c r="L40" s="4">
        <v>43546.3184699884</v>
      </c>
      <c r="O40" s="1" t="s">
        <v>153</v>
      </c>
      <c r="P40" s="1" t="b">
        <v>1</v>
      </c>
      <c r="R40" s="1" t="s">
        <v>17</v>
      </c>
      <c r="X40" s="1" t="s">
        <v>115</v>
      </c>
      <c r="Y40" s="4">
        <v>43565.295709872698</v>
      </c>
      <c r="Z40" s="1" t="s">
        <v>54</v>
      </c>
      <c r="AA40" s="1" t="s">
        <v>78</v>
      </c>
      <c r="AI40" s="1">
        <f t="shared" si="0"/>
        <v>2019</v>
      </c>
      <c r="AJ40" s="1">
        <f t="shared" si="1"/>
        <v>3</v>
      </c>
      <c r="AK40" s="1" t="str">
        <f t="shared" si="2"/>
        <v>94</v>
      </c>
    </row>
    <row r="41" spans="1:37" ht="12.75" customHeight="1" x14ac:dyDescent="0.2">
      <c r="A41" s="1" t="s">
        <v>154</v>
      </c>
      <c r="B41" s="1" t="s">
        <v>111</v>
      </c>
      <c r="C41" s="1" t="s">
        <v>112</v>
      </c>
      <c r="D41" s="1" t="s">
        <v>36</v>
      </c>
      <c r="E41" s="2">
        <v>43563</v>
      </c>
      <c r="F41" s="3">
        <v>1953</v>
      </c>
      <c r="H41" s="1" t="s">
        <v>96</v>
      </c>
      <c r="I41" s="1" t="s">
        <v>113</v>
      </c>
      <c r="J41" s="1" t="s">
        <v>50</v>
      </c>
      <c r="L41" s="4">
        <v>43563.546041666697</v>
      </c>
      <c r="O41" s="1" t="s">
        <v>155</v>
      </c>
      <c r="P41" s="1" t="b">
        <v>1</v>
      </c>
      <c r="R41" s="1" t="s">
        <v>17</v>
      </c>
      <c r="X41" s="1" t="s">
        <v>115</v>
      </c>
      <c r="Y41" s="4">
        <v>43594.415807870399</v>
      </c>
      <c r="Z41" s="1" t="s">
        <v>54</v>
      </c>
      <c r="AA41" s="1" t="s">
        <v>98</v>
      </c>
      <c r="AI41" s="1">
        <f t="shared" si="0"/>
        <v>2019</v>
      </c>
      <c r="AJ41" s="1">
        <f t="shared" si="1"/>
        <v>4</v>
      </c>
      <c r="AK41" s="1" t="str">
        <f t="shared" si="2"/>
        <v>95</v>
      </c>
    </row>
    <row r="42" spans="1:37" ht="12.75" customHeight="1" x14ac:dyDescent="0.2">
      <c r="A42" s="1" t="s">
        <v>156</v>
      </c>
      <c r="B42" s="1" t="s">
        <v>111</v>
      </c>
      <c r="C42" s="1" t="s">
        <v>112</v>
      </c>
      <c r="D42" s="1" t="s">
        <v>36</v>
      </c>
      <c r="E42" s="2">
        <v>43563</v>
      </c>
      <c r="F42" s="3">
        <v>1638</v>
      </c>
      <c r="H42" s="1" t="s">
        <v>48</v>
      </c>
      <c r="I42" s="1" t="s">
        <v>113</v>
      </c>
      <c r="J42" s="1" t="s">
        <v>50</v>
      </c>
      <c r="L42" s="4">
        <v>43563.5463773148</v>
      </c>
      <c r="O42" s="1" t="s">
        <v>157</v>
      </c>
      <c r="P42" s="1" t="b">
        <v>1</v>
      </c>
      <c r="R42" s="1" t="s">
        <v>17</v>
      </c>
      <c r="X42" s="1" t="s">
        <v>115</v>
      </c>
      <c r="Y42" s="4">
        <v>43594.415808946796</v>
      </c>
      <c r="Z42" s="1" t="s">
        <v>54</v>
      </c>
      <c r="AA42" s="1" t="s">
        <v>55</v>
      </c>
      <c r="AI42" s="1">
        <f t="shared" si="0"/>
        <v>2019</v>
      </c>
      <c r="AJ42" s="1">
        <f t="shared" si="1"/>
        <v>4</v>
      </c>
      <c r="AK42" s="1" t="str">
        <f t="shared" si="2"/>
        <v>95</v>
      </c>
    </row>
    <row r="43" spans="1:37" ht="12.75" customHeight="1" x14ac:dyDescent="0.2">
      <c r="A43" s="1" t="s">
        <v>158</v>
      </c>
      <c r="B43" s="1" t="s">
        <v>111</v>
      </c>
      <c r="C43" s="1" t="s">
        <v>128</v>
      </c>
      <c r="D43" s="1" t="s">
        <v>36</v>
      </c>
      <c r="E43" s="2">
        <v>43559</v>
      </c>
      <c r="F43" s="3">
        <v>3.75</v>
      </c>
      <c r="H43" s="1" t="s">
        <v>58</v>
      </c>
      <c r="I43" s="1" t="s">
        <v>129</v>
      </c>
      <c r="J43" s="1" t="s">
        <v>50</v>
      </c>
      <c r="L43" s="4">
        <v>43559.448968784702</v>
      </c>
      <c r="O43" s="1" t="s">
        <v>159</v>
      </c>
      <c r="P43" s="1" t="b">
        <v>1</v>
      </c>
      <c r="R43" s="1" t="s">
        <v>17</v>
      </c>
      <c r="X43" s="1" t="s">
        <v>115</v>
      </c>
      <c r="Y43" s="4">
        <v>43594.415949270799</v>
      </c>
      <c r="Z43" s="1" t="s">
        <v>54</v>
      </c>
      <c r="AA43" s="1" t="s">
        <v>60</v>
      </c>
      <c r="AI43" s="1">
        <f t="shared" si="0"/>
        <v>2019</v>
      </c>
      <c r="AJ43" s="1">
        <f t="shared" si="1"/>
        <v>4</v>
      </c>
      <c r="AK43" s="1" t="str">
        <f t="shared" si="2"/>
        <v>90</v>
      </c>
    </row>
    <row r="44" spans="1:37" ht="12.75" customHeight="1" x14ac:dyDescent="0.2">
      <c r="A44" s="1" t="s">
        <v>160</v>
      </c>
      <c r="B44" s="1" t="s">
        <v>111</v>
      </c>
      <c r="C44" s="1" t="s">
        <v>112</v>
      </c>
      <c r="D44" s="1" t="s">
        <v>36</v>
      </c>
      <c r="E44" s="2">
        <v>43594</v>
      </c>
      <c r="F44" s="3">
        <v>756</v>
      </c>
      <c r="H44" s="1" t="s">
        <v>96</v>
      </c>
      <c r="I44" s="1" t="s">
        <v>113</v>
      </c>
      <c r="J44" s="1" t="s">
        <v>50</v>
      </c>
      <c r="L44" s="4">
        <v>43594.488159722197</v>
      </c>
      <c r="O44" s="1" t="s">
        <v>161</v>
      </c>
      <c r="P44" s="1" t="b">
        <v>1</v>
      </c>
      <c r="R44" s="1" t="s">
        <v>17</v>
      </c>
      <c r="X44" s="1" t="s">
        <v>115</v>
      </c>
      <c r="Y44" s="4">
        <v>43622.424866087997</v>
      </c>
      <c r="Z44" s="1" t="s">
        <v>54</v>
      </c>
      <c r="AA44" s="1" t="s">
        <v>98</v>
      </c>
      <c r="AI44" s="1">
        <f t="shared" si="0"/>
        <v>2019</v>
      </c>
      <c r="AJ44" s="1">
        <f t="shared" si="1"/>
        <v>5</v>
      </c>
      <c r="AK44" s="1" t="str">
        <f t="shared" si="2"/>
        <v>95</v>
      </c>
    </row>
    <row r="45" spans="1:37" ht="12.75" customHeight="1" x14ac:dyDescent="0.2">
      <c r="A45" s="1" t="s">
        <v>162</v>
      </c>
      <c r="B45" s="1" t="s">
        <v>111</v>
      </c>
      <c r="C45" s="1" t="s">
        <v>112</v>
      </c>
      <c r="D45" s="1" t="s">
        <v>36</v>
      </c>
      <c r="E45" s="2">
        <v>43594</v>
      </c>
      <c r="F45" s="3">
        <v>1764</v>
      </c>
      <c r="H45" s="1" t="s">
        <v>48</v>
      </c>
      <c r="I45" s="1" t="s">
        <v>113</v>
      </c>
      <c r="J45" s="1" t="s">
        <v>50</v>
      </c>
      <c r="L45" s="4">
        <v>43594.488518518498</v>
      </c>
      <c r="O45" s="1" t="s">
        <v>163</v>
      </c>
      <c r="P45" s="1" t="b">
        <v>1</v>
      </c>
      <c r="R45" s="1" t="s">
        <v>17</v>
      </c>
      <c r="X45" s="1" t="s">
        <v>115</v>
      </c>
      <c r="Y45" s="4">
        <v>43622.424867210597</v>
      </c>
      <c r="Z45" s="1" t="s">
        <v>54</v>
      </c>
      <c r="AA45" s="1" t="s">
        <v>55</v>
      </c>
      <c r="AI45" s="1">
        <f t="shared" si="0"/>
        <v>2019</v>
      </c>
      <c r="AJ45" s="1">
        <f t="shared" si="1"/>
        <v>5</v>
      </c>
      <c r="AK45" s="1" t="str">
        <f t="shared" si="2"/>
        <v>95</v>
      </c>
    </row>
    <row r="46" spans="1:37" ht="12.75" customHeight="1" x14ac:dyDescent="0.2">
      <c r="A46" s="1" t="s">
        <v>164</v>
      </c>
      <c r="B46" s="1" t="s">
        <v>111</v>
      </c>
      <c r="C46" s="1" t="s">
        <v>121</v>
      </c>
      <c r="D46" s="1" t="s">
        <v>36</v>
      </c>
      <c r="E46" s="2">
        <v>43598</v>
      </c>
      <c r="F46" s="3">
        <v>56.77</v>
      </c>
      <c r="H46" s="1" t="s">
        <v>84</v>
      </c>
      <c r="I46" s="1" t="s">
        <v>122</v>
      </c>
      <c r="J46" s="1" t="s">
        <v>50</v>
      </c>
      <c r="L46" s="4">
        <v>43598.472048611096</v>
      </c>
      <c r="O46" s="1" t="s">
        <v>165</v>
      </c>
      <c r="P46" s="1" t="b">
        <v>1</v>
      </c>
      <c r="R46" s="1" t="s">
        <v>17</v>
      </c>
      <c r="X46" s="1" t="s">
        <v>115</v>
      </c>
      <c r="Y46" s="4">
        <v>43622.426368437496</v>
      </c>
      <c r="Z46" s="1" t="s">
        <v>54</v>
      </c>
      <c r="AA46" s="1" t="s">
        <v>87</v>
      </c>
      <c r="AI46" s="1">
        <f t="shared" si="0"/>
        <v>2019</v>
      </c>
      <c r="AJ46" s="1">
        <f t="shared" si="1"/>
        <v>5</v>
      </c>
      <c r="AK46" s="1" t="str">
        <f t="shared" si="2"/>
        <v>94</v>
      </c>
    </row>
    <row r="47" spans="1:37" ht="12.75" customHeight="1" x14ac:dyDescent="0.2">
      <c r="A47" s="1" t="s">
        <v>166</v>
      </c>
      <c r="B47" s="1" t="s">
        <v>111</v>
      </c>
      <c r="C47" s="1" t="s">
        <v>112</v>
      </c>
      <c r="D47" s="1" t="s">
        <v>36</v>
      </c>
      <c r="E47" s="2">
        <v>43598</v>
      </c>
      <c r="F47" s="3">
        <v>2520</v>
      </c>
      <c r="H47" s="1" t="s">
        <v>84</v>
      </c>
      <c r="I47" s="1" t="s">
        <v>113</v>
      </c>
      <c r="J47" s="1" t="s">
        <v>50</v>
      </c>
      <c r="L47" s="4">
        <v>43598.472708333298</v>
      </c>
      <c r="O47" s="1" t="s">
        <v>167</v>
      </c>
      <c r="P47" s="1" t="b">
        <v>1</v>
      </c>
      <c r="R47" s="1" t="s">
        <v>17</v>
      </c>
      <c r="X47" s="1" t="s">
        <v>115</v>
      </c>
      <c r="Y47" s="4">
        <v>43622.426372222202</v>
      </c>
      <c r="Z47" s="1" t="s">
        <v>54</v>
      </c>
      <c r="AA47" s="1" t="s">
        <v>87</v>
      </c>
      <c r="AI47" s="1">
        <f t="shared" si="0"/>
        <v>2019</v>
      </c>
      <c r="AJ47" s="1">
        <f t="shared" si="1"/>
        <v>5</v>
      </c>
      <c r="AK47" s="1" t="str">
        <f t="shared" si="2"/>
        <v>94</v>
      </c>
    </row>
    <row r="48" spans="1:37" ht="12.75" customHeight="1" x14ac:dyDescent="0.2">
      <c r="A48" s="1" t="s">
        <v>168</v>
      </c>
      <c r="B48" s="1" t="s">
        <v>111</v>
      </c>
      <c r="C48" s="1" t="s">
        <v>112</v>
      </c>
      <c r="D48" s="1" t="s">
        <v>36</v>
      </c>
      <c r="E48" s="2">
        <v>43595</v>
      </c>
      <c r="F48" s="3">
        <v>963.9</v>
      </c>
      <c r="H48" s="1" t="s">
        <v>96</v>
      </c>
      <c r="I48" s="1" t="s">
        <v>113</v>
      </c>
      <c r="J48" s="1" t="s">
        <v>50</v>
      </c>
      <c r="L48" s="4">
        <v>43595.519871331002</v>
      </c>
      <c r="O48" s="1" t="s">
        <v>169</v>
      </c>
      <c r="P48" s="1" t="b">
        <v>1</v>
      </c>
      <c r="R48" s="1" t="s">
        <v>17</v>
      </c>
      <c r="X48" s="1" t="s">
        <v>115</v>
      </c>
      <c r="Y48" s="4">
        <v>43622.426323761603</v>
      </c>
      <c r="Z48" s="1" t="s">
        <v>54</v>
      </c>
      <c r="AA48" s="1" t="s">
        <v>98</v>
      </c>
      <c r="AI48" s="1">
        <f t="shared" si="0"/>
        <v>2019</v>
      </c>
      <c r="AJ48" s="1">
        <f t="shared" si="1"/>
        <v>5</v>
      </c>
      <c r="AK48" s="1" t="str">
        <f t="shared" si="2"/>
        <v>95</v>
      </c>
    </row>
    <row r="49" spans="1:37" ht="12.75" customHeight="1" x14ac:dyDescent="0.2">
      <c r="A49" s="1" t="s">
        <v>170</v>
      </c>
      <c r="B49" s="1" t="s">
        <v>111</v>
      </c>
      <c r="C49" s="1" t="s">
        <v>112</v>
      </c>
      <c r="D49" s="1" t="s">
        <v>36</v>
      </c>
      <c r="E49" s="2">
        <v>43601</v>
      </c>
      <c r="F49" s="3">
        <v>126</v>
      </c>
      <c r="H49" s="1" t="s">
        <v>171</v>
      </c>
      <c r="I49" s="1" t="s">
        <v>113</v>
      </c>
      <c r="J49" s="1" t="s">
        <v>50</v>
      </c>
      <c r="L49" s="4">
        <v>43601.311065474503</v>
      </c>
      <c r="O49" s="1" t="s">
        <v>172</v>
      </c>
      <c r="P49" s="1" t="b">
        <v>1</v>
      </c>
      <c r="R49" s="1" t="s">
        <v>17</v>
      </c>
      <c r="X49" s="1" t="s">
        <v>115</v>
      </c>
      <c r="Y49" s="4">
        <v>43622.426973726899</v>
      </c>
      <c r="Z49" s="1" t="s">
        <v>54</v>
      </c>
      <c r="AA49" s="1" t="s">
        <v>173</v>
      </c>
      <c r="AI49" s="1">
        <f t="shared" si="0"/>
        <v>2019</v>
      </c>
      <c r="AJ49" s="1">
        <f t="shared" si="1"/>
        <v>5</v>
      </c>
      <c r="AK49" s="1" t="str">
        <f t="shared" si="2"/>
        <v>93</v>
      </c>
    </row>
    <row r="50" spans="1:37" ht="12.75" customHeight="1" x14ac:dyDescent="0.2">
      <c r="A50" s="1" t="s">
        <v>174</v>
      </c>
      <c r="B50" s="1" t="s">
        <v>111</v>
      </c>
      <c r="C50" s="1" t="s">
        <v>121</v>
      </c>
      <c r="D50" s="1" t="s">
        <v>36</v>
      </c>
      <c r="E50" s="2">
        <v>43614</v>
      </c>
      <c r="F50" s="3">
        <v>92.84</v>
      </c>
      <c r="H50" s="1" t="s">
        <v>62</v>
      </c>
      <c r="I50" s="1" t="s">
        <v>122</v>
      </c>
      <c r="J50" s="1" t="s">
        <v>50</v>
      </c>
      <c r="L50" s="4">
        <v>43614.355092592603</v>
      </c>
      <c r="O50" s="1" t="s">
        <v>175</v>
      </c>
      <c r="P50" s="1" t="b">
        <v>1</v>
      </c>
      <c r="R50" s="1" t="s">
        <v>17</v>
      </c>
      <c r="X50" s="1" t="s">
        <v>115</v>
      </c>
      <c r="Y50" s="4">
        <v>43622.427045717603</v>
      </c>
      <c r="Z50" s="1" t="s">
        <v>54</v>
      </c>
      <c r="AA50" s="1" t="s">
        <v>65</v>
      </c>
      <c r="AI50" s="1">
        <f t="shared" si="0"/>
        <v>2019</v>
      </c>
      <c r="AJ50" s="1">
        <f t="shared" si="1"/>
        <v>5</v>
      </c>
      <c r="AK50" s="1" t="str">
        <f t="shared" si="2"/>
        <v>90</v>
      </c>
    </row>
    <row r="51" spans="1:37" ht="12.75" customHeight="1" x14ac:dyDescent="0.2">
      <c r="A51" s="1" t="s">
        <v>174</v>
      </c>
      <c r="B51" s="1" t="s">
        <v>111</v>
      </c>
      <c r="C51" s="1" t="s">
        <v>128</v>
      </c>
      <c r="D51" s="1" t="s">
        <v>36</v>
      </c>
      <c r="E51" s="2">
        <v>43614</v>
      </c>
      <c r="F51" s="3">
        <v>67.760000000000005</v>
      </c>
      <c r="H51" s="1" t="s">
        <v>62</v>
      </c>
      <c r="I51" s="1" t="s">
        <v>129</v>
      </c>
      <c r="J51" s="1" t="s">
        <v>50</v>
      </c>
      <c r="L51" s="4">
        <v>43614.355092592603</v>
      </c>
      <c r="O51" s="1" t="s">
        <v>175</v>
      </c>
      <c r="P51" s="1" t="b">
        <v>1</v>
      </c>
      <c r="R51" s="1" t="s">
        <v>17</v>
      </c>
      <c r="X51" s="1" t="s">
        <v>115</v>
      </c>
      <c r="Y51" s="4">
        <v>43622.427046446799</v>
      </c>
      <c r="Z51" s="1" t="s">
        <v>54</v>
      </c>
      <c r="AA51" s="1" t="s">
        <v>65</v>
      </c>
      <c r="AI51" s="1">
        <f t="shared" si="0"/>
        <v>2019</v>
      </c>
      <c r="AJ51" s="1">
        <f t="shared" si="1"/>
        <v>5</v>
      </c>
      <c r="AK51" s="1" t="str">
        <f t="shared" si="2"/>
        <v>90</v>
      </c>
    </row>
    <row r="52" spans="1:37" ht="12.75" customHeight="1" x14ac:dyDescent="0.2">
      <c r="A52" s="1" t="s">
        <v>176</v>
      </c>
      <c r="B52" s="1" t="s">
        <v>111</v>
      </c>
      <c r="C52" s="1" t="s">
        <v>121</v>
      </c>
      <c r="D52" s="1" t="s">
        <v>36</v>
      </c>
      <c r="E52" s="2">
        <v>43606</v>
      </c>
      <c r="F52" s="3">
        <v>26.02</v>
      </c>
      <c r="H52" s="1" t="s">
        <v>71</v>
      </c>
      <c r="I52" s="1" t="s">
        <v>122</v>
      </c>
      <c r="J52" s="1" t="s">
        <v>50</v>
      </c>
      <c r="L52" s="4">
        <v>43606.357504363397</v>
      </c>
      <c r="O52" s="1" t="s">
        <v>177</v>
      </c>
      <c r="P52" s="1" t="b">
        <v>1</v>
      </c>
      <c r="R52" s="1" t="s">
        <v>17</v>
      </c>
      <c r="X52" s="1" t="s">
        <v>115</v>
      </c>
      <c r="Y52" s="4">
        <v>43622.427223692102</v>
      </c>
      <c r="Z52" s="1" t="s">
        <v>54</v>
      </c>
      <c r="AA52" s="1" t="s">
        <v>72</v>
      </c>
      <c r="AI52" s="1">
        <f t="shared" si="0"/>
        <v>2019</v>
      </c>
      <c r="AJ52" s="1">
        <f t="shared" si="1"/>
        <v>5</v>
      </c>
      <c r="AK52" s="1" t="str">
        <f t="shared" si="2"/>
        <v>93</v>
      </c>
    </row>
    <row r="53" spans="1:37" ht="12.75" customHeight="1" x14ac:dyDescent="0.2">
      <c r="A53" s="1" t="s">
        <v>178</v>
      </c>
      <c r="B53" s="1" t="s">
        <v>111</v>
      </c>
      <c r="C53" s="1" t="s">
        <v>121</v>
      </c>
      <c r="D53" s="1" t="s">
        <v>36</v>
      </c>
      <c r="E53" s="2">
        <v>43614</v>
      </c>
      <c r="F53" s="3">
        <v>52.04</v>
      </c>
      <c r="H53" s="1" t="s">
        <v>62</v>
      </c>
      <c r="I53" s="1" t="s">
        <v>122</v>
      </c>
      <c r="J53" s="1" t="s">
        <v>50</v>
      </c>
      <c r="L53" s="4">
        <v>43614.5144973727</v>
      </c>
      <c r="O53" s="1" t="s">
        <v>179</v>
      </c>
      <c r="P53" s="1" t="b">
        <v>1</v>
      </c>
      <c r="R53" s="1" t="s">
        <v>17</v>
      </c>
      <c r="X53" s="1" t="s">
        <v>115</v>
      </c>
      <c r="Y53" s="4">
        <v>43622.427937118096</v>
      </c>
      <c r="Z53" s="1" t="s">
        <v>54</v>
      </c>
      <c r="AA53" s="1" t="s">
        <v>65</v>
      </c>
      <c r="AI53" s="1">
        <f t="shared" si="0"/>
        <v>2019</v>
      </c>
      <c r="AJ53" s="1">
        <f t="shared" si="1"/>
        <v>5</v>
      </c>
      <c r="AK53" s="1" t="str">
        <f t="shared" si="2"/>
        <v>90</v>
      </c>
    </row>
    <row r="54" spans="1:37" ht="12.75" customHeight="1" x14ac:dyDescent="0.2">
      <c r="A54" s="1" t="s">
        <v>180</v>
      </c>
      <c r="B54" s="1" t="s">
        <v>111</v>
      </c>
      <c r="C54" s="1" t="s">
        <v>112</v>
      </c>
      <c r="D54" s="1" t="s">
        <v>36</v>
      </c>
      <c r="E54" s="2">
        <v>43615</v>
      </c>
      <c r="F54" s="3">
        <v>214.2</v>
      </c>
      <c r="H54" s="1" t="s">
        <v>181</v>
      </c>
      <c r="I54" s="1" t="s">
        <v>113</v>
      </c>
      <c r="J54" s="1" t="s">
        <v>50</v>
      </c>
      <c r="L54" s="4">
        <v>43615.3051851852</v>
      </c>
      <c r="O54" s="1" t="s">
        <v>182</v>
      </c>
      <c r="P54" s="1" t="b">
        <v>1</v>
      </c>
      <c r="R54" s="1" t="s">
        <v>17</v>
      </c>
      <c r="X54" s="1" t="s">
        <v>115</v>
      </c>
      <c r="Y54" s="4">
        <v>43622.427955011597</v>
      </c>
      <c r="Z54" s="1" t="s">
        <v>54</v>
      </c>
      <c r="AA54" s="1" t="s">
        <v>183</v>
      </c>
      <c r="AI54" s="1">
        <f t="shared" si="0"/>
        <v>2019</v>
      </c>
      <c r="AJ54" s="1">
        <f t="shared" si="1"/>
        <v>5</v>
      </c>
      <c r="AK54" s="1" t="str">
        <f t="shared" si="2"/>
        <v>94</v>
      </c>
    </row>
    <row r="55" spans="1:37" ht="12.75" customHeight="1" x14ac:dyDescent="0.2">
      <c r="A55" s="1" t="s">
        <v>184</v>
      </c>
      <c r="B55" s="1" t="s">
        <v>111</v>
      </c>
      <c r="C55" s="1" t="s">
        <v>112</v>
      </c>
      <c r="D55" s="1" t="s">
        <v>36</v>
      </c>
      <c r="E55" s="2">
        <v>43622</v>
      </c>
      <c r="F55" s="3">
        <v>1638</v>
      </c>
      <c r="H55" s="1" t="s">
        <v>96</v>
      </c>
      <c r="I55" s="1" t="s">
        <v>113</v>
      </c>
      <c r="J55" s="1" t="s">
        <v>50</v>
      </c>
      <c r="L55" s="4">
        <v>43622.5441319444</v>
      </c>
      <c r="O55" s="1" t="s">
        <v>185</v>
      </c>
      <c r="P55" s="1" t="b">
        <v>1</v>
      </c>
      <c r="R55" s="1" t="s">
        <v>17</v>
      </c>
      <c r="X55" s="1" t="s">
        <v>115</v>
      </c>
      <c r="Y55" s="4">
        <v>43655.569001157397</v>
      </c>
      <c r="Z55" s="1" t="s">
        <v>54</v>
      </c>
      <c r="AA55" s="1" t="s">
        <v>98</v>
      </c>
      <c r="AI55" s="1">
        <f t="shared" si="0"/>
        <v>2019</v>
      </c>
      <c r="AJ55" s="1">
        <f t="shared" si="1"/>
        <v>6</v>
      </c>
      <c r="AK55" s="1" t="str">
        <f t="shared" si="2"/>
        <v>95</v>
      </c>
    </row>
    <row r="56" spans="1:37" ht="12.75" customHeight="1" x14ac:dyDescent="0.2">
      <c r="A56" s="1" t="s">
        <v>186</v>
      </c>
      <c r="B56" s="1" t="s">
        <v>111</v>
      </c>
      <c r="C56" s="1" t="s">
        <v>112</v>
      </c>
      <c r="D56" s="1" t="s">
        <v>36</v>
      </c>
      <c r="E56" s="2">
        <v>43622</v>
      </c>
      <c r="F56" s="3">
        <v>1558</v>
      </c>
      <c r="H56" s="1" t="s">
        <v>48</v>
      </c>
      <c r="I56" s="1" t="s">
        <v>113</v>
      </c>
      <c r="J56" s="1" t="s">
        <v>50</v>
      </c>
      <c r="L56" s="4">
        <v>43622.544525463003</v>
      </c>
      <c r="O56" s="1" t="s">
        <v>187</v>
      </c>
      <c r="P56" s="1" t="b">
        <v>1</v>
      </c>
      <c r="R56" s="1" t="s">
        <v>17</v>
      </c>
      <c r="X56" s="1" t="s">
        <v>115</v>
      </c>
      <c r="Y56" s="4">
        <v>43655.5690103819</v>
      </c>
      <c r="Z56" s="1" t="s">
        <v>54</v>
      </c>
      <c r="AA56" s="1" t="s">
        <v>55</v>
      </c>
      <c r="AI56" s="1">
        <f t="shared" si="0"/>
        <v>2019</v>
      </c>
      <c r="AJ56" s="1">
        <f t="shared" si="1"/>
        <v>6</v>
      </c>
      <c r="AK56" s="1" t="str">
        <f t="shared" si="2"/>
        <v>95</v>
      </c>
    </row>
    <row r="57" spans="1:37" ht="12.75" customHeight="1" x14ac:dyDescent="0.2">
      <c r="A57" s="1" t="s">
        <v>188</v>
      </c>
      <c r="B57" s="1" t="s">
        <v>111</v>
      </c>
      <c r="C57" s="1" t="s">
        <v>121</v>
      </c>
      <c r="D57" s="1" t="s">
        <v>36</v>
      </c>
      <c r="E57" s="2">
        <v>43634</v>
      </c>
      <c r="F57" s="3">
        <v>27.94</v>
      </c>
      <c r="H57" s="1" t="s">
        <v>84</v>
      </c>
      <c r="I57" s="1" t="s">
        <v>122</v>
      </c>
      <c r="J57" s="1" t="s">
        <v>50</v>
      </c>
      <c r="L57" s="4">
        <v>43634.296354166698</v>
      </c>
      <c r="O57" s="1" t="s">
        <v>189</v>
      </c>
      <c r="P57" s="1" t="b">
        <v>1</v>
      </c>
      <c r="R57" s="1" t="s">
        <v>17</v>
      </c>
      <c r="X57" s="1" t="s">
        <v>115</v>
      </c>
      <c r="Y57" s="4">
        <v>43655.570659722202</v>
      </c>
      <c r="Z57" s="1" t="s">
        <v>54</v>
      </c>
      <c r="AA57" s="1" t="s">
        <v>87</v>
      </c>
      <c r="AI57" s="1">
        <f t="shared" si="0"/>
        <v>2019</v>
      </c>
      <c r="AJ57" s="1">
        <f t="shared" si="1"/>
        <v>6</v>
      </c>
      <c r="AK57" s="1" t="str">
        <f t="shared" si="2"/>
        <v>94</v>
      </c>
    </row>
    <row r="58" spans="1:37" ht="12.75" customHeight="1" x14ac:dyDescent="0.2">
      <c r="A58" s="1" t="s">
        <v>190</v>
      </c>
      <c r="B58" s="1" t="s">
        <v>111</v>
      </c>
      <c r="C58" s="1" t="s">
        <v>112</v>
      </c>
      <c r="D58" s="1" t="s">
        <v>36</v>
      </c>
      <c r="E58" s="2">
        <v>43648</v>
      </c>
      <c r="F58" s="3">
        <v>1638</v>
      </c>
      <c r="H58" s="1" t="s">
        <v>96</v>
      </c>
      <c r="I58" s="1" t="s">
        <v>113</v>
      </c>
      <c r="J58" s="1" t="s">
        <v>50</v>
      </c>
      <c r="L58" s="4">
        <v>43648.353077465297</v>
      </c>
      <c r="O58" s="1" t="s">
        <v>191</v>
      </c>
      <c r="P58" s="1" t="b">
        <v>1</v>
      </c>
      <c r="R58" s="1" t="s">
        <v>17</v>
      </c>
      <c r="X58" s="1" t="s">
        <v>115</v>
      </c>
      <c r="Y58" s="4">
        <v>43685.5385417824</v>
      </c>
      <c r="Z58" s="1" t="s">
        <v>54</v>
      </c>
      <c r="AA58" s="1" t="s">
        <v>98</v>
      </c>
      <c r="AI58" s="1">
        <f t="shared" si="0"/>
        <v>2019</v>
      </c>
      <c r="AJ58" s="1">
        <f t="shared" si="1"/>
        <v>7</v>
      </c>
      <c r="AK58" s="1" t="str">
        <f t="shared" si="2"/>
        <v>95</v>
      </c>
    </row>
    <row r="59" spans="1:37" ht="12.75" customHeight="1" x14ac:dyDescent="0.2">
      <c r="A59" s="1" t="s">
        <v>192</v>
      </c>
      <c r="B59" s="1" t="s">
        <v>111</v>
      </c>
      <c r="C59" s="1" t="s">
        <v>112</v>
      </c>
      <c r="D59" s="1" t="s">
        <v>36</v>
      </c>
      <c r="E59" s="2">
        <v>43648</v>
      </c>
      <c r="F59" s="3">
        <v>378</v>
      </c>
      <c r="H59" s="1" t="s">
        <v>48</v>
      </c>
      <c r="I59" s="1" t="s">
        <v>113</v>
      </c>
      <c r="J59" s="1" t="s">
        <v>50</v>
      </c>
      <c r="L59" s="4">
        <v>43648.353355787003</v>
      </c>
      <c r="O59" s="1" t="s">
        <v>193</v>
      </c>
      <c r="P59" s="1" t="b">
        <v>1</v>
      </c>
      <c r="R59" s="1" t="s">
        <v>17</v>
      </c>
      <c r="X59" s="1" t="s">
        <v>115</v>
      </c>
      <c r="Y59" s="4">
        <v>43685.538543402799</v>
      </c>
      <c r="Z59" s="1" t="s">
        <v>54</v>
      </c>
      <c r="AA59" s="1" t="s">
        <v>55</v>
      </c>
      <c r="AI59" s="1">
        <f t="shared" si="0"/>
        <v>2019</v>
      </c>
      <c r="AJ59" s="1">
        <f t="shared" si="1"/>
        <v>7</v>
      </c>
      <c r="AK59" s="1" t="str">
        <f t="shared" si="2"/>
        <v>95</v>
      </c>
    </row>
    <row r="60" spans="1:37" ht="12.75" customHeight="1" x14ac:dyDescent="0.2">
      <c r="A60" s="1" t="s">
        <v>194</v>
      </c>
      <c r="B60" s="1" t="s">
        <v>111</v>
      </c>
      <c r="C60" s="1" t="s">
        <v>112</v>
      </c>
      <c r="D60" s="1" t="s">
        <v>36</v>
      </c>
      <c r="E60" s="2">
        <v>43648</v>
      </c>
      <c r="F60" s="3">
        <v>1512</v>
      </c>
      <c r="H60" s="1" t="s">
        <v>48</v>
      </c>
      <c r="I60" s="1" t="s">
        <v>113</v>
      </c>
      <c r="J60" s="1" t="s">
        <v>50</v>
      </c>
      <c r="L60" s="4">
        <v>43648.353590706</v>
      </c>
      <c r="O60" s="1" t="s">
        <v>195</v>
      </c>
      <c r="P60" s="1" t="b">
        <v>1</v>
      </c>
      <c r="R60" s="1" t="s">
        <v>17</v>
      </c>
      <c r="X60" s="1" t="s">
        <v>115</v>
      </c>
      <c r="Y60" s="4">
        <v>43685.538538344903</v>
      </c>
      <c r="Z60" s="1" t="s">
        <v>54</v>
      </c>
      <c r="AA60" s="1" t="s">
        <v>55</v>
      </c>
      <c r="AI60" s="1">
        <f t="shared" si="0"/>
        <v>2019</v>
      </c>
      <c r="AJ60" s="1">
        <f t="shared" si="1"/>
        <v>7</v>
      </c>
      <c r="AK60" s="1" t="str">
        <f t="shared" si="2"/>
        <v>95</v>
      </c>
    </row>
    <row r="61" spans="1:37" ht="12.75" customHeight="1" x14ac:dyDescent="0.2">
      <c r="A61" s="1" t="s">
        <v>196</v>
      </c>
      <c r="B61" s="1" t="s">
        <v>111</v>
      </c>
      <c r="C61" s="1" t="s">
        <v>121</v>
      </c>
      <c r="D61" s="1" t="s">
        <v>36</v>
      </c>
      <c r="E61" s="2">
        <v>43648</v>
      </c>
      <c r="F61" s="3">
        <v>173.41</v>
      </c>
      <c r="H61" s="1" t="s">
        <v>96</v>
      </c>
      <c r="I61" s="1" t="s">
        <v>122</v>
      </c>
      <c r="J61" s="1" t="s">
        <v>50</v>
      </c>
      <c r="L61" s="4">
        <v>43648.396829201403</v>
      </c>
      <c r="O61" s="1" t="s">
        <v>197</v>
      </c>
      <c r="P61" s="1" t="b">
        <v>1</v>
      </c>
      <c r="R61" s="1" t="s">
        <v>17</v>
      </c>
      <c r="S61" s="5" t="s">
        <v>198</v>
      </c>
      <c r="X61" s="1" t="s">
        <v>115</v>
      </c>
      <c r="Y61" s="4">
        <v>43685.538534722204</v>
      </c>
      <c r="Z61" s="1" t="s">
        <v>54</v>
      </c>
      <c r="AA61" s="1" t="s">
        <v>98</v>
      </c>
      <c r="AI61" s="1">
        <f t="shared" si="0"/>
        <v>2019</v>
      </c>
      <c r="AJ61" s="1">
        <f t="shared" si="1"/>
        <v>7</v>
      </c>
      <c r="AK61" s="1" t="str">
        <f t="shared" si="2"/>
        <v>95</v>
      </c>
    </row>
    <row r="62" spans="1:37" ht="12.75" customHeight="1" x14ac:dyDescent="0.2">
      <c r="A62" s="1" t="s">
        <v>199</v>
      </c>
      <c r="B62" s="1" t="s">
        <v>111</v>
      </c>
      <c r="C62" s="1" t="s">
        <v>112</v>
      </c>
      <c r="D62" s="1" t="s">
        <v>36</v>
      </c>
      <c r="E62" s="2">
        <v>43662</v>
      </c>
      <c r="F62" s="3">
        <v>126</v>
      </c>
      <c r="H62" s="1" t="s">
        <v>48</v>
      </c>
      <c r="I62" s="1" t="s">
        <v>113</v>
      </c>
      <c r="J62" s="1" t="s">
        <v>50</v>
      </c>
      <c r="L62" s="4">
        <v>43662.341066203699</v>
      </c>
      <c r="O62" s="1" t="s">
        <v>200</v>
      </c>
      <c r="P62" s="1" t="b">
        <v>1</v>
      </c>
      <c r="R62" s="1" t="s">
        <v>17</v>
      </c>
      <c r="X62" s="1" t="s">
        <v>115</v>
      </c>
      <c r="Y62" s="4">
        <v>43685.539728854201</v>
      </c>
      <c r="Z62" s="1" t="s">
        <v>54</v>
      </c>
      <c r="AA62" s="1" t="s">
        <v>55</v>
      </c>
      <c r="AI62" s="1">
        <f t="shared" si="0"/>
        <v>2019</v>
      </c>
      <c r="AJ62" s="1">
        <f t="shared" si="1"/>
        <v>7</v>
      </c>
      <c r="AK62" s="1" t="str">
        <f t="shared" si="2"/>
        <v>95</v>
      </c>
    </row>
    <row r="63" spans="1:37" ht="12.75" customHeight="1" x14ac:dyDescent="0.2">
      <c r="A63" s="1" t="s">
        <v>201</v>
      </c>
      <c r="B63" s="1" t="s">
        <v>111</v>
      </c>
      <c r="C63" s="1" t="s">
        <v>112</v>
      </c>
      <c r="D63" s="1" t="s">
        <v>36</v>
      </c>
      <c r="E63" s="2">
        <v>43669</v>
      </c>
      <c r="F63" s="3">
        <v>1606.5</v>
      </c>
      <c r="H63" s="1" t="s">
        <v>202</v>
      </c>
      <c r="I63" s="1" t="s">
        <v>113</v>
      </c>
      <c r="J63" s="1" t="s">
        <v>50</v>
      </c>
      <c r="L63" s="4">
        <v>43669.587442129603</v>
      </c>
      <c r="O63" s="1" t="s">
        <v>203</v>
      </c>
      <c r="P63" s="1" t="b">
        <v>1</v>
      </c>
      <c r="R63" s="1" t="s">
        <v>17</v>
      </c>
      <c r="X63" s="1" t="s">
        <v>115</v>
      </c>
      <c r="Y63" s="4">
        <v>43685.540094525502</v>
      </c>
      <c r="Z63" s="1" t="s">
        <v>54</v>
      </c>
      <c r="AA63" s="1" t="s">
        <v>204</v>
      </c>
      <c r="AI63" s="1">
        <f t="shared" si="0"/>
        <v>2019</v>
      </c>
      <c r="AJ63" s="1">
        <f t="shared" si="1"/>
        <v>7</v>
      </c>
      <c r="AK63" s="1" t="str">
        <f t="shared" si="2"/>
        <v>94</v>
      </c>
    </row>
    <row r="64" spans="1:37" ht="12.75" customHeight="1" x14ac:dyDescent="0.2">
      <c r="A64" s="1" t="s">
        <v>205</v>
      </c>
      <c r="B64" s="1" t="s">
        <v>111</v>
      </c>
      <c r="C64" s="1" t="s">
        <v>112</v>
      </c>
      <c r="D64" s="1" t="s">
        <v>36</v>
      </c>
      <c r="E64" s="2">
        <v>43664</v>
      </c>
      <c r="F64" s="3">
        <v>321.3</v>
      </c>
      <c r="H64" s="1" t="s">
        <v>62</v>
      </c>
      <c r="I64" s="1" t="s">
        <v>113</v>
      </c>
      <c r="J64" s="1" t="s">
        <v>50</v>
      </c>
      <c r="L64" s="4">
        <v>43664.457923379603</v>
      </c>
      <c r="O64" s="1" t="s">
        <v>206</v>
      </c>
      <c r="P64" s="1" t="b">
        <v>1</v>
      </c>
      <c r="R64" s="1" t="s">
        <v>17</v>
      </c>
      <c r="X64" s="1" t="s">
        <v>115</v>
      </c>
      <c r="Y64" s="4">
        <v>43685.539984571798</v>
      </c>
      <c r="Z64" s="1" t="s">
        <v>54</v>
      </c>
      <c r="AA64" s="1" t="s">
        <v>65</v>
      </c>
      <c r="AI64" s="1">
        <f t="shared" si="0"/>
        <v>2019</v>
      </c>
      <c r="AJ64" s="1">
        <f t="shared" si="1"/>
        <v>7</v>
      </c>
      <c r="AK64" s="1" t="str">
        <f t="shared" si="2"/>
        <v>90</v>
      </c>
    </row>
    <row r="65" spans="1:37" ht="12.75" customHeight="1" x14ac:dyDescent="0.2">
      <c r="A65" s="1" t="s">
        <v>207</v>
      </c>
      <c r="B65" s="1" t="s">
        <v>111</v>
      </c>
      <c r="C65" s="1" t="s">
        <v>112</v>
      </c>
      <c r="D65" s="1" t="s">
        <v>36</v>
      </c>
      <c r="E65" s="2">
        <v>43664</v>
      </c>
      <c r="F65" s="3">
        <v>321.3</v>
      </c>
      <c r="H65" s="1" t="s">
        <v>62</v>
      </c>
      <c r="I65" s="1" t="s">
        <v>113</v>
      </c>
      <c r="J65" s="1" t="s">
        <v>50</v>
      </c>
      <c r="L65" s="4">
        <v>43664.461662766204</v>
      </c>
      <c r="O65" s="1" t="s">
        <v>208</v>
      </c>
      <c r="P65" s="1" t="b">
        <v>1</v>
      </c>
      <c r="R65" s="1" t="s">
        <v>17</v>
      </c>
      <c r="X65" s="1" t="s">
        <v>115</v>
      </c>
      <c r="Y65" s="4">
        <v>43685.539985648102</v>
      </c>
      <c r="Z65" s="1" t="s">
        <v>54</v>
      </c>
      <c r="AA65" s="1" t="s">
        <v>65</v>
      </c>
      <c r="AI65" s="1">
        <f t="shared" si="0"/>
        <v>2019</v>
      </c>
      <c r="AJ65" s="1">
        <f t="shared" si="1"/>
        <v>7</v>
      </c>
      <c r="AK65" s="1" t="str">
        <f t="shared" si="2"/>
        <v>90</v>
      </c>
    </row>
    <row r="66" spans="1:37" ht="12.75" customHeight="1" x14ac:dyDescent="0.2">
      <c r="A66" s="1" t="s">
        <v>209</v>
      </c>
      <c r="B66" s="1" t="s">
        <v>111</v>
      </c>
      <c r="C66" s="1" t="s">
        <v>112</v>
      </c>
      <c r="D66" s="1" t="s">
        <v>36</v>
      </c>
      <c r="E66" s="2">
        <v>43685</v>
      </c>
      <c r="F66" s="3">
        <v>1688.4</v>
      </c>
      <c r="H66" s="1" t="s">
        <v>96</v>
      </c>
      <c r="I66" s="1" t="s">
        <v>113</v>
      </c>
      <c r="J66" s="1" t="s">
        <v>50</v>
      </c>
      <c r="L66" s="4">
        <v>43685.555034722202</v>
      </c>
      <c r="O66" s="1" t="s">
        <v>210</v>
      </c>
      <c r="P66" s="1" t="b">
        <v>1</v>
      </c>
      <c r="R66" s="1" t="s">
        <v>17</v>
      </c>
      <c r="X66" s="1" t="s">
        <v>115</v>
      </c>
      <c r="Y66" s="4">
        <v>43718.274894594899</v>
      </c>
      <c r="Z66" s="1" t="s">
        <v>54</v>
      </c>
      <c r="AA66" s="1" t="s">
        <v>98</v>
      </c>
      <c r="AI66" s="1">
        <f t="shared" si="0"/>
        <v>2019</v>
      </c>
      <c r="AJ66" s="1">
        <f t="shared" si="1"/>
        <v>8</v>
      </c>
      <c r="AK66" s="1" t="str">
        <f t="shared" si="2"/>
        <v>95</v>
      </c>
    </row>
    <row r="67" spans="1:37" ht="12.75" customHeight="1" x14ac:dyDescent="0.2">
      <c r="A67" s="1" t="s">
        <v>211</v>
      </c>
      <c r="B67" s="1" t="s">
        <v>111</v>
      </c>
      <c r="C67" s="1" t="s">
        <v>112</v>
      </c>
      <c r="D67" s="1" t="s">
        <v>36</v>
      </c>
      <c r="E67" s="2">
        <v>43685</v>
      </c>
      <c r="F67" s="3">
        <v>1512</v>
      </c>
      <c r="H67" s="1" t="s">
        <v>48</v>
      </c>
      <c r="I67" s="1" t="s">
        <v>113</v>
      </c>
      <c r="J67" s="1" t="s">
        <v>50</v>
      </c>
      <c r="L67" s="4">
        <v>43685.555289351898</v>
      </c>
      <c r="O67" s="1" t="s">
        <v>212</v>
      </c>
      <c r="P67" s="1" t="b">
        <v>1</v>
      </c>
      <c r="R67" s="1" t="s">
        <v>17</v>
      </c>
      <c r="X67" s="1" t="s">
        <v>115</v>
      </c>
      <c r="Y67" s="4">
        <v>43718.274896215298</v>
      </c>
      <c r="Z67" s="1" t="s">
        <v>54</v>
      </c>
      <c r="AA67" s="1" t="s">
        <v>55</v>
      </c>
      <c r="AI67" s="1">
        <f t="shared" ref="AI67:AI89" si="3">YEAR(E67)</f>
        <v>2019</v>
      </c>
      <c r="AJ67" s="1">
        <f t="shared" ref="AJ67:AJ89" si="4">MONTH(E67)</f>
        <v>8</v>
      </c>
      <c r="AK67" s="1" t="str">
        <f t="shared" ref="AK67:AK89" si="5">MID(H67,1,2)</f>
        <v>95</v>
      </c>
    </row>
    <row r="68" spans="1:37" ht="12.75" customHeight="1" x14ac:dyDescent="0.2">
      <c r="A68" s="1" t="s">
        <v>213</v>
      </c>
      <c r="B68" s="1" t="s">
        <v>111</v>
      </c>
      <c r="C68" s="1" t="s">
        <v>112</v>
      </c>
      <c r="D68" s="1" t="s">
        <v>36</v>
      </c>
      <c r="E68" s="2">
        <v>43691</v>
      </c>
      <c r="F68" s="3">
        <v>126</v>
      </c>
      <c r="H68" s="1" t="s">
        <v>171</v>
      </c>
      <c r="I68" s="1" t="s">
        <v>113</v>
      </c>
      <c r="J68" s="1" t="s">
        <v>50</v>
      </c>
      <c r="L68" s="4">
        <v>43691.310703321797</v>
      </c>
      <c r="O68" s="1" t="s">
        <v>214</v>
      </c>
      <c r="P68" s="1" t="b">
        <v>1</v>
      </c>
      <c r="R68" s="1" t="s">
        <v>17</v>
      </c>
      <c r="X68" s="1" t="s">
        <v>115</v>
      </c>
      <c r="Y68" s="4">
        <v>43718.275457986099</v>
      </c>
      <c r="Z68" s="1" t="s">
        <v>54</v>
      </c>
      <c r="AA68" s="1" t="s">
        <v>173</v>
      </c>
      <c r="AI68" s="1">
        <f t="shared" si="3"/>
        <v>2019</v>
      </c>
      <c r="AJ68" s="1">
        <f t="shared" si="4"/>
        <v>8</v>
      </c>
      <c r="AK68" s="1" t="str">
        <f t="shared" si="5"/>
        <v>93</v>
      </c>
    </row>
    <row r="69" spans="1:37" ht="12.75" customHeight="1" x14ac:dyDescent="0.2">
      <c r="A69" s="1" t="s">
        <v>215</v>
      </c>
      <c r="B69" s="1" t="s">
        <v>111</v>
      </c>
      <c r="C69" s="1" t="s">
        <v>112</v>
      </c>
      <c r="D69" s="1" t="s">
        <v>36</v>
      </c>
      <c r="E69" s="2">
        <v>43691</v>
      </c>
      <c r="F69" s="3">
        <v>1890</v>
      </c>
      <c r="H69" s="1" t="s">
        <v>84</v>
      </c>
      <c r="I69" s="1" t="s">
        <v>113</v>
      </c>
      <c r="J69" s="1" t="s">
        <v>50</v>
      </c>
      <c r="L69" s="4">
        <v>43691.5348451389</v>
      </c>
      <c r="O69" s="1" t="s">
        <v>216</v>
      </c>
      <c r="P69" s="1" t="b">
        <v>1</v>
      </c>
      <c r="R69" s="1" t="s">
        <v>17</v>
      </c>
      <c r="X69" s="1" t="s">
        <v>115</v>
      </c>
      <c r="Y69" s="4">
        <v>43718.275511342603</v>
      </c>
      <c r="Z69" s="1" t="s">
        <v>54</v>
      </c>
      <c r="AA69" s="1" t="s">
        <v>87</v>
      </c>
      <c r="AI69" s="1">
        <f t="shared" si="3"/>
        <v>2019</v>
      </c>
      <c r="AJ69" s="1">
        <f t="shared" si="4"/>
        <v>8</v>
      </c>
      <c r="AK69" s="1" t="str">
        <f t="shared" si="5"/>
        <v>94</v>
      </c>
    </row>
    <row r="70" spans="1:37" ht="12.75" customHeight="1" x14ac:dyDescent="0.2">
      <c r="A70" s="1" t="s">
        <v>217</v>
      </c>
      <c r="B70" s="1" t="s">
        <v>111</v>
      </c>
      <c r="C70" s="1" t="s">
        <v>121</v>
      </c>
      <c r="D70" s="1" t="s">
        <v>36</v>
      </c>
      <c r="E70" s="2">
        <v>43482</v>
      </c>
      <c r="F70" s="3">
        <v>20.81</v>
      </c>
      <c r="H70" s="1" t="s">
        <v>84</v>
      </c>
      <c r="I70" s="1" t="s">
        <v>122</v>
      </c>
      <c r="J70" s="1" t="s">
        <v>50</v>
      </c>
      <c r="L70" s="4">
        <v>43482.3810197106</v>
      </c>
      <c r="O70" s="1" t="s">
        <v>218</v>
      </c>
      <c r="P70" s="1" t="b">
        <v>1</v>
      </c>
      <c r="R70" s="1" t="s">
        <v>17</v>
      </c>
      <c r="X70" s="1" t="s">
        <v>115</v>
      </c>
      <c r="Y70" s="4">
        <v>43507.297735185202</v>
      </c>
      <c r="Z70" s="1" t="s">
        <v>54</v>
      </c>
      <c r="AA70" s="1" t="s">
        <v>87</v>
      </c>
      <c r="AI70" s="1">
        <f t="shared" si="3"/>
        <v>2019</v>
      </c>
      <c r="AJ70" s="1">
        <f t="shared" si="4"/>
        <v>1</v>
      </c>
      <c r="AK70" s="1" t="str">
        <f t="shared" si="5"/>
        <v>94</v>
      </c>
    </row>
    <row r="71" spans="1:37" ht="12.75" customHeight="1" x14ac:dyDescent="0.2">
      <c r="A71" s="1" t="s">
        <v>219</v>
      </c>
      <c r="B71" s="1" t="s">
        <v>111</v>
      </c>
      <c r="C71" s="1" t="s">
        <v>121</v>
      </c>
      <c r="D71" s="1" t="s">
        <v>36</v>
      </c>
      <c r="E71" s="2">
        <v>43482</v>
      </c>
      <c r="F71" s="3">
        <v>492.1</v>
      </c>
      <c r="H71" s="1" t="s">
        <v>125</v>
      </c>
      <c r="I71" s="1" t="s">
        <v>122</v>
      </c>
      <c r="J71" s="1" t="s">
        <v>50</v>
      </c>
      <c r="L71" s="4">
        <v>43482.415888807896</v>
      </c>
      <c r="O71" s="1" t="s">
        <v>220</v>
      </c>
      <c r="P71" s="1" t="b">
        <v>1</v>
      </c>
      <c r="R71" s="1" t="s">
        <v>17</v>
      </c>
      <c r="X71" s="1" t="s">
        <v>115</v>
      </c>
      <c r="Y71" s="4">
        <v>43507.297761770802</v>
      </c>
      <c r="Z71" s="1" t="s">
        <v>54</v>
      </c>
      <c r="AA71" s="1" t="s">
        <v>127</v>
      </c>
      <c r="AI71" s="1">
        <f t="shared" si="3"/>
        <v>2019</v>
      </c>
      <c r="AJ71" s="1">
        <f t="shared" si="4"/>
        <v>1</v>
      </c>
      <c r="AK71" s="1" t="str">
        <f t="shared" si="5"/>
        <v>90</v>
      </c>
    </row>
    <row r="72" spans="1:37" ht="12.75" customHeight="1" x14ac:dyDescent="0.2">
      <c r="A72" s="1" t="s">
        <v>221</v>
      </c>
      <c r="B72" s="1" t="s">
        <v>111</v>
      </c>
      <c r="C72" s="1" t="s">
        <v>121</v>
      </c>
      <c r="D72" s="1" t="s">
        <v>36</v>
      </c>
      <c r="E72" s="2">
        <v>43629</v>
      </c>
      <c r="F72" s="3">
        <v>48.98</v>
      </c>
      <c r="H72" s="1" t="s">
        <v>84</v>
      </c>
      <c r="I72" s="1" t="s">
        <v>122</v>
      </c>
      <c r="J72" s="1" t="s">
        <v>50</v>
      </c>
      <c r="L72" s="4">
        <v>43629.409139965297</v>
      </c>
      <c r="O72" s="1" t="s">
        <v>222</v>
      </c>
      <c r="P72" s="1" t="b">
        <v>1</v>
      </c>
      <c r="R72" s="1" t="s">
        <v>17</v>
      </c>
      <c r="X72" s="1" t="s">
        <v>115</v>
      </c>
      <c r="Y72" s="4">
        <v>43655.573580752301</v>
      </c>
      <c r="Z72" s="1" t="s">
        <v>54</v>
      </c>
      <c r="AA72" s="1" t="s">
        <v>87</v>
      </c>
      <c r="AI72" s="1">
        <f t="shared" si="3"/>
        <v>2019</v>
      </c>
      <c r="AJ72" s="1">
        <f t="shared" si="4"/>
        <v>6</v>
      </c>
      <c r="AK72" s="1" t="str">
        <f t="shared" si="5"/>
        <v>94</v>
      </c>
    </row>
    <row r="73" spans="1:37" ht="12.75" customHeight="1" x14ac:dyDescent="0.2">
      <c r="A73" s="1" t="s">
        <v>223</v>
      </c>
      <c r="B73" s="1" t="s">
        <v>111</v>
      </c>
      <c r="C73" s="1" t="s">
        <v>121</v>
      </c>
      <c r="D73" s="1" t="s">
        <v>36</v>
      </c>
      <c r="E73" s="2">
        <v>43630</v>
      </c>
      <c r="F73" s="3">
        <v>10.35</v>
      </c>
      <c r="H73" s="1" t="s">
        <v>84</v>
      </c>
      <c r="I73" s="1" t="s">
        <v>122</v>
      </c>
      <c r="J73" s="1" t="s">
        <v>50</v>
      </c>
      <c r="L73" s="4">
        <v>43630.289588576401</v>
      </c>
      <c r="O73" s="1" t="s">
        <v>224</v>
      </c>
      <c r="P73" s="1" t="b">
        <v>1</v>
      </c>
      <c r="R73" s="1" t="s">
        <v>17</v>
      </c>
      <c r="X73" s="1" t="s">
        <v>115</v>
      </c>
      <c r="Y73" s="4">
        <v>43655.573667743098</v>
      </c>
      <c r="Z73" s="1" t="s">
        <v>54</v>
      </c>
      <c r="AA73" s="1" t="s">
        <v>87</v>
      </c>
      <c r="AI73" s="1">
        <f t="shared" si="3"/>
        <v>2019</v>
      </c>
      <c r="AJ73" s="1">
        <f t="shared" si="4"/>
        <v>6</v>
      </c>
      <c r="AK73" s="1" t="str">
        <f t="shared" si="5"/>
        <v>94</v>
      </c>
    </row>
    <row r="74" spans="1:37" ht="12.75" customHeight="1" x14ac:dyDescent="0.2">
      <c r="A74" s="1" t="s">
        <v>225</v>
      </c>
      <c r="B74" s="1" t="s">
        <v>111</v>
      </c>
      <c r="C74" s="1" t="s">
        <v>128</v>
      </c>
      <c r="D74" s="1" t="s">
        <v>36</v>
      </c>
      <c r="E74" s="2">
        <v>43705</v>
      </c>
      <c r="F74" s="3">
        <v>798.6</v>
      </c>
      <c r="H74" s="1" t="s">
        <v>84</v>
      </c>
      <c r="I74" s="1" t="s">
        <v>129</v>
      </c>
      <c r="J74" s="1" t="s">
        <v>50</v>
      </c>
      <c r="L74" s="4">
        <v>43705.330054398102</v>
      </c>
      <c r="O74" s="1" t="s">
        <v>226</v>
      </c>
      <c r="P74" s="1" t="b">
        <v>1</v>
      </c>
      <c r="R74" s="1" t="s">
        <v>17</v>
      </c>
      <c r="X74" s="1" t="s">
        <v>115</v>
      </c>
      <c r="Y74" s="4">
        <v>43718.278252974502</v>
      </c>
      <c r="Z74" s="1" t="s">
        <v>54</v>
      </c>
      <c r="AA74" s="1" t="s">
        <v>87</v>
      </c>
      <c r="AI74" s="1">
        <f t="shared" si="3"/>
        <v>2019</v>
      </c>
      <c r="AJ74" s="1">
        <f t="shared" si="4"/>
        <v>8</v>
      </c>
      <c r="AK74" s="1" t="str">
        <f t="shared" si="5"/>
        <v>94</v>
      </c>
    </row>
    <row r="75" spans="1:37" ht="12.75" customHeight="1" x14ac:dyDescent="0.2">
      <c r="A75" s="1" t="s">
        <v>227</v>
      </c>
      <c r="B75" s="1" t="s">
        <v>111</v>
      </c>
      <c r="C75" s="1" t="s">
        <v>121</v>
      </c>
      <c r="D75" s="1" t="s">
        <v>36</v>
      </c>
      <c r="E75" s="2">
        <v>43640</v>
      </c>
      <c r="F75" s="3">
        <v>-0.1</v>
      </c>
      <c r="H75" s="1" t="s">
        <v>149</v>
      </c>
      <c r="I75" s="1" t="s">
        <v>122</v>
      </c>
      <c r="J75" s="1" t="s">
        <v>50</v>
      </c>
      <c r="L75" s="4">
        <v>43640.489751967601</v>
      </c>
      <c r="O75" s="1" t="s">
        <v>228</v>
      </c>
      <c r="P75" s="1" t="b">
        <v>1</v>
      </c>
      <c r="R75" s="1" t="s">
        <v>17</v>
      </c>
      <c r="S75" s="1" t="s">
        <v>229</v>
      </c>
      <c r="X75" s="1" t="s">
        <v>115</v>
      </c>
      <c r="Y75" s="4">
        <v>43655.579143437499</v>
      </c>
      <c r="Z75" s="1" t="s">
        <v>54</v>
      </c>
      <c r="AA75" s="1" t="s">
        <v>151</v>
      </c>
      <c r="AI75" s="1">
        <f t="shared" si="3"/>
        <v>2019</v>
      </c>
      <c r="AJ75" s="1">
        <f t="shared" si="4"/>
        <v>6</v>
      </c>
      <c r="AK75" s="1" t="str">
        <f t="shared" si="5"/>
        <v>93</v>
      </c>
    </row>
    <row r="76" spans="1:37" ht="12.75" customHeight="1" x14ac:dyDescent="0.2">
      <c r="A76" s="1" t="s">
        <v>230</v>
      </c>
      <c r="B76" s="1" t="s">
        <v>111</v>
      </c>
      <c r="C76" s="1" t="s">
        <v>121</v>
      </c>
      <c r="D76" s="1" t="s">
        <v>36</v>
      </c>
      <c r="E76" s="2">
        <v>43640</v>
      </c>
      <c r="F76" s="3">
        <v>0.1</v>
      </c>
      <c r="H76" s="1" t="s">
        <v>149</v>
      </c>
      <c r="I76" s="1" t="s">
        <v>122</v>
      </c>
      <c r="J76" s="1" t="s">
        <v>50</v>
      </c>
      <c r="L76" s="4">
        <v>43640.490890937501</v>
      </c>
      <c r="O76" s="1" t="s">
        <v>228</v>
      </c>
      <c r="P76" s="1" t="b">
        <v>1</v>
      </c>
      <c r="R76" s="1" t="s">
        <v>17</v>
      </c>
      <c r="S76" s="1" t="s">
        <v>231</v>
      </c>
      <c r="X76" s="1" t="s">
        <v>115</v>
      </c>
      <c r="Y76" s="4">
        <v>43655.579145798598</v>
      </c>
      <c r="Z76" s="1" t="s">
        <v>54</v>
      </c>
      <c r="AA76" s="1" t="s">
        <v>151</v>
      </c>
      <c r="AI76" s="1">
        <f t="shared" si="3"/>
        <v>2019</v>
      </c>
      <c r="AJ76" s="1">
        <f t="shared" si="4"/>
        <v>6</v>
      </c>
      <c r="AK76" s="1" t="str">
        <f t="shared" si="5"/>
        <v>93</v>
      </c>
    </row>
    <row r="77" spans="1:37" ht="12.75" customHeight="1" x14ac:dyDescent="0.2">
      <c r="A77" s="1" t="s">
        <v>232</v>
      </c>
      <c r="B77" s="1" t="s">
        <v>111</v>
      </c>
      <c r="C77" s="1" t="s">
        <v>121</v>
      </c>
      <c r="D77" s="1" t="s">
        <v>36</v>
      </c>
      <c r="E77" s="2">
        <v>43640</v>
      </c>
      <c r="F77" s="3">
        <v>0.1</v>
      </c>
      <c r="H77" s="1" t="s">
        <v>149</v>
      </c>
      <c r="I77" s="1" t="s">
        <v>122</v>
      </c>
      <c r="J77" s="1" t="s">
        <v>50</v>
      </c>
      <c r="L77" s="4">
        <v>43640.491163657403</v>
      </c>
      <c r="O77" s="1" t="s">
        <v>233</v>
      </c>
      <c r="P77" s="1" t="b">
        <v>1</v>
      </c>
      <c r="R77" s="1" t="s">
        <v>17</v>
      </c>
      <c r="S77" s="1" t="s">
        <v>229</v>
      </c>
      <c r="X77" s="1" t="s">
        <v>115</v>
      </c>
      <c r="Y77" s="4">
        <v>43655.579150463003</v>
      </c>
      <c r="Z77" s="1" t="s">
        <v>54</v>
      </c>
      <c r="AA77" s="1" t="s">
        <v>151</v>
      </c>
      <c r="AI77" s="1">
        <f t="shared" si="3"/>
        <v>2019</v>
      </c>
      <c r="AJ77" s="1">
        <f t="shared" si="4"/>
        <v>6</v>
      </c>
      <c r="AK77" s="1" t="str">
        <f t="shared" si="5"/>
        <v>93</v>
      </c>
    </row>
    <row r="78" spans="1:37" ht="12.75" customHeight="1" x14ac:dyDescent="0.2">
      <c r="A78" s="1" t="s">
        <v>234</v>
      </c>
      <c r="B78" s="1" t="s">
        <v>111</v>
      </c>
      <c r="C78" s="1" t="s">
        <v>128</v>
      </c>
      <c r="D78" s="1" t="s">
        <v>36</v>
      </c>
      <c r="E78" s="2">
        <v>43524</v>
      </c>
      <c r="F78" s="3">
        <v>-0.3</v>
      </c>
      <c r="H78" s="1" t="s">
        <v>149</v>
      </c>
      <c r="I78" s="1" t="s">
        <v>129</v>
      </c>
      <c r="J78" s="1" t="s">
        <v>50</v>
      </c>
      <c r="L78" s="4">
        <v>43524.318148148202</v>
      </c>
      <c r="O78" s="1" t="s">
        <v>235</v>
      </c>
      <c r="P78" s="1" t="b">
        <v>1</v>
      </c>
      <c r="R78" s="1" t="s">
        <v>17</v>
      </c>
      <c r="S78" s="1" t="s">
        <v>229</v>
      </c>
      <c r="X78" s="1" t="s">
        <v>115</v>
      </c>
      <c r="Y78" s="4">
        <v>43535.496323530097</v>
      </c>
      <c r="Z78" s="1" t="s">
        <v>54</v>
      </c>
      <c r="AA78" s="1" t="s">
        <v>151</v>
      </c>
      <c r="AI78" s="1">
        <f t="shared" si="3"/>
        <v>2019</v>
      </c>
      <c r="AJ78" s="1">
        <f t="shared" si="4"/>
        <v>2</v>
      </c>
      <c r="AK78" s="1" t="str">
        <f t="shared" si="5"/>
        <v>93</v>
      </c>
    </row>
    <row r="79" spans="1:37" ht="12.75" customHeight="1" x14ac:dyDescent="0.2">
      <c r="A79" s="1" t="s">
        <v>236</v>
      </c>
      <c r="B79" s="1" t="s">
        <v>111</v>
      </c>
      <c r="C79" s="1" t="s">
        <v>121</v>
      </c>
      <c r="D79" s="1" t="s">
        <v>36</v>
      </c>
      <c r="E79" s="2">
        <v>43553</v>
      </c>
      <c r="F79" s="3">
        <v>-0.01</v>
      </c>
      <c r="H79" s="1" t="s">
        <v>149</v>
      </c>
      <c r="I79" s="1" t="s">
        <v>122</v>
      </c>
      <c r="J79" s="1" t="s">
        <v>50</v>
      </c>
      <c r="L79" s="4">
        <v>43553.424270833297</v>
      </c>
      <c r="O79" s="1" t="s">
        <v>237</v>
      </c>
      <c r="P79" s="1" t="b">
        <v>1</v>
      </c>
      <c r="R79" s="1" t="s">
        <v>17</v>
      </c>
      <c r="S79" s="1" t="s">
        <v>229</v>
      </c>
      <c r="X79" s="1" t="s">
        <v>115</v>
      </c>
      <c r="Y79" s="4">
        <v>43565.300460729202</v>
      </c>
      <c r="Z79" s="1" t="s">
        <v>54</v>
      </c>
      <c r="AA79" s="1" t="s">
        <v>151</v>
      </c>
      <c r="AI79" s="1">
        <f t="shared" si="3"/>
        <v>2019</v>
      </c>
      <c r="AJ79" s="1">
        <f t="shared" si="4"/>
        <v>3</v>
      </c>
      <c r="AK79" s="1" t="str">
        <f t="shared" si="5"/>
        <v>93</v>
      </c>
    </row>
    <row r="80" spans="1:37" ht="12.75" customHeight="1" x14ac:dyDescent="0.2">
      <c r="A80" s="1" t="s">
        <v>238</v>
      </c>
      <c r="B80" s="1" t="s">
        <v>111</v>
      </c>
      <c r="C80" s="1" t="s">
        <v>239</v>
      </c>
      <c r="D80" s="1" t="s">
        <v>36</v>
      </c>
      <c r="E80" s="2">
        <v>43585</v>
      </c>
      <c r="F80" s="3">
        <v>0.03</v>
      </c>
      <c r="H80" s="1" t="s">
        <v>149</v>
      </c>
      <c r="I80" s="1" t="s">
        <v>240</v>
      </c>
      <c r="J80" s="1" t="s">
        <v>50</v>
      </c>
      <c r="L80" s="4">
        <v>43585.465902777803</v>
      </c>
      <c r="O80" s="1" t="s">
        <v>241</v>
      </c>
      <c r="P80" s="1" t="b">
        <v>1</v>
      </c>
      <c r="R80" s="1" t="s">
        <v>17</v>
      </c>
      <c r="S80" s="1" t="s">
        <v>229</v>
      </c>
      <c r="X80" s="1" t="s">
        <v>115</v>
      </c>
      <c r="Y80" s="4">
        <v>43594.422931134301</v>
      </c>
      <c r="Z80" s="1" t="s">
        <v>54</v>
      </c>
      <c r="AA80" s="1" t="s">
        <v>151</v>
      </c>
      <c r="AI80" s="1">
        <f t="shared" si="3"/>
        <v>2019</v>
      </c>
      <c r="AJ80" s="1">
        <f t="shared" si="4"/>
        <v>4</v>
      </c>
      <c r="AK80" s="1" t="str">
        <f t="shared" si="5"/>
        <v>93</v>
      </c>
    </row>
    <row r="81" spans="1:37" ht="12.75" customHeight="1" x14ac:dyDescent="0.2">
      <c r="A81" s="1" t="s">
        <v>238</v>
      </c>
      <c r="B81" s="1" t="s">
        <v>111</v>
      </c>
      <c r="C81" s="1" t="s">
        <v>121</v>
      </c>
      <c r="D81" s="1" t="s">
        <v>36</v>
      </c>
      <c r="E81" s="2">
        <v>43585</v>
      </c>
      <c r="F81" s="3">
        <v>0.16</v>
      </c>
      <c r="H81" s="1" t="s">
        <v>149</v>
      </c>
      <c r="I81" s="1" t="s">
        <v>122</v>
      </c>
      <c r="J81" s="1" t="s">
        <v>50</v>
      </c>
      <c r="L81" s="4">
        <v>43585.465902777803</v>
      </c>
      <c r="O81" s="1" t="s">
        <v>241</v>
      </c>
      <c r="P81" s="1" t="b">
        <v>1</v>
      </c>
      <c r="R81" s="1" t="s">
        <v>17</v>
      </c>
      <c r="S81" s="1" t="s">
        <v>229</v>
      </c>
      <c r="X81" s="1" t="s">
        <v>115</v>
      </c>
      <c r="Y81" s="4">
        <v>43594.422928784697</v>
      </c>
      <c r="Z81" s="1" t="s">
        <v>54</v>
      </c>
      <c r="AA81" s="1" t="s">
        <v>151</v>
      </c>
      <c r="AI81" s="1">
        <f t="shared" si="3"/>
        <v>2019</v>
      </c>
      <c r="AJ81" s="1">
        <f t="shared" si="4"/>
        <v>4</v>
      </c>
      <c r="AK81" s="1" t="str">
        <f t="shared" si="5"/>
        <v>93</v>
      </c>
    </row>
    <row r="82" spans="1:37" ht="12.75" customHeight="1" x14ac:dyDescent="0.2">
      <c r="A82" s="1" t="s">
        <v>238</v>
      </c>
      <c r="B82" s="1" t="s">
        <v>111</v>
      </c>
      <c r="C82" s="1" t="s">
        <v>242</v>
      </c>
      <c r="D82" s="1" t="s">
        <v>36</v>
      </c>
      <c r="E82" s="2">
        <v>43585</v>
      </c>
      <c r="F82" s="3">
        <v>0</v>
      </c>
      <c r="H82" s="1" t="s">
        <v>149</v>
      </c>
      <c r="I82" s="1" t="s">
        <v>243</v>
      </c>
      <c r="J82" s="1" t="s">
        <v>50</v>
      </c>
      <c r="L82" s="4">
        <v>43585.465902777803</v>
      </c>
      <c r="O82" s="1" t="s">
        <v>241</v>
      </c>
      <c r="P82" s="1" t="b">
        <v>1</v>
      </c>
      <c r="R82" s="1" t="s">
        <v>17</v>
      </c>
      <c r="S82" s="1" t="s">
        <v>229</v>
      </c>
      <c r="X82" s="1" t="s">
        <v>115</v>
      </c>
      <c r="Y82" s="4">
        <v>43594.422930208297</v>
      </c>
      <c r="Z82" s="1" t="s">
        <v>54</v>
      </c>
      <c r="AA82" s="1" t="s">
        <v>151</v>
      </c>
      <c r="AI82" s="1">
        <f t="shared" si="3"/>
        <v>2019</v>
      </c>
      <c r="AJ82" s="1">
        <f t="shared" si="4"/>
        <v>4</v>
      </c>
      <c r="AK82" s="1" t="str">
        <f t="shared" si="5"/>
        <v>93</v>
      </c>
    </row>
    <row r="83" spans="1:37" ht="12.75" customHeight="1" x14ac:dyDescent="0.2">
      <c r="A83" s="1" t="s">
        <v>244</v>
      </c>
      <c r="B83" s="1" t="s">
        <v>111</v>
      </c>
      <c r="C83" s="1" t="s">
        <v>239</v>
      </c>
      <c r="D83" s="1" t="s">
        <v>36</v>
      </c>
      <c r="E83" s="2">
        <v>43602</v>
      </c>
      <c r="F83" s="3">
        <v>-0.01</v>
      </c>
      <c r="H83" s="1" t="s">
        <v>149</v>
      </c>
      <c r="I83" s="1" t="s">
        <v>240</v>
      </c>
      <c r="J83" s="1" t="s">
        <v>50</v>
      </c>
      <c r="L83" s="4">
        <v>43602.542574155101</v>
      </c>
      <c r="O83" s="1" t="s">
        <v>245</v>
      </c>
      <c r="P83" s="1" t="b">
        <v>1</v>
      </c>
      <c r="R83" s="1" t="s">
        <v>17</v>
      </c>
      <c r="S83" s="1" t="s">
        <v>229</v>
      </c>
      <c r="X83" s="1" t="s">
        <v>115</v>
      </c>
      <c r="Y83" s="4">
        <v>43622.400229548599</v>
      </c>
      <c r="Z83" s="1" t="s">
        <v>54</v>
      </c>
      <c r="AA83" s="1" t="s">
        <v>151</v>
      </c>
      <c r="AI83" s="1">
        <f t="shared" si="3"/>
        <v>2019</v>
      </c>
      <c r="AJ83" s="1">
        <f t="shared" si="4"/>
        <v>5</v>
      </c>
      <c r="AK83" s="1" t="str">
        <f t="shared" si="5"/>
        <v>93</v>
      </c>
    </row>
    <row r="84" spans="1:37" ht="12.75" customHeight="1" x14ac:dyDescent="0.2">
      <c r="A84" s="1" t="s">
        <v>246</v>
      </c>
      <c r="B84" s="1" t="s">
        <v>111</v>
      </c>
      <c r="C84" s="1" t="s">
        <v>121</v>
      </c>
      <c r="D84" s="1" t="s">
        <v>36</v>
      </c>
      <c r="E84" s="2">
        <v>43606</v>
      </c>
      <c r="F84" s="3">
        <v>0.48</v>
      </c>
      <c r="H84" s="1" t="s">
        <v>149</v>
      </c>
      <c r="I84" s="1" t="s">
        <v>122</v>
      </c>
      <c r="J84" s="1" t="s">
        <v>50</v>
      </c>
      <c r="L84" s="4">
        <v>43606.387438229198</v>
      </c>
      <c r="O84" s="1" t="s">
        <v>247</v>
      </c>
      <c r="P84" s="1" t="b">
        <v>1</v>
      </c>
      <c r="R84" s="1" t="s">
        <v>17</v>
      </c>
      <c r="S84" s="1" t="s">
        <v>229</v>
      </c>
      <c r="X84" s="1" t="s">
        <v>115</v>
      </c>
      <c r="Y84" s="4">
        <v>43622.400233530097</v>
      </c>
      <c r="Z84" s="1" t="s">
        <v>54</v>
      </c>
      <c r="AA84" s="1" t="s">
        <v>151</v>
      </c>
      <c r="AI84" s="1">
        <f t="shared" si="3"/>
        <v>2019</v>
      </c>
      <c r="AJ84" s="1">
        <f t="shared" si="4"/>
        <v>5</v>
      </c>
      <c r="AK84" s="1" t="str">
        <f t="shared" si="5"/>
        <v>93</v>
      </c>
    </row>
    <row r="85" spans="1:37" ht="12.75" customHeight="1" x14ac:dyDescent="0.2">
      <c r="A85" s="1" t="s">
        <v>248</v>
      </c>
      <c r="B85" s="1" t="s">
        <v>111</v>
      </c>
      <c r="C85" s="1" t="s">
        <v>121</v>
      </c>
      <c r="D85" s="1" t="s">
        <v>36</v>
      </c>
      <c r="E85" s="2">
        <v>43677</v>
      </c>
      <c r="F85" s="3">
        <v>0.1</v>
      </c>
      <c r="H85" s="1" t="s">
        <v>149</v>
      </c>
      <c r="I85" s="1" t="s">
        <v>122</v>
      </c>
      <c r="J85" s="1" t="s">
        <v>50</v>
      </c>
      <c r="L85" s="4">
        <v>43677.390833333302</v>
      </c>
      <c r="O85" s="1" t="s">
        <v>249</v>
      </c>
      <c r="P85" s="1" t="b">
        <v>1</v>
      </c>
      <c r="R85" s="1" t="s">
        <v>17</v>
      </c>
      <c r="S85" s="1" t="s">
        <v>229</v>
      </c>
      <c r="X85" s="1" t="s">
        <v>115</v>
      </c>
      <c r="Y85" s="4">
        <v>43685.548818865696</v>
      </c>
      <c r="Z85" s="1" t="s">
        <v>54</v>
      </c>
      <c r="AA85" s="1" t="s">
        <v>151</v>
      </c>
      <c r="AI85" s="1">
        <f t="shared" si="3"/>
        <v>2019</v>
      </c>
      <c r="AJ85" s="1">
        <f t="shared" si="4"/>
        <v>7</v>
      </c>
      <c r="AK85" s="1" t="str">
        <f t="shared" si="5"/>
        <v>93</v>
      </c>
    </row>
    <row r="86" spans="1:37" ht="12.75" customHeight="1" x14ac:dyDescent="0.2">
      <c r="A86" s="1" t="s">
        <v>248</v>
      </c>
      <c r="B86" s="1" t="s">
        <v>111</v>
      </c>
      <c r="C86" s="1" t="s">
        <v>250</v>
      </c>
      <c r="D86" s="1" t="s">
        <v>36</v>
      </c>
      <c r="E86" s="2">
        <v>43677</v>
      </c>
      <c r="F86" s="3">
        <v>0.03</v>
      </c>
      <c r="H86" s="1" t="s">
        <v>149</v>
      </c>
      <c r="I86" s="1" t="s">
        <v>122</v>
      </c>
      <c r="J86" s="1" t="s">
        <v>50</v>
      </c>
      <c r="L86" s="4">
        <v>43677.390833333302</v>
      </c>
      <c r="O86" s="1" t="s">
        <v>249</v>
      </c>
      <c r="P86" s="1" t="b">
        <v>1</v>
      </c>
      <c r="R86" s="1" t="s">
        <v>17</v>
      </c>
      <c r="S86" s="1" t="s">
        <v>229</v>
      </c>
      <c r="X86" s="1" t="s">
        <v>115</v>
      </c>
      <c r="Y86" s="4">
        <v>43685.548825196798</v>
      </c>
      <c r="Z86" s="1" t="s">
        <v>54</v>
      </c>
      <c r="AA86" s="1" t="s">
        <v>151</v>
      </c>
      <c r="AI86" s="1">
        <f t="shared" si="3"/>
        <v>2019</v>
      </c>
      <c r="AJ86" s="1">
        <f t="shared" si="4"/>
        <v>7</v>
      </c>
      <c r="AK86" s="1" t="str">
        <f t="shared" si="5"/>
        <v>93</v>
      </c>
    </row>
    <row r="87" spans="1:37" ht="12.75" customHeight="1" x14ac:dyDescent="0.2">
      <c r="A87" s="1" t="s">
        <v>248</v>
      </c>
      <c r="B87" s="1" t="s">
        <v>111</v>
      </c>
      <c r="C87" s="1" t="s">
        <v>251</v>
      </c>
      <c r="D87" s="1" t="s">
        <v>36</v>
      </c>
      <c r="E87" s="2">
        <v>43677</v>
      </c>
      <c r="F87" s="3">
        <v>0</v>
      </c>
      <c r="H87" s="1" t="s">
        <v>149</v>
      </c>
      <c r="I87" s="1" t="s">
        <v>252</v>
      </c>
      <c r="J87" s="1" t="s">
        <v>50</v>
      </c>
      <c r="L87" s="4">
        <v>43677.390833333302</v>
      </c>
      <c r="O87" s="1" t="s">
        <v>249</v>
      </c>
      <c r="P87" s="1" t="b">
        <v>1</v>
      </c>
      <c r="R87" s="1" t="s">
        <v>17</v>
      </c>
      <c r="S87" s="1" t="s">
        <v>229</v>
      </c>
      <c r="X87" s="1" t="s">
        <v>115</v>
      </c>
      <c r="Y87" s="4">
        <v>43685.548824108802</v>
      </c>
      <c r="Z87" s="1" t="s">
        <v>54</v>
      </c>
      <c r="AA87" s="1" t="s">
        <v>151</v>
      </c>
      <c r="AI87" s="1">
        <f t="shared" si="3"/>
        <v>2019</v>
      </c>
      <c r="AJ87" s="1">
        <f t="shared" si="4"/>
        <v>7</v>
      </c>
      <c r="AK87" s="1" t="str">
        <f t="shared" si="5"/>
        <v>93</v>
      </c>
    </row>
    <row r="88" spans="1:37" ht="12.75" customHeight="1" x14ac:dyDescent="0.2">
      <c r="A88" s="1" t="s">
        <v>253</v>
      </c>
      <c r="B88" s="1" t="s">
        <v>111</v>
      </c>
      <c r="C88" s="1" t="s">
        <v>121</v>
      </c>
      <c r="D88" s="1" t="s">
        <v>36</v>
      </c>
      <c r="E88" s="2">
        <v>43707</v>
      </c>
      <c r="F88" s="3">
        <v>-0.03</v>
      </c>
      <c r="H88" s="1" t="s">
        <v>149</v>
      </c>
      <c r="I88" s="1" t="s">
        <v>122</v>
      </c>
      <c r="J88" s="1" t="s">
        <v>50</v>
      </c>
      <c r="L88" s="4">
        <v>43707.291736111103</v>
      </c>
      <c r="O88" s="1" t="s">
        <v>254</v>
      </c>
      <c r="P88" s="1" t="b">
        <v>1</v>
      </c>
      <c r="R88" s="1" t="s">
        <v>17</v>
      </c>
      <c r="S88" s="1" t="s">
        <v>229</v>
      </c>
      <c r="X88" s="1" t="s">
        <v>115</v>
      </c>
      <c r="Y88" s="4">
        <v>43718.280303090301</v>
      </c>
      <c r="Z88" s="1" t="s">
        <v>54</v>
      </c>
      <c r="AA88" s="1" t="s">
        <v>151</v>
      </c>
      <c r="AI88" s="1">
        <f t="shared" si="3"/>
        <v>2019</v>
      </c>
      <c r="AJ88" s="1">
        <f t="shared" si="4"/>
        <v>8</v>
      </c>
      <c r="AK88" s="1" t="str">
        <f t="shared" si="5"/>
        <v>93</v>
      </c>
    </row>
    <row r="89" spans="1:37" ht="12.75" customHeight="1" x14ac:dyDescent="0.2">
      <c r="A89" s="1" t="s">
        <v>253</v>
      </c>
      <c r="B89" s="1" t="s">
        <v>111</v>
      </c>
      <c r="C89" s="1" t="s">
        <v>128</v>
      </c>
      <c r="D89" s="1" t="s">
        <v>36</v>
      </c>
      <c r="E89" s="2">
        <v>43707</v>
      </c>
      <c r="F89" s="3">
        <v>-0.15</v>
      </c>
      <c r="H89" s="1" t="s">
        <v>149</v>
      </c>
      <c r="I89" s="1" t="s">
        <v>129</v>
      </c>
      <c r="J89" s="1" t="s">
        <v>50</v>
      </c>
      <c r="L89" s="4">
        <v>43707.291736111103</v>
      </c>
      <c r="O89" s="1" t="s">
        <v>254</v>
      </c>
      <c r="P89" s="1" t="b">
        <v>1</v>
      </c>
      <c r="R89" s="1" t="s">
        <v>17</v>
      </c>
      <c r="S89" s="1" t="s">
        <v>229</v>
      </c>
      <c r="X89" s="1" t="s">
        <v>115</v>
      </c>
      <c r="Y89" s="4">
        <v>43718.280306909699</v>
      </c>
      <c r="Z89" s="1" t="s">
        <v>54</v>
      </c>
      <c r="AA89" s="1" t="s">
        <v>151</v>
      </c>
      <c r="AI89" s="1">
        <f t="shared" si="3"/>
        <v>2019</v>
      </c>
      <c r="AJ89" s="1">
        <f t="shared" si="4"/>
        <v>8</v>
      </c>
      <c r="AK89" s="1" t="str">
        <f t="shared" si="5"/>
        <v>93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2CC24-32B9-4EFB-A8C3-028E40059611}">
  <dimension ref="A1:AJ40"/>
  <sheetViews>
    <sheetView topLeftCell="O1" workbookViewId="0">
      <selection activeCell="AI3" sqref="AI3:AJ40"/>
    </sheetView>
  </sheetViews>
  <sheetFormatPr defaultColWidth="11.42578125" defaultRowHeight="12.75" customHeight="1" x14ac:dyDescent="0.2"/>
  <cols>
    <col min="1" max="34" width="11.42578125" style="16" customWidth="1"/>
    <col min="35" max="16384" width="11.42578125" style="16"/>
  </cols>
  <sheetData>
    <row r="1" spans="1:36" ht="12.75" customHeight="1" x14ac:dyDescent="0.2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6" t="s">
        <v>14</v>
      </c>
      <c r="P1" s="16" t="s">
        <v>15</v>
      </c>
      <c r="Q1" s="16" t="s">
        <v>16</v>
      </c>
      <c r="R1" s="16" t="s">
        <v>17</v>
      </c>
      <c r="S1" s="16" t="s">
        <v>18</v>
      </c>
      <c r="T1" s="16" t="s">
        <v>19</v>
      </c>
      <c r="U1" s="16" t="s">
        <v>20</v>
      </c>
      <c r="V1" s="16" t="s">
        <v>21</v>
      </c>
      <c r="W1" s="16" t="s">
        <v>22</v>
      </c>
      <c r="X1" s="16" t="s">
        <v>23</v>
      </c>
      <c r="Y1" s="16" t="s">
        <v>24</v>
      </c>
      <c r="Z1" s="16" t="s">
        <v>25</v>
      </c>
      <c r="AA1" s="16" t="s">
        <v>26</v>
      </c>
      <c r="AB1" s="16" t="s">
        <v>27</v>
      </c>
      <c r="AC1" s="16" t="s">
        <v>28</v>
      </c>
      <c r="AD1" s="16" t="s">
        <v>29</v>
      </c>
      <c r="AE1" s="16" t="s">
        <v>30</v>
      </c>
      <c r="AF1" s="16" t="s">
        <v>31</v>
      </c>
      <c r="AG1" s="16" t="s">
        <v>32</v>
      </c>
      <c r="AH1" s="16" t="s">
        <v>33</v>
      </c>
      <c r="AI1" s="16" t="s">
        <v>255</v>
      </c>
      <c r="AJ1" s="16" t="s">
        <v>256</v>
      </c>
    </row>
    <row r="2" spans="1:36" ht="12.75" customHeight="1" x14ac:dyDescent="0.2">
      <c r="A2" s="16" t="s">
        <v>273</v>
      </c>
      <c r="B2" s="16" t="s">
        <v>47</v>
      </c>
      <c r="D2" s="16" t="s">
        <v>36</v>
      </c>
      <c r="E2" s="17">
        <v>43383</v>
      </c>
      <c r="F2" s="18">
        <v>198.27</v>
      </c>
      <c r="H2" s="16" t="s">
        <v>274</v>
      </c>
      <c r="I2" s="16" t="s">
        <v>49</v>
      </c>
      <c r="J2" s="16" t="s">
        <v>50</v>
      </c>
      <c r="L2" s="19">
        <v>43383</v>
      </c>
      <c r="M2" s="17">
        <v>43383</v>
      </c>
      <c r="O2" s="16" t="s">
        <v>275</v>
      </c>
      <c r="P2" s="16" t="b">
        <v>1</v>
      </c>
      <c r="Q2" s="16" t="s">
        <v>52</v>
      </c>
      <c r="R2" s="16" t="s">
        <v>17</v>
      </c>
      <c r="X2" s="16" t="s">
        <v>53</v>
      </c>
      <c r="Y2" s="19">
        <v>43412.3938524306</v>
      </c>
      <c r="Z2" s="16" t="s">
        <v>54</v>
      </c>
      <c r="AA2" s="16" t="s">
        <v>276</v>
      </c>
      <c r="AB2" s="16" t="s">
        <v>56</v>
      </c>
      <c r="AI2" s="16">
        <f>YEAR(E2)</f>
        <v>2018</v>
      </c>
      <c r="AJ2" s="16">
        <f>MONTH(E2)</f>
        <v>10</v>
      </c>
    </row>
    <row r="3" spans="1:36" ht="12.75" customHeight="1" x14ac:dyDescent="0.2">
      <c r="A3" s="16" t="s">
        <v>277</v>
      </c>
      <c r="B3" s="16" t="s">
        <v>47</v>
      </c>
      <c r="D3" s="16" t="s">
        <v>36</v>
      </c>
      <c r="E3" s="17">
        <v>43390</v>
      </c>
      <c r="F3" s="18">
        <v>64.58</v>
      </c>
      <c r="H3" s="16" t="s">
        <v>58</v>
      </c>
      <c r="I3" s="16" t="s">
        <v>49</v>
      </c>
      <c r="J3" s="16" t="s">
        <v>50</v>
      </c>
      <c r="L3" s="19">
        <v>43390</v>
      </c>
      <c r="M3" s="17">
        <v>43390</v>
      </c>
      <c r="O3" s="16" t="s">
        <v>278</v>
      </c>
      <c r="P3" s="16" t="b">
        <v>1</v>
      </c>
      <c r="Q3" s="16" t="s">
        <v>52</v>
      </c>
      <c r="R3" s="16" t="s">
        <v>17</v>
      </c>
      <c r="X3" s="16" t="s">
        <v>53</v>
      </c>
      <c r="Y3" s="19">
        <v>43412.397479710598</v>
      </c>
      <c r="Z3" s="16" t="s">
        <v>54</v>
      </c>
      <c r="AA3" s="16" t="s">
        <v>60</v>
      </c>
      <c r="AB3" s="16" t="s">
        <v>56</v>
      </c>
      <c r="AI3" s="16">
        <f t="shared" ref="AI3:AI40" si="0">YEAR(E3)</f>
        <v>2018</v>
      </c>
      <c r="AJ3" s="16">
        <f t="shared" ref="AJ3:AJ40" si="1">MONTH(E3)</f>
        <v>10</v>
      </c>
    </row>
    <row r="4" spans="1:36" ht="12.75" customHeight="1" x14ac:dyDescent="0.2">
      <c r="A4" s="16" t="s">
        <v>279</v>
      </c>
      <c r="B4" s="16" t="s">
        <v>47</v>
      </c>
      <c r="D4" s="16" t="s">
        <v>36</v>
      </c>
      <c r="E4" s="17">
        <v>43402</v>
      </c>
      <c r="F4" s="18">
        <v>3085.5</v>
      </c>
      <c r="H4" s="16" t="s">
        <v>76</v>
      </c>
      <c r="I4" s="16" t="s">
        <v>49</v>
      </c>
      <c r="J4" s="16" t="s">
        <v>50</v>
      </c>
      <c r="L4" s="19">
        <v>43402</v>
      </c>
      <c r="M4" s="17">
        <v>43402</v>
      </c>
      <c r="O4" s="16" t="s">
        <v>280</v>
      </c>
      <c r="P4" s="16" t="b">
        <v>1</v>
      </c>
      <c r="Q4" s="16" t="s">
        <v>64</v>
      </c>
      <c r="R4" s="16" t="s">
        <v>17</v>
      </c>
      <c r="X4" s="16" t="s">
        <v>53</v>
      </c>
      <c r="Y4" s="19">
        <v>43412.4035923958</v>
      </c>
      <c r="Z4" s="16" t="s">
        <v>54</v>
      </c>
      <c r="AA4" s="16" t="s">
        <v>78</v>
      </c>
      <c r="AB4" s="16" t="s">
        <v>56</v>
      </c>
      <c r="AI4" s="16">
        <f t="shared" si="0"/>
        <v>2018</v>
      </c>
      <c r="AJ4" s="16">
        <f t="shared" si="1"/>
        <v>10</v>
      </c>
    </row>
    <row r="5" spans="1:36" ht="12.75" customHeight="1" x14ac:dyDescent="0.2">
      <c r="A5" s="16" t="s">
        <v>281</v>
      </c>
      <c r="B5" s="16" t="s">
        <v>47</v>
      </c>
      <c r="D5" s="16" t="s">
        <v>36</v>
      </c>
      <c r="E5" s="17">
        <v>43404</v>
      </c>
      <c r="F5" s="18">
        <v>939</v>
      </c>
      <c r="H5" s="16" t="s">
        <v>62</v>
      </c>
      <c r="I5" s="16" t="s">
        <v>49</v>
      </c>
      <c r="J5" s="16" t="s">
        <v>50</v>
      </c>
      <c r="L5" s="19">
        <v>43404</v>
      </c>
      <c r="M5" s="17">
        <v>43404</v>
      </c>
      <c r="O5" s="16" t="s">
        <v>282</v>
      </c>
      <c r="P5" s="16" t="b">
        <v>1</v>
      </c>
      <c r="Q5" s="16" t="s">
        <v>52</v>
      </c>
      <c r="R5" s="16" t="s">
        <v>17</v>
      </c>
      <c r="X5" s="16" t="s">
        <v>53</v>
      </c>
      <c r="Y5" s="19">
        <v>43412.405999849499</v>
      </c>
      <c r="Z5" s="16" t="s">
        <v>54</v>
      </c>
      <c r="AA5" s="16" t="s">
        <v>65</v>
      </c>
      <c r="AB5" s="16" t="s">
        <v>56</v>
      </c>
      <c r="AI5" s="16">
        <f t="shared" si="0"/>
        <v>2018</v>
      </c>
      <c r="AJ5" s="16">
        <f t="shared" si="1"/>
        <v>10</v>
      </c>
    </row>
    <row r="6" spans="1:36" ht="12.75" customHeight="1" x14ac:dyDescent="0.2">
      <c r="A6" s="16" t="s">
        <v>283</v>
      </c>
      <c r="B6" s="16" t="s">
        <v>111</v>
      </c>
      <c r="C6" s="16" t="s">
        <v>284</v>
      </c>
      <c r="D6" s="16" t="s">
        <v>36</v>
      </c>
      <c r="E6" s="17">
        <v>43360</v>
      </c>
      <c r="F6" s="18">
        <v>256.08</v>
      </c>
      <c r="H6" s="16" t="s">
        <v>285</v>
      </c>
      <c r="I6" s="16" t="s">
        <v>286</v>
      </c>
      <c r="J6" s="16" t="s">
        <v>50</v>
      </c>
      <c r="L6" s="19">
        <v>43360.488327511601</v>
      </c>
      <c r="O6" s="16" t="s">
        <v>287</v>
      </c>
      <c r="P6" s="16" t="b">
        <v>1</v>
      </c>
      <c r="R6" s="16" t="s">
        <v>17</v>
      </c>
      <c r="X6" s="16" t="s">
        <v>86</v>
      </c>
      <c r="Y6" s="19">
        <v>43378.504219212999</v>
      </c>
      <c r="Z6" s="16" t="s">
        <v>54</v>
      </c>
      <c r="AA6" s="16" t="s">
        <v>288</v>
      </c>
      <c r="AI6" s="16">
        <f t="shared" si="0"/>
        <v>2018</v>
      </c>
      <c r="AJ6" s="16">
        <f t="shared" si="1"/>
        <v>9</v>
      </c>
    </row>
    <row r="7" spans="1:36" ht="12.75" customHeight="1" x14ac:dyDescent="0.2">
      <c r="A7" s="16" t="s">
        <v>289</v>
      </c>
      <c r="B7" s="16" t="s">
        <v>111</v>
      </c>
      <c r="C7" s="16" t="s">
        <v>112</v>
      </c>
      <c r="D7" s="16" t="s">
        <v>36</v>
      </c>
      <c r="E7" s="17">
        <v>43347</v>
      </c>
      <c r="F7" s="18">
        <v>126</v>
      </c>
      <c r="H7" s="16" t="s">
        <v>171</v>
      </c>
      <c r="I7" s="16" t="s">
        <v>113</v>
      </c>
      <c r="J7" s="16" t="s">
        <v>50</v>
      </c>
      <c r="L7" s="19">
        <v>43347.295877164397</v>
      </c>
      <c r="O7" s="16" t="s">
        <v>290</v>
      </c>
      <c r="P7" s="16" t="b">
        <v>1</v>
      </c>
      <c r="R7" s="16" t="s">
        <v>17</v>
      </c>
      <c r="X7" s="16" t="s">
        <v>115</v>
      </c>
      <c r="Y7" s="19">
        <v>43382.3978144676</v>
      </c>
      <c r="Z7" s="16" t="s">
        <v>54</v>
      </c>
      <c r="AA7" s="16" t="s">
        <v>173</v>
      </c>
      <c r="AI7" s="16">
        <f t="shared" si="0"/>
        <v>2018</v>
      </c>
      <c r="AJ7" s="16">
        <f t="shared" si="1"/>
        <v>9</v>
      </c>
    </row>
    <row r="8" spans="1:36" ht="12.75" customHeight="1" x14ac:dyDescent="0.2">
      <c r="A8" s="16" t="s">
        <v>291</v>
      </c>
      <c r="B8" s="16" t="s">
        <v>111</v>
      </c>
      <c r="C8" s="16" t="s">
        <v>112</v>
      </c>
      <c r="D8" s="16" t="s">
        <v>36</v>
      </c>
      <c r="E8" s="17">
        <v>43350</v>
      </c>
      <c r="F8" s="18">
        <v>680.4</v>
      </c>
      <c r="H8" s="16" t="s">
        <v>76</v>
      </c>
      <c r="I8" s="16" t="s">
        <v>113</v>
      </c>
      <c r="J8" s="16" t="s">
        <v>50</v>
      </c>
      <c r="L8" s="19">
        <v>43350.279878205998</v>
      </c>
      <c r="O8" s="16" t="s">
        <v>292</v>
      </c>
      <c r="P8" s="16" t="b">
        <v>1</v>
      </c>
      <c r="R8" s="16" t="s">
        <v>17</v>
      </c>
      <c r="X8" s="16" t="s">
        <v>115</v>
      </c>
      <c r="Y8" s="19">
        <v>43382.398987233799</v>
      </c>
      <c r="Z8" s="16" t="s">
        <v>54</v>
      </c>
      <c r="AA8" s="16" t="s">
        <v>78</v>
      </c>
      <c r="AI8" s="16">
        <f t="shared" si="0"/>
        <v>2018</v>
      </c>
      <c r="AJ8" s="16">
        <f t="shared" si="1"/>
        <v>9</v>
      </c>
    </row>
    <row r="9" spans="1:36" ht="12.75" customHeight="1" x14ac:dyDescent="0.2">
      <c r="A9" s="16" t="s">
        <v>293</v>
      </c>
      <c r="B9" s="16" t="s">
        <v>111</v>
      </c>
      <c r="C9" s="16" t="s">
        <v>112</v>
      </c>
      <c r="D9" s="16" t="s">
        <v>36</v>
      </c>
      <c r="E9" s="17">
        <v>43356</v>
      </c>
      <c r="F9" s="18">
        <v>126</v>
      </c>
      <c r="H9" s="16" t="s">
        <v>181</v>
      </c>
      <c r="I9" s="16" t="s">
        <v>113</v>
      </c>
      <c r="J9" s="16" t="s">
        <v>50</v>
      </c>
      <c r="L9" s="19">
        <v>43356.314270833303</v>
      </c>
      <c r="O9" s="16" t="s">
        <v>294</v>
      </c>
      <c r="P9" s="16" t="b">
        <v>1</v>
      </c>
      <c r="R9" s="16" t="s">
        <v>17</v>
      </c>
      <c r="X9" s="16" t="s">
        <v>115</v>
      </c>
      <c r="Y9" s="19">
        <v>43382.399476423598</v>
      </c>
      <c r="Z9" s="16" t="s">
        <v>54</v>
      </c>
      <c r="AA9" s="16" t="s">
        <v>183</v>
      </c>
      <c r="AI9" s="16">
        <f t="shared" si="0"/>
        <v>2018</v>
      </c>
      <c r="AJ9" s="16">
        <f t="shared" si="1"/>
        <v>9</v>
      </c>
    </row>
    <row r="10" spans="1:36" ht="12.75" customHeight="1" x14ac:dyDescent="0.2">
      <c r="A10" s="16" t="s">
        <v>295</v>
      </c>
      <c r="B10" s="16" t="s">
        <v>111</v>
      </c>
      <c r="C10" s="16" t="s">
        <v>112</v>
      </c>
      <c r="D10" s="16" t="s">
        <v>36</v>
      </c>
      <c r="E10" s="17">
        <v>43356</v>
      </c>
      <c r="F10" s="18">
        <v>2520</v>
      </c>
      <c r="H10" s="16" t="s">
        <v>84</v>
      </c>
      <c r="I10" s="16" t="s">
        <v>113</v>
      </c>
      <c r="J10" s="16" t="s">
        <v>50</v>
      </c>
      <c r="L10" s="19">
        <v>43356.403344907398</v>
      </c>
      <c r="O10" s="16" t="s">
        <v>296</v>
      </c>
      <c r="P10" s="16" t="b">
        <v>1</v>
      </c>
      <c r="R10" s="16" t="s">
        <v>17</v>
      </c>
      <c r="X10" s="16" t="s">
        <v>115</v>
      </c>
      <c r="Y10" s="19">
        <v>43382.399924039397</v>
      </c>
      <c r="Z10" s="16" t="s">
        <v>54</v>
      </c>
      <c r="AA10" s="16" t="s">
        <v>87</v>
      </c>
      <c r="AI10" s="16">
        <f t="shared" si="0"/>
        <v>2018</v>
      </c>
      <c r="AJ10" s="16">
        <f t="shared" si="1"/>
        <v>9</v>
      </c>
    </row>
    <row r="11" spans="1:36" ht="12.75" customHeight="1" x14ac:dyDescent="0.2">
      <c r="A11" s="16" t="s">
        <v>297</v>
      </c>
      <c r="B11" s="16" t="s">
        <v>111</v>
      </c>
      <c r="C11" s="16" t="s">
        <v>121</v>
      </c>
      <c r="D11" s="16" t="s">
        <v>36</v>
      </c>
      <c r="E11" s="17">
        <v>43363</v>
      </c>
      <c r="F11" s="18">
        <v>118.06</v>
      </c>
      <c r="H11" s="16" t="s">
        <v>84</v>
      </c>
      <c r="I11" s="16" t="s">
        <v>122</v>
      </c>
      <c r="J11" s="16" t="s">
        <v>50</v>
      </c>
      <c r="L11" s="19">
        <v>43363.526810798598</v>
      </c>
      <c r="O11" s="16" t="s">
        <v>298</v>
      </c>
      <c r="P11" s="16" t="b">
        <v>1</v>
      </c>
      <c r="R11" s="16" t="s">
        <v>17</v>
      </c>
      <c r="X11" s="16" t="s">
        <v>115</v>
      </c>
      <c r="Y11" s="19">
        <v>43382.401105127297</v>
      </c>
      <c r="Z11" s="16" t="s">
        <v>54</v>
      </c>
      <c r="AA11" s="16" t="s">
        <v>87</v>
      </c>
      <c r="AI11" s="16">
        <f t="shared" si="0"/>
        <v>2018</v>
      </c>
      <c r="AJ11" s="16">
        <f t="shared" si="1"/>
        <v>9</v>
      </c>
    </row>
    <row r="12" spans="1:36" ht="12.75" customHeight="1" x14ac:dyDescent="0.2">
      <c r="A12" s="16" t="s">
        <v>299</v>
      </c>
      <c r="B12" s="16" t="s">
        <v>111</v>
      </c>
      <c r="C12" s="16" t="s">
        <v>112</v>
      </c>
      <c r="D12" s="16" t="s">
        <v>36</v>
      </c>
      <c r="E12" s="17">
        <v>43377</v>
      </c>
      <c r="F12" s="18">
        <v>4410</v>
      </c>
      <c r="H12" s="16" t="s">
        <v>96</v>
      </c>
      <c r="I12" s="16" t="s">
        <v>113</v>
      </c>
      <c r="J12" s="16" t="s">
        <v>50</v>
      </c>
      <c r="L12" s="19">
        <v>43377.439212963</v>
      </c>
      <c r="O12" s="16" t="s">
        <v>300</v>
      </c>
      <c r="P12" s="16" t="b">
        <v>1</v>
      </c>
      <c r="R12" s="16" t="s">
        <v>17</v>
      </c>
      <c r="X12" s="16" t="s">
        <v>115</v>
      </c>
      <c r="Y12" s="19">
        <v>43410.572410185203</v>
      </c>
      <c r="Z12" s="16" t="s">
        <v>54</v>
      </c>
      <c r="AA12" s="16" t="s">
        <v>98</v>
      </c>
      <c r="AI12" s="16">
        <f t="shared" si="0"/>
        <v>2018</v>
      </c>
      <c r="AJ12" s="16">
        <f t="shared" si="1"/>
        <v>10</v>
      </c>
    </row>
    <row r="13" spans="1:36" ht="12.75" customHeight="1" x14ac:dyDescent="0.2">
      <c r="A13" s="16" t="s">
        <v>301</v>
      </c>
      <c r="B13" s="16" t="s">
        <v>111</v>
      </c>
      <c r="C13" s="16" t="s">
        <v>112</v>
      </c>
      <c r="D13" s="16" t="s">
        <v>36</v>
      </c>
      <c r="E13" s="17">
        <v>43377</v>
      </c>
      <c r="F13" s="18">
        <v>1058.4000000000001</v>
      </c>
      <c r="H13" s="16" t="s">
        <v>48</v>
      </c>
      <c r="I13" s="16" t="s">
        <v>113</v>
      </c>
      <c r="J13" s="16" t="s">
        <v>50</v>
      </c>
      <c r="L13" s="19">
        <v>43377.4397916667</v>
      </c>
      <c r="O13" s="16" t="s">
        <v>302</v>
      </c>
      <c r="P13" s="16" t="b">
        <v>1</v>
      </c>
      <c r="R13" s="16" t="s">
        <v>17</v>
      </c>
      <c r="X13" s="16" t="s">
        <v>115</v>
      </c>
      <c r="Y13" s="19">
        <v>43410.572412002301</v>
      </c>
      <c r="Z13" s="16" t="s">
        <v>54</v>
      </c>
      <c r="AA13" s="16" t="s">
        <v>55</v>
      </c>
      <c r="AI13" s="16">
        <f t="shared" si="0"/>
        <v>2018</v>
      </c>
      <c r="AJ13" s="16">
        <f t="shared" si="1"/>
        <v>10</v>
      </c>
    </row>
    <row r="14" spans="1:36" ht="12.75" customHeight="1" x14ac:dyDescent="0.2">
      <c r="A14" s="16" t="s">
        <v>303</v>
      </c>
      <c r="B14" s="16" t="s">
        <v>111</v>
      </c>
      <c r="C14" s="16" t="s">
        <v>112</v>
      </c>
      <c r="D14" s="16" t="s">
        <v>36</v>
      </c>
      <c r="E14" s="17">
        <v>43376</v>
      </c>
      <c r="F14" s="18">
        <v>1713.6</v>
      </c>
      <c r="H14" s="16" t="s">
        <v>48</v>
      </c>
      <c r="I14" s="16" t="s">
        <v>113</v>
      </c>
      <c r="J14" s="16" t="s">
        <v>50</v>
      </c>
      <c r="L14" s="19">
        <v>43376.530842511602</v>
      </c>
      <c r="O14" s="16" t="s">
        <v>304</v>
      </c>
      <c r="P14" s="16" t="b">
        <v>1</v>
      </c>
      <c r="R14" s="16" t="s">
        <v>17</v>
      </c>
      <c r="X14" s="16" t="s">
        <v>115</v>
      </c>
      <c r="Y14" s="19">
        <v>43410.572528819401</v>
      </c>
      <c r="Z14" s="16" t="s">
        <v>54</v>
      </c>
      <c r="AA14" s="16" t="s">
        <v>55</v>
      </c>
      <c r="AI14" s="16">
        <f t="shared" si="0"/>
        <v>2018</v>
      </c>
      <c r="AJ14" s="16">
        <f t="shared" si="1"/>
        <v>10</v>
      </c>
    </row>
    <row r="15" spans="1:36" ht="12.75" customHeight="1" x14ac:dyDescent="0.2">
      <c r="A15" s="16" t="s">
        <v>305</v>
      </c>
      <c r="B15" s="16" t="s">
        <v>111</v>
      </c>
      <c r="C15" s="16" t="s">
        <v>112</v>
      </c>
      <c r="D15" s="16" t="s">
        <v>36</v>
      </c>
      <c r="E15" s="17">
        <v>43377</v>
      </c>
      <c r="F15" s="18">
        <v>1058.4000000000001</v>
      </c>
      <c r="H15" s="16" t="s">
        <v>76</v>
      </c>
      <c r="I15" s="16" t="s">
        <v>113</v>
      </c>
      <c r="J15" s="16" t="s">
        <v>50</v>
      </c>
      <c r="L15" s="19">
        <v>43377.335449386599</v>
      </c>
      <c r="O15" s="16" t="s">
        <v>306</v>
      </c>
      <c r="P15" s="16" t="b">
        <v>1</v>
      </c>
      <c r="R15" s="16" t="s">
        <v>17</v>
      </c>
      <c r="S15" s="20" t="s">
        <v>307</v>
      </c>
      <c r="X15" s="16" t="s">
        <v>115</v>
      </c>
      <c r="Y15" s="19">
        <v>43410.572571493001</v>
      </c>
      <c r="Z15" s="16" t="s">
        <v>54</v>
      </c>
      <c r="AA15" s="16" t="s">
        <v>78</v>
      </c>
      <c r="AI15" s="16">
        <f t="shared" si="0"/>
        <v>2018</v>
      </c>
      <c r="AJ15" s="16">
        <f t="shared" si="1"/>
        <v>10</v>
      </c>
    </row>
    <row r="16" spans="1:36" ht="12.75" customHeight="1" x14ac:dyDescent="0.2">
      <c r="A16" s="16" t="s">
        <v>308</v>
      </c>
      <c r="B16" s="16" t="s">
        <v>111</v>
      </c>
      <c r="C16" s="16" t="s">
        <v>121</v>
      </c>
      <c r="D16" s="16" t="s">
        <v>36</v>
      </c>
      <c r="E16" s="17">
        <v>43391</v>
      </c>
      <c r="F16" s="18">
        <v>28.4</v>
      </c>
      <c r="H16" s="16" t="s">
        <v>58</v>
      </c>
      <c r="I16" s="16" t="s">
        <v>122</v>
      </c>
      <c r="J16" s="16" t="s">
        <v>50</v>
      </c>
      <c r="L16" s="19">
        <v>43391.582280092603</v>
      </c>
      <c r="O16" s="16" t="s">
        <v>309</v>
      </c>
      <c r="P16" s="16" t="b">
        <v>1</v>
      </c>
      <c r="R16" s="16" t="s">
        <v>17</v>
      </c>
      <c r="X16" s="16" t="s">
        <v>115</v>
      </c>
      <c r="Y16" s="19">
        <v>43410.573612233798</v>
      </c>
      <c r="Z16" s="16" t="s">
        <v>54</v>
      </c>
      <c r="AA16" s="16" t="s">
        <v>60</v>
      </c>
      <c r="AI16" s="16">
        <f t="shared" si="0"/>
        <v>2018</v>
      </c>
      <c r="AJ16" s="16">
        <f t="shared" si="1"/>
        <v>10</v>
      </c>
    </row>
    <row r="17" spans="1:36" ht="12.75" customHeight="1" x14ac:dyDescent="0.2">
      <c r="A17" s="16" t="s">
        <v>310</v>
      </c>
      <c r="B17" s="16" t="s">
        <v>111</v>
      </c>
      <c r="C17" s="16" t="s">
        <v>112</v>
      </c>
      <c r="D17" s="16" t="s">
        <v>36</v>
      </c>
      <c r="E17" s="17">
        <v>43410</v>
      </c>
      <c r="F17" s="18">
        <v>2079</v>
      </c>
      <c r="H17" s="16" t="s">
        <v>96</v>
      </c>
      <c r="I17" s="16" t="s">
        <v>113</v>
      </c>
      <c r="J17" s="16" t="s">
        <v>50</v>
      </c>
      <c r="L17" s="19">
        <v>43410.522824074098</v>
      </c>
      <c r="O17" s="16" t="s">
        <v>311</v>
      </c>
      <c r="P17" s="16" t="b">
        <v>1</v>
      </c>
      <c r="R17" s="16" t="s">
        <v>17</v>
      </c>
      <c r="X17" s="16" t="s">
        <v>115</v>
      </c>
      <c r="Y17" s="19">
        <v>43444.377125081002</v>
      </c>
      <c r="Z17" s="16" t="s">
        <v>54</v>
      </c>
      <c r="AA17" s="16" t="s">
        <v>98</v>
      </c>
      <c r="AI17" s="16">
        <f t="shared" si="0"/>
        <v>2018</v>
      </c>
      <c r="AJ17" s="16">
        <f t="shared" si="1"/>
        <v>11</v>
      </c>
    </row>
    <row r="18" spans="1:36" ht="12.75" customHeight="1" x14ac:dyDescent="0.2">
      <c r="A18" s="16" t="s">
        <v>312</v>
      </c>
      <c r="B18" s="16" t="s">
        <v>111</v>
      </c>
      <c r="C18" s="16" t="s">
        <v>112</v>
      </c>
      <c r="D18" s="16" t="s">
        <v>36</v>
      </c>
      <c r="E18" s="17">
        <v>43410</v>
      </c>
      <c r="F18" s="18">
        <v>2520</v>
      </c>
      <c r="H18" s="16" t="s">
        <v>48</v>
      </c>
      <c r="I18" s="16" t="s">
        <v>113</v>
      </c>
      <c r="J18" s="16" t="s">
        <v>50</v>
      </c>
      <c r="L18" s="19">
        <v>43410.5233449074</v>
      </c>
      <c r="O18" s="16" t="s">
        <v>313</v>
      </c>
      <c r="P18" s="16" t="b">
        <v>1</v>
      </c>
      <c r="R18" s="16" t="s">
        <v>17</v>
      </c>
      <c r="X18" s="16" t="s">
        <v>115</v>
      </c>
      <c r="Y18" s="19">
        <v>43444.377130127301</v>
      </c>
      <c r="Z18" s="16" t="s">
        <v>54</v>
      </c>
      <c r="AA18" s="16" t="s">
        <v>55</v>
      </c>
      <c r="AI18" s="16">
        <f t="shared" si="0"/>
        <v>2018</v>
      </c>
      <c r="AJ18" s="16">
        <f t="shared" si="1"/>
        <v>11</v>
      </c>
    </row>
    <row r="19" spans="1:36" ht="12.75" customHeight="1" x14ac:dyDescent="0.2">
      <c r="A19" s="16" t="s">
        <v>314</v>
      </c>
      <c r="B19" s="16" t="s">
        <v>111</v>
      </c>
      <c r="C19" s="16" t="s">
        <v>112</v>
      </c>
      <c r="D19" s="16" t="s">
        <v>36</v>
      </c>
      <c r="E19" s="17">
        <v>43410</v>
      </c>
      <c r="F19" s="18">
        <v>252</v>
      </c>
      <c r="H19" s="16" t="s">
        <v>315</v>
      </c>
      <c r="I19" s="16" t="s">
        <v>113</v>
      </c>
      <c r="J19" s="16" t="s">
        <v>50</v>
      </c>
      <c r="L19" s="19">
        <v>43410.400243252298</v>
      </c>
      <c r="O19" s="16" t="s">
        <v>316</v>
      </c>
      <c r="P19" s="16" t="b">
        <v>1</v>
      </c>
      <c r="R19" s="16" t="s">
        <v>17</v>
      </c>
      <c r="X19" s="16" t="s">
        <v>115</v>
      </c>
      <c r="Y19" s="19">
        <v>43444.377772337997</v>
      </c>
      <c r="Z19" s="16" t="s">
        <v>54</v>
      </c>
      <c r="AA19" s="16" t="s">
        <v>317</v>
      </c>
      <c r="AI19" s="16">
        <f t="shared" si="0"/>
        <v>2018</v>
      </c>
      <c r="AJ19" s="16">
        <f t="shared" si="1"/>
        <v>11</v>
      </c>
    </row>
    <row r="20" spans="1:36" ht="12.75" customHeight="1" x14ac:dyDescent="0.2">
      <c r="A20" s="16" t="s">
        <v>318</v>
      </c>
      <c r="B20" s="16" t="s">
        <v>111</v>
      </c>
      <c r="C20" s="16" t="s">
        <v>112</v>
      </c>
      <c r="D20" s="16" t="s">
        <v>36</v>
      </c>
      <c r="E20" s="17">
        <v>43430</v>
      </c>
      <c r="F20" s="18">
        <v>2096.8000000000002</v>
      </c>
      <c r="H20" s="16" t="s">
        <v>76</v>
      </c>
      <c r="I20" s="16" t="s">
        <v>113</v>
      </c>
      <c r="J20" s="16" t="s">
        <v>50</v>
      </c>
      <c r="L20" s="19">
        <v>43430.288519907401</v>
      </c>
      <c r="O20" s="16" t="s">
        <v>319</v>
      </c>
      <c r="P20" s="16" t="b">
        <v>1</v>
      </c>
      <c r="R20" s="16" t="s">
        <v>17</v>
      </c>
      <c r="S20" s="20" t="s">
        <v>320</v>
      </c>
      <c r="X20" s="16" t="s">
        <v>115</v>
      </c>
      <c r="Y20" s="19">
        <v>43444.381212766202</v>
      </c>
      <c r="Z20" s="16" t="s">
        <v>54</v>
      </c>
      <c r="AA20" s="16" t="s">
        <v>78</v>
      </c>
      <c r="AI20" s="16">
        <f t="shared" si="0"/>
        <v>2018</v>
      </c>
      <c r="AJ20" s="16">
        <f t="shared" si="1"/>
        <v>11</v>
      </c>
    </row>
    <row r="21" spans="1:36" ht="12.75" customHeight="1" x14ac:dyDescent="0.2">
      <c r="A21" s="16" t="s">
        <v>321</v>
      </c>
      <c r="B21" s="16" t="s">
        <v>111</v>
      </c>
      <c r="C21" s="16" t="s">
        <v>112</v>
      </c>
      <c r="D21" s="16" t="s">
        <v>36</v>
      </c>
      <c r="E21" s="17">
        <v>43433</v>
      </c>
      <c r="F21" s="18">
        <v>359.1</v>
      </c>
      <c r="H21" s="16" t="s">
        <v>181</v>
      </c>
      <c r="I21" s="16" t="s">
        <v>113</v>
      </c>
      <c r="J21" s="16" t="s">
        <v>50</v>
      </c>
      <c r="L21" s="19">
        <v>43433.419082754597</v>
      </c>
      <c r="O21" s="16" t="s">
        <v>322</v>
      </c>
      <c r="P21" s="16" t="b">
        <v>1</v>
      </c>
      <c r="R21" s="16" t="s">
        <v>17</v>
      </c>
      <c r="X21" s="16" t="s">
        <v>115</v>
      </c>
      <c r="Y21" s="19">
        <v>43444.381511342603</v>
      </c>
      <c r="Z21" s="16" t="s">
        <v>54</v>
      </c>
      <c r="AA21" s="16" t="s">
        <v>183</v>
      </c>
      <c r="AI21" s="16">
        <f t="shared" si="0"/>
        <v>2018</v>
      </c>
      <c r="AJ21" s="16">
        <f t="shared" si="1"/>
        <v>11</v>
      </c>
    </row>
    <row r="22" spans="1:36" ht="12.75" customHeight="1" x14ac:dyDescent="0.2">
      <c r="A22" s="16" t="s">
        <v>323</v>
      </c>
      <c r="B22" s="16" t="s">
        <v>111</v>
      </c>
      <c r="C22" s="16" t="s">
        <v>112</v>
      </c>
      <c r="D22" s="16" t="s">
        <v>36</v>
      </c>
      <c r="E22" s="17">
        <v>43451</v>
      </c>
      <c r="F22" s="18">
        <v>1691</v>
      </c>
      <c r="H22" s="16" t="s">
        <v>96</v>
      </c>
      <c r="I22" s="16" t="s">
        <v>113</v>
      </c>
      <c r="J22" s="16" t="s">
        <v>50</v>
      </c>
      <c r="L22" s="19">
        <v>43451.288495370398</v>
      </c>
      <c r="O22" s="16" t="s">
        <v>324</v>
      </c>
      <c r="P22" s="16" t="b">
        <v>1</v>
      </c>
      <c r="R22" s="16" t="s">
        <v>17</v>
      </c>
      <c r="X22" s="16" t="s">
        <v>115</v>
      </c>
      <c r="Y22" s="19">
        <v>43473.3707903588</v>
      </c>
      <c r="Z22" s="16" t="s">
        <v>54</v>
      </c>
      <c r="AA22" s="16" t="s">
        <v>98</v>
      </c>
      <c r="AI22" s="16">
        <f t="shared" si="0"/>
        <v>2018</v>
      </c>
      <c r="AJ22" s="16">
        <f t="shared" si="1"/>
        <v>12</v>
      </c>
    </row>
    <row r="23" spans="1:36" ht="12.75" customHeight="1" x14ac:dyDescent="0.2">
      <c r="A23" s="16" t="s">
        <v>325</v>
      </c>
      <c r="B23" s="16" t="s">
        <v>111</v>
      </c>
      <c r="C23" s="16" t="s">
        <v>112</v>
      </c>
      <c r="D23" s="16" t="s">
        <v>36</v>
      </c>
      <c r="E23" s="17">
        <v>43451</v>
      </c>
      <c r="F23" s="18">
        <v>1134</v>
      </c>
      <c r="H23" s="16" t="s">
        <v>48</v>
      </c>
      <c r="I23" s="16" t="s">
        <v>113</v>
      </c>
      <c r="J23" s="16" t="s">
        <v>50</v>
      </c>
      <c r="L23" s="19">
        <v>43451.288807870398</v>
      </c>
      <c r="O23" s="16" t="s">
        <v>326</v>
      </c>
      <c r="P23" s="16" t="b">
        <v>1</v>
      </c>
      <c r="R23" s="16" t="s">
        <v>17</v>
      </c>
      <c r="X23" s="16" t="s">
        <v>115</v>
      </c>
      <c r="Y23" s="19">
        <v>43473.370791631904</v>
      </c>
      <c r="Z23" s="16" t="s">
        <v>54</v>
      </c>
      <c r="AA23" s="16" t="s">
        <v>55</v>
      </c>
      <c r="AI23" s="16">
        <f t="shared" si="0"/>
        <v>2018</v>
      </c>
      <c r="AJ23" s="16">
        <f t="shared" si="1"/>
        <v>12</v>
      </c>
    </row>
    <row r="24" spans="1:36" ht="12.75" customHeight="1" x14ac:dyDescent="0.2">
      <c r="A24" s="16" t="s">
        <v>327</v>
      </c>
      <c r="B24" s="16" t="s">
        <v>111</v>
      </c>
      <c r="C24" s="16" t="s">
        <v>112</v>
      </c>
      <c r="D24" s="16" t="s">
        <v>36</v>
      </c>
      <c r="E24" s="17">
        <v>43439</v>
      </c>
      <c r="F24" s="18">
        <v>252</v>
      </c>
      <c r="H24" s="16" t="s">
        <v>48</v>
      </c>
      <c r="I24" s="16" t="s">
        <v>113</v>
      </c>
      <c r="J24" s="16" t="s">
        <v>50</v>
      </c>
      <c r="L24" s="19">
        <v>43439.573045335601</v>
      </c>
      <c r="O24" s="16" t="s">
        <v>328</v>
      </c>
      <c r="P24" s="16" t="b">
        <v>1</v>
      </c>
      <c r="R24" s="16" t="s">
        <v>17</v>
      </c>
      <c r="X24" s="16" t="s">
        <v>115</v>
      </c>
      <c r="Y24" s="19">
        <v>43473.3712723032</v>
      </c>
      <c r="Z24" s="16" t="s">
        <v>54</v>
      </c>
      <c r="AA24" s="16" t="s">
        <v>55</v>
      </c>
      <c r="AI24" s="16">
        <f t="shared" si="0"/>
        <v>2018</v>
      </c>
      <c r="AJ24" s="16">
        <f t="shared" si="1"/>
        <v>12</v>
      </c>
    </row>
    <row r="25" spans="1:36" ht="12.75" customHeight="1" x14ac:dyDescent="0.2">
      <c r="A25" s="16" t="s">
        <v>329</v>
      </c>
      <c r="B25" s="16" t="s">
        <v>111</v>
      </c>
      <c r="C25" s="16" t="s">
        <v>112</v>
      </c>
      <c r="D25" s="16" t="s">
        <v>36</v>
      </c>
      <c r="E25" s="17">
        <v>43447</v>
      </c>
      <c r="F25" s="18">
        <v>214.2</v>
      </c>
      <c r="H25" s="16" t="s">
        <v>330</v>
      </c>
      <c r="I25" s="16" t="s">
        <v>113</v>
      </c>
      <c r="J25" s="16" t="s">
        <v>50</v>
      </c>
      <c r="L25" s="19">
        <v>43447.347118055601</v>
      </c>
      <c r="O25" s="16" t="s">
        <v>331</v>
      </c>
      <c r="P25" s="16" t="b">
        <v>1</v>
      </c>
      <c r="R25" s="16" t="s">
        <v>17</v>
      </c>
      <c r="X25" s="16" t="s">
        <v>115</v>
      </c>
      <c r="Y25" s="19">
        <v>43473.371461307899</v>
      </c>
      <c r="Z25" s="16" t="s">
        <v>54</v>
      </c>
      <c r="AA25" s="16" t="s">
        <v>332</v>
      </c>
      <c r="AI25" s="16">
        <f t="shared" si="0"/>
        <v>2018</v>
      </c>
      <c r="AJ25" s="16">
        <f t="shared" si="1"/>
        <v>12</v>
      </c>
    </row>
    <row r="26" spans="1:36" ht="12.75" customHeight="1" x14ac:dyDescent="0.2">
      <c r="A26" s="16" t="s">
        <v>333</v>
      </c>
      <c r="B26" s="16" t="s">
        <v>111</v>
      </c>
      <c r="C26" s="16" t="s">
        <v>121</v>
      </c>
      <c r="D26" s="16" t="s">
        <v>36</v>
      </c>
      <c r="E26" s="17">
        <v>43451</v>
      </c>
      <c r="F26" s="18">
        <v>39.06</v>
      </c>
      <c r="H26" s="16" t="s">
        <v>96</v>
      </c>
      <c r="I26" s="16" t="s">
        <v>122</v>
      </c>
      <c r="J26" s="16" t="s">
        <v>50</v>
      </c>
      <c r="L26" s="19">
        <v>43451.518657407403</v>
      </c>
      <c r="O26" s="16" t="s">
        <v>334</v>
      </c>
      <c r="P26" s="16" t="b">
        <v>1</v>
      </c>
      <c r="R26" s="16" t="s">
        <v>17</v>
      </c>
      <c r="X26" s="16" t="s">
        <v>115</v>
      </c>
      <c r="Y26" s="19">
        <v>43473.372278159703</v>
      </c>
      <c r="Z26" s="16" t="s">
        <v>54</v>
      </c>
      <c r="AA26" s="16" t="s">
        <v>98</v>
      </c>
      <c r="AI26" s="16">
        <f t="shared" si="0"/>
        <v>2018</v>
      </c>
      <c r="AJ26" s="16">
        <f t="shared" si="1"/>
        <v>12</v>
      </c>
    </row>
    <row r="27" spans="1:36" ht="12.75" customHeight="1" x14ac:dyDescent="0.2">
      <c r="A27" s="16" t="s">
        <v>333</v>
      </c>
      <c r="B27" s="16" t="s">
        <v>111</v>
      </c>
      <c r="C27" s="16" t="s">
        <v>128</v>
      </c>
      <c r="D27" s="16" t="s">
        <v>36</v>
      </c>
      <c r="E27" s="17">
        <v>43451</v>
      </c>
      <c r="F27" s="18">
        <v>135.52000000000001</v>
      </c>
      <c r="H27" s="16" t="s">
        <v>96</v>
      </c>
      <c r="I27" s="16" t="s">
        <v>129</v>
      </c>
      <c r="J27" s="16" t="s">
        <v>50</v>
      </c>
      <c r="L27" s="19">
        <v>43451.518657407403</v>
      </c>
      <c r="O27" s="16" t="s">
        <v>334</v>
      </c>
      <c r="P27" s="16" t="b">
        <v>1</v>
      </c>
      <c r="R27" s="16" t="s">
        <v>17</v>
      </c>
      <c r="X27" s="16" t="s">
        <v>115</v>
      </c>
      <c r="Y27" s="19">
        <v>43473.372279247698</v>
      </c>
      <c r="Z27" s="16" t="s">
        <v>54</v>
      </c>
      <c r="AA27" s="16" t="s">
        <v>98</v>
      </c>
      <c r="AI27" s="16">
        <f t="shared" si="0"/>
        <v>2018</v>
      </c>
      <c r="AJ27" s="16">
        <f t="shared" si="1"/>
        <v>12</v>
      </c>
    </row>
    <row r="28" spans="1:36" ht="12.75" customHeight="1" x14ac:dyDescent="0.2">
      <c r="A28" s="16" t="s">
        <v>335</v>
      </c>
      <c r="B28" s="16" t="s">
        <v>111</v>
      </c>
      <c r="C28" s="16" t="s">
        <v>128</v>
      </c>
      <c r="D28" s="16" t="s">
        <v>36</v>
      </c>
      <c r="E28" s="17">
        <v>43454</v>
      </c>
      <c r="F28" s="18">
        <v>14442.56</v>
      </c>
      <c r="H28" s="16" t="s">
        <v>149</v>
      </c>
      <c r="I28" s="16" t="s">
        <v>129</v>
      </c>
      <c r="J28" s="16" t="s">
        <v>50</v>
      </c>
      <c r="L28" s="19">
        <v>43454.275487268496</v>
      </c>
      <c r="O28" s="16" t="s">
        <v>336</v>
      </c>
      <c r="P28" s="16" t="b">
        <v>1</v>
      </c>
      <c r="R28" s="16" t="s">
        <v>17</v>
      </c>
      <c r="S28" s="16" t="s">
        <v>337</v>
      </c>
      <c r="X28" s="16" t="s">
        <v>115</v>
      </c>
      <c r="Y28" s="19">
        <v>43473.372578356502</v>
      </c>
      <c r="Z28" s="16" t="s">
        <v>54</v>
      </c>
      <c r="AA28" s="16" t="s">
        <v>151</v>
      </c>
      <c r="AI28" s="16">
        <f t="shared" si="0"/>
        <v>2018</v>
      </c>
      <c r="AJ28" s="16">
        <f t="shared" si="1"/>
        <v>12</v>
      </c>
    </row>
    <row r="29" spans="1:36" ht="12.75" customHeight="1" x14ac:dyDescent="0.2">
      <c r="A29" s="16" t="s">
        <v>338</v>
      </c>
      <c r="B29" s="16" t="s">
        <v>111</v>
      </c>
      <c r="C29" s="16" t="s">
        <v>128</v>
      </c>
      <c r="D29" s="16" t="s">
        <v>36</v>
      </c>
      <c r="E29" s="17">
        <v>43461</v>
      </c>
      <c r="F29" s="18">
        <v>-135.52000000000001</v>
      </c>
      <c r="H29" s="16" t="s">
        <v>96</v>
      </c>
      <c r="I29" s="16" t="s">
        <v>129</v>
      </c>
      <c r="J29" s="16" t="s">
        <v>50</v>
      </c>
      <c r="L29" s="19">
        <v>43461.499750231502</v>
      </c>
      <c r="O29" s="16" t="s">
        <v>339</v>
      </c>
      <c r="P29" s="16" t="b">
        <v>1</v>
      </c>
      <c r="R29" s="16" t="s">
        <v>17</v>
      </c>
      <c r="S29" s="16" t="s">
        <v>340</v>
      </c>
      <c r="X29" s="16" t="s">
        <v>115</v>
      </c>
      <c r="Y29" s="19">
        <v>43473.3727027778</v>
      </c>
      <c r="Z29" s="16" t="s">
        <v>54</v>
      </c>
      <c r="AA29" s="16" t="s">
        <v>98</v>
      </c>
      <c r="AI29" s="16">
        <f t="shared" si="0"/>
        <v>2018</v>
      </c>
      <c r="AJ29" s="16">
        <f t="shared" si="1"/>
        <v>12</v>
      </c>
    </row>
    <row r="30" spans="1:36" ht="12.75" customHeight="1" x14ac:dyDescent="0.2">
      <c r="A30" s="16" t="s">
        <v>338</v>
      </c>
      <c r="B30" s="16" t="s">
        <v>111</v>
      </c>
      <c r="C30" s="16" t="s">
        <v>121</v>
      </c>
      <c r="D30" s="16" t="s">
        <v>36</v>
      </c>
      <c r="E30" s="17">
        <v>43461</v>
      </c>
      <c r="F30" s="18">
        <v>34.520000000000003</v>
      </c>
      <c r="H30" s="16" t="s">
        <v>96</v>
      </c>
      <c r="I30" s="16" t="s">
        <v>122</v>
      </c>
      <c r="J30" s="16" t="s">
        <v>50</v>
      </c>
      <c r="L30" s="19">
        <v>43461.499750231502</v>
      </c>
      <c r="O30" s="16" t="s">
        <v>339</v>
      </c>
      <c r="P30" s="16" t="b">
        <v>1</v>
      </c>
      <c r="R30" s="16" t="s">
        <v>17</v>
      </c>
      <c r="S30" s="16" t="s">
        <v>340</v>
      </c>
      <c r="X30" s="16" t="s">
        <v>115</v>
      </c>
      <c r="Y30" s="19">
        <v>43473.372701886597</v>
      </c>
      <c r="Z30" s="16" t="s">
        <v>54</v>
      </c>
      <c r="AA30" s="16" t="s">
        <v>98</v>
      </c>
      <c r="AI30" s="16">
        <f t="shared" si="0"/>
        <v>2018</v>
      </c>
      <c r="AJ30" s="16">
        <f t="shared" si="1"/>
        <v>12</v>
      </c>
    </row>
    <row r="31" spans="1:36" ht="12.75" customHeight="1" x14ac:dyDescent="0.2">
      <c r="A31" s="16" t="s">
        <v>341</v>
      </c>
      <c r="B31" s="16" t="s">
        <v>111</v>
      </c>
      <c r="C31" s="16" t="s">
        <v>121</v>
      </c>
      <c r="D31" s="16" t="s">
        <v>36</v>
      </c>
      <c r="E31" s="17">
        <v>43348</v>
      </c>
      <c r="F31" s="18">
        <v>16.34</v>
      </c>
      <c r="H31" s="16" t="s">
        <v>62</v>
      </c>
      <c r="I31" s="16" t="s">
        <v>122</v>
      </c>
      <c r="J31" s="16" t="s">
        <v>50</v>
      </c>
      <c r="L31" s="19">
        <v>43348.457098761603</v>
      </c>
      <c r="O31" s="16" t="s">
        <v>342</v>
      </c>
      <c r="P31" s="16" t="b">
        <v>1</v>
      </c>
      <c r="R31" s="16" t="s">
        <v>17</v>
      </c>
      <c r="X31" s="16" t="s">
        <v>115</v>
      </c>
      <c r="Y31" s="19">
        <v>43382.401475312501</v>
      </c>
      <c r="Z31" s="16" t="s">
        <v>54</v>
      </c>
      <c r="AA31" s="16" t="s">
        <v>65</v>
      </c>
      <c r="AI31" s="16">
        <f t="shared" si="0"/>
        <v>2018</v>
      </c>
      <c r="AJ31" s="16">
        <f t="shared" si="1"/>
        <v>9</v>
      </c>
    </row>
    <row r="32" spans="1:36" ht="12.75" customHeight="1" x14ac:dyDescent="0.2">
      <c r="A32" s="16" t="s">
        <v>343</v>
      </c>
      <c r="B32" s="16" t="s">
        <v>111</v>
      </c>
      <c r="C32" s="16" t="s">
        <v>121</v>
      </c>
      <c r="D32" s="16" t="s">
        <v>36</v>
      </c>
      <c r="E32" s="17">
        <v>43367</v>
      </c>
      <c r="F32" s="18">
        <v>96.19</v>
      </c>
      <c r="H32" s="16" t="s">
        <v>84</v>
      </c>
      <c r="I32" s="16" t="s">
        <v>122</v>
      </c>
      <c r="J32" s="16" t="s">
        <v>50</v>
      </c>
      <c r="L32" s="19">
        <v>43367.337726585603</v>
      </c>
      <c r="O32" s="16" t="s">
        <v>344</v>
      </c>
      <c r="P32" s="16" t="b">
        <v>1</v>
      </c>
      <c r="R32" s="16" t="s">
        <v>17</v>
      </c>
      <c r="X32" s="16" t="s">
        <v>115</v>
      </c>
      <c r="Y32" s="19">
        <v>43382.406596562498</v>
      </c>
      <c r="Z32" s="16" t="s">
        <v>54</v>
      </c>
      <c r="AA32" s="16" t="s">
        <v>87</v>
      </c>
      <c r="AI32" s="16">
        <f t="shared" si="0"/>
        <v>2018</v>
      </c>
      <c r="AJ32" s="16">
        <f t="shared" si="1"/>
        <v>9</v>
      </c>
    </row>
    <row r="33" spans="1:36" ht="12.75" customHeight="1" x14ac:dyDescent="0.2">
      <c r="A33" s="16" t="s">
        <v>345</v>
      </c>
      <c r="B33" s="16" t="s">
        <v>111</v>
      </c>
      <c r="C33" s="16" t="s">
        <v>112</v>
      </c>
      <c r="D33" s="16" t="s">
        <v>36</v>
      </c>
      <c r="E33" s="17">
        <v>43411</v>
      </c>
      <c r="F33" s="18">
        <v>242</v>
      </c>
      <c r="H33" s="16" t="s">
        <v>84</v>
      </c>
      <c r="I33" s="16" t="s">
        <v>113</v>
      </c>
      <c r="J33" s="16" t="s">
        <v>50</v>
      </c>
      <c r="L33" s="19">
        <v>43411.520491516203</v>
      </c>
      <c r="O33" s="16" t="s">
        <v>346</v>
      </c>
      <c r="P33" s="16" t="b">
        <v>1</v>
      </c>
      <c r="R33" s="16" t="s">
        <v>17</v>
      </c>
      <c r="X33" s="16" t="s">
        <v>115</v>
      </c>
      <c r="Y33" s="19">
        <v>43444.381876122701</v>
      </c>
      <c r="Z33" s="16" t="s">
        <v>54</v>
      </c>
      <c r="AA33" s="16" t="s">
        <v>87</v>
      </c>
      <c r="AI33" s="16">
        <f t="shared" si="0"/>
        <v>2018</v>
      </c>
      <c r="AJ33" s="16">
        <f t="shared" si="1"/>
        <v>11</v>
      </c>
    </row>
    <row r="34" spans="1:36" ht="12.75" customHeight="1" x14ac:dyDescent="0.2">
      <c r="A34" s="16" t="s">
        <v>347</v>
      </c>
      <c r="B34" s="16" t="s">
        <v>111</v>
      </c>
      <c r="C34" s="16" t="s">
        <v>112</v>
      </c>
      <c r="D34" s="16" t="s">
        <v>36</v>
      </c>
      <c r="E34" s="17">
        <v>43413</v>
      </c>
      <c r="F34" s="18">
        <v>136.13</v>
      </c>
      <c r="H34" s="16" t="s">
        <v>84</v>
      </c>
      <c r="I34" s="16" t="s">
        <v>113</v>
      </c>
      <c r="J34" s="16" t="s">
        <v>50</v>
      </c>
      <c r="L34" s="19">
        <v>43413.354044826403</v>
      </c>
      <c r="O34" s="16" t="s">
        <v>348</v>
      </c>
      <c r="P34" s="16" t="b">
        <v>1</v>
      </c>
      <c r="R34" s="16" t="s">
        <v>17</v>
      </c>
      <c r="X34" s="16" t="s">
        <v>115</v>
      </c>
      <c r="Y34" s="19">
        <v>43444.382521215302</v>
      </c>
      <c r="Z34" s="16" t="s">
        <v>54</v>
      </c>
      <c r="AA34" s="16" t="s">
        <v>87</v>
      </c>
      <c r="AI34" s="16">
        <f t="shared" si="0"/>
        <v>2018</v>
      </c>
      <c r="AJ34" s="16">
        <f t="shared" si="1"/>
        <v>11</v>
      </c>
    </row>
    <row r="35" spans="1:36" ht="12.75" customHeight="1" x14ac:dyDescent="0.2">
      <c r="A35" s="16" t="s">
        <v>349</v>
      </c>
      <c r="B35" s="16" t="s">
        <v>111</v>
      </c>
      <c r="C35" s="16" t="s">
        <v>121</v>
      </c>
      <c r="D35" s="16" t="s">
        <v>36</v>
      </c>
      <c r="E35" s="17">
        <v>43438</v>
      </c>
      <c r="F35" s="18">
        <v>39.93</v>
      </c>
      <c r="H35" s="16" t="s">
        <v>149</v>
      </c>
      <c r="I35" s="16" t="s">
        <v>122</v>
      </c>
      <c r="J35" s="16" t="s">
        <v>50</v>
      </c>
      <c r="L35" s="19">
        <v>43438.6062882755</v>
      </c>
      <c r="O35" s="16" t="s">
        <v>350</v>
      </c>
      <c r="P35" s="16" t="b">
        <v>1</v>
      </c>
      <c r="R35" s="16" t="s">
        <v>17</v>
      </c>
      <c r="X35" s="16" t="s">
        <v>115</v>
      </c>
      <c r="Y35" s="19">
        <v>43473.372607291698</v>
      </c>
      <c r="Z35" s="16" t="s">
        <v>54</v>
      </c>
      <c r="AA35" s="16" t="s">
        <v>151</v>
      </c>
      <c r="AI35" s="16">
        <f t="shared" si="0"/>
        <v>2018</v>
      </c>
      <c r="AJ35" s="16">
        <f t="shared" si="1"/>
        <v>12</v>
      </c>
    </row>
    <row r="36" spans="1:36" ht="12.75" customHeight="1" x14ac:dyDescent="0.2">
      <c r="A36" s="16" t="s">
        <v>351</v>
      </c>
      <c r="B36" s="16" t="s">
        <v>111</v>
      </c>
      <c r="C36" s="16" t="s">
        <v>121</v>
      </c>
      <c r="D36" s="16" t="s">
        <v>36</v>
      </c>
      <c r="E36" s="17">
        <v>43440</v>
      </c>
      <c r="F36" s="18">
        <v>0.51</v>
      </c>
      <c r="H36" s="16" t="s">
        <v>149</v>
      </c>
      <c r="I36" s="16" t="s">
        <v>122</v>
      </c>
      <c r="J36" s="16" t="s">
        <v>50</v>
      </c>
      <c r="L36" s="19">
        <v>43440.549432870401</v>
      </c>
      <c r="O36" s="16" t="s">
        <v>352</v>
      </c>
      <c r="P36" s="16" t="b">
        <v>1</v>
      </c>
      <c r="R36" s="16" t="s">
        <v>17</v>
      </c>
      <c r="S36" s="16" t="s">
        <v>229</v>
      </c>
      <c r="X36" s="16" t="s">
        <v>115</v>
      </c>
      <c r="Y36" s="19">
        <v>43473.378248576402</v>
      </c>
      <c r="Z36" s="16" t="s">
        <v>54</v>
      </c>
      <c r="AA36" s="16" t="s">
        <v>151</v>
      </c>
      <c r="AI36" s="16">
        <f t="shared" si="0"/>
        <v>2018</v>
      </c>
      <c r="AJ36" s="16">
        <f t="shared" si="1"/>
        <v>12</v>
      </c>
    </row>
    <row r="37" spans="1:36" ht="12.75" customHeight="1" x14ac:dyDescent="0.2">
      <c r="A37" s="16" t="s">
        <v>353</v>
      </c>
      <c r="B37" s="16" t="s">
        <v>111</v>
      </c>
      <c r="C37" s="16" t="s">
        <v>121</v>
      </c>
      <c r="D37" s="16" t="s">
        <v>36</v>
      </c>
      <c r="E37" s="17">
        <v>43395</v>
      </c>
      <c r="F37" s="18">
        <v>-0.03</v>
      </c>
      <c r="H37" s="16" t="s">
        <v>149</v>
      </c>
      <c r="I37" s="16" t="s">
        <v>122</v>
      </c>
      <c r="J37" s="16" t="s">
        <v>50</v>
      </c>
      <c r="L37" s="19">
        <v>43395.629276238396</v>
      </c>
      <c r="O37" s="16" t="s">
        <v>354</v>
      </c>
      <c r="P37" s="16" t="b">
        <v>1</v>
      </c>
      <c r="R37" s="16" t="s">
        <v>17</v>
      </c>
      <c r="S37" s="16" t="s">
        <v>229</v>
      </c>
      <c r="X37" s="16" t="s">
        <v>115</v>
      </c>
      <c r="Y37" s="19">
        <v>43410.582491863403</v>
      </c>
      <c r="Z37" s="16" t="s">
        <v>54</v>
      </c>
      <c r="AA37" s="16" t="s">
        <v>151</v>
      </c>
      <c r="AI37" s="16">
        <f t="shared" si="0"/>
        <v>2018</v>
      </c>
      <c r="AJ37" s="16">
        <f t="shared" si="1"/>
        <v>10</v>
      </c>
    </row>
    <row r="38" spans="1:36" ht="12.75" customHeight="1" x14ac:dyDescent="0.2">
      <c r="A38" s="16" t="s">
        <v>355</v>
      </c>
      <c r="B38" s="16" t="s">
        <v>111</v>
      </c>
      <c r="C38" s="16" t="s">
        <v>128</v>
      </c>
      <c r="D38" s="16" t="s">
        <v>36</v>
      </c>
      <c r="E38" s="17">
        <v>43403</v>
      </c>
      <c r="F38" s="18">
        <v>0.83</v>
      </c>
      <c r="H38" s="16" t="s">
        <v>149</v>
      </c>
      <c r="I38" s="16" t="s">
        <v>129</v>
      </c>
      <c r="J38" s="16" t="s">
        <v>50</v>
      </c>
      <c r="L38" s="19">
        <v>43403.420737384302</v>
      </c>
      <c r="O38" s="16" t="s">
        <v>356</v>
      </c>
      <c r="P38" s="16" t="b">
        <v>1</v>
      </c>
      <c r="R38" s="16" t="s">
        <v>17</v>
      </c>
      <c r="S38" s="16" t="s">
        <v>229</v>
      </c>
      <c r="X38" s="16" t="s">
        <v>115</v>
      </c>
      <c r="Y38" s="19">
        <v>43410.582499108801</v>
      </c>
      <c r="Z38" s="16" t="s">
        <v>54</v>
      </c>
      <c r="AA38" s="16" t="s">
        <v>151</v>
      </c>
      <c r="AI38" s="16">
        <f t="shared" si="0"/>
        <v>2018</v>
      </c>
      <c r="AJ38" s="16">
        <f t="shared" si="1"/>
        <v>10</v>
      </c>
    </row>
    <row r="39" spans="1:36" ht="12.75" customHeight="1" x14ac:dyDescent="0.2">
      <c r="A39" s="16" t="s">
        <v>357</v>
      </c>
      <c r="B39" s="16" t="s">
        <v>111</v>
      </c>
      <c r="C39" s="16" t="s">
        <v>358</v>
      </c>
      <c r="D39" s="16" t="s">
        <v>36</v>
      </c>
      <c r="E39" s="17">
        <v>43434</v>
      </c>
      <c r="F39" s="18">
        <v>0.01</v>
      </c>
      <c r="H39" s="16" t="s">
        <v>149</v>
      </c>
      <c r="I39" s="16" t="s">
        <v>359</v>
      </c>
      <c r="J39" s="16" t="s">
        <v>50</v>
      </c>
      <c r="L39" s="19">
        <v>43434.626381215297</v>
      </c>
      <c r="O39" s="16" t="s">
        <v>360</v>
      </c>
      <c r="P39" s="16" t="b">
        <v>1</v>
      </c>
      <c r="R39" s="16" t="s">
        <v>17</v>
      </c>
      <c r="S39" s="16" t="s">
        <v>229</v>
      </c>
      <c r="X39" s="16" t="s">
        <v>115</v>
      </c>
      <c r="Y39" s="19">
        <v>43444.392451817097</v>
      </c>
      <c r="Z39" s="16" t="s">
        <v>54</v>
      </c>
      <c r="AA39" s="16" t="s">
        <v>151</v>
      </c>
      <c r="AI39" s="16">
        <f t="shared" si="0"/>
        <v>2018</v>
      </c>
      <c r="AJ39" s="16">
        <f t="shared" si="1"/>
        <v>11</v>
      </c>
    </row>
    <row r="40" spans="1:36" ht="12.75" customHeight="1" x14ac:dyDescent="0.2">
      <c r="A40" s="16" t="s">
        <v>357</v>
      </c>
      <c r="B40" s="16" t="s">
        <v>111</v>
      </c>
      <c r="C40" s="16" t="s">
        <v>361</v>
      </c>
      <c r="D40" s="16" t="s">
        <v>36</v>
      </c>
      <c r="E40" s="17">
        <v>43434</v>
      </c>
      <c r="F40" s="18">
        <v>-0.17</v>
      </c>
      <c r="H40" s="16" t="s">
        <v>149</v>
      </c>
      <c r="I40" s="16" t="s">
        <v>362</v>
      </c>
      <c r="J40" s="16" t="s">
        <v>50</v>
      </c>
      <c r="L40" s="19">
        <v>43434.626381215297</v>
      </c>
      <c r="O40" s="16" t="s">
        <v>360</v>
      </c>
      <c r="P40" s="16" t="b">
        <v>1</v>
      </c>
      <c r="R40" s="16" t="s">
        <v>17</v>
      </c>
      <c r="S40" s="16" t="s">
        <v>229</v>
      </c>
      <c r="X40" s="16" t="s">
        <v>115</v>
      </c>
      <c r="Y40" s="19">
        <v>43444.392451076397</v>
      </c>
      <c r="Z40" s="16" t="s">
        <v>54</v>
      </c>
      <c r="AA40" s="16" t="s">
        <v>151</v>
      </c>
      <c r="AI40" s="16">
        <f t="shared" si="0"/>
        <v>2018</v>
      </c>
      <c r="AJ40" s="16">
        <f t="shared" si="1"/>
        <v>11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Sheet1</vt:lpstr>
      <vt:lpstr>Sheet2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Havlíček Zdeněk, Ing.</dc:creator>
  <cp:lastModifiedBy>Uživatel systému Windows</cp:lastModifiedBy>
  <cp:lastPrinted>2019-10-14T08:53:22Z</cp:lastPrinted>
  <dcterms:created xsi:type="dcterms:W3CDTF">2019-09-23T13:14:04Z</dcterms:created>
  <dcterms:modified xsi:type="dcterms:W3CDTF">2019-10-14T08:54:10Z</dcterms:modified>
</cp:coreProperties>
</file>