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E9875567-7AF6-4754-B242-44E53F6FB9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2" sheetId="3" r:id="rId1"/>
    <sheet name="Sheet1" sheetId="1" r:id="rId2"/>
  </sheets>
  <definedNames>
    <definedName name="_xlnm.Print_Area" localSheetId="0">List2!$A$1:$M$50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92" i="1" l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K4" i="1"/>
  <c r="AJ4" i="1"/>
  <c r="AI4" i="1"/>
  <c r="AK3" i="1"/>
  <c r="AJ3" i="1"/>
  <c r="AI3" i="1"/>
  <c r="AK2" i="1"/>
  <c r="AJ2" i="1"/>
  <c r="AI2" i="1"/>
</calcChain>
</file>

<file path=xl/sharedStrings.xml><?xml version="1.0" encoding="utf-8"?>
<sst xmlns="http://schemas.openxmlformats.org/spreadsheetml/2006/main" count="1193" uniqueCount="428">
  <si>
    <t>Evidenční číslo dokladu</t>
  </si>
  <si>
    <t>Popis</t>
  </si>
  <si>
    <t>Účetní skupina zboží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</si>
  <si>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</si>
  <si>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</si>
  <si>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</si>
  <si>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</si>
  <si>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</si>
  <si>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</si>
  <si>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</si>
  <si>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Obchodní partner</t>
  </si>
  <si>
    <t>Datum dokladu</t>
  </si>
  <si>
    <t>Datum uplatnění zd. plnění</t>
  </si>
  <si>
    <t>Variabilní symbol</t>
  </si>
  <si>
    <t>Párovací skupina</t>
  </si>
  <si>
    <t>Audit</t>
  </si>
  <si>
    <t>Kalkulační jednice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</si>
  <si>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</si>
  <si>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</si>
  <si>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</si>
  <si>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</si>
  <si>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</si>
  <si>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</si>
  <si>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</si>
  <si>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</si>
  <si>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akce</t>
  </si>
  <si>
    <t>Název hospodářského střediska</t>
  </si>
  <si>
    <t>Název kalkulační jednice</t>
  </si>
  <si>
    <t>Obor</t>
  </si>
  <si>
    <t>Zdroj</t>
  </si>
  <si>
    <t>Okruh</t>
  </si>
  <si>
    <t>Název oboru</t>
  </si>
  <si>
    <t>Název okruhu</t>
  </si>
  <si>
    <t>Název zdroje</t>
  </si>
  <si>
    <t>BV-2016-01BU-0017(442)</t>
  </si>
  <si>
    <t>AV:Cestovní náhrada</t>
  </si>
  <si>
    <t>000</t>
  </si>
  <si>
    <t>1101</t>
  </si>
  <si>
    <t>24123000</t>
  </si>
  <si>
    <t>HC</t>
  </si>
  <si>
    <t>1862012234</t>
  </si>
  <si>
    <t>182204535,10870</t>
  </si>
  <si>
    <t>Buzková Eva</t>
  </si>
  <si>
    <t>Hlavní činnost</t>
  </si>
  <si>
    <t>ORT: vedení klinického pracoviště</t>
  </si>
  <si>
    <t>BV-2016-01BU-0024(12)</t>
  </si>
  <si>
    <t>AV:náhrada cestovnéh</t>
  </si>
  <si>
    <t>1701</t>
  </si>
  <si>
    <t>802012231</t>
  </si>
  <si>
    <t>186691024,10870</t>
  </si>
  <si>
    <t>NEUR: vedení klinického pracoviště</t>
  </si>
  <si>
    <t>BV-2016-01BU-0024(9)</t>
  </si>
  <si>
    <t>1801</t>
  </si>
  <si>
    <t>692015177</t>
  </si>
  <si>
    <t>186691012,10870</t>
  </si>
  <si>
    <t>PSY: vedení klinického pracoviště</t>
  </si>
  <si>
    <t>BV-2016-01BU-0027(971)</t>
  </si>
  <si>
    <t>AV:znalečné</t>
  </si>
  <si>
    <t>3841</t>
  </si>
  <si>
    <t>2242008508</t>
  </si>
  <si>
    <t>187338043,10870</t>
  </si>
  <si>
    <t>SOUD: soudní lékařství - laboratoř</t>
  </si>
  <si>
    <t>BV-2016-01BU-0034(4)</t>
  </si>
  <si>
    <t>188600629,10870</t>
  </si>
  <si>
    <t>BV-2016-01BU-0040(13)</t>
  </si>
  <si>
    <t>5152015</t>
  </si>
  <si>
    <t>189747995,10870</t>
  </si>
  <si>
    <t>BV-2016-01BU-0040(3)</t>
  </si>
  <si>
    <t>AV:zanlečné</t>
  </si>
  <si>
    <t>189747955,10870</t>
  </si>
  <si>
    <t>BV-2016-01BU-0044(17)</t>
  </si>
  <si>
    <t>3101</t>
  </si>
  <si>
    <t>2602011172</t>
  </si>
  <si>
    <t>190251223,10870</t>
  </si>
  <si>
    <t>TRAU: vedení klinického pracoviště</t>
  </si>
  <si>
    <t>BV-2016-01BU-0044(6)</t>
  </si>
  <si>
    <t>1901</t>
  </si>
  <si>
    <t>2571201471</t>
  </si>
  <si>
    <t>190251175,10870</t>
  </si>
  <si>
    <t>PRAC: vedení klinického pracoviště</t>
  </si>
  <si>
    <t>BV-2016-01BU-0047(474)</t>
  </si>
  <si>
    <t>190845968,10870</t>
  </si>
  <si>
    <t>BV-2016-01BU-0070(889)</t>
  </si>
  <si>
    <t>AV:cestovné</t>
  </si>
  <si>
    <t>512016298</t>
  </si>
  <si>
    <t>194787001,10870</t>
  </si>
  <si>
    <t>BV-2016-01BU-0070(890)</t>
  </si>
  <si>
    <t>AV:odměna za klinick</t>
  </si>
  <si>
    <t>8148</t>
  </si>
  <si>
    <t>28312</t>
  </si>
  <si>
    <t>194787008,10870</t>
  </si>
  <si>
    <t>Klinická hodnocení: Lékárna</t>
  </si>
  <si>
    <t>BV-2016-01BU-0070(891)</t>
  </si>
  <si>
    <t>AV:odměna za KH</t>
  </si>
  <si>
    <t>12413</t>
  </si>
  <si>
    <t>194787013,10870</t>
  </si>
  <si>
    <t>BV-2016-01BU-0070(945)</t>
  </si>
  <si>
    <t>19012</t>
  </si>
  <si>
    <t>194787440,10870</t>
  </si>
  <si>
    <t>BV-2016-01BU-0075(725)</t>
  </si>
  <si>
    <t>882012901</t>
  </si>
  <si>
    <t>195484718,10870</t>
  </si>
  <si>
    <t>BV-2016-01BU-0077(14)</t>
  </si>
  <si>
    <t>195732026,10870</t>
  </si>
  <si>
    <t>BV-2016-01BU-0090(1079)</t>
  </si>
  <si>
    <t>AV:úhrada cestovného</t>
  </si>
  <si>
    <t>3452012</t>
  </si>
  <si>
    <t>197907279,10870</t>
  </si>
  <si>
    <t>BV-2016-01BU-0110(1164)</t>
  </si>
  <si>
    <t>AV:úhrada cest. výlo</t>
  </si>
  <si>
    <t>201479</t>
  </si>
  <si>
    <t>200720323,10870</t>
  </si>
  <si>
    <t>BV-2016-01BU-0113(1)</t>
  </si>
  <si>
    <t>2013134</t>
  </si>
  <si>
    <t>201396574,10870</t>
  </si>
  <si>
    <t>BV-2016-01BU-0130(965)</t>
  </si>
  <si>
    <t>832010337</t>
  </si>
  <si>
    <t>203920599,10870</t>
  </si>
  <si>
    <t>BV-2016-01BU-0160(2)</t>
  </si>
  <si>
    <t>AV:znalečné odměna</t>
  </si>
  <si>
    <t>645000027</t>
  </si>
  <si>
    <t>208386227,10870</t>
  </si>
  <si>
    <t>BV-2016-01BU-0160(4)</t>
  </si>
  <si>
    <t>AV:KH283A12</t>
  </si>
  <si>
    <t>8134</t>
  </si>
  <si>
    <t>208386235,10870</t>
  </si>
  <si>
    <t>Klinická hodnocení: Radiologická klinika</t>
  </si>
  <si>
    <t>BV-2016-01BU-0169(19)</t>
  </si>
  <si>
    <t>AV:znalečné-odměna</t>
  </si>
  <si>
    <t>10947252</t>
  </si>
  <si>
    <t>209335243,10870</t>
  </si>
  <si>
    <t>BV-2016-01BU-0169(31)</t>
  </si>
  <si>
    <t>2522012221</t>
  </si>
  <si>
    <t>209335291,10870</t>
  </si>
  <si>
    <t>BV-2016-01BU-0169(44)</t>
  </si>
  <si>
    <t>AV:znalečné-jízdné</t>
  </si>
  <si>
    <t>172014209</t>
  </si>
  <si>
    <t>209335343,10870</t>
  </si>
  <si>
    <t>BV-2016-01BU-0190(23)</t>
  </si>
  <si>
    <t>AV:úhrada nákladů</t>
  </si>
  <si>
    <t>12513</t>
  </si>
  <si>
    <t>212434814,10870</t>
  </si>
  <si>
    <t>BV-2016-01BU-0190(27)</t>
  </si>
  <si>
    <t>2522012280</t>
  </si>
  <si>
    <t>212434831,10870</t>
  </si>
  <si>
    <t>BV-2016-01BU-0200(21)</t>
  </si>
  <si>
    <t>2016050271</t>
  </si>
  <si>
    <t>214241369,10870</t>
  </si>
  <si>
    <t>BV-2016-01BU-0212(8)</t>
  </si>
  <si>
    <t>645000043</t>
  </si>
  <si>
    <t>216033335,10870</t>
  </si>
  <si>
    <t>BV-2016-01BU-0249(435)</t>
  </si>
  <si>
    <t>645000047</t>
  </si>
  <si>
    <t>222098036,10870</t>
  </si>
  <si>
    <t>BV-2016-01BU-0249(502)</t>
  </si>
  <si>
    <t>645000041</t>
  </si>
  <si>
    <t>222098322,10870</t>
  </si>
  <si>
    <t>BV-2016-01BU-0252(15)</t>
  </si>
  <si>
    <t>645000046</t>
  </si>
  <si>
    <t>222357365,10870</t>
  </si>
  <si>
    <t>BV-2017-01BU-0002(1133)</t>
  </si>
  <si>
    <t>645000058</t>
  </si>
  <si>
    <t>223230296,10870</t>
  </si>
  <si>
    <t>BV-2017-01BU-0010(31)</t>
  </si>
  <si>
    <t>645000053</t>
  </si>
  <si>
    <t>224857637,10870</t>
  </si>
  <si>
    <t>BV-2017-01BU-0022(58)</t>
  </si>
  <si>
    <t>645000063</t>
  </si>
  <si>
    <t>230167718,10870</t>
  </si>
  <si>
    <t>BV-2017-01BU-0022(62)</t>
  </si>
  <si>
    <t>31102016</t>
  </si>
  <si>
    <t>230167734,10870</t>
  </si>
  <si>
    <t>BV-2017-01BU-0022(86)</t>
  </si>
  <si>
    <t>645000064</t>
  </si>
  <si>
    <t>230167830,10870</t>
  </si>
  <si>
    <t>BV-2017-01CA-0042(679)</t>
  </si>
  <si>
    <t>UH</t>
  </si>
  <si>
    <t>24141000</t>
  </si>
  <si>
    <t>645000059</t>
  </si>
  <si>
    <t>233407901,10870</t>
  </si>
  <si>
    <t>BV-2017-01CA-0049(26)</t>
  </si>
  <si>
    <t>2011258</t>
  </si>
  <si>
    <t>234669800,10870</t>
  </si>
  <si>
    <t>BV-2017-01CA-0057(1106)</t>
  </si>
  <si>
    <t>2013240</t>
  </si>
  <si>
    <t>235961159,10870</t>
  </si>
  <si>
    <t>BV-2017-01CA-0062(42)</t>
  </si>
  <si>
    <t>732011202</t>
  </si>
  <si>
    <t>237283044,10870</t>
  </si>
  <si>
    <t>Přikrylová Kateřina</t>
  </si>
  <si>
    <t>BV-2017-01CA-0062(43)</t>
  </si>
  <si>
    <t>6352009338</t>
  </si>
  <si>
    <t>237283048,10870</t>
  </si>
  <si>
    <t>BV-2017-01CA-0062(44)</t>
  </si>
  <si>
    <t>1682013224</t>
  </si>
  <si>
    <t>237283052,10870</t>
  </si>
  <si>
    <t>BV-2017-01CA-0070(38)</t>
  </si>
  <si>
    <t>201474</t>
  </si>
  <si>
    <t>237925949,10870</t>
  </si>
  <si>
    <t>BV-2017-01CA-0078(68)</t>
  </si>
  <si>
    <t>745000016</t>
  </si>
  <si>
    <t>239443749,10870</t>
  </si>
  <si>
    <t>BV-2017-01CA-0086(26)</t>
  </si>
  <si>
    <t>678000012</t>
  </si>
  <si>
    <t>240562490,10870</t>
  </si>
  <si>
    <t>Jakšová Jana</t>
  </si>
  <si>
    <t>BV-2017-01CA-0086(27)</t>
  </si>
  <si>
    <t>745000004</t>
  </si>
  <si>
    <t>240562494,10870</t>
  </si>
  <si>
    <t>BV-2017-01CA-0098(947)</t>
  </si>
  <si>
    <t>745000015</t>
  </si>
  <si>
    <t>242748550,10870</t>
  </si>
  <si>
    <t>BV-2017-01CA-0111(51)</t>
  </si>
  <si>
    <t>745000020</t>
  </si>
  <si>
    <t>244826637,10870</t>
  </si>
  <si>
    <t>BV-2017-01CA-0121(56)</t>
  </si>
  <si>
    <t>2032010255</t>
  </si>
  <si>
    <t>246353912,10870</t>
  </si>
  <si>
    <t>BV-2017-01CA-0121(57)</t>
  </si>
  <si>
    <t>246353963,10870</t>
  </si>
  <si>
    <t>BV-2017-01CA-0121(66)</t>
  </si>
  <si>
    <t>745000019</t>
  </si>
  <si>
    <t>246354017,10870</t>
  </si>
  <si>
    <t>BV-2017-01CA-0149(70)</t>
  </si>
  <si>
    <t>745000033</t>
  </si>
  <si>
    <t>250485431,10870</t>
  </si>
  <si>
    <t>BV-2017-01CA-0198(83)</t>
  </si>
  <si>
    <t>2013346</t>
  </si>
  <si>
    <t>258068535,10870</t>
  </si>
  <si>
    <t>BV-2017-01CA-0224(907)</t>
  </si>
  <si>
    <t>2016114</t>
  </si>
  <si>
    <t>262157160,10870</t>
  </si>
  <si>
    <t>BV-2018-01CA-0006(310)</t>
  </si>
  <si>
    <t>2013154</t>
  </si>
  <si>
    <t>267205620,10870</t>
  </si>
  <si>
    <t>BV-2018-01CA-0097(951)</t>
  </si>
  <si>
    <t>2013425</t>
  </si>
  <si>
    <t>287934365,10870</t>
  </si>
  <si>
    <t>BV-2018-01CA-0097(952)</t>
  </si>
  <si>
    <t>1372015</t>
  </si>
  <si>
    <t>287934369,10870</t>
  </si>
  <si>
    <t>BV-2018-01CA-0112(1142)</t>
  </si>
  <si>
    <t>812014</t>
  </si>
  <si>
    <t>290507075,10870</t>
  </si>
  <si>
    <t>BV-2018-01CA-0140(1145)</t>
  </si>
  <si>
    <t>2017926</t>
  </si>
  <si>
    <t>294920830,10870</t>
  </si>
  <si>
    <t>BV-2018-01CA-0140(1146)</t>
  </si>
  <si>
    <t>972018</t>
  </si>
  <si>
    <t>294920834,10870</t>
  </si>
  <si>
    <t>BV-2018-01CA-0140(1147)</t>
  </si>
  <si>
    <t>2015142</t>
  </si>
  <si>
    <t>294920838,10870</t>
  </si>
  <si>
    <t>BV-2018-01CA-0155(347)</t>
  </si>
  <si>
    <t>2572018</t>
  </si>
  <si>
    <t>297233792,10870</t>
  </si>
  <si>
    <t>BV-2018-01CA-0155(348)</t>
  </si>
  <si>
    <t>3172018</t>
  </si>
  <si>
    <t>297233799,10870</t>
  </si>
  <si>
    <t>BV-2018-01CA-0163(233)</t>
  </si>
  <si>
    <t>878000008</t>
  </si>
  <si>
    <t>298156431,10870</t>
  </si>
  <si>
    <t>BV-2018-01CM-0062(199)</t>
  </si>
  <si>
    <t>24151000</t>
  </si>
  <si>
    <t>4462017</t>
  </si>
  <si>
    <t>292309017,10870</t>
  </si>
  <si>
    <t>BV-2018-01CM-0062(200)</t>
  </si>
  <si>
    <t>4462017201</t>
  </si>
  <si>
    <t>292309021,10870</t>
  </si>
  <si>
    <t>BV-2018-01CM-0062(201)</t>
  </si>
  <si>
    <t>44620172</t>
  </si>
  <si>
    <t>292309025,10870</t>
  </si>
  <si>
    <t>FP-2016-10-001662</t>
  </si>
  <si>
    <t>Opravy běžné</t>
  </si>
  <si>
    <t>9204</t>
  </si>
  <si>
    <t>39520002</t>
  </si>
  <si>
    <t>MIROSLAVA CHYTILOVÁ</t>
  </si>
  <si>
    <t>1496</t>
  </si>
  <si>
    <t>193914391,10870</t>
  </si>
  <si>
    <t>OSB</t>
  </si>
  <si>
    <t>Údrž. Provoz.: Stavby, Areál FNOL</t>
  </si>
  <si>
    <t>FP-2016-10-003439</t>
  </si>
  <si>
    <t>odborný posudek telefonní ústředny</t>
  </si>
  <si>
    <t>9081</t>
  </si>
  <si>
    <t>VLADIMÍR KRYŠTOF</t>
  </si>
  <si>
    <t>201606521</t>
  </si>
  <si>
    <t>203933885,10870</t>
  </si>
  <si>
    <t>OINF</t>
  </si>
  <si>
    <t>UIT: Úsek informačních technologií</t>
  </si>
  <si>
    <t>FP-2016-10-004540</t>
  </si>
  <si>
    <t>vypracování znaleckého posudku Alena Cajthamlová</t>
  </si>
  <si>
    <t>9041</t>
  </si>
  <si>
    <t>JAROSLAV FEYEREISL</t>
  </si>
  <si>
    <t>20160019</t>
  </si>
  <si>
    <t>209739183,10870</t>
  </si>
  <si>
    <t>NLP</t>
  </si>
  <si>
    <t>EU: Útvar ekonomiky a zdravotních pojišťoven</t>
  </si>
  <si>
    <t>FP-2016-10-005593</t>
  </si>
  <si>
    <t>znalecký posudek z oblasti zdravotnictví Č.j. 2016/69714/FNOL</t>
  </si>
  <si>
    <t>Univerzita Karlova v Praze</t>
  </si>
  <si>
    <t>291600202</t>
  </si>
  <si>
    <t>215885184,10870</t>
  </si>
  <si>
    <t>EN</t>
  </si>
  <si>
    <t>FP-2016-10-006338</t>
  </si>
  <si>
    <t>znalecký posudek Ing.Jiří Boleček</t>
  </si>
  <si>
    <t>Všeobecná fakultní nemocnice v Praze</t>
  </si>
  <si>
    <t>2016441839</t>
  </si>
  <si>
    <t>219408528,10870</t>
  </si>
  <si>
    <t>PRAVO</t>
  </si>
  <si>
    <t>FP-2017-10-001519</t>
  </si>
  <si>
    <t>vypracování doplňku znalecký posudek Ing.Jiří Boleček</t>
  </si>
  <si>
    <t>2017440377</t>
  </si>
  <si>
    <t>236534203,10870</t>
  </si>
  <si>
    <t>FP-2017-10-003458</t>
  </si>
  <si>
    <t>vypracování  znalecký posudek Ing.Bílek</t>
  </si>
  <si>
    <t>2017440943</t>
  </si>
  <si>
    <t>246477305,10870</t>
  </si>
  <si>
    <t>FP-2017-10-004043</t>
  </si>
  <si>
    <t>ocenění ojetých vozidel</t>
  </si>
  <si>
    <t>VLADIMÍR ROZSÍVAL</t>
  </si>
  <si>
    <t>2117</t>
  </si>
  <si>
    <t>249494873,10870</t>
  </si>
  <si>
    <t>PRAVOD</t>
  </si>
  <si>
    <t>FP-2017-10-004221</t>
  </si>
  <si>
    <t>znalecký posudek 141/39/2017 MUDr. Radek Útrata pod Ex833/2016</t>
  </si>
  <si>
    <t>MUDr. Petr Špiroch, Ph.D.</t>
  </si>
  <si>
    <t>572017</t>
  </si>
  <si>
    <t>250157431,10870</t>
  </si>
  <si>
    <t>FP-2017-10-004222</t>
  </si>
  <si>
    <t>znalecký posudek  MUDr. Radek Útrata pod Ex833/2016</t>
  </si>
  <si>
    <t>SVATOPLUK LOYKA</t>
  </si>
  <si>
    <t>970016</t>
  </si>
  <si>
    <t>250158191,10870</t>
  </si>
  <si>
    <t>FP-2017-10-004379</t>
  </si>
  <si>
    <t>znalecký posudek č.55-24/2017 pošk. Lucie Chmelanová</t>
  </si>
  <si>
    <t>MUDr. Dušan Klos, Ph.D.</t>
  </si>
  <si>
    <t>292017</t>
  </si>
  <si>
    <t>250902561,10870</t>
  </si>
  <si>
    <t>FP-2018-10-000220</t>
  </si>
  <si>
    <t>Sml.o vyhotovení Ústavního znaleckého posudku č. 06/6/2017, S2018-0008</t>
  </si>
  <si>
    <t>9001</t>
  </si>
  <si>
    <t>ÚSTAV PRO PÉČI O MATKU A DÍTĚ</t>
  </si>
  <si>
    <t>180100011</t>
  </si>
  <si>
    <t>272842010,10870</t>
  </si>
  <si>
    <t>URE: Úsek ředitele</t>
  </si>
  <si>
    <t>FP-2018-10-001610</t>
  </si>
  <si>
    <t>vypracování  znal. pos.: Mirjam Sonja Tran van Noord</t>
  </si>
  <si>
    <t>2018440395</t>
  </si>
  <si>
    <t>282113604,10870</t>
  </si>
  <si>
    <t>FP-2018-10-003519</t>
  </si>
  <si>
    <t>znalecký posudek - Suchomelová J.</t>
  </si>
  <si>
    <t>Petr Vachata</t>
  </si>
  <si>
    <t>20180002</t>
  </si>
  <si>
    <t>292019598,10870</t>
  </si>
  <si>
    <t>FP-2018-10-005660</t>
  </si>
  <si>
    <t>vyúčtování znalečného nezl. Sára Kučerová znalecký deník 6/2018</t>
  </si>
  <si>
    <t>Nemocnice Na Bulovce</t>
  </si>
  <si>
    <t>1620180106</t>
  </si>
  <si>
    <t>303452381,10870</t>
  </si>
  <si>
    <t>FP-2019-10-003080</t>
  </si>
  <si>
    <t>znalecký posudek odhad souboru zdravotnických prostředků  stomatologie</t>
  </si>
  <si>
    <t>9051</t>
  </si>
  <si>
    <t>RADOMÍR ZAJÍC</t>
  </si>
  <si>
    <t>117519</t>
  </si>
  <si>
    <t>340177735,10870</t>
  </si>
  <si>
    <t>DIS</t>
  </si>
  <si>
    <t>UHTS: Útvar hospodářsko - technické správy</t>
  </si>
  <si>
    <t>FP-2019-10-003272</t>
  </si>
  <si>
    <t>Zkoušky - zaškolení zdrav. techniky</t>
  </si>
  <si>
    <t>0862</t>
  </si>
  <si>
    <t>117619</t>
  </si>
  <si>
    <t>341362842,10870</t>
  </si>
  <si>
    <t>PORGYN: porodní sál - lokální</t>
  </si>
  <si>
    <t>PV-2016-1-000014</t>
  </si>
  <si>
    <t>znalečné 26C132/2010-148</t>
  </si>
  <si>
    <t>26101000</t>
  </si>
  <si>
    <t>Doc.MUDr. Ditmar Rudolf, CSc.</t>
  </si>
  <si>
    <t>179301198,10870</t>
  </si>
  <si>
    <t>OP 205147114</t>
  </si>
  <si>
    <t>Lexová Martina</t>
  </si>
  <si>
    <t>PV-2016-1-000506</t>
  </si>
  <si>
    <t>vyúčtování prov.zálohy-Solovský Milan</t>
  </si>
  <si>
    <t>9404</t>
  </si>
  <si>
    <t>IVAN KLVAČ</t>
  </si>
  <si>
    <t>189721132,10870</t>
  </si>
  <si>
    <t>Prov. služby: Provoz dopravy - nákladní</t>
  </si>
  <si>
    <t>PV-2016-1-000920</t>
  </si>
  <si>
    <t>znalečné 36C 88/2012-901</t>
  </si>
  <si>
    <t>195277030,10870</t>
  </si>
  <si>
    <t>Reifová Milada</t>
  </si>
  <si>
    <t>PV-2016-1-000938</t>
  </si>
  <si>
    <t>195580757,10870</t>
  </si>
  <si>
    <t>PV-2016-1-001988</t>
  </si>
  <si>
    <t>znalečné 11C 14/2013-218</t>
  </si>
  <si>
    <t>209344478,10870</t>
  </si>
  <si>
    <t>PV-2017-1-001819</t>
  </si>
  <si>
    <t>Vyúčtování provoz.zálohy - Solovský Milan</t>
  </si>
  <si>
    <t>9403</t>
  </si>
  <si>
    <t>254758577,10870</t>
  </si>
  <si>
    <t>Prov. služby: Provoz dopravy - osobní</t>
  </si>
  <si>
    <t>rok</t>
  </si>
  <si>
    <t>měsíc</t>
  </si>
  <si>
    <t>klinika</t>
  </si>
  <si>
    <t>Součet z Částka MD</t>
  </si>
  <si>
    <t>Celkový součet</t>
  </si>
  <si>
    <t>Popisky řádků</t>
  </si>
  <si>
    <t>11</t>
  </si>
  <si>
    <t>19</t>
  </si>
  <si>
    <t>31</t>
  </si>
  <si>
    <t>38</t>
  </si>
  <si>
    <t>90</t>
  </si>
  <si>
    <t>17</t>
  </si>
  <si>
    <t>18</t>
  </si>
  <si>
    <t>94</t>
  </si>
  <si>
    <t>81</t>
  </si>
  <si>
    <t>92</t>
  </si>
  <si>
    <t>08</t>
  </si>
  <si>
    <t>2016 Celkem</t>
  </si>
  <si>
    <t>2017 Celkem</t>
  </si>
  <si>
    <t>2018 Celkem</t>
  </si>
  <si>
    <t>2019 Celkem</t>
  </si>
  <si>
    <t>Datum zaúčtování od</t>
  </si>
  <si>
    <t>Datum zaúčtování do</t>
  </si>
  <si>
    <t>Účet</t>
  </si>
  <si>
    <t>51874003</t>
  </si>
  <si>
    <t>znalecké posudky, odměny z klinických hodnocení</t>
  </si>
  <si>
    <t>návrh rozpočtu 2020</t>
  </si>
  <si>
    <t>Klinika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</si>
</sst>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</cellXfs>
  <cellStyles count="1">
    <cellStyle name="Normální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2.477876157405" createdVersion="6" refreshedVersion="6" minRefreshableVersion="3" recordCount="91" xr:uid="{C66968A1-EAFC-41A5-BBDF-ED1B4E7E9C70}">
  <cacheSource type="worksheet">
    <worksheetSource ref="A1:AK92" sheet="Sheet1"/>
  </cacheSource>
  <cacheFields count="37">
    <cacheField name="Evidenční číslo dokladu" numFmtId="0">
      <sharedItems/>
    </cacheField>
    <cacheField name="Popis" numFmtId="0">
      <sharedItems/>
    </cacheField>
    <cacheField name="Účetní skupina zboží" numFmtId="0">
      <sharedItems containsNonDate="0" containsString="0" containsBlank="1"/>
    </cacheField>
    <cacheField name="Index DPH" numFmtId="0">
      <sharedItems/>
    </cacheField>
    <cacheField name="Datum zaúčtování" numFmtId="14">
      <sharedItems containsSemiMixedTypes="0" containsNonDate="0" containsDate="1" containsString="0" minDate="2016-01-04T00:00:00" maxDate="2019-06-12T00:00:00"/>
    </cacheField>
    <cacheField name="Částka MD" numFmtId="164">
      <sharedItems containsSemiMixedTypes="0" containsString="0" containsNumber="1" minValue="160" maxValue="80000"/>
    </cacheField>
    <cacheField name="Částka DAL" numFmtId="0">
      <sharedItems containsNonDate="0" containsString="0" containsBlank="1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 containsBlank="1"/>
    </cacheField>
    <cacheField name="Datum dokladu" numFmtId="165">
      <sharedItems containsSemiMixedTypes="0" containsNonDate="0" containsDate="1" containsString="0" minDate="2016-01-04T13:27:02" maxDate="2019-06-12T00:00:00"/>
    </cacheField>
    <cacheField name="Datum uplatnění zd. plnění" numFmtId="0">
      <sharedItems containsNonDate="0" containsDate="1" containsString="0" containsBlank="1" minDate="2016-01-04T00:00:00" maxDate="2019-06-12T00:00:00"/>
    </cacheField>
    <cacheField name="Variabilní symbol" numFmtId="0">
      <sharedItems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6-01-07T08:16:11" maxDate="2019-06-18T10:41:00"/>
    </cacheField>
    <cacheField name="Název akce" numFmtId="0">
      <sharedItems/>
    </cacheField>
    <cacheField name="Název hospodářského střediska" numFmtId="0">
      <sharedItems/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měsí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klinika" numFmtId="0">
      <sharedItems count="11">
        <s v="11"/>
        <s v="17"/>
        <s v="18"/>
        <s v="38"/>
        <s v="31"/>
        <s v="19"/>
        <s v="81"/>
        <s v="92"/>
        <s v="90"/>
        <s v="08"/>
        <s v="9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s v="BV-2016-01BU-0017(442)"/>
    <s v="AV:Cestovní náhrada"/>
    <m/>
    <s v="000"/>
    <d v="2016-01-26T00:00:00"/>
    <n v="2331"/>
    <m/>
    <s v="1101"/>
    <s v="24123000"/>
    <s v="HC"/>
    <m/>
    <d v="2016-01-26T00:00:00"/>
    <m/>
    <s v="1862012234"/>
    <s v="182204535,10870"/>
    <b v="1"/>
    <m/>
    <s v="Zaúčtováno"/>
    <m/>
    <m/>
    <m/>
    <m/>
    <m/>
    <s v="Buzková Eva"/>
    <d v="2016-02-10T10:59:11"/>
    <s v="Hlavní činnost"/>
    <s v="ORT: vedení klinického pracoviště"/>
    <m/>
    <m/>
    <m/>
    <m/>
    <m/>
    <m/>
    <m/>
    <x v="0"/>
    <x v="0"/>
    <x v="0"/>
  </r>
  <r>
    <s v="BV-2016-01BU-0024(12)"/>
    <s v="AV:náhrada cestovnéh"/>
    <m/>
    <s v="000"/>
    <d v="2016-02-04T00:00:00"/>
    <n v="160"/>
    <m/>
    <s v="1701"/>
    <s v="24123000"/>
    <s v="HC"/>
    <m/>
    <d v="2016-02-04T00:00:00"/>
    <m/>
    <s v="802012231"/>
    <s v="186691024,10870"/>
    <b v="1"/>
    <m/>
    <s v="Zaúčtováno"/>
    <m/>
    <m/>
    <m/>
    <m/>
    <m/>
    <s v="Buzková Eva"/>
    <d v="2016-03-10T12:39:54"/>
    <s v="Hlavní činnost"/>
    <s v="NEUR: vedení klinického pracoviště"/>
    <m/>
    <m/>
    <m/>
    <m/>
    <m/>
    <m/>
    <m/>
    <x v="0"/>
    <x v="1"/>
    <x v="1"/>
  </r>
  <r>
    <s v="BV-2016-01BU-0024(9)"/>
    <s v="AV:náhrada cestovnéh"/>
    <m/>
    <s v="000"/>
    <d v="2016-02-04T00:00:00"/>
    <n v="218"/>
    <m/>
    <s v="1801"/>
    <s v="24123000"/>
    <s v="HC"/>
    <m/>
    <d v="2016-02-04T00:00:00"/>
    <m/>
    <s v="692015177"/>
    <s v="186691012,10870"/>
    <b v="1"/>
    <m/>
    <s v="Zaúčtováno"/>
    <m/>
    <m/>
    <m/>
    <m/>
    <m/>
    <s v="Buzková Eva"/>
    <d v="2016-03-10T12:40:07"/>
    <s v="Hlavní činnost"/>
    <s v="PSY: vedení klinického pracoviště"/>
    <m/>
    <m/>
    <m/>
    <m/>
    <m/>
    <m/>
    <m/>
    <x v="0"/>
    <x v="1"/>
    <x v="2"/>
  </r>
  <r>
    <s v="BV-2016-01BU-0027(971)"/>
    <s v="AV:znalečné"/>
    <m/>
    <s v="000"/>
    <d v="2016-02-09T00:00:00"/>
    <n v="1362"/>
    <m/>
    <s v="3841"/>
    <s v="24123000"/>
    <s v="HC"/>
    <m/>
    <d v="2016-02-09T00:00:00"/>
    <m/>
    <s v="2242008508"/>
    <s v="187338043,10870"/>
    <b v="1"/>
    <m/>
    <s v="Zaúčtováno"/>
    <m/>
    <m/>
    <m/>
    <m/>
    <m/>
    <s v="Buzková Eva"/>
    <d v="2016-03-10T12:42:52"/>
    <s v="Hlavní činnost"/>
    <s v="SOUD: soudní lékařství - laboratoř"/>
    <m/>
    <m/>
    <m/>
    <m/>
    <m/>
    <m/>
    <m/>
    <x v="0"/>
    <x v="1"/>
    <x v="3"/>
  </r>
  <r>
    <s v="BV-2016-01BU-0034(4)"/>
    <s v="AV:znalečné"/>
    <m/>
    <s v="000"/>
    <d v="2016-02-18T00:00:00"/>
    <n v="945"/>
    <m/>
    <s v="1701"/>
    <s v="24123000"/>
    <s v="HC"/>
    <m/>
    <d v="2016-02-18T00:00:00"/>
    <m/>
    <s v="802012231"/>
    <s v="188600629,10870"/>
    <b v="1"/>
    <m/>
    <s v="Zaúčtováno"/>
    <m/>
    <m/>
    <m/>
    <m/>
    <m/>
    <s v="Buzková Eva"/>
    <d v="2016-03-10T12:45:35"/>
    <s v="Hlavní činnost"/>
    <s v="NEUR: vedení klinického pracoviště"/>
    <m/>
    <m/>
    <m/>
    <m/>
    <m/>
    <m/>
    <m/>
    <x v="0"/>
    <x v="1"/>
    <x v="1"/>
  </r>
  <r>
    <s v="BV-2016-01BU-0040(13)"/>
    <s v="AV:znalečné"/>
    <m/>
    <s v="000"/>
    <d v="2016-02-26T00:00:00"/>
    <n v="12600"/>
    <m/>
    <s v="3841"/>
    <s v="24123000"/>
    <s v="HC"/>
    <m/>
    <d v="2016-02-26T00:00:00"/>
    <m/>
    <s v="5152015"/>
    <s v="189747995,10870"/>
    <b v="1"/>
    <m/>
    <s v="Zaúčtováno"/>
    <m/>
    <m/>
    <m/>
    <m/>
    <m/>
    <s v="Buzková Eva"/>
    <d v="2016-03-10T12:48:10"/>
    <s v="Hlavní činnost"/>
    <s v="SOUD: soudní lékařství - laboratoř"/>
    <m/>
    <m/>
    <m/>
    <m/>
    <m/>
    <m/>
    <m/>
    <x v="0"/>
    <x v="1"/>
    <x v="3"/>
  </r>
  <r>
    <s v="BV-2016-01BU-0040(3)"/>
    <s v="AV:zanlečné"/>
    <m/>
    <s v="000"/>
    <d v="2016-02-26T00:00:00"/>
    <n v="12600"/>
    <m/>
    <s v="3841"/>
    <s v="24123000"/>
    <s v="HC"/>
    <m/>
    <d v="2016-02-26T00:00:00"/>
    <m/>
    <s v="5152015"/>
    <s v="189747955,10870"/>
    <b v="1"/>
    <m/>
    <s v="Zaúčtováno"/>
    <m/>
    <m/>
    <m/>
    <m/>
    <m/>
    <s v="Buzková Eva"/>
    <d v="2016-03-10T12:48:11"/>
    <s v="Hlavní činnost"/>
    <s v="SOUD: soudní lékařství - laboratoř"/>
    <m/>
    <m/>
    <m/>
    <m/>
    <m/>
    <m/>
    <m/>
    <x v="0"/>
    <x v="1"/>
    <x v="3"/>
  </r>
  <r>
    <s v="BV-2016-01BU-0044(17)"/>
    <s v="AV:znalečné"/>
    <m/>
    <s v="000"/>
    <d v="2016-03-03T00:00:00"/>
    <n v="2646"/>
    <m/>
    <s v="3101"/>
    <s v="24123000"/>
    <s v="HC"/>
    <m/>
    <d v="2016-03-03T00:00:00"/>
    <m/>
    <s v="2602011172"/>
    <s v="190251223,10870"/>
    <b v="1"/>
    <m/>
    <s v="Zaúčtováno"/>
    <m/>
    <m/>
    <m/>
    <m/>
    <m/>
    <s v="Buzková Eva"/>
    <d v="2016-04-07T08:50:16"/>
    <s v="Hlavní činnost"/>
    <s v="TRAU: vedení klinického pracoviště"/>
    <m/>
    <m/>
    <m/>
    <m/>
    <m/>
    <m/>
    <m/>
    <x v="0"/>
    <x v="2"/>
    <x v="4"/>
  </r>
  <r>
    <s v="BV-2016-01BU-0044(6)"/>
    <s v="AV:znalečné"/>
    <m/>
    <s v="000"/>
    <d v="2016-03-03T00:00:00"/>
    <n v="6775"/>
    <m/>
    <s v="1901"/>
    <s v="24123000"/>
    <s v="HC"/>
    <m/>
    <d v="2016-03-03T00:00:00"/>
    <m/>
    <s v="2571201471"/>
    <s v="190251175,10870"/>
    <b v="1"/>
    <m/>
    <s v="Zaúčtováno"/>
    <m/>
    <m/>
    <m/>
    <m/>
    <m/>
    <s v="Buzková Eva"/>
    <d v="2016-04-07T08:50:10"/>
    <s v="Hlavní činnost"/>
    <s v="PRAC: vedení klinického pracoviště"/>
    <m/>
    <m/>
    <m/>
    <m/>
    <m/>
    <m/>
    <m/>
    <x v="0"/>
    <x v="2"/>
    <x v="5"/>
  </r>
  <r>
    <s v="BV-2016-01BU-0047(474)"/>
    <s v="AV:znalečné"/>
    <m/>
    <s v="000"/>
    <d v="2016-03-08T00:00:00"/>
    <n v="1575"/>
    <m/>
    <s v="3841"/>
    <s v="24123000"/>
    <s v="HC"/>
    <m/>
    <d v="2016-03-08T00:00:00"/>
    <m/>
    <s v="2242008508"/>
    <s v="190845968,10870"/>
    <b v="1"/>
    <m/>
    <s v="Zaúčtováno"/>
    <m/>
    <m/>
    <m/>
    <m/>
    <m/>
    <s v="Buzková Eva"/>
    <d v="2016-04-07T08:51:57"/>
    <s v="Hlavní činnost"/>
    <s v="SOUD: soudní lékařství - laboratoř"/>
    <m/>
    <m/>
    <m/>
    <m/>
    <m/>
    <m/>
    <m/>
    <x v="0"/>
    <x v="2"/>
    <x v="3"/>
  </r>
  <r>
    <s v="BV-2016-01BU-0070(889)"/>
    <s v="AV:cestovné"/>
    <m/>
    <s v="000"/>
    <d v="2016-04-12T00:00:00"/>
    <n v="644"/>
    <m/>
    <s v="1101"/>
    <s v="24123000"/>
    <s v="HC"/>
    <m/>
    <d v="2016-04-12T00:00:00"/>
    <m/>
    <s v="512016298"/>
    <s v="194787001,10870"/>
    <b v="1"/>
    <m/>
    <s v="Zaúčtováno"/>
    <m/>
    <m/>
    <m/>
    <m/>
    <m/>
    <s v="Buzková Eva"/>
    <d v="2016-05-10T11:32:51"/>
    <s v="Hlavní činnost"/>
    <s v="ORT: vedení klinického pracoviště"/>
    <m/>
    <m/>
    <m/>
    <m/>
    <m/>
    <m/>
    <m/>
    <x v="0"/>
    <x v="3"/>
    <x v="0"/>
  </r>
  <r>
    <s v="BV-2016-01BU-0070(890)"/>
    <s v="AV:odměna za klinick"/>
    <m/>
    <s v="000"/>
    <d v="2016-04-12T00:00:00"/>
    <n v="4270"/>
    <m/>
    <s v="8148"/>
    <s v="24123000"/>
    <s v="HC"/>
    <m/>
    <d v="2016-04-12T00:00:00"/>
    <m/>
    <s v="28312"/>
    <s v="194787008,10870"/>
    <b v="1"/>
    <m/>
    <s v="Zaúčtováno"/>
    <m/>
    <m/>
    <m/>
    <m/>
    <m/>
    <s v="Buzková Eva"/>
    <d v="2016-05-10T11:32:50"/>
    <s v="Hlavní činnost"/>
    <s v="Klinická hodnocení: Lékárna"/>
    <m/>
    <m/>
    <m/>
    <m/>
    <m/>
    <m/>
    <m/>
    <x v="0"/>
    <x v="3"/>
    <x v="6"/>
  </r>
  <r>
    <s v="BV-2016-01BU-0070(891)"/>
    <s v="AV:odměna za KH"/>
    <m/>
    <s v="000"/>
    <d v="2016-04-12T00:00:00"/>
    <n v="5570"/>
    <m/>
    <s v="8148"/>
    <s v="24123000"/>
    <s v="HC"/>
    <m/>
    <d v="2016-04-12T00:00:00"/>
    <m/>
    <s v="12413"/>
    <s v="194787013,10870"/>
    <b v="1"/>
    <m/>
    <s v="Zaúčtováno"/>
    <m/>
    <m/>
    <m/>
    <m/>
    <m/>
    <s v="Buzková Eva"/>
    <d v="2016-05-10T11:32:54"/>
    <s v="Hlavní činnost"/>
    <s v="Klinická hodnocení: Lékárna"/>
    <m/>
    <m/>
    <m/>
    <m/>
    <m/>
    <m/>
    <m/>
    <x v="0"/>
    <x v="3"/>
    <x v="6"/>
  </r>
  <r>
    <s v="BV-2016-01BU-0070(945)"/>
    <s v="AV:odměna za KH"/>
    <m/>
    <s v="000"/>
    <d v="2016-04-12T00:00:00"/>
    <n v="40949"/>
    <m/>
    <s v="8148"/>
    <s v="24123000"/>
    <s v="HC"/>
    <m/>
    <d v="2016-04-12T00:00:00"/>
    <m/>
    <s v="19012"/>
    <s v="194787440,10870"/>
    <b v="1"/>
    <m/>
    <s v="Zaúčtováno"/>
    <m/>
    <m/>
    <m/>
    <m/>
    <m/>
    <s v="Buzková Eva"/>
    <d v="2016-05-10T11:33:20"/>
    <s v="Hlavní činnost"/>
    <s v="Klinická hodnocení: Lékárna"/>
    <m/>
    <m/>
    <m/>
    <m/>
    <m/>
    <m/>
    <m/>
    <x v="0"/>
    <x v="3"/>
    <x v="6"/>
  </r>
  <r>
    <s v="BV-2016-01BU-0075(725)"/>
    <s v="AV:znalečné"/>
    <m/>
    <s v="000"/>
    <d v="2016-04-19T00:00:00"/>
    <n v="8306"/>
    <m/>
    <s v="1701"/>
    <s v="24123000"/>
    <s v="HC"/>
    <m/>
    <d v="2016-04-19T00:00:00"/>
    <m/>
    <s v="882012901"/>
    <s v="195484718,10870"/>
    <b v="1"/>
    <m/>
    <s v="Zaúčtováno"/>
    <m/>
    <m/>
    <m/>
    <m/>
    <m/>
    <s v="Buzková Eva"/>
    <d v="2016-05-10T11:36:18"/>
    <s v="Hlavní činnost"/>
    <s v="NEUR: vedení klinického pracoviště"/>
    <m/>
    <m/>
    <m/>
    <m/>
    <m/>
    <m/>
    <m/>
    <x v="0"/>
    <x v="3"/>
    <x v="1"/>
  </r>
  <r>
    <s v="BV-2016-01BU-0077(14)"/>
    <s v="AV:znalečné"/>
    <m/>
    <s v="000"/>
    <d v="2016-04-21T00:00:00"/>
    <n v="1260"/>
    <m/>
    <s v="1701"/>
    <s v="24123000"/>
    <s v="HC"/>
    <m/>
    <d v="2016-04-21T00:00:00"/>
    <m/>
    <s v="882012901"/>
    <s v="195732026,10870"/>
    <b v="1"/>
    <m/>
    <s v="Zaúčtováno"/>
    <m/>
    <m/>
    <m/>
    <m/>
    <m/>
    <s v="Buzková Eva"/>
    <d v="2016-05-10T11:37:29"/>
    <s v="Hlavní činnost"/>
    <s v="NEUR: vedení klinického pracoviště"/>
    <m/>
    <m/>
    <m/>
    <m/>
    <m/>
    <m/>
    <m/>
    <x v="0"/>
    <x v="3"/>
    <x v="1"/>
  </r>
  <r>
    <s v="BV-2016-01BU-0090(1079)"/>
    <s v="AV:úhrada cestovného"/>
    <m/>
    <s v="000"/>
    <d v="2016-05-10T00:00:00"/>
    <n v="218"/>
    <m/>
    <s v="1101"/>
    <s v="24123000"/>
    <s v="HC"/>
    <m/>
    <d v="2016-05-10T00:00:00"/>
    <m/>
    <s v="3452012"/>
    <s v="197907279,10870"/>
    <b v="1"/>
    <m/>
    <s v="Zaúčtováno"/>
    <m/>
    <m/>
    <m/>
    <m/>
    <m/>
    <s v="Buzková Eva"/>
    <d v="2016-06-13T06:12:56"/>
    <s v="Hlavní činnost"/>
    <s v="ORT: vedení klinického pracoviště"/>
    <m/>
    <m/>
    <m/>
    <m/>
    <m/>
    <m/>
    <m/>
    <x v="0"/>
    <x v="4"/>
    <x v="0"/>
  </r>
  <r>
    <s v="BV-2016-01BU-0110(1164)"/>
    <s v="AV:úhrada cest. výlo"/>
    <m/>
    <s v="000"/>
    <d v="2016-06-07T00:00:00"/>
    <n v="264"/>
    <m/>
    <s v="1901"/>
    <s v="24123000"/>
    <s v="HC"/>
    <m/>
    <d v="2016-06-07T00:00:00"/>
    <m/>
    <s v="201479"/>
    <s v="200720323,10870"/>
    <b v="1"/>
    <m/>
    <s v="Zaúčtováno"/>
    <m/>
    <m/>
    <m/>
    <m/>
    <m/>
    <s v="Buzková Eva"/>
    <d v="2016-07-11T09:37:48"/>
    <s v="Hlavní činnost"/>
    <s v="PRAC: vedení klinického pracoviště"/>
    <m/>
    <m/>
    <m/>
    <m/>
    <m/>
    <m/>
    <m/>
    <x v="0"/>
    <x v="5"/>
    <x v="5"/>
  </r>
  <r>
    <s v="BV-2016-01BU-0113(1)"/>
    <s v="AV:znalečné"/>
    <m/>
    <s v="000"/>
    <d v="2016-06-10T00:00:00"/>
    <n v="1260"/>
    <m/>
    <s v="1701"/>
    <s v="24123000"/>
    <s v="HC"/>
    <m/>
    <d v="2016-06-10T00:00:00"/>
    <m/>
    <s v="2013134"/>
    <s v="201396574,10870"/>
    <b v="1"/>
    <m/>
    <s v="Zaúčtováno"/>
    <m/>
    <m/>
    <m/>
    <m/>
    <m/>
    <s v="Buzková Eva"/>
    <d v="2016-07-11T09:44:16"/>
    <s v="Hlavní činnost"/>
    <s v="NEUR: vedení klinického pracoviště"/>
    <m/>
    <m/>
    <m/>
    <m/>
    <m/>
    <m/>
    <m/>
    <x v="0"/>
    <x v="5"/>
    <x v="1"/>
  </r>
  <r>
    <s v="BV-2016-01BU-0130(965)"/>
    <s v="AV:znalečné"/>
    <m/>
    <s v="000"/>
    <d v="2016-07-07T00:00:00"/>
    <n v="1890"/>
    <m/>
    <s v="3101"/>
    <s v="24123000"/>
    <s v="HC"/>
    <m/>
    <d v="2016-07-07T00:00:00"/>
    <m/>
    <s v="832010337"/>
    <s v="203920599,10870"/>
    <b v="1"/>
    <m/>
    <s v="Zaúčtováno"/>
    <m/>
    <m/>
    <m/>
    <m/>
    <m/>
    <s v="Buzková Eva"/>
    <d v="2016-08-09T13:28:15"/>
    <s v="Hlavní činnost"/>
    <s v="TRAU: vedení klinického pracoviště"/>
    <m/>
    <m/>
    <m/>
    <m/>
    <m/>
    <m/>
    <m/>
    <x v="0"/>
    <x v="6"/>
    <x v="4"/>
  </r>
  <r>
    <s v="BV-2016-01BU-0160(2)"/>
    <s v="AV:znalečné odměna"/>
    <m/>
    <s v="000"/>
    <d v="2016-08-18T00:00:00"/>
    <n v="3150"/>
    <m/>
    <s v="3841"/>
    <s v="24123000"/>
    <s v="HC"/>
    <m/>
    <d v="2016-08-18T00:00:00"/>
    <m/>
    <s v="645000027"/>
    <s v="208386227,10870"/>
    <b v="1"/>
    <m/>
    <s v="Zaúčtováno"/>
    <m/>
    <m/>
    <m/>
    <m/>
    <m/>
    <s v="Buzková Eva"/>
    <d v="2016-09-09T06:20:12"/>
    <s v="Hlavní činnost"/>
    <s v="SOUD: soudní lékařství - laboratoř"/>
    <m/>
    <m/>
    <m/>
    <m/>
    <m/>
    <m/>
    <m/>
    <x v="0"/>
    <x v="7"/>
    <x v="3"/>
  </r>
  <r>
    <s v="BV-2016-01BU-0160(4)"/>
    <s v="AV:KH283A12"/>
    <m/>
    <s v="000"/>
    <d v="2016-08-18T00:00:00"/>
    <n v="4878"/>
    <m/>
    <s v="8134"/>
    <s v="24123000"/>
    <s v="HC"/>
    <m/>
    <d v="2016-08-18T00:00:00"/>
    <m/>
    <s v="8134"/>
    <s v="208386235,10870"/>
    <b v="1"/>
    <m/>
    <s v="Zaúčtováno"/>
    <m/>
    <m/>
    <m/>
    <m/>
    <m/>
    <s v="Buzková Eva"/>
    <d v="2016-09-09T06:20:21"/>
    <s v="Hlavní činnost"/>
    <s v="Klinická hodnocení: Radiologická klinika"/>
    <m/>
    <m/>
    <m/>
    <m/>
    <m/>
    <m/>
    <m/>
    <x v="0"/>
    <x v="7"/>
    <x v="6"/>
  </r>
  <r>
    <s v="BV-2016-01BU-0169(19)"/>
    <s v="AV:znalečné-odměna"/>
    <m/>
    <s v="000"/>
    <d v="2016-08-31T00:00:00"/>
    <n v="1575"/>
    <m/>
    <s v="3841"/>
    <s v="24123000"/>
    <s v="HC"/>
    <m/>
    <d v="2016-08-31T00:00:00"/>
    <m/>
    <s v="10947252"/>
    <s v="209335243,10870"/>
    <b v="1"/>
    <m/>
    <s v="Zaúčtováno"/>
    <m/>
    <m/>
    <m/>
    <m/>
    <m/>
    <s v="Buzková Eva"/>
    <d v="2016-09-09T06:25:02"/>
    <s v="Hlavní činnost"/>
    <s v="SOUD: soudní lékařství - laboratoř"/>
    <m/>
    <m/>
    <m/>
    <m/>
    <m/>
    <m/>
    <m/>
    <x v="0"/>
    <x v="7"/>
    <x v="3"/>
  </r>
  <r>
    <s v="BV-2016-01BU-0169(31)"/>
    <s v="AV:znalečné-odměna"/>
    <m/>
    <s v="000"/>
    <d v="2016-08-31T00:00:00"/>
    <n v="3780"/>
    <m/>
    <s v="3841"/>
    <s v="24123000"/>
    <s v="HC"/>
    <m/>
    <d v="2016-08-31T00:00:00"/>
    <m/>
    <s v="2522012221"/>
    <s v="209335291,10870"/>
    <b v="1"/>
    <m/>
    <s v="Zaúčtováno"/>
    <m/>
    <m/>
    <m/>
    <m/>
    <m/>
    <s v="Buzková Eva"/>
    <d v="2016-09-09T06:24:59"/>
    <s v="Hlavní činnost"/>
    <s v="SOUD: soudní lékařství - laboratoř"/>
    <m/>
    <m/>
    <m/>
    <m/>
    <m/>
    <m/>
    <m/>
    <x v="0"/>
    <x v="7"/>
    <x v="3"/>
  </r>
  <r>
    <s v="BV-2016-01BU-0169(44)"/>
    <s v="AV:znalečné-jízdné"/>
    <m/>
    <s v="000"/>
    <d v="2016-08-31T00:00:00"/>
    <n v="229"/>
    <m/>
    <s v="1801"/>
    <s v="24123000"/>
    <s v="HC"/>
    <m/>
    <d v="2016-08-31T00:00:00"/>
    <m/>
    <s v="172014209"/>
    <s v="209335343,10870"/>
    <b v="1"/>
    <m/>
    <s v="Zaúčtováno"/>
    <m/>
    <m/>
    <m/>
    <m/>
    <m/>
    <s v="Buzková Eva"/>
    <d v="2016-09-09T06:24:58"/>
    <s v="Hlavní činnost"/>
    <s v="PSY: vedení klinického pracoviště"/>
    <m/>
    <m/>
    <m/>
    <m/>
    <m/>
    <m/>
    <m/>
    <x v="0"/>
    <x v="7"/>
    <x v="2"/>
  </r>
  <r>
    <s v="BV-2016-01BU-0190(23)"/>
    <s v="AV:úhrada nákladů"/>
    <m/>
    <s v="000"/>
    <d v="2016-09-30T00:00:00"/>
    <n v="5435"/>
    <m/>
    <s v="8148"/>
    <s v="24123000"/>
    <s v="HC"/>
    <m/>
    <d v="2016-09-30T00:00:00"/>
    <m/>
    <s v="12513"/>
    <s v="212434814,10870"/>
    <b v="1"/>
    <m/>
    <s v="Zaúčtováno"/>
    <m/>
    <m/>
    <m/>
    <m/>
    <m/>
    <s v="Buzková Eva"/>
    <d v="2016-10-04T06:25:28"/>
    <s v="Hlavní činnost"/>
    <s v="Klinická hodnocení: Lékárna"/>
    <m/>
    <m/>
    <m/>
    <m/>
    <m/>
    <m/>
    <m/>
    <x v="0"/>
    <x v="8"/>
    <x v="6"/>
  </r>
  <r>
    <s v="BV-2016-01BU-0190(27)"/>
    <s v="AV:náhrada cestovnéh"/>
    <m/>
    <s v="000"/>
    <d v="2016-09-30T00:00:00"/>
    <n v="3164"/>
    <m/>
    <s v="3841"/>
    <s v="24123000"/>
    <s v="HC"/>
    <m/>
    <d v="2016-09-30T00:00:00"/>
    <m/>
    <s v="2522012280"/>
    <s v="212434831,10870"/>
    <b v="1"/>
    <m/>
    <s v="Zaúčtováno"/>
    <m/>
    <m/>
    <m/>
    <m/>
    <m/>
    <s v="Buzková Eva"/>
    <d v="2016-10-04T06:25:23"/>
    <s v="Hlavní činnost"/>
    <s v="SOUD: soudní lékařství - laboratoř"/>
    <m/>
    <m/>
    <m/>
    <m/>
    <m/>
    <m/>
    <m/>
    <x v="0"/>
    <x v="8"/>
    <x v="3"/>
  </r>
  <r>
    <s v="BV-2016-01BU-0200(21)"/>
    <s v="AV:znalečné"/>
    <m/>
    <s v="000"/>
    <d v="2016-10-14T00:00:00"/>
    <n v="2520"/>
    <m/>
    <s v="3841"/>
    <s v="24123000"/>
    <s v="HC"/>
    <m/>
    <d v="2016-10-14T00:00:00"/>
    <m/>
    <s v="2016050271"/>
    <s v="214241369,10870"/>
    <b v="1"/>
    <m/>
    <s v="Zaúčtováno"/>
    <m/>
    <m/>
    <m/>
    <m/>
    <m/>
    <s v="Buzková Eva"/>
    <d v="2016-10-19T07:30:08"/>
    <s v="Hlavní činnost"/>
    <s v="SOUD: soudní lékařství - laboratoř"/>
    <m/>
    <m/>
    <m/>
    <m/>
    <m/>
    <m/>
    <m/>
    <x v="0"/>
    <x v="9"/>
    <x v="3"/>
  </r>
  <r>
    <s v="BV-2016-01BU-0212(8)"/>
    <s v="AV:znalečné"/>
    <m/>
    <s v="000"/>
    <d v="2016-11-02T00:00:00"/>
    <n v="3780"/>
    <m/>
    <s v="3841"/>
    <s v="24123000"/>
    <s v="HC"/>
    <m/>
    <d v="2016-11-02T00:00:00"/>
    <m/>
    <s v="645000043"/>
    <s v="216033335,10870"/>
    <b v="1"/>
    <m/>
    <s v="Zaúčtováno"/>
    <m/>
    <m/>
    <m/>
    <m/>
    <m/>
    <s v="Buzková Eva"/>
    <d v="2016-11-08T10:48:40"/>
    <s v="Hlavní činnost"/>
    <s v="SOUD: soudní lékařství - laboratoř"/>
    <m/>
    <m/>
    <m/>
    <m/>
    <m/>
    <m/>
    <m/>
    <x v="0"/>
    <x v="10"/>
    <x v="3"/>
  </r>
  <r>
    <s v="BV-2016-01BU-0249(435)"/>
    <s v="AV:znalečné"/>
    <m/>
    <s v="000"/>
    <d v="2016-12-27T00:00:00"/>
    <n v="6143"/>
    <m/>
    <s v="3841"/>
    <s v="24123000"/>
    <s v="HC"/>
    <m/>
    <d v="2016-12-27T00:00:00"/>
    <m/>
    <s v="645000047"/>
    <s v="222098036,10870"/>
    <b v="1"/>
    <m/>
    <s v="Zaúčtováno"/>
    <m/>
    <m/>
    <m/>
    <m/>
    <m/>
    <s v="Buzková Eva"/>
    <d v="2017-01-02T07:57:07"/>
    <s v="Hlavní činnost"/>
    <s v="SOUD: soudní lékařství - laboratoř"/>
    <m/>
    <m/>
    <m/>
    <m/>
    <m/>
    <m/>
    <m/>
    <x v="0"/>
    <x v="11"/>
    <x v="3"/>
  </r>
  <r>
    <s v="BV-2016-01BU-0249(502)"/>
    <s v="AV:znalečné"/>
    <m/>
    <s v="000"/>
    <d v="2016-12-27T00:00:00"/>
    <n v="4725"/>
    <m/>
    <s v="3841"/>
    <s v="24123000"/>
    <s v="HC"/>
    <m/>
    <d v="2016-12-27T00:00:00"/>
    <m/>
    <s v="645000041"/>
    <s v="222098322,10870"/>
    <b v="1"/>
    <m/>
    <s v="Zaúčtováno"/>
    <m/>
    <m/>
    <m/>
    <m/>
    <m/>
    <s v="Buzková Eva"/>
    <d v="2017-01-02T07:57:06"/>
    <s v="Hlavní činnost"/>
    <s v="SOUD: soudní lékařství - laboratoř"/>
    <m/>
    <m/>
    <m/>
    <m/>
    <m/>
    <m/>
    <m/>
    <x v="0"/>
    <x v="11"/>
    <x v="3"/>
  </r>
  <r>
    <s v="BV-2016-01BU-0252(15)"/>
    <s v="AV:znalečné"/>
    <m/>
    <s v="000"/>
    <d v="2016-12-30T00:00:00"/>
    <n v="4725"/>
    <m/>
    <s v="3841"/>
    <s v="24123000"/>
    <s v="HC"/>
    <m/>
    <d v="2016-12-30T00:00:00"/>
    <m/>
    <s v="645000046"/>
    <s v="222357365,10870"/>
    <b v="1"/>
    <m/>
    <s v="Zaúčtováno"/>
    <m/>
    <m/>
    <m/>
    <m/>
    <m/>
    <s v="Buzková Eva"/>
    <d v="2017-01-03T06:27:29"/>
    <s v="Hlavní činnost"/>
    <s v="SOUD: soudní lékařství - laboratoř"/>
    <m/>
    <m/>
    <m/>
    <m/>
    <m/>
    <m/>
    <m/>
    <x v="0"/>
    <x v="11"/>
    <x v="3"/>
  </r>
  <r>
    <s v="BV-2017-01BU-0002(1133)"/>
    <s v="AV:znalečné"/>
    <m/>
    <s v="000"/>
    <d v="2017-01-03T00:00:00"/>
    <n v="4725"/>
    <m/>
    <s v="3841"/>
    <s v="24123000"/>
    <s v="HC"/>
    <m/>
    <d v="2017-01-03T00:00:00"/>
    <m/>
    <s v="645000058"/>
    <s v="223230296,10870"/>
    <b v="1"/>
    <m/>
    <s v="Zaúčtováno"/>
    <m/>
    <m/>
    <m/>
    <m/>
    <m/>
    <s v="Buzková Eva"/>
    <d v="2017-01-05T10:52:46"/>
    <s v="Hlavní činnost"/>
    <s v="SOUD: soudní lékařství - laboratoř"/>
    <m/>
    <m/>
    <m/>
    <m/>
    <m/>
    <m/>
    <m/>
    <x v="1"/>
    <x v="0"/>
    <x v="3"/>
  </r>
  <r>
    <s v="BV-2017-01BU-0010(31)"/>
    <s v="AV:znalečné"/>
    <m/>
    <s v="000"/>
    <d v="2017-01-13T00:00:00"/>
    <n v="4945"/>
    <m/>
    <s v="3841"/>
    <s v="24123000"/>
    <s v="HC"/>
    <m/>
    <d v="2017-01-13T00:00:00"/>
    <m/>
    <s v="645000053"/>
    <s v="224857637,10870"/>
    <b v="1"/>
    <m/>
    <s v="Zaúčtováno"/>
    <m/>
    <m/>
    <m/>
    <m/>
    <m/>
    <s v="Buzková Eva"/>
    <d v="2017-01-17T16:21:25"/>
    <s v="Hlavní činnost"/>
    <s v="SOUD: soudní lékařství - laboratoř"/>
    <m/>
    <m/>
    <m/>
    <m/>
    <m/>
    <m/>
    <m/>
    <x v="1"/>
    <x v="0"/>
    <x v="3"/>
  </r>
  <r>
    <s v="BV-2017-01BU-0022(58)"/>
    <s v="AV:znalečné"/>
    <m/>
    <s v="000"/>
    <d v="2017-01-31T00:00:00"/>
    <n v="1162"/>
    <m/>
    <s v="3101"/>
    <s v="24123000"/>
    <s v="HC"/>
    <m/>
    <d v="2017-01-31T00:00:00"/>
    <m/>
    <s v="645000063"/>
    <s v="230167718,10870"/>
    <b v="1"/>
    <m/>
    <s v="Zaúčtováno"/>
    <m/>
    <m/>
    <m/>
    <m/>
    <m/>
    <s v="Buzková Eva"/>
    <d v="2017-02-02T06:46:42"/>
    <s v="Hlavní činnost"/>
    <s v="TRAU: vedení klinického pracoviště"/>
    <m/>
    <m/>
    <m/>
    <m/>
    <m/>
    <m/>
    <m/>
    <x v="1"/>
    <x v="0"/>
    <x v="4"/>
  </r>
  <r>
    <s v="BV-2017-01BU-0022(62)"/>
    <s v="AV:znalečné"/>
    <m/>
    <s v="000"/>
    <d v="2017-01-31T00:00:00"/>
    <n v="713"/>
    <m/>
    <s v="3101"/>
    <s v="24123000"/>
    <s v="HC"/>
    <m/>
    <d v="2017-01-31T00:00:00"/>
    <m/>
    <s v="31102016"/>
    <s v="230167734,10870"/>
    <b v="1"/>
    <m/>
    <s v="Zaúčtováno"/>
    <m/>
    <m/>
    <m/>
    <m/>
    <m/>
    <s v="Buzková Eva"/>
    <d v="2017-02-02T06:46:42"/>
    <s v="Hlavní činnost"/>
    <s v="TRAU: vedení klinického pracoviště"/>
    <m/>
    <m/>
    <m/>
    <m/>
    <m/>
    <m/>
    <m/>
    <x v="1"/>
    <x v="0"/>
    <x v="4"/>
  </r>
  <r>
    <s v="BV-2017-01BU-0022(86)"/>
    <s v="AV:znalečné"/>
    <m/>
    <s v="000"/>
    <d v="2017-01-31T00:00:00"/>
    <n v="3780"/>
    <m/>
    <s v="3101"/>
    <s v="24123000"/>
    <s v="HC"/>
    <m/>
    <d v="2017-01-31T00:00:00"/>
    <m/>
    <s v="645000064"/>
    <s v="230167830,10870"/>
    <b v="1"/>
    <m/>
    <s v="Zaúčtováno"/>
    <m/>
    <m/>
    <m/>
    <m/>
    <m/>
    <s v="Buzková Eva"/>
    <d v="2017-02-02T06:46:42"/>
    <s v="Hlavní činnost"/>
    <s v="TRAU: vedení klinického pracoviště"/>
    <m/>
    <m/>
    <m/>
    <m/>
    <m/>
    <m/>
    <m/>
    <x v="1"/>
    <x v="0"/>
    <x v="4"/>
  </r>
  <r>
    <s v="BV-2017-01CA-0042(679)"/>
    <s v="UH"/>
    <m/>
    <s v="000"/>
    <d v="2017-02-28T00:00:00"/>
    <n v="4725"/>
    <m/>
    <s v="3101"/>
    <s v="24141000"/>
    <s v="HC"/>
    <m/>
    <d v="2017-02-28T00:00:00"/>
    <m/>
    <s v="645000059"/>
    <s v="233407901,10870"/>
    <b v="1"/>
    <m/>
    <s v="Zaúčtováno"/>
    <m/>
    <m/>
    <m/>
    <m/>
    <m/>
    <s v="Buzková Eva"/>
    <d v="2017-03-07T06:29:48"/>
    <s v="Hlavní činnost"/>
    <s v="TRAU: vedení klinického pracoviště"/>
    <m/>
    <m/>
    <m/>
    <m/>
    <m/>
    <m/>
    <m/>
    <x v="1"/>
    <x v="1"/>
    <x v="4"/>
  </r>
  <r>
    <s v="BV-2017-01CA-0049(26)"/>
    <s v="UH"/>
    <m/>
    <s v="000"/>
    <d v="2017-03-09T00:00:00"/>
    <n v="597"/>
    <m/>
    <s v="3101"/>
    <s v="24141000"/>
    <s v="HC"/>
    <m/>
    <d v="2017-03-09T00:00:00"/>
    <m/>
    <s v="2011258"/>
    <s v="234669800,10870"/>
    <b v="1"/>
    <m/>
    <s v="Zaúčtováno"/>
    <m/>
    <m/>
    <m/>
    <m/>
    <m/>
    <s v="Buzková Eva"/>
    <d v="2017-03-13T13:18:51"/>
    <s v="Hlavní činnost"/>
    <s v="TRAU: vedení klinického pracoviště"/>
    <m/>
    <m/>
    <m/>
    <m/>
    <m/>
    <m/>
    <m/>
    <x v="1"/>
    <x v="2"/>
    <x v="4"/>
  </r>
  <r>
    <s v="BV-2017-01CA-0057(1106)"/>
    <s v="UH"/>
    <m/>
    <s v="000"/>
    <d v="2017-03-21T00:00:00"/>
    <n v="1543"/>
    <m/>
    <s v="3101"/>
    <s v="24141000"/>
    <s v="HC"/>
    <m/>
    <d v="2017-03-21T00:00:00"/>
    <m/>
    <s v="2013240"/>
    <s v="235961159,10870"/>
    <b v="1"/>
    <m/>
    <s v="Zaúčtováno"/>
    <m/>
    <m/>
    <m/>
    <m/>
    <m/>
    <s v="Buzková Eva"/>
    <d v="2017-03-23T14:11:53"/>
    <s v="Hlavní činnost"/>
    <s v="TRAU: vedení klinického pracoviště"/>
    <m/>
    <m/>
    <m/>
    <m/>
    <m/>
    <m/>
    <m/>
    <x v="1"/>
    <x v="2"/>
    <x v="4"/>
  </r>
  <r>
    <s v="BV-2017-01CA-0062(42)"/>
    <s v="UH"/>
    <m/>
    <s v="000"/>
    <d v="2017-03-28T00:00:00"/>
    <n v="3876"/>
    <m/>
    <s v="3101"/>
    <s v="24141000"/>
    <s v="HC"/>
    <m/>
    <d v="2017-03-28T00:00:00"/>
    <m/>
    <s v="732011202"/>
    <s v="237283044,10870"/>
    <b v="1"/>
    <m/>
    <s v="Zaúčtováno"/>
    <m/>
    <m/>
    <m/>
    <m/>
    <m/>
    <s v="Přikrylová Kateřina"/>
    <d v="2017-04-06T12:54:59"/>
    <s v="Hlavní činnost"/>
    <s v="TRAU: vedení klinického pracoviště"/>
    <m/>
    <m/>
    <m/>
    <m/>
    <m/>
    <m/>
    <m/>
    <x v="1"/>
    <x v="2"/>
    <x v="4"/>
  </r>
  <r>
    <s v="BV-2017-01CA-0062(43)"/>
    <s v="UH"/>
    <m/>
    <s v="000"/>
    <d v="2017-03-28T00:00:00"/>
    <n v="3150"/>
    <m/>
    <s v="3101"/>
    <s v="24141000"/>
    <s v="HC"/>
    <m/>
    <d v="2017-03-28T00:00:00"/>
    <m/>
    <s v="6352009338"/>
    <s v="237283048,10870"/>
    <b v="1"/>
    <m/>
    <s v="Zaúčtováno"/>
    <m/>
    <m/>
    <m/>
    <m/>
    <m/>
    <s v="Přikrylová Kateřina"/>
    <d v="2017-04-06T12:55:01"/>
    <s v="Hlavní činnost"/>
    <s v="TRAU: vedení klinického pracoviště"/>
    <m/>
    <m/>
    <m/>
    <m/>
    <m/>
    <m/>
    <m/>
    <x v="1"/>
    <x v="2"/>
    <x v="4"/>
  </r>
  <r>
    <s v="BV-2017-01CA-0062(44)"/>
    <s v="UH"/>
    <m/>
    <s v="000"/>
    <d v="2017-03-28T00:00:00"/>
    <n v="1270"/>
    <m/>
    <s v="3101"/>
    <s v="24141000"/>
    <s v="HC"/>
    <m/>
    <d v="2017-03-28T00:00:00"/>
    <m/>
    <s v="1682013224"/>
    <s v="237283052,10870"/>
    <b v="1"/>
    <m/>
    <s v="Zaúčtováno"/>
    <m/>
    <m/>
    <m/>
    <m/>
    <m/>
    <s v="Přikrylová Kateřina"/>
    <d v="2017-04-06T12:55:00"/>
    <s v="Hlavní činnost"/>
    <s v="TRAU: vedení klinického pracoviště"/>
    <m/>
    <m/>
    <m/>
    <m/>
    <m/>
    <m/>
    <m/>
    <x v="1"/>
    <x v="2"/>
    <x v="4"/>
  </r>
  <r>
    <s v="BV-2017-01CA-0070(38)"/>
    <s v="UH"/>
    <m/>
    <s v="000"/>
    <d v="2017-04-07T00:00:00"/>
    <n v="3150"/>
    <m/>
    <s v="3101"/>
    <s v="24141000"/>
    <s v="HC"/>
    <m/>
    <d v="2017-04-07T00:00:00"/>
    <m/>
    <s v="201474"/>
    <s v="237925949,10870"/>
    <b v="1"/>
    <m/>
    <s v="Zaúčtováno"/>
    <m/>
    <m/>
    <m/>
    <m/>
    <m/>
    <s v="Buzková Eva"/>
    <d v="2017-04-12T09:43:35"/>
    <s v="Hlavní činnost"/>
    <s v="TRAU: vedení klinického pracoviště"/>
    <m/>
    <m/>
    <m/>
    <m/>
    <m/>
    <m/>
    <m/>
    <x v="1"/>
    <x v="3"/>
    <x v="4"/>
  </r>
  <r>
    <s v="BV-2017-01CA-0078(68)"/>
    <s v="UH"/>
    <m/>
    <s v="000"/>
    <d v="2017-04-21T00:00:00"/>
    <n v="7876"/>
    <m/>
    <s v="3101"/>
    <s v="24141000"/>
    <s v="HC"/>
    <m/>
    <d v="2017-04-21T00:00:00"/>
    <m/>
    <s v="745000016"/>
    <s v="239443749,10870"/>
    <b v="1"/>
    <m/>
    <s v="Zaúčtováno"/>
    <m/>
    <m/>
    <m/>
    <m/>
    <m/>
    <s v="Buzková Eva"/>
    <d v="2017-04-25T09:46:57"/>
    <s v="Hlavní činnost"/>
    <s v="TRAU: vedení klinického pracoviště"/>
    <m/>
    <m/>
    <m/>
    <m/>
    <m/>
    <m/>
    <m/>
    <x v="1"/>
    <x v="3"/>
    <x v="4"/>
  </r>
  <r>
    <s v="BV-2017-01CA-0086(26)"/>
    <s v="UH"/>
    <m/>
    <s v="000"/>
    <d v="2017-05-04T00:00:00"/>
    <n v="375"/>
    <m/>
    <s v="3101"/>
    <s v="24141000"/>
    <s v="HC"/>
    <m/>
    <d v="2017-05-04T00:00:00"/>
    <m/>
    <s v="678000012"/>
    <s v="240562490,10870"/>
    <b v="1"/>
    <m/>
    <s v="Zaúčtováno"/>
    <m/>
    <m/>
    <m/>
    <m/>
    <m/>
    <s v="Jakšová Jana"/>
    <d v="2017-05-05T12:40:11"/>
    <s v="Hlavní činnost"/>
    <s v="TRAU: vedení klinického pracoviště"/>
    <m/>
    <m/>
    <m/>
    <m/>
    <m/>
    <m/>
    <m/>
    <x v="1"/>
    <x v="4"/>
    <x v="4"/>
  </r>
  <r>
    <s v="BV-2017-01CA-0086(27)"/>
    <s v="UH"/>
    <m/>
    <s v="000"/>
    <d v="2017-05-04T00:00:00"/>
    <n v="4725"/>
    <m/>
    <s v="3101"/>
    <s v="24141000"/>
    <s v="HC"/>
    <m/>
    <d v="2017-05-04T00:00:00"/>
    <m/>
    <s v="745000004"/>
    <s v="240562494,10870"/>
    <b v="1"/>
    <m/>
    <s v="Zaúčtováno"/>
    <m/>
    <m/>
    <m/>
    <m/>
    <m/>
    <s v="Jakšová Jana"/>
    <d v="2017-05-05T12:40:11"/>
    <s v="Hlavní činnost"/>
    <s v="TRAU: vedení klinického pracoviště"/>
    <m/>
    <m/>
    <m/>
    <m/>
    <m/>
    <m/>
    <m/>
    <x v="1"/>
    <x v="4"/>
    <x v="4"/>
  </r>
  <r>
    <s v="BV-2017-01CA-0098(947)"/>
    <s v="UH"/>
    <m/>
    <s v="000"/>
    <d v="2017-05-23T00:00:00"/>
    <n v="4725"/>
    <m/>
    <s v="3101"/>
    <s v="24141000"/>
    <s v="HC"/>
    <m/>
    <d v="2017-05-23T00:00:00"/>
    <m/>
    <s v="745000015"/>
    <s v="242748550,10870"/>
    <b v="1"/>
    <m/>
    <s v="Zaúčtováno"/>
    <m/>
    <m/>
    <m/>
    <m/>
    <m/>
    <s v="Buzková Eva"/>
    <d v="2017-05-25T14:16:38"/>
    <s v="Hlavní činnost"/>
    <s v="TRAU: vedení klinického pracoviště"/>
    <m/>
    <m/>
    <m/>
    <m/>
    <m/>
    <m/>
    <m/>
    <x v="1"/>
    <x v="4"/>
    <x v="4"/>
  </r>
  <r>
    <s v="BV-2017-01CA-0111(51)"/>
    <s v="UH"/>
    <m/>
    <s v="000"/>
    <d v="2017-06-09T00:00:00"/>
    <n v="4725"/>
    <m/>
    <s v="3101"/>
    <s v="24141000"/>
    <s v="HC"/>
    <m/>
    <d v="2017-06-09T00:00:00"/>
    <m/>
    <s v="745000020"/>
    <s v="244826637,10870"/>
    <b v="1"/>
    <m/>
    <s v="Zaúčtováno"/>
    <m/>
    <m/>
    <m/>
    <m/>
    <m/>
    <s v="Buzková Eva"/>
    <d v="2017-06-15T06:17:16"/>
    <s v="Hlavní činnost"/>
    <s v="TRAU: vedení klinického pracoviště"/>
    <m/>
    <m/>
    <m/>
    <m/>
    <m/>
    <m/>
    <m/>
    <x v="1"/>
    <x v="5"/>
    <x v="4"/>
  </r>
  <r>
    <s v="BV-2017-01CA-0121(56)"/>
    <s v="UH"/>
    <m/>
    <s v="000"/>
    <d v="2017-06-23T00:00:00"/>
    <n v="4938"/>
    <m/>
    <s v="3101"/>
    <s v="24141000"/>
    <s v="HC"/>
    <m/>
    <d v="2017-06-23T00:00:00"/>
    <m/>
    <s v="2032010255"/>
    <s v="246353912,10870"/>
    <b v="1"/>
    <m/>
    <s v="Zaúčtováno"/>
    <m/>
    <m/>
    <m/>
    <m/>
    <m/>
    <s v="Jakšová Jana"/>
    <d v="2017-07-04T06:36:12"/>
    <s v="Hlavní činnost"/>
    <s v="TRAU: vedení klinického pracoviště"/>
    <m/>
    <m/>
    <m/>
    <m/>
    <m/>
    <m/>
    <m/>
    <x v="1"/>
    <x v="5"/>
    <x v="4"/>
  </r>
  <r>
    <s v="BV-2017-01CA-0121(57)"/>
    <s v="UH"/>
    <m/>
    <s v="000"/>
    <d v="2017-06-23T00:00:00"/>
    <n v="2347"/>
    <m/>
    <s v="3841"/>
    <s v="24141000"/>
    <s v="HC"/>
    <m/>
    <d v="2017-06-23T00:00:00"/>
    <m/>
    <s v="2032010255"/>
    <s v="246353963,10870"/>
    <b v="1"/>
    <m/>
    <s v="Zaúčtováno"/>
    <m/>
    <m/>
    <m/>
    <m/>
    <m/>
    <s v="Jakšová Jana"/>
    <d v="2017-07-04T06:36:11"/>
    <s v="Hlavní činnost"/>
    <s v="SOUD: soudní lékařství - laboratoř"/>
    <m/>
    <m/>
    <m/>
    <m/>
    <m/>
    <m/>
    <m/>
    <x v="1"/>
    <x v="5"/>
    <x v="3"/>
  </r>
  <r>
    <s v="BV-2017-01CA-0121(66)"/>
    <s v="UH"/>
    <m/>
    <s v="000"/>
    <d v="2017-06-23T00:00:00"/>
    <n v="4725"/>
    <m/>
    <s v="3841"/>
    <s v="24141000"/>
    <s v="HC"/>
    <m/>
    <d v="2017-06-23T00:00:00"/>
    <m/>
    <s v="745000019"/>
    <s v="246354017,10870"/>
    <b v="1"/>
    <m/>
    <s v="Zaúčtováno"/>
    <m/>
    <m/>
    <m/>
    <m/>
    <m/>
    <s v="Jakšová Jana"/>
    <d v="2017-07-04T06:36:22"/>
    <s v="Hlavní činnost"/>
    <s v="SOUD: soudní lékařství - laboratoř"/>
    <m/>
    <m/>
    <m/>
    <m/>
    <m/>
    <m/>
    <m/>
    <x v="1"/>
    <x v="5"/>
    <x v="3"/>
  </r>
  <r>
    <s v="BV-2017-01CA-0149(70)"/>
    <s v="UH"/>
    <m/>
    <s v="000"/>
    <d v="2017-08-04T00:00:00"/>
    <n v="3150"/>
    <m/>
    <s v="3101"/>
    <s v="24141000"/>
    <s v="HC"/>
    <m/>
    <d v="2017-08-04T00:00:00"/>
    <m/>
    <s v="745000033"/>
    <s v="250485431,10870"/>
    <b v="1"/>
    <m/>
    <s v="Zaúčtováno"/>
    <m/>
    <m/>
    <m/>
    <m/>
    <m/>
    <s v="Buzková Eva"/>
    <d v="2017-08-09T06:20:45"/>
    <s v="Hlavní činnost"/>
    <s v="TRAU: vedení klinického pracoviště"/>
    <m/>
    <m/>
    <m/>
    <m/>
    <m/>
    <m/>
    <m/>
    <x v="1"/>
    <x v="7"/>
    <x v="4"/>
  </r>
  <r>
    <s v="BV-2017-01CA-0198(83)"/>
    <s v="UH"/>
    <m/>
    <s v="000"/>
    <d v="2017-10-13T00:00:00"/>
    <n v="887.4"/>
    <m/>
    <s v="3101"/>
    <s v="24141000"/>
    <s v="HC"/>
    <m/>
    <d v="2017-10-13T00:00:00"/>
    <m/>
    <s v="2013346"/>
    <s v="258068535,10870"/>
    <b v="1"/>
    <m/>
    <s v="Zaúčtováno"/>
    <m/>
    <m/>
    <m/>
    <m/>
    <m/>
    <s v="Buzková Eva"/>
    <d v="2017-10-18T06:32:02"/>
    <s v="Hlavní činnost"/>
    <s v="TRAU: vedení klinického pracoviště"/>
    <m/>
    <m/>
    <m/>
    <m/>
    <m/>
    <m/>
    <m/>
    <x v="1"/>
    <x v="9"/>
    <x v="4"/>
  </r>
  <r>
    <s v="BV-2017-01CA-0224(907)"/>
    <s v="UH"/>
    <m/>
    <s v="000"/>
    <d v="2017-11-21T00:00:00"/>
    <n v="860"/>
    <m/>
    <s v="3101"/>
    <s v="24141000"/>
    <s v="HC"/>
    <m/>
    <d v="2017-11-21T00:00:00"/>
    <m/>
    <s v="2016114"/>
    <s v="262157160,10870"/>
    <b v="1"/>
    <m/>
    <s v="Zaúčtováno"/>
    <m/>
    <m/>
    <m/>
    <m/>
    <m/>
    <s v="Buzková Eva"/>
    <d v="2017-11-23T14:05:18"/>
    <s v="Hlavní činnost"/>
    <s v="TRAU: vedení klinického pracoviště"/>
    <m/>
    <m/>
    <m/>
    <m/>
    <m/>
    <m/>
    <m/>
    <x v="1"/>
    <x v="10"/>
    <x v="4"/>
  </r>
  <r>
    <s v="BV-2018-01CA-0006(310)"/>
    <s v="UH"/>
    <m/>
    <s v="000"/>
    <d v="2018-01-09T00:00:00"/>
    <n v="3142.95"/>
    <m/>
    <s v="3101"/>
    <s v="24141000"/>
    <s v="HC"/>
    <m/>
    <d v="2018-01-09T00:00:00"/>
    <m/>
    <s v="2013154"/>
    <s v="267205620,10870"/>
    <b v="1"/>
    <m/>
    <s v="Zaúčtováno"/>
    <m/>
    <m/>
    <m/>
    <m/>
    <m/>
    <s v="Buzková Eva"/>
    <d v="2018-01-12T06:24:05"/>
    <s v="Hlavní činnost"/>
    <s v="TRAU: vedení klinického pracoviště"/>
    <m/>
    <m/>
    <m/>
    <m/>
    <m/>
    <m/>
    <m/>
    <x v="2"/>
    <x v="0"/>
    <x v="4"/>
  </r>
  <r>
    <s v="BV-2018-01CA-0097(951)"/>
    <s v="UH"/>
    <m/>
    <s v="000"/>
    <d v="2018-05-22T00:00:00"/>
    <n v="1782"/>
    <m/>
    <s v="3101"/>
    <s v="24141000"/>
    <s v="HC"/>
    <m/>
    <d v="2018-05-22T00:00:00"/>
    <m/>
    <s v="2013425"/>
    <s v="287934365,10870"/>
    <b v="1"/>
    <m/>
    <s v="Zaúčtováno"/>
    <m/>
    <m/>
    <m/>
    <m/>
    <m/>
    <s v="Buzková Eva"/>
    <d v="2018-05-23T12:41:21"/>
    <s v="Hlavní činnost"/>
    <s v="TRAU: vedení klinického pracoviště"/>
    <m/>
    <m/>
    <m/>
    <m/>
    <m/>
    <m/>
    <m/>
    <x v="2"/>
    <x v="4"/>
    <x v="4"/>
  </r>
  <r>
    <s v="BV-2018-01CA-0097(952)"/>
    <s v="UH"/>
    <m/>
    <s v="000"/>
    <d v="2018-05-22T00:00:00"/>
    <n v="1404"/>
    <m/>
    <s v="3101"/>
    <s v="24141000"/>
    <s v="HC"/>
    <m/>
    <d v="2018-05-22T00:00:00"/>
    <m/>
    <s v="1372015"/>
    <s v="287934369,10870"/>
    <b v="1"/>
    <m/>
    <s v="Zaúčtováno"/>
    <m/>
    <m/>
    <m/>
    <m/>
    <m/>
    <s v="Buzková Eva"/>
    <d v="2018-05-23T12:41:19"/>
    <s v="Hlavní činnost"/>
    <s v="TRAU: vedení klinického pracoviště"/>
    <m/>
    <m/>
    <m/>
    <m/>
    <m/>
    <m/>
    <m/>
    <x v="2"/>
    <x v="4"/>
    <x v="4"/>
  </r>
  <r>
    <s v="BV-2018-01CA-0112(1142)"/>
    <s v="UH"/>
    <m/>
    <s v="000"/>
    <d v="2018-06-12T00:00:00"/>
    <n v="2926"/>
    <m/>
    <s v="3101"/>
    <s v="24141000"/>
    <s v="HC"/>
    <m/>
    <d v="2018-06-12T00:00:00"/>
    <m/>
    <s v="812014"/>
    <s v="290507075,10870"/>
    <b v="1"/>
    <m/>
    <s v="Zaúčtováno"/>
    <m/>
    <m/>
    <m/>
    <m/>
    <m/>
    <s v="Buzková Eva"/>
    <d v="2018-06-18T13:53:45"/>
    <s v="Hlavní činnost"/>
    <s v="TRAU: vedení klinického pracoviště"/>
    <m/>
    <m/>
    <m/>
    <m/>
    <m/>
    <m/>
    <m/>
    <x v="2"/>
    <x v="5"/>
    <x v="4"/>
  </r>
  <r>
    <s v="BV-2018-01CA-0140(1145)"/>
    <s v="UH"/>
    <m/>
    <s v="000"/>
    <d v="2018-07-24T00:00:00"/>
    <n v="1023"/>
    <m/>
    <s v="1701"/>
    <s v="24141000"/>
    <s v="HC"/>
    <m/>
    <d v="2018-07-24T00:00:00"/>
    <m/>
    <s v="2017926"/>
    <s v="294920830,10870"/>
    <b v="1"/>
    <m/>
    <s v="Zaúčtováno"/>
    <m/>
    <m/>
    <m/>
    <m/>
    <m/>
    <s v="Přikrylová Kateřina"/>
    <d v="2018-07-25T13:39:28"/>
    <s v="Hlavní činnost"/>
    <s v="NEUR: vedení klinického pracoviště"/>
    <m/>
    <m/>
    <m/>
    <m/>
    <m/>
    <m/>
    <m/>
    <x v="2"/>
    <x v="6"/>
    <x v="1"/>
  </r>
  <r>
    <s v="BV-2018-01CA-0140(1146)"/>
    <s v="UH"/>
    <m/>
    <s v="000"/>
    <d v="2018-07-24T00:00:00"/>
    <n v="1071"/>
    <m/>
    <s v="1701"/>
    <s v="24141000"/>
    <s v="HC"/>
    <m/>
    <d v="2018-07-24T00:00:00"/>
    <m/>
    <s v="972018"/>
    <s v="294920834,10870"/>
    <b v="1"/>
    <m/>
    <s v="Zaúčtováno"/>
    <m/>
    <m/>
    <m/>
    <m/>
    <m/>
    <s v="Přikrylová Kateřina"/>
    <d v="2018-07-25T13:39:28"/>
    <s v="Hlavní činnost"/>
    <s v="NEUR: vedení klinického pracoviště"/>
    <m/>
    <m/>
    <m/>
    <m/>
    <m/>
    <m/>
    <m/>
    <x v="2"/>
    <x v="6"/>
    <x v="1"/>
  </r>
  <r>
    <s v="BV-2018-01CA-0140(1147)"/>
    <s v="UH"/>
    <m/>
    <s v="000"/>
    <d v="2018-07-24T00:00:00"/>
    <n v="975"/>
    <m/>
    <s v="3101"/>
    <s v="24141000"/>
    <s v="HC"/>
    <m/>
    <d v="2018-07-24T00:00:00"/>
    <m/>
    <s v="2015142"/>
    <s v="294920838,10870"/>
    <b v="1"/>
    <m/>
    <s v="Zaúčtováno"/>
    <m/>
    <m/>
    <m/>
    <m/>
    <m/>
    <s v="Přikrylová Kateřina"/>
    <d v="2018-07-25T13:39:28"/>
    <s v="Hlavní činnost"/>
    <s v="TRAU: vedení klinického pracoviště"/>
    <m/>
    <m/>
    <m/>
    <m/>
    <m/>
    <m/>
    <m/>
    <x v="2"/>
    <x v="6"/>
    <x v="4"/>
  </r>
  <r>
    <s v="BV-2018-01CA-0155(347)"/>
    <s v="UH"/>
    <m/>
    <s v="000"/>
    <d v="2018-08-14T00:00:00"/>
    <n v="1071"/>
    <m/>
    <s v="1701"/>
    <s v="24141000"/>
    <s v="HC"/>
    <m/>
    <d v="2018-08-14T00:00:00"/>
    <m/>
    <s v="2572018"/>
    <s v="297233792,10870"/>
    <b v="1"/>
    <m/>
    <s v="Zaúčtováno"/>
    <m/>
    <m/>
    <m/>
    <m/>
    <m/>
    <s v="Buzková Eva"/>
    <d v="2018-08-16T06:10:12"/>
    <s v="Hlavní činnost"/>
    <s v="NEUR: vedení klinického pracoviště"/>
    <m/>
    <m/>
    <m/>
    <m/>
    <m/>
    <m/>
    <m/>
    <x v="2"/>
    <x v="7"/>
    <x v="1"/>
  </r>
  <r>
    <s v="BV-2018-01CA-0155(348)"/>
    <s v="UH"/>
    <m/>
    <s v="000"/>
    <d v="2018-08-14T00:00:00"/>
    <n v="447"/>
    <m/>
    <s v="1701"/>
    <s v="24141000"/>
    <s v="HC"/>
    <m/>
    <d v="2018-08-14T00:00:00"/>
    <m/>
    <s v="3172018"/>
    <s v="297233799,10870"/>
    <b v="1"/>
    <m/>
    <s v="Zaúčtováno"/>
    <m/>
    <m/>
    <m/>
    <m/>
    <m/>
    <s v="Buzková Eva"/>
    <d v="2018-08-16T06:10:12"/>
    <s v="Hlavní činnost"/>
    <s v="NEUR: vedení klinického pracoviště"/>
    <m/>
    <m/>
    <m/>
    <m/>
    <m/>
    <m/>
    <m/>
    <x v="2"/>
    <x v="7"/>
    <x v="1"/>
  </r>
  <r>
    <s v="BV-2018-01CA-0163(233)"/>
    <s v="UH"/>
    <m/>
    <s v="000"/>
    <d v="2018-08-24T00:00:00"/>
    <n v="868"/>
    <m/>
    <s v="3101"/>
    <s v="24141000"/>
    <s v="HC"/>
    <m/>
    <d v="2018-08-24T00:00:00"/>
    <m/>
    <s v="878000008"/>
    <s v="298156431,10870"/>
    <b v="1"/>
    <m/>
    <s v="Zaúčtováno"/>
    <m/>
    <m/>
    <m/>
    <m/>
    <m/>
    <s v="Buzková Eva"/>
    <d v="2018-09-04T09:33:05"/>
    <s v="Hlavní činnost"/>
    <s v="TRAU: vedení klinického pracoviště"/>
    <m/>
    <m/>
    <m/>
    <m/>
    <m/>
    <m/>
    <m/>
    <x v="2"/>
    <x v="7"/>
    <x v="4"/>
  </r>
  <r>
    <s v="BV-2018-01CM-0062(199)"/>
    <s v="UH"/>
    <m/>
    <s v="000"/>
    <d v="2018-06-29T00:00:00"/>
    <n v="638"/>
    <m/>
    <s v="3101"/>
    <s v="24151000"/>
    <s v="HC"/>
    <m/>
    <d v="2018-06-29T00:00:00"/>
    <m/>
    <s v="4462017"/>
    <s v="292309017,10870"/>
    <b v="1"/>
    <m/>
    <s v="Zaúčtováno"/>
    <m/>
    <m/>
    <m/>
    <m/>
    <m/>
    <s v="Jakšová Jana"/>
    <d v="2018-07-03T13:25:40"/>
    <s v="Hlavní činnost"/>
    <s v="TRAU: vedení klinického pracoviště"/>
    <m/>
    <m/>
    <m/>
    <m/>
    <m/>
    <m/>
    <m/>
    <x v="2"/>
    <x v="5"/>
    <x v="4"/>
  </r>
  <r>
    <s v="BV-2018-01CM-0062(200)"/>
    <s v="UH"/>
    <m/>
    <s v="000"/>
    <d v="2018-06-29T00:00:00"/>
    <n v="638"/>
    <m/>
    <s v="3101"/>
    <s v="24151000"/>
    <s v="HC"/>
    <m/>
    <d v="2018-06-29T00:00:00"/>
    <m/>
    <s v="4462017201"/>
    <s v="292309021,10870"/>
    <b v="1"/>
    <m/>
    <s v="Zaúčtováno"/>
    <m/>
    <m/>
    <m/>
    <m/>
    <m/>
    <s v="Jakšová Jana"/>
    <d v="2018-07-03T13:25:36"/>
    <s v="Hlavní činnost"/>
    <s v="TRAU: vedení klinického pracoviště"/>
    <m/>
    <m/>
    <m/>
    <m/>
    <m/>
    <m/>
    <m/>
    <x v="2"/>
    <x v="5"/>
    <x v="4"/>
  </r>
  <r>
    <s v="BV-2018-01CM-0062(201)"/>
    <s v="UH"/>
    <m/>
    <s v="000"/>
    <d v="2018-06-29T00:00:00"/>
    <n v="483"/>
    <m/>
    <s v="3101"/>
    <s v="24151000"/>
    <s v="HC"/>
    <m/>
    <d v="2018-06-29T00:00:00"/>
    <m/>
    <s v="44620172"/>
    <s v="292309025,10870"/>
    <b v="1"/>
    <m/>
    <s v="Zaúčtováno"/>
    <m/>
    <m/>
    <m/>
    <m/>
    <m/>
    <s v="Jakšová Jana"/>
    <d v="2018-07-03T13:25:38"/>
    <s v="Hlavní činnost"/>
    <s v="TRAU: vedení klinického pracoviště"/>
    <m/>
    <m/>
    <m/>
    <m/>
    <m/>
    <m/>
    <m/>
    <x v="2"/>
    <x v="5"/>
    <x v="4"/>
  </r>
  <r>
    <s v="FP-2016-10-001662"/>
    <s v="Opravy běžné"/>
    <m/>
    <s v="000"/>
    <d v="2016-04-07T00:00:00"/>
    <n v="4000"/>
    <m/>
    <s v="9204"/>
    <s v="39520002"/>
    <s v="HC"/>
    <s v="MIROSLAVA CHYTILOVÁ"/>
    <d v="2016-04-07T00:00:00"/>
    <d v="2016-04-07T00:00:00"/>
    <s v="1496"/>
    <s v="193914391,10870"/>
    <b v="1"/>
    <m/>
    <s v="Zaúčtováno"/>
    <s v="OSB"/>
    <m/>
    <m/>
    <m/>
    <m/>
    <s v="Jakšová Jana"/>
    <d v="2016-04-22T10:43:08"/>
    <s v="Hlavní činnost"/>
    <s v="Údrž. Provoz.: Stavby, Areál FNOL"/>
    <m/>
    <m/>
    <m/>
    <m/>
    <m/>
    <m/>
    <m/>
    <x v="0"/>
    <x v="3"/>
    <x v="7"/>
  </r>
  <r>
    <s v="FP-2016-10-003439"/>
    <s v="odborný posudek telefonní ústředny"/>
    <m/>
    <s v="000"/>
    <d v="2016-07-08T00:00:00"/>
    <n v="12500"/>
    <m/>
    <s v="9081"/>
    <s v="39520002"/>
    <s v="HC"/>
    <s v="VLADIMÍR KRYŠTOF"/>
    <d v="2016-07-08T00:00:00"/>
    <d v="2016-07-08T00:00:00"/>
    <s v="201606521"/>
    <s v="203933885,10870"/>
    <b v="1"/>
    <m/>
    <s v="Zaúčtováno"/>
    <s v="OINF"/>
    <m/>
    <m/>
    <m/>
    <m/>
    <s v="Jakšová Jana"/>
    <d v="2016-07-08T12:32:45"/>
    <s v="Hlavní činnost"/>
    <s v="UIT: Úsek informačních technologií"/>
    <m/>
    <m/>
    <m/>
    <m/>
    <m/>
    <m/>
    <m/>
    <x v="0"/>
    <x v="6"/>
    <x v="8"/>
  </r>
  <r>
    <s v="FP-2016-10-004540"/>
    <s v="vypracování znaleckého posudku Alena Cajthamlová"/>
    <m/>
    <s v="000"/>
    <d v="2016-09-29T00:00:00"/>
    <n v="10000"/>
    <m/>
    <s v="9041"/>
    <s v="39520002"/>
    <s v="HC"/>
    <s v="JAROSLAV FEYEREISL"/>
    <d v="2016-08-31T00:00:00"/>
    <d v="2016-08-31T00:00:00"/>
    <s v="20160019"/>
    <s v="209739183,10870"/>
    <b v="1"/>
    <m/>
    <s v="Zaúčtováno"/>
    <s v="NLP"/>
    <m/>
    <m/>
    <m/>
    <m/>
    <s v="Jakšová Jana"/>
    <d v="2016-09-29T12:36:16"/>
    <s v="Hlavní činnost"/>
    <s v="EU: Útvar ekonomiky a zdravotních pojišťoven"/>
    <m/>
    <m/>
    <m/>
    <m/>
    <m/>
    <m/>
    <m/>
    <x v="0"/>
    <x v="8"/>
    <x v="8"/>
  </r>
  <r>
    <s v="FP-2016-10-005593"/>
    <s v="znalecký posudek z oblasti zdravotnictví Č.j. 2016/69714/FNOL"/>
    <m/>
    <s v="000"/>
    <d v="2016-10-31T00:00:00"/>
    <n v="38115"/>
    <m/>
    <s v="9041"/>
    <s v="39520002"/>
    <s v="HC"/>
    <s v="Univerzita Karlova v Praze"/>
    <d v="2016-10-31T00:00:00"/>
    <d v="2016-10-31T00:00:00"/>
    <s v="291600202"/>
    <s v="215885184,10870"/>
    <b v="1"/>
    <m/>
    <s v="Zaúčtováno"/>
    <s v="EN"/>
    <m/>
    <m/>
    <m/>
    <m/>
    <s v="Jakšová Jana"/>
    <d v="2016-11-14T14:23:54"/>
    <s v="Hlavní činnost"/>
    <s v="EU: Útvar ekonomiky a zdravotních pojišťoven"/>
    <m/>
    <m/>
    <m/>
    <m/>
    <m/>
    <m/>
    <m/>
    <x v="0"/>
    <x v="9"/>
    <x v="8"/>
  </r>
  <r>
    <s v="FP-2016-10-006338"/>
    <s v="znalecký posudek Ing.Jiří Boleček"/>
    <m/>
    <s v="000"/>
    <d v="2016-11-30T00:00:00"/>
    <n v="30294"/>
    <m/>
    <s v="9041"/>
    <s v="39520002"/>
    <s v="HC"/>
    <s v="Všeobecná fakultní nemocnice v Praze"/>
    <d v="2016-12-02T00:00:00"/>
    <d v="2016-12-02T00:00:00"/>
    <s v="2016441839"/>
    <s v="219408528,10870"/>
    <b v="1"/>
    <m/>
    <s v="Zaúčtováno"/>
    <s v="PRAVO"/>
    <m/>
    <m/>
    <m/>
    <m/>
    <s v="Buzková Eva"/>
    <d v="2016-12-08T13:20:17"/>
    <s v="Hlavní činnost"/>
    <s v="EU: Útvar ekonomiky a zdravotních pojišťoven"/>
    <m/>
    <m/>
    <m/>
    <m/>
    <m/>
    <m/>
    <m/>
    <x v="0"/>
    <x v="10"/>
    <x v="8"/>
  </r>
  <r>
    <s v="FP-2017-10-001519"/>
    <s v="vypracování doplňku znalecký posudek Ing.Jiří Boleček"/>
    <m/>
    <s v="000"/>
    <d v="2017-03-28T00:00:00"/>
    <n v="3940"/>
    <m/>
    <s v="9041"/>
    <s v="39520002"/>
    <s v="HC"/>
    <s v="Všeobecná fakultní nemocnice v Praze"/>
    <d v="2017-03-28T00:00:00"/>
    <d v="2017-03-28T00:00:00"/>
    <s v="2017440377"/>
    <s v="236534203,10870"/>
    <b v="1"/>
    <m/>
    <s v="Zaúčtováno"/>
    <s v="PRAVO"/>
    <m/>
    <m/>
    <m/>
    <m/>
    <s v="Jakšová Jana"/>
    <d v="2017-03-31T08:53:33"/>
    <s v="Hlavní činnost"/>
    <s v="EU: Útvar ekonomiky a zdravotních pojišťoven"/>
    <m/>
    <m/>
    <m/>
    <m/>
    <m/>
    <m/>
    <m/>
    <x v="1"/>
    <x v="2"/>
    <x v="8"/>
  </r>
  <r>
    <s v="FP-2017-10-003458"/>
    <s v="vypracování  znalecký posudek Ing.Bílek"/>
    <m/>
    <s v="000"/>
    <d v="2017-06-27T00:00:00"/>
    <n v="69651"/>
    <m/>
    <s v="9041"/>
    <s v="39520002"/>
    <s v="HC"/>
    <s v="Všeobecná fakultní nemocnice v Praze"/>
    <d v="2017-06-27T00:00:00"/>
    <d v="2017-06-27T00:00:00"/>
    <s v="2017440943"/>
    <s v="246477305,10870"/>
    <b v="1"/>
    <m/>
    <s v="Zaúčtováno"/>
    <s v="PRAVO"/>
    <m/>
    <m/>
    <m/>
    <m/>
    <s v="Buzková Eva"/>
    <d v="2017-06-29T13:56:26"/>
    <s v="Hlavní činnost"/>
    <s v="EU: Útvar ekonomiky a zdravotních pojišťoven"/>
    <m/>
    <m/>
    <m/>
    <m/>
    <m/>
    <m/>
    <m/>
    <x v="1"/>
    <x v="5"/>
    <x v="8"/>
  </r>
  <r>
    <s v="FP-2017-10-004043"/>
    <s v="ocenění ojetých vozidel"/>
    <m/>
    <s v="000"/>
    <d v="2017-07-25T00:00:00"/>
    <n v="12000"/>
    <m/>
    <s v="9041"/>
    <s v="39520002"/>
    <s v="HC"/>
    <s v="VLADIMÍR ROZSÍVAL"/>
    <d v="2017-07-25T00:00:00"/>
    <d v="2017-07-25T00:00:00"/>
    <s v="2117"/>
    <s v="249494873,10870"/>
    <b v="1"/>
    <m/>
    <s v="Zaúčtováno"/>
    <s v="PRAVOD"/>
    <m/>
    <m/>
    <m/>
    <m/>
    <s v="Jakšová Jana"/>
    <d v="2017-08-09T08:37:54"/>
    <s v="Hlavní činnost"/>
    <s v="EU: Útvar ekonomiky a zdravotních pojišťoven"/>
    <m/>
    <m/>
    <m/>
    <m/>
    <m/>
    <m/>
    <m/>
    <x v="1"/>
    <x v="6"/>
    <x v="8"/>
  </r>
  <r>
    <s v="FP-2017-10-004221"/>
    <s v="znalecký posudek 141/39/2017 MUDr. Radek Útrata pod Ex833/2016"/>
    <m/>
    <s v="000"/>
    <d v="2017-07-31T00:00:00"/>
    <n v="4550"/>
    <m/>
    <s v="3841"/>
    <s v="39520002"/>
    <s v="HC"/>
    <s v="MUDr. Petr Špiroch, Ph.D."/>
    <d v="2017-07-31T00:00:00"/>
    <d v="2017-07-31T00:00:00"/>
    <s v="572017"/>
    <s v="250157431,10870"/>
    <b v="1"/>
    <m/>
    <s v="Zaúčtováno"/>
    <s v="PRAVOD"/>
    <m/>
    <m/>
    <m/>
    <m/>
    <s v="Jakšová Jana"/>
    <d v="2017-08-07T07:48:26"/>
    <s v="Hlavní činnost"/>
    <s v="SOUD: soudní lékařství - laboratoř"/>
    <m/>
    <m/>
    <m/>
    <m/>
    <m/>
    <m/>
    <m/>
    <x v="1"/>
    <x v="6"/>
    <x v="3"/>
  </r>
  <r>
    <s v="FP-2017-10-004222"/>
    <s v="znalecký posudek  MUDr. Radek Útrata pod Ex833/2016"/>
    <m/>
    <s v="000"/>
    <d v="2017-07-31T00:00:00"/>
    <n v="4550"/>
    <m/>
    <s v="3841"/>
    <s v="39520002"/>
    <s v="HC"/>
    <s v="SVATOPLUK LOYKA"/>
    <d v="2017-07-31T00:00:00"/>
    <d v="2017-07-31T00:00:00"/>
    <s v="970016"/>
    <s v="250158191,10870"/>
    <b v="1"/>
    <m/>
    <s v="Zaúčtováno"/>
    <s v="PRAVOD"/>
    <m/>
    <m/>
    <m/>
    <m/>
    <s v="Jakšová Jana"/>
    <d v="2017-08-07T07:48:26"/>
    <s v="Hlavní činnost"/>
    <s v="SOUD: soudní lékařství - laboratoř"/>
    <m/>
    <m/>
    <m/>
    <m/>
    <m/>
    <m/>
    <m/>
    <x v="1"/>
    <x v="6"/>
    <x v="3"/>
  </r>
  <r>
    <s v="FP-2017-10-004379"/>
    <s v="znalecký posudek č.55-24/2017 pošk. Lucie Chmelanová"/>
    <m/>
    <s v="000"/>
    <d v="2017-08-09T00:00:00"/>
    <n v="3800"/>
    <m/>
    <s v="3841"/>
    <s v="39520002"/>
    <s v="HC"/>
    <s v="MUDr. Dušan Klos, Ph.D."/>
    <d v="2017-08-09T00:00:00"/>
    <d v="2017-08-09T00:00:00"/>
    <s v="292017"/>
    <s v="250902561,10870"/>
    <b v="1"/>
    <m/>
    <s v="Zaúčtováno"/>
    <s v="PRAVOD"/>
    <m/>
    <m/>
    <m/>
    <m/>
    <s v="Jakšová Jana"/>
    <d v="2017-08-11T12:34:51"/>
    <s v="Hlavní činnost"/>
    <s v="SOUD: soudní lékařství - laboratoř"/>
    <m/>
    <m/>
    <m/>
    <m/>
    <m/>
    <m/>
    <m/>
    <x v="1"/>
    <x v="7"/>
    <x v="3"/>
  </r>
  <r>
    <s v="FP-2018-10-000220"/>
    <s v="Sml.o vyhotovení Ústavního znaleckého posudku č. 06/6/2017, S2018-0008"/>
    <m/>
    <s v="000"/>
    <d v="2018-01-22T00:00:00"/>
    <n v="80000"/>
    <m/>
    <s v="9001"/>
    <s v="39520002"/>
    <s v="HC"/>
    <s v="ÚSTAV PRO PÉČI O MATKU A DÍTĚ"/>
    <d v="2018-01-22T00:00:00"/>
    <d v="2018-01-22T00:00:00"/>
    <s v="180100011"/>
    <s v="272842010,10870"/>
    <b v="1"/>
    <m/>
    <s v="Zaúčtováno"/>
    <s v="PRAVOD"/>
    <m/>
    <m/>
    <m/>
    <m/>
    <s v="Jakšová Jana"/>
    <d v="2018-02-13T13:32:21"/>
    <s v="Hlavní činnost"/>
    <s v="URE: Úsek ředitele"/>
    <m/>
    <m/>
    <m/>
    <m/>
    <m/>
    <m/>
    <m/>
    <x v="2"/>
    <x v="0"/>
    <x v="8"/>
  </r>
  <r>
    <s v="FP-2018-10-001610"/>
    <s v="vypracování  znal. pos.: Mirjam Sonja Tran van Noord"/>
    <m/>
    <s v="000"/>
    <d v="2018-04-18T00:00:00"/>
    <n v="36575"/>
    <m/>
    <s v="9001"/>
    <s v="39520002"/>
    <s v="HC"/>
    <s v="Všeobecná fakultní nemocnice v Praze"/>
    <d v="2018-03-29T00:00:00"/>
    <d v="2018-03-29T00:00:00"/>
    <s v="2018440395"/>
    <s v="282113604,10870"/>
    <b v="1"/>
    <m/>
    <s v="Zaúčtováno"/>
    <s v="PRAVO"/>
    <m/>
    <m/>
    <m/>
    <m/>
    <s v="Jakšová Jana"/>
    <d v="2018-04-18T13:17:04"/>
    <s v="Hlavní činnost"/>
    <s v="URE: Úsek ředitele"/>
    <m/>
    <m/>
    <m/>
    <m/>
    <m/>
    <m/>
    <m/>
    <x v="2"/>
    <x v="3"/>
    <x v="8"/>
  </r>
  <r>
    <s v="FP-2018-10-003519"/>
    <s v="znalecký posudek - Suchomelová J."/>
    <m/>
    <s v="000"/>
    <d v="2018-06-27T00:00:00"/>
    <n v="15000"/>
    <m/>
    <s v="9001"/>
    <s v="39520002"/>
    <s v="HC"/>
    <s v="Petr Vachata"/>
    <d v="2018-06-27T00:00:00"/>
    <d v="2018-06-27T00:00:00"/>
    <s v="20180002"/>
    <s v="292019598,10870"/>
    <b v="1"/>
    <m/>
    <s v="Zaúčtováno"/>
    <s v="NLP"/>
    <m/>
    <m/>
    <m/>
    <m/>
    <s v="Buzková Eva"/>
    <d v="2018-07-09T08:47:10"/>
    <s v="Hlavní činnost"/>
    <s v="URE: Úsek ředitele"/>
    <m/>
    <m/>
    <m/>
    <m/>
    <m/>
    <m/>
    <m/>
    <x v="2"/>
    <x v="5"/>
    <x v="8"/>
  </r>
  <r>
    <s v="FP-2018-10-005660"/>
    <s v="vyúčtování znalečného nezl. Sára Kučerová znalecký deník 6/2018"/>
    <m/>
    <s v="000"/>
    <d v="2018-10-10T00:00:00"/>
    <n v="46224.4"/>
    <m/>
    <s v="9001"/>
    <s v="39520002"/>
    <s v="HC"/>
    <s v="Nemocnice Na Bulovce"/>
    <d v="2018-10-10T00:00:00"/>
    <d v="2018-10-10T00:00:00"/>
    <s v="1620180106"/>
    <s v="303452381,10870"/>
    <b v="1"/>
    <m/>
    <s v="Zaúčtováno"/>
    <s v="PRAVOD"/>
    <m/>
    <m/>
    <m/>
    <m/>
    <s v="Buzková Eva"/>
    <d v="2018-10-18T14:28:55"/>
    <s v="Hlavní činnost"/>
    <s v="URE: Úsek ředitele"/>
    <m/>
    <m/>
    <m/>
    <m/>
    <m/>
    <m/>
    <m/>
    <x v="2"/>
    <x v="9"/>
    <x v="8"/>
  </r>
  <r>
    <s v="FP-2019-10-003080"/>
    <s v="znalecký posudek odhad souboru zdravotnických prostředků  stomatologie"/>
    <m/>
    <s v="000"/>
    <d v="2019-06-04T00:00:00"/>
    <n v="6320"/>
    <m/>
    <s v="9051"/>
    <s v="39520002"/>
    <s v="HC"/>
    <s v="RADOMÍR ZAJÍC"/>
    <d v="2019-06-04T00:00:00"/>
    <d v="2019-06-04T00:00:00"/>
    <s v="117519"/>
    <s v="340177735,10870"/>
    <b v="1"/>
    <m/>
    <s v="Zaúčtováno"/>
    <s v="DIS"/>
    <m/>
    <m/>
    <m/>
    <m/>
    <s v="Buzková Eva"/>
    <d v="2019-06-10T07:01:39"/>
    <s v="Hlavní činnost"/>
    <s v="UHTS: Útvar hospodářsko - technické správy"/>
    <m/>
    <m/>
    <m/>
    <m/>
    <m/>
    <m/>
    <m/>
    <x v="3"/>
    <x v="5"/>
    <x v="8"/>
  </r>
  <r>
    <s v="FP-2019-10-003272"/>
    <s v="Zkoušky - zaškolení zdrav. techniky"/>
    <m/>
    <s v="000"/>
    <d v="2019-06-11T00:00:00"/>
    <n v="3420"/>
    <m/>
    <s v="0862"/>
    <s v="39520002"/>
    <s v="HC"/>
    <s v="RADOMÍR ZAJÍC"/>
    <d v="2019-06-11T00:00:00"/>
    <d v="2019-06-11T00:00:00"/>
    <s v="117619"/>
    <s v="341362842,10870"/>
    <b v="1"/>
    <m/>
    <s v="Zaúčtováno"/>
    <s v="DIS"/>
    <m/>
    <m/>
    <m/>
    <m/>
    <s v="Buzková Eva"/>
    <d v="2019-06-18T10:41:00"/>
    <s v="Hlavní činnost"/>
    <s v="PORGYN: porodní sál - lokální"/>
    <m/>
    <m/>
    <m/>
    <m/>
    <m/>
    <m/>
    <m/>
    <x v="3"/>
    <x v="5"/>
    <x v="9"/>
  </r>
  <r>
    <s v="PV-2016-1-000014"/>
    <s v="znalečné 26C132/2010-148"/>
    <m/>
    <s v="000"/>
    <d v="2016-01-04T00:00:00"/>
    <n v="2700"/>
    <m/>
    <s v="1901"/>
    <s v="26101000"/>
    <s v="HC"/>
    <s v="Doc.MUDr. Ditmar Rudolf, CSc."/>
    <d v="2016-01-04T13:27:02"/>
    <d v="2016-01-04T00:00:00"/>
    <m/>
    <s v="179301198,10870"/>
    <b v="1"/>
    <m/>
    <s v="Zaúčtováno"/>
    <s v="OP 205147114"/>
    <m/>
    <m/>
    <m/>
    <m/>
    <s v="Lexová Martina"/>
    <d v="2016-01-07T08:16:11"/>
    <s v="Hlavní činnost"/>
    <s v="PRAC: vedení klinického pracoviště"/>
    <m/>
    <m/>
    <m/>
    <m/>
    <m/>
    <m/>
    <m/>
    <x v="0"/>
    <x v="0"/>
    <x v="5"/>
  </r>
  <r>
    <s v="PV-2016-1-000506"/>
    <s v="vyúčtování prov.zálohy-Solovský Milan"/>
    <m/>
    <s v="000"/>
    <d v="2016-02-26T00:00:00"/>
    <n v="1500"/>
    <m/>
    <s v="9404"/>
    <s v="26101000"/>
    <s v="HC"/>
    <s v="IVAN KLVAČ"/>
    <d v="2016-02-26T13:31:33"/>
    <d v="2016-02-26T00:00:00"/>
    <m/>
    <s v="189721132,10870"/>
    <b v="1"/>
    <m/>
    <s v="Zaúčtováno"/>
    <m/>
    <m/>
    <m/>
    <m/>
    <m/>
    <s v="Lexová Martina"/>
    <d v="2016-03-03T14:30:44"/>
    <s v="Hlavní činnost"/>
    <s v="Prov. služby: Provoz dopravy - nákladní"/>
    <m/>
    <m/>
    <m/>
    <m/>
    <m/>
    <m/>
    <m/>
    <x v="0"/>
    <x v="1"/>
    <x v="10"/>
  </r>
  <r>
    <s v="PV-2016-1-000920"/>
    <s v="znalečné 36C 88/2012-901"/>
    <m/>
    <s v="000"/>
    <d v="2016-04-18T00:00:00"/>
    <n v="4153"/>
    <m/>
    <s v="1701"/>
    <s v="26101000"/>
    <s v="HC"/>
    <s v="Doc.MUDr. Ditmar Rudolf, CSc."/>
    <d v="2016-04-18T11:49:53"/>
    <d v="2016-04-18T00:00:00"/>
    <m/>
    <s v="195277030,10870"/>
    <b v="1"/>
    <m/>
    <s v="Zaúčtováno"/>
    <s v="OP 205147114"/>
    <m/>
    <m/>
    <m/>
    <m/>
    <s v="Reifová Milada"/>
    <d v="2016-04-26T08:19:52"/>
    <s v="Hlavní činnost"/>
    <s v="NEUR: vedení klinického pracoviště"/>
    <m/>
    <m/>
    <m/>
    <m/>
    <m/>
    <m/>
    <m/>
    <x v="0"/>
    <x v="3"/>
    <x v="1"/>
  </r>
  <r>
    <s v="PV-2016-1-000938"/>
    <s v="znalečné 36C 88/2012-901"/>
    <m/>
    <s v="000"/>
    <d v="2016-04-20T00:00:00"/>
    <n v="1260"/>
    <m/>
    <s v="1701"/>
    <s v="26101000"/>
    <s v="HC"/>
    <s v="Doc.MUDr. Ditmar Rudolf, CSc."/>
    <d v="2016-04-20T13:36:06"/>
    <d v="2016-04-20T00:00:00"/>
    <m/>
    <s v="195580757,10870"/>
    <b v="1"/>
    <m/>
    <s v="Zaúčtováno"/>
    <s v="OP 205147114"/>
    <m/>
    <m/>
    <m/>
    <m/>
    <s v="Reifová Milada"/>
    <d v="2016-04-26T13:58:37"/>
    <s v="Hlavní činnost"/>
    <s v="NEUR: vedení klinického pracoviště"/>
    <m/>
    <m/>
    <m/>
    <m/>
    <m/>
    <m/>
    <m/>
    <x v="0"/>
    <x v="3"/>
    <x v="1"/>
  </r>
  <r>
    <s v="PV-2016-1-001988"/>
    <s v="znalečné 11C 14/2013-218"/>
    <m/>
    <s v="000"/>
    <d v="2016-09-01T00:00:00"/>
    <n v="1260"/>
    <m/>
    <s v="3101"/>
    <s v="26101000"/>
    <s v="HC"/>
    <s v="Doc.MUDr. Ditmar Rudolf, CSc."/>
    <d v="2016-09-01T07:53:17"/>
    <d v="2016-09-01T00:00:00"/>
    <m/>
    <s v="209344478,10870"/>
    <b v="1"/>
    <m/>
    <s v="Zaúčtováno"/>
    <s v="OP 205147114"/>
    <m/>
    <m/>
    <m/>
    <m/>
    <s v="Reifová Milada"/>
    <d v="2016-09-05T08:43:35"/>
    <s v="Hlavní činnost"/>
    <s v="TRAU: vedení klinického pracoviště"/>
    <m/>
    <m/>
    <m/>
    <m/>
    <m/>
    <m/>
    <m/>
    <x v="0"/>
    <x v="8"/>
    <x v="4"/>
  </r>
  <r>
    <s v="PV-2017-1-001819"/>
    <s v="Vyúčtování provoz.zálohy - Solovský Milan"/>
    <m/>
    <s v="000"/>
    <d v="2017-09-14T00:00:00"/>
    <n v="2000"/>
    <m/>
    <s v="9403"/>
    <s v="26101000"/>
    <s v="HC"/>
    <s v="VLADIMÍR ROZSÍVAL"/>
    <d v="2017-09-14T12:58:23"/>
    <d v="2017-09-14T00:00:00"/>
    <m/>
    <s v="254758577,10870"/>
    <b v="1"/>
    <m/>
    <s v="Zaúčtováno"/>
    <m/>
    <m/>
    <m/>
    <m/>
    <m/>
    <s v="Lexová Martina"/>
    <d v="2017-09-21T15:20:55"/>
    <s v="Hlavní činnost"/>
    <s v="Prov. služby: Provoz dopravy - osobní"/>
    <m/>
    <m/>
    <m/>
    <m/>
    <m/>
    <m/>
    <m/>
    <x v="1"/>
    <x v="8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74BDA9-96BA-4A9D-AA43-38424F2B161F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olHeaderCaption="Klinika">
  <location ref="A5:M46" firstHeaderRow="1" firstDataRow="2" firstDataCol="1"/>
  <pivotFields count="37">
    <pivotField subtotalTop="0" showAll="0"/>
    <pivotField subtotalTop="0" showAll="0"/>
    <pivotField subtotalTop="0" showAll="0"/>
    <pivotField subtotalTop="0" showAll="0"/>
    <pivotField numFmtId="14" subtotalTop="0" showAll="0"/>
    <pivotField dataField="1" numFmtId="164" subtotalTop="0" showAll="0"/>
    <pivotField subtotalTop="0" showAll="0"/>
    <pivotField subtotalTop="0" showAll="0"/>
    <pivotField subtotalTop="0" showAll="0"/>
    <pivotField subtotalTop="0" showAll="0"/>
    <pivotField subtotalTop="0" showAll="0"/>
    <pivotField numFmtId="165"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numFmtId="165"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5">
        <item x="0"/>
        <item x="1"/>
        <item x="2"/>
        <item x="3"/>
        <item t="default"/>
      </items>
    </pivotField>
    <pivotField axis="axisRow" subtotalTop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ubtotalTop="0" showAll="0">
      <items count="12">
        <item x="9"/>
        <item x="0"/>
        <item x="1"/>
        <item x="2"/>
        <item x="5"/>
        <item x="4"/>
        <item x="3"/>
        <item x="6"/>
        <item x="8"/>
        <item x="7"/>
        <item x="10"/>
        <item t="default"/>
      </items>
    </pivotField>
  </pivotFields>
  <rowFields count="2">
    <field x="34"/>
    <field x="35"/>
  </rowFields>
  <rowItems count="4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 v="1"/>
    </i>
    <i>
      <x v="2"/>
    </i>
    <i r="1">
      <x/>
    </i>
    <i r="1">
      <x v="3"/>
    </i>
    <i r="1">
      <x v="4"/>
    </i>
    <i r="1">
      <x v="5"/>
    </i>
    <i r="1">
      <x v="6"/>
    </i>
    <i r="1">
      <x v="7"/>
    </i>
    <i r="1">
      <x v="9"/>
    </i>
    <i t="default">
      <x v="2"/>
    </i>
    <i>
      <x v="3"/>
    </i>
    <i r="1">
      <x v="5"/>
    </i>
    <i t="default">
      <x v="3"/>
    </i>
    <i t="grand">
      <x/>
    </i>
  </rowItems>
  <colFields count="1">
    <field x="36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učet z Částka MD" fld="5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A154C-42AF-45EF-AACF-93F03E5FABF7}">
  <sheetPr>
    <pageSetUpPr fitToPage="1"/>
  </sheetPr>
  <dimension ref="A1:M50"/>
  <sheetViews>
    <sheetView tabSelected="1" workbookViewId="0">
      <selection activeCell="D47" sqref="D47"/>
    </sheetView>
  </sheetViews>
  <sheetFormatPr defaultRowHeight="12.75" x14ac:dyDescent="0.2"/>
  <cols>
    <col min="1" max="1" width="19.140625" bestFit="1" customWidth="1"/>
    <col min="2" max="13" width="15.7109375" customWidth="1"/>
    <col min="14" max="15" width="6.5703125" bestFit="1" customWidth="1"/>
    <col min="16" max="16" width="5.5703125" bestFit="1" customWidth="1"/>
    <col min="17" max="17" width="12.42578125" bestFit="1" customWidth="1"/>
    <col min="18" max="18" width="7" bestFit="1" customWidth="1"/>
    <col min="19" max="19" width="6.5703125" bestFit="1" customWidth="1"/>
    <col min="20" max="20" width="7.5703125" bestFit="1" customWidth="1"/>
    <col min="21" max="21" width="12.42578125" bestFit="1" customWidth="1"/>
    <col min="22" max="22" width="7" bestFit="1" customWidth="1"/>
    <col min="23" max="23" width="5.5703125" bestFit="1" customWidth="1"/>
    <col min="24" max="24" width="12.42578125" bestFit="1" customWidth="1"/>
    <col min="25" max="25" width="14.7109375" bestFit="1" customWidth="1"/>
    <col min="26" max="26" width="12.42578125" bestFit="1" customWidth="1"/>
    <col min="27" max="27" width="7" bestFit="1" customWidth="1"/>
    <col min="28" max="28" width="6.5703125" bestFit="1" customWidth="1"/>
    <col min="29" max="29" width="5.5703125" bestFit="1" customWidth="1"/>
    <col min="30" max="30" width="6.5703125" bestFit="1" customWidth="1"/>
    <col min="31" max="32" width="5.5703125" bestFit="1" customWidth="1"/>
    <col min="33" max="33" width="6.5703125" bestFit="1" customWidth="1"/>
    <col min="34" max="34" width="12.42578125" bestFit="1" customWidth="1"/>
    <col min="35" max="35" width="7" bestFit="1" customWidth="1"/>
    <col min="36" max="36" width="12.42578125" bestFit="1" customWidth="1"/>
    <col min="37" max="37" width="14.7109375" bestFit="1" customWidth="1"/>
  </cols>
  <sheetData>
    <row r="1" spans="1:13" x14ac:dyDescent="0.2">
      <c r="A1" s="9" t="s">
        <v>421</v>
      </c>
      <c r="B1" s="10">
        <v>42370</v>
      </c>
      <c r="C1" s="11"/>
      <c r="D1" s="11"/>
      <c r="E1" s="11"/>
    </row>
    <row r="2" spans="1:13" x14ac:dyDescent="0.2">
      <c r="A2" s="9" t="s">
        <v>422</v>
      </c>
      <c r="B2" s="10">
        <v>43708</v>
      </c>
      <c r="C2" s="11"/>
      <c r="D2" s="11"/>
      <c r="E2" s="11"/>
    </row>
    <row r="3" spans="1:13" x14ac:dyDescent="0.2">
      <c r="A3" s="9" t="s">
        <v>423</v>
      </c>
      <c r="B3" s="12" t="s">
        <v>424</v>
      </c>
      <c r="C3" s="13" t="s">
        <v>425</v>
      </c>
      <c r="D3" s="11"/>
      <c r="E3" s="11"/>
    </row>
    <row r="5" spans="1:13" x14ac:dyDescent="0.2">
      <c r="A5" s="6" t="s">
        <v>403</v>
      </c>
      <c r="B5" s="6" t="s">
        <v>427</v>
      </c>
    </row>
    <row r="6" spans="1:13" x14ac:dyDescent="0.2">
      <c r="A6" s="6" t="s">
        <v>405</v>
      </c>
      <c r="B6" t="s">
        <v>416</v>
      </c>
      <c r="C6" t="s">
        <v>406</v>
      </c>
      <c r="D6" t="s">
        <v>411</v>
      </c>
      <c r="E6" t="s">
        <v>412</v>
      </c>
      <c r="F6" t="s">
        <v>407</v>
      </c>
      <c r="G6" t="s">
        <v>408</v>
      </c>
      <c r="H6" t="s">
        <v>409</v>
      </c>
      <c r="I6" t="s">
        <v>414</v>
      </c>
      <c r="J6" t="s">
        <v>410</v>
      </c>
      <c r="K6" t="s">
        <v>415</v>
      </c>
      <c r="L6" t="s">
        <v>413</v>
      </c>
      <c r="M6" t="s">
        <v>404</v>
      </c>
    </row>
    <row r="7" spans="1:13" x14ac:dyDescent="0.2">
      <c r="A7" s="7">
        <v>2016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8">
        <v>1</v>
      </c>
      <c r="B8" s="5"/>
      <c r="C8" s="5">
        <v>2331</v>
      </c>
      <c r="D8" s="5"/>
      <c r="E8" s="5"/>
      <c r="F8" s="5">
        <v>2700</v>
      </c>
      <c r="G8" s="5"/>
      <c r="H8" s="5"/>
      <c r="I8" s="5"/>
      <c r="J8" s="5"/>
      <c r="K8" s="5"/>
      <c r="L8" s="5"/>
      <c r="M8" s="5">
        <v>5031</v>
      </c>
    </row>
    <row r="9" spans="1:13" x14ac:dyDescent="0.2">
      <c r="A9" s="8">
        <v>2</v>
      </c>
      <c r="B9" s="5"/>
      <c r="C9" s="5"/>
      <c r="D9" s="5">
        <v>1105</v>
      </c>
      <c r="E9" s="5">
        <v>218</v>
      </c>
      <c r="F9" s="5"/>
      <c r="G9" s="5"/>
      <c r="H9" s="5">
        <v>26562</v>
      </c>
      <c r="I9" s="5"/>
      <c r="J9" s="5"/>
      <c r="K9" s="5"/>
      <c r="L9" s="5">
        <v>1500</v>
      </c>
      <c r="M9" s="5">
        <v>29385</v>
      </c>
    </row>
    <row r="10" spans="1:13" x14ac:dyDescent="0.2">
      <c r="A10" s="8">
        <v>3</v>
      </c>
      <c r="B10" s="5"/>
      <c r="C10" s="5"/>
      <c r="D10" s="5"/>
      <c r="E10" s="5"/>
      <c r="F10" s="5">
        <v>6775</v>
      </c>
      <c r="G10" s="5">
        <v>2646</v>
      </c>
      <c r="H10" s="5">
        <v>1575</v>
      </c>
      <c r="I10" s="5"/>
      <c r="J10" s="5"/>
      <c r="K10" s="5"/>
      <c r="L10" s="5"/>
      <c r="M10" s="5">
        <v>10996</v>
      </c>
    </row>
    <row r="11" spans="1:13" x14ac:dyDescent="0.2">
      <c r="A11" s="8">
        <v>4</v>
      </c>
      <c r="B11" s="5"/>
      <c r="C11" s="5">
        <v>644</v>
      </c>
      <c r="D11" s="5">
        <v>14979</v>
      </c>
      <c r="E11" s="5"/>
      <c r="F11" s="5"/>
      <c r="G11" s="5"/>
      <c r="H11" s="5"/>
      <c r="I11" s="5">
        <v>50789</v>
      </c>
      <c r="J11" s="5"/>
      <c r="K11" s="5">
        <v>4000</v>
      </c>
      <c r="L11" s="5"/>
      <c r="M11" s="5">
        <v>70412</v>
      </c>
    </row>
    <row r="12" spans="1:13" x14ac:dyDescent="0.2">
      <c r="A12" s="8">
        <v>5</v>
      </c>
      <c r="B12" s="5"/>
      <c r="C12" s="5">
        <v>218</v>
      </c>
      <c r="D12" s="5"/>
      <c r="E12" s="5"/>
      <c r="F12" s="5"/>
      <c r="G12" s="5"/>
      <c r="H12" s="5"/>
      <c r="I12" s="5"/>
      <c r="J12" s="5"/>
      <c r="K12" s="5"/>
      <c r="L12" s="5"/>
      <c r="M12" s="5">
        <v>218</v>
      </c>
    </row>
    <row r="13" spans="1:13" x14ac:dyDescent="0.2">
      <c r="A13" s="8">
        <v>6</v>
      </c>
      <c r="B13" s="5"/>
      <c r="C13" s="5"/>
      <c r="D13" s="5">
        <v>1260</v>
      </c>
      <c r="E13" s="5"/>
      <c r="F13" s="5">
        <v>264</v>
      </c>
      <c r="G13" s="5"/>
      <c r="H13" s="5"/>
      <c r="I13" s="5"/>
      <c r="J13" s="5"/>
      <c r="K13" s="5"/>
      <c r="L13" s="5"/>
      <c r="M13" s="5">
        <v>1524</v>
      </c>
    </row>
    <row r="14" spans="1:13" x14ac:dyDescent="0.2">
      <c r="A14" s="8">
        <v>7</v>
      </c>
      <c r="B14" s="5"/>
      <c r="C14" s="5"/>
      <c r="D14" s="5"/>
      <c r="E14" s="5"/>
      <c r="F14" s="5"/>
      <c r="G14" s="5">
        <v>1890</v>
      </c>
      <c r="H14" s="5"/>
      <c r="I14" s="5"/>
      <c r="J14" s="5">
        <v>12500</v>
      </c>
      <c r="K14" s="5"/>
      <c r="L14" s="5"/>
      <c r="M14" s="5">
        <v>14390</v>
      </c>
    </row>
    <row r="15" spans="1:13" x14ac:dyDescent="0.2">
      <c r="A15" s="8">
        <v>8</v>
      </c>
      <c r="B15" s="5"/>
      <c r="C15" s="5"/>
      <c r="D15" s="5"/>
      <c r="E15" s="5">
        <v>229</v>
      </c>
      <c r="F15" s="5"/>
      <c r="G15" s="5"/>
      <c r="H15" s="5">
        <v>8505</v>
      </c>
      <c r="I15" s="5">
        <v>4878</v>
      </c>
      <c r="J15" s="5"/>
      <c r="K15" s="5"/>
      <c r="L15" s="5"/>
      <c r="M15" s="5">
        <v>13612</v>
      </c>
    </row>
    <row r="16" spans="1:13" x14ac:dyDescent="0.2">
      <c r="A16" s="8">
        <v>9</v>
      </c>
      <c r="B16" s="5"/>
      <c r="C16" s="5"/>
      <c r="D16" s="5"/>
      <c r="E16" s="5"/>
      <c r="F16" s="5"/>
      <c r="G16" s="5">
        <v>1260</v>
      </c>
      <c r="H16" s="5">
        <v>3164</v>
      </c>
      <c r="I16" s="5">
        <v>5435</v>
      </c>
      <c r="J16" s="5">
        <v>10000</v>
      </c>
      <c r="K16" s="5"/>
      <c r="L16" s="5"/>
      <c r="M16" s="5">
        <v>19859</v>
      </c>
    </row>
    <row r="17" spans="1:13" x14ac:dyDescent="0.2">
      <c r="A17" s="8">
        <v>10</v>
      </c>
      <c r="B17" s="5"/>
      <c r="C17" s="5"/>
      <c r="D17" s="5"/>
      <c r="E17" s="5"/>
      <c r="F17" s="5"/>
      <c r="G17" s="5"/>
      <c r="H17" s="5">
        <v>2520</v>
      </c>
      <c r="I17" s="5"/>
      <c r="J17" s="5">
        <v>38115</v>
      </c>
      <c r="K17" s="5"/>
      <c r="L17" s="5"/>
      <c r="M17" s="5">
        <v>40635</v>
      </c>
    </row>
    <row r="18" spans="1:13" x14ac:dyDescent="0.2">
      <c r="A18" s="8">
        <v>11</v>
      </c>
      <c r="B18" s="5"/>
      <c r="C18" s="5"/>
      <c r="D18" s="5"/>
      <c r="E18" s="5"/>
      <c r="F18" s="5"/>
      <c r="G18" s="5"/>
      <c r="H18" s="5">
        <v>3780</v>
      </c>
      <c r="I18" s="5"/>
      <c r="J18" s="5">
        <v>30294</v>
      </c>
      <c r="K18" s="5"/>
      <c r="L18" s="5"/>
      <c r="M18" s="5">
        <v>34074</v>
      </c>
    </row>
    <row r="19" spans="1:13" x14ac:dyDescent="0.2">
      <c r="A19" s="8">
        <v>12</v>
      </c>
      <c r="B19" s="5"/>
      <c r="C19" s="5"/>
      <c r="D19" s="5"/>
      <c r="E19" s="5"/>
      <c r="F19" s="5"/>
      <c r="G19" s="5"/>
      <c r="H19" s="5">
        <v>15593</v>
      </c>
      <c r="I19" s="5"/>
      <c r="J19" s="5"/>
      <c r="K19" s="5"/>
      <c r="L19" s="5"/>
      <c r="M19" s="5">
        <v>15593</v>
      </c>
    </row>
    <row r="20" spans="1:13" x14ac:dyDescent="0.2">
      <c r="A20" s="7" t="s">
        <v>417</v>
      </c>
      <c r="B20" s="5"/>
      <c r="C20" s="5">
        <v>3193</v>
      </c>
      <c r="D20" s="5">
        <v>17344</v>
      </c>
      <c r="E20" s="5">
        <v>447</v>
      </c>
      <c r="F20" s="5">
        <v>9739</v>
      </c>
      <c r="G20" s="5">
        <v>5796</v>
      </c>
      <c r="H20" s="5">
        <v>61699</v>
      </c>
      <c r="I20" s="5">
        <v>61102</v>
      </c>
      <c r="J20" s="5">
        <v>90909</v>
      </c>
      <c r="K20" s="5">
        <v>4000</v>
      </c>
      <c r="L20" s="5">
        <v>1500</v>
      </c>
      <c r="M20" s="5">
        <v>255729</v>
      </c>
    </row>
    <row r="21" spans="1:13" x14ac:dyDescent="0.2">
      <c r="A21" s="7">
        <v>2017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A22" s="8">
        <v>1</v>
      </c>
      <c r="B22" s="5"/>
      <c r="C22" s="5"/>
      <c r="D22" s="5"/>
      <c r="E22" s="5"/>
      <c r="F22" s="5"/>
      <c r="G22" s="5">
        <v>5655</v>
      </c>
      <c r="H22" s="5">
        <v>9670</v>
      </c>
      <c r="I22" s="5"/>
      <c r="J22" s="5"/>
      <c r="K22" s="5"/>
      <c r="L22" s="5"/>
      <c r="M22" s="5">
        <v>15325</v>
      </c>
    </row>
    <row r="23" spans="1:13" x14ac:dyDescent="0.2">
      <c r="A23" s="8">
        <v>2</v>
      </c>
      <c r="B23" s="5"/>
      <c r="C23" s="5"/>
      <c r="D23" s="5"/>
      <c r="E23" s="5"/>
      <c r="F23" s="5"/>
      <c r="G23" s="5">
        <v>4725</v>
      </c>
      <c r="H23" s="5"/>
      <c r="I23" s="5"/>
      <c r="J23" s="5"/>
      <c r="K23" s="5"/>
      <c r="L23" s="5"/>
      <c r="M23" s="5">
        <v>4725</v>
      </c>
    </row>
    <row r="24" spans="1:13" x14ac:dyDescent="0.2">
      <c r="A24" s="8">
        <v>3</v>
      </c>
      <c r="B24" s="5"/>
      <c r="C24" s="5"/>
      <c r="D24" s="5"/>
      <c r="E24" s="5"/>
      <c r="F24" s="5"/>
      <c r="G24" s="5">
        <v>10436</v>
      </c>
      <c r="H24" s="5"/>
      <c r="I24" s="5"/>
      <c r="J24" s="5">
        <v>3940</v>
      </c>
      <c r="K24" s="5"/>
      <c r="L24" s="5"/>
      <c r="M24" s="5">
        <v>14376</v>
      </c>
    </row>
    <row r="25" spans="1:13" x14ac:dyDescent="0.2">
      <c r="A25" s="8">
        <v>4</v>
      </c>
      <c r="B25" s="5"/>
      <c r="C25" s="5"/>
      <c r="D25" s="5"/>
      <c r="E25" s="5"/>
      <c r="F25" s="5"/>
      <c r="G25" s="5">
        <v>11026</v>
      </c>
      <c r="H25" s="5"/>
      <c r="I25" s="5"/>
      <c r="J25" s="5"/>
      <c r="K25" s="5"/>
      <c r="L25" s="5"/>
      <c r="M25" s="5">
        <v>11026</v>
      </c>
    </row>
    <row r="26" spans="1:13" x14ac:dyDescent="0.2">
      <c r="A26" s="8">
        <v>5</v>
      </c>
      <c r="B26" s="5"/>
      <c r="C26" s="5"/>
      <c r="D26" s="5"/>
      <c r="E26" s="5"/>
      <c r="F26" s="5"/>
      <c r="G26" s="5">
        <v>9825</v>
      </c>
      <c r="H26" s="5"/>
      <c r="I26" s="5"/>
      <c r="J26" s="5"/>
      <c r="K26" s="5"/>
      <c r="L26" s="5"/>
      <c r="M26" s="5">
        <v>9825</v>
      </c>
    </row>
    <row r="27" spans="1:13" x14ac:dyDescent="0.2">
      <c r="A27" s="8">
        <v>6</v>
      </c>
      <c r="B27" s="5"/>
      <c r="C27" s="5"/>
      <c r="D27" s="5"/>
      <c r="E27" s="5"/>
      <c r="F27" s="5"/>
      <c r="G27" s="5">
        <v>9663</v>
      </c>
      <c r="H27" s="5">
        <v>7072</v>
      </c>
      <c r="I27" s="5"/>
      <c r="J27" s="5">
        <v>69651</v>
      </c>
      <c r="K27" s="5"/>
      <c r="L27" s="5"/>
      <c r="M27" s="5">
        <v>86386</v>
      </c>
    </row>
    <row r="28" spans="1:13" x14ac:dyDescent="0.2">
      <c r="A28" s="8">
        <v>7</v>
      </c>
      <c r="B28" s="5"/>
      <c r="C28" s="5"/>
      <c r="D28" s="5"/>
      <c r="E28" s="5"/>
      <c r="F28" s="5"/>
      <c r="G28" s="5"/>
      <c r="H28" s="5">
        <v>9100</v>
      </c>
      <c r="I28" s="5"/>
      <c r="J28" s="5">
        <v>12000</v>
      </c>
      <c r="K28" s="5"/>
      <c r="L28" s="5"/>
      <c r="M28" s="5">
        <v>21100</v>
      </c>
    </row>
    <row r="29" spans="1:13" x14ac:dyDescent="0.2">
      <c r="A29" s="8">
        <v>8</v>
      </c>
      <c r="B29" s="5"/>
      <c r="C29" s="5"/>
      <c r="D29" s="5"/>
      <c r="E29" s="5"/>
      <c r="F29" s="5"/>
      <c r="G29" s="5">
        <v>3150</v>
      </c>
      <c r="H29" s="5">
        <v>3800</v>
      </c>
      <c r="I29" s="5"/>
      <c r="J29" s="5"/>
      <c r="K29" s="5"/>
      <c r="L29" s="5"/>
      <c r="M29" s="5">
        <v>6950</v>
      </c>
    </row>
    <row r="30" spans="1:13" x14ac:dyDescent="0.2">
      <c r="A30" s="8">
        <v>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v>2000</v>
      </c>
      <c r="M30" s="5">
        <v>2000</v>
      </c>
    </row>
    <row r="31" spans="1:13" x14ac:dyDescent="0.2">
      <c r="A31" s="8">
        <v>10</v>
      </c>
      <c r="B31" s="5"/>
      <c r="C31" s="5"/>
      <c r="D31" s="5"/>
      <c r="E31" s="5"/>
      <c r="F31" s="5"/>
      <c r="G31" s="5">
        <v>887.4</v>
      </c>
      <c r="H31" s="5"/>
      <c r="I31" s="5"/>
      <c r="J31" s="5"/>
      <c r="K31" s="5"/>
      <c r="L31" s="5"/>
      <c r="M31" s="5">
        <v>887.4</v>
      </c>
    </row>
    <row r="32" spans="1:13" x14ac:dyDescent="0.2">
      <c r="A32" s="8">
        <v>11</v>
      </c>
      <c r="B32" s="5"/>
      <c r="C32" s="5"/>
      <c r="D32" s="5"/>
      <c r="E32" s="5"/>
      <c r="F32" s="5"/>
      <c r="G32" s="5">
        <v>860</v>
      </c>
      <c r="H32" s="5"/>
      <c r="I32" s="5"/>
      <c r="J32" s="5"/>
      <c r="K32" s="5"/>
      <c r="L32" s="5"/>
      <c r="M32" s="5">
        <v>860</v>
      </c>
    </row>
    <row r="33" spans="1:13" x14ac:dyDescent="0.2">
      <c r="A33" s="7" t="s">
        <v>418</v>
      </c>
      <c r="B33" s="5"/>
      <c r="C33" s="5"/>
      <c r="D33" s="5"/>
      <c r="E33" s="5"/>
      <c r="F33" s="5"/>
      <c r="G33" s="5">
        <v>56227.4</v>
      </c>
      <c r="H33" s="5">
        <v>29642</v>
      </c>
      <c r="I33" s="5"/>
      <c r="J33" s="5">
        <v>85591</v>
      </c>
      <c r="K33" s="5"/>
      <c r="L33" s="5">
        <v>2000</v>
      </c>
      <c r="M33" s="5">
        <v>173460.4</v>
      </c>
    </row>
    <row r="34" spans="1:13" x14ac:dyDescent="0.2">
      <c r="A34" s="7">
        <v>2018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8">
        <v>1</v>
      </c>
      <c r="B35" s="5"/>
      <c r="C35" s="5"/>
      <c r="D35" s="5"/>
      <c r="E35" s="5"/>
      <c r="F35" s="5"/>
      <c r="G35" s="5">
        <v>3142.95</v>
      </c>
      <c r="H35" s="5"/>
      <c r="I35" s="5"/>
      <c r="J35" s="5">
        <v>80000</v>
      </c>
      <c r="K35" s="5"/>
      <c r="L35" s="5"/>
      <c r="M35" s="5">
        <v>83142.95</v>
      </c>
    </row>
    <row r="36" spans="1:13" x14ac:dyDescent="0.2">
      <c r="A36" s="8">
        <v>4</v>
      </c>
      <c r="B36" s="5"/>
      <c r="C36" s="5"/>
      <c r="D36" s="5"/>
      <c r="E36" s="5"/>
      <c r="F36" s="5"/>
      <c r="G36" s="5"/>
      <c r="H36" s="5"/>
      <c r="I36" s="5"/>
      <c r="J36" s="5">
        <v>36575</v>
      </c>
      <c r="K36" s="5"/>
      <c r="L36" s="5"/>
      <c r="M36" s="5">
        <v>36575</v>
      </c>
    </row>
    <row r="37" spans="1:13" x14ac:dyDescent="0.2">
      <c r="A37" s="8">
        <v>5</v>
      </c>
      <c r="B37" s="5"/>
      <c r="C37" s="5"/>
      <c r="D37" s="5"/>
      <c r="E37" s="5"/>
      <c r="F37" s="5"/>
      <c r="G37" s="5">
        <v>3186</v>
      </c>
      <c r="H37" s="5"/>
      <c r="I37" s="5"/>
      <c r="J37" s="5"/>
      <c r="K37" s="5"/>
      <c r="L37" s="5"/>
      <c r="M37" s="5">
        <v>3186</v>
      </c>
    </row>
    <row r="38" spans="1:13" x14ac:dyDescent="0.2">
      <c r="A38" s="8">
        <v>6</v>
      </c>
      <c r="B38" s="5"/>
      <c r="C38" s="5"/>
      <c r="D38" s="5"/>
      <c r="E38" s="5"/>
      <c r="F38" s="5"/>
      <c r="G38" s="5">
        <v>4685</v>
      </c>
      <c r="H38" s="5"/>
      <c r="I38" s="5"/>
      <c r="J38" s="5">
        <v>15000</v>
      </c>
      <c r="K38" s="5"/>
      <c r="L38" s="5"/>
      <c r="M38" s="5">
        <v>19685</v>
      </c>
    </row>
    <row r="39" spans="1:13" x14ac:dyDescent="0.2">
      <c r="A39" s="8">
        <v>7</v>
      </c>
      <c r="B39" s="5"/>
      <c r="C39" s="5"/>
      <c r="D39" s="5">
        <v>2094</v>
      </c>
      <c r="E39" s="5"/>
      <c r="F39" s="5"/>
      <c r="G39" s="5">
        <v>975</v>
      </c>
      <c r="H39" s="5"/>
      <c r="I39" s="5"/>
      <c r="J39" s="5"/>
      <c r="K39" s="5"/>
      <c r="L39" s="5"/>
      <c r="M39" s="5">
        <v>3069</v>
      </c>
    </row>
    <row r="40" spans="1:13" x14ac:dyDescent="0.2">
      <c r="A40" s="8">
        <v>8</v>
      </c>
      <c r="B40" s="5"/>
      <c r="C40" s="5"/>
      <c r="D40" s="5">
        <v>1518</v>
      </c>
      <c r="E40" s="5"/>
      <c r="F40" s="5"/>
      <c r="G40" s="5">
        <v>868</v>
      </c>
      <c r="H40" s="5"/>
      <c r="I40" s="5"/>
      <c r="J40" s="5"/>
      <c r="K40" s="5"/>
      <c r="L40" s="5"/>
      <c r="M40" s="5">
        <v>2386</v>
      </c>
    </row>
    <row r="41" spans="1:13" x14ac:dyDescent="0.2">
      <c r="A41" s="8">
        <v>10</v>
      </c>
      <c r="B41" s="5"/>
      <c r="C41" s="5"/>
      <c r="D41" s="5"/>
      <c r="E41" s="5"/>
      <c r="F41" s="5"/>
      <c r="G41" s="5"/>
      <c r="H41" s="5"/>
      <c r="I41" s="5"/>
      <c r="J41" s="5">
        <v>46224.4</v>
      </c>
      <c r="K41" s="5"/>
      <c r="L41" s="5"/>
      <c r="M41" s="5">
        <v>46224.4</v>
      </c>
    </row>
    <row r="42" spans="1:13" x14ac:dyDescent="0.2">
      <c r="A42" s="7" t="s">
        <v>419</v>
      </c>
      <c r="B42" s="5"/>
      <c r="C42" s="5"/>
      <c r="D42" s="5">
        <v>3612</v>
      </c>
      <c r="E42" s="5"/>
      <c r="F42" s="5"/>
      <c r="G42" s="5">
        <v>12856.95</v>
      </c>
      <c r="H42" s="5"/>
      <c r="I42" s="5"/>
      <c r="J42" s="5">
        <v>177799.4</v>
      </c>
      <c r="K42" s="5"/>
      <c r="L42" s="5"/>
      <c r="M42" s="5">
        <v>194268.35</v>
      </c>
    </row>
    <row r="43" spans="1:13" x14ac:dyDescent="0.2">
      <c r="A43" s="7">
        <v>2019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8">
        <v>6</v>
      </c>
      <c r="B44" s="5">
        <v>3420</v>
      </c>
      <c r="C44" s="5"/>
      <c r="D44" s="5"/>
      <c r="E44" s="5"/>
      <c r="F44" s="5"/>
      <c r="G44" s="5"/>
      <c r="H44" s="5"/>
      <c r="I44" s="5"/>
      <c r="J44" s="5">
        <v>6320</v>
      </c>
      <c r="K44" s="5"/>
      <c r="L44" s="5"/>
      <c r="M44" s="5">
        <v>9740</v>
      </c>
    </row>
    <row r="45" spans="1:13" x14ac:dyDescent="0.2">
      <c r="A45" s="7" t="s">
        <v>420</v>
      </c>
      <c r="B45" s="5">
        <v>3420</v>
      </c>
      <c r="C45" s="5"/>
      <c r="D45" s="5"/>
      <c r="E45" s="5"/>
      <c r="F45" s="5"/>
      <c r="G45" s="5"/>
      <c r="H45" s="5"/>
      <c r="I45" s="5"/>
      <c r="J45" s="5">
        <v>6320</v>
      </c>
      <c r="K45" s="5"/>
      <c r="L45" s="5"/>
      <c r="M45" s="5">
        <v>9740</v>
      </c>
    </row>
    <row r="46" spans="1:13" x14ac:dyDescent="0.2">
      <c r="A46" s="7" t="s">
        <v>404</v>
      </c>
      <c r="B46" s="5">
        <v>3420</v>
      </c>
      <c r="C46" s="5">
        <v>3193</v>
      </c>
      <c r="D46" s="5">
        <v>20956</v>
      </c>
      <c r="E46" s="5">
        <v>447</v>
      </c>
      <c r="F46" s="5">
        <v>9739</v>
      </c>
      <c r="G46" s="5">
        <v>74880.350000000006</v>
      </c>
      <c r="H46" s="5">
        <v>91341</v>
      </c>
      <c r="I46" s="5">
        <v>61102</v>
      </c>
      <c r="J46" s="5">
        <v>360619.4</v>
      </c>
      <c r="K46" s="5">
        <v>4000</v>
      </c>
      <c r="L46" s="5">
        <v>3500</v>
      </c>
      <c r="M46" s="5">
        <v>633197.75000000012</v>
      </c>
    </row>
    <row r="50" spans="1:3" x14ac:dyDescent="0.2">
      <c r="A50" s="14" t="s">
        <v>426</v>
      </c>
      <c r="B50" s="14"/>
      <c r="C50" s="15">
        <v>175000</v>
      </c>
    </row>
  </sheetData>
  <pageMargins left="0.15748031496062992" right="0.15748031496062992" top="0.11811023622047245" bottom="0.19685039370078741" header="0.11811023622047245" footer="0.15748031496062992"/>
  <pageSetup paperSize="9" scale="7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2"/>
  <sheetViews>
    <sheetView workbookViewId="0">
      <selection activeCell="Q23" sqref="Q23"/>
    </sheetView>
  </sheetViews>
  <sheetFormatPr defaultColWidth="11.42578125" defaultRowHeight="12.75" customHeight="1" x14ac:dyDescent="0.2"/>
  <cols>
    <col min="1" max="1" width="11.42578125" style="1" customWidth="1"/>
    <col min="2" max="2" width="65.5703125" style="1" customWidth="1"/>
    <col min="3" max="11" width="11.42578125" style="1" customWidth="1"/>
    <col min="12" max="12" width="23.140625" style="1" customWidth="1"/>
    <col min="13" max="24" width="11.42578125" style="1" customWidth="1"/>
    <col min="25" max="25" width="19.42578125" style="1" customWidth="1"/>
    <col min="26" max="34" width="11.42578125" style="1" customWidth="1"/>
    <col min="35" max="16384" width="11.42578125" style="1"/>
  </cols>
  <sheetData>
    <row r="1" spans="1:3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400</v>
      </c>
      <c r="AJ1" s="1" t="s">
        <v>401</v>
      </c>
      <c r="AK1" s="1" t="s">
        <v>402</v>
      </c>
    </row>
    <row r="2" spans="1:37" ht="12.75" customHeight="1" x14ac:dyDescent="0.2">
      <c r="A2" s="1" t="s">
        <v>34</v>
      </c>
      <c r="B2" s="1" t="s">
        <v>35</v>
      </c>
      <c r="D2" s="1" t="s">
        <v>36</v>
      </c>
      <c r="E2" s="2">
        <v>42395</v>
      </c>
      <c r="F2" s="3">
        <v>2331</v>
      </c>
      <c r="H2" s="1" t="s">
        <v>37</v>
      </c>
      <c r="I2" s="1" t="s">
        <v>38</v>
      </c>
      <c r="J2" s="1" t="s">
        <v>39</v>
      </c>
      <c r="L2" s="4">
        <v>42395</v>
      </c>
      <c r="N2" s="1" t="s">
        <v>40</v>
      </c>
      <c r="O2" s="1" t="s">
        <v>41</v>
      </c>
      <c r="P2" s="1" t="b">
        <v>1</v>
      </c>
      <c r="R2" s="1" t="s">
        <v>17</v>
      </c>
      <c r="X2" s="1" t="s">
        <v>42</v>
      </c>
      <c r="Y2" s="4">
        <v>42410.457761805599</v>
      </c>
      <c r="Z2" s="1" t="s">
        <v>43</v>
      </c>
      <c r="AA2" s="1" t="s">
        <v>44</v>
      </c>
      <c r="AI2" s="1">
        <f>YEAR(E2)</f>
        <v>2016</v>
      </c>
      <c r="AJ2" s="1">
        <f>MONTH(E2)</f>
        <v>1</v>
      </c>
      <c r="AK2" s="1" t="str">
        <f>MID(H2,1,2)</f>
        <v>11</v>
      </c>
    </row>
    <row r="3" spans="1:37" ht="12.75" customHeight="1" x14ac:dyDescent="0.2">
      <c r="A3" s="1" t="s">
        <v>45</v>
      </c>
      <c r="B3" s="1" t="s">
        <v>46</v>
      </c>
      <c r="D3" s="1" t="s">
        <v>36</v>
      </c>
      <c r="E3" s="2">
        <v>42404</v>
      </c>
      <c r="F3" s="3">
        <v>160</v>
      </c>
      <c r="H3" s="1" t="s">
        <v>47</v>
      </c>
      <c r="I3" s="1" t="s">
        <v>38</v>
      </c>
      <c r="J3" s="1" t="s">
        <v>39</v>
      </c>
      <c r="L3" s="4">
        <v>42404</v>
      </c>
      <c r="N3" s="1" t="s">
        <v>48</v>
      </c>
      <c r="O3" s="1" t="s">
        <v>49</v>
      </c>
      <c r="P3" s="1" t="b">
        <v>1</v>
      </c>
      <c r="R3" s="1" t="s">
        <v>17</v>
      </c>
      <c r="X3" s="1" t="s">
        <v>42</v>
      </c>
      <c r="Y3" s="4">
        <v>42439.527713969903</v>
      </c>
      <c r="Z3" s="1" t="s">
        <v>43</v>
      </c>
      <c r="AA3" s="1" t="s">
        <v>50</v>
      </c>
      <c r="AI3" s="1">
        <f t="shared" ref="AI3:AI66" si="0">YEAR(E3)</f>
        <v>2016</v>
      </c>
      <c r="AJ3" s="1">
        <f t="shared" ref="AJ3:AJ66" si="1">MONTH(E3)</f>
        <v>2</v>
      </c>
      <c r="AK3" s="1" t="str">
        <f t="shared" ref="AK3:AK66" si="2">MID(H3,1,2)</f>
        <v>17</v>
      </c>
    </row>
    <row r="4" spans="1:37" ht="12.75" customHeight="1" x14ac:dyDescent="0.2">
      <c r="A4" s="1" t="s">
        <v>51</v>
      </c>
      <c r="B4" s="1" t="s">
        <v>46</v>
      </c>
      <c r="D4" s="1" t="s">
        <v>36</v>
      </c>
      <c r="E4" s="2">
        <v>42404</v>
      </c>
      <c r="F4" s="3">
        <v>218</v>
      </c>
      <c r="H4" s="1" t="s">
        <v>52</v>
      </c>
      <c r="I4" s="1" t="s">
        <v>38</v>
      </c>
      <c r="J4" s="1" t="s">
        <v>39</v>
      </c>
      <c r="L4" s="4">
        <v>42404</v>
      </c>
      <c r="N4" s="1" t="s">
        <v>53</v>
      </c>
      <c r="O4" s="1" t="s">
        <v>54</v>
      </c>
      <c r="P4" s="1" t="b">
        <v>1</v>
      </c>
      <c r="R4" s="1" t="s">
        <v>17</v>
      </c>
      <c r="X4" s="1" t="s">
        <v>42</v>
      </c>
      <c r="Y4" s="4">
        <v>42439.527860798597</v>
      </c>
      <c r="Z4" s="1" t="s">
        <v>43</v>
      </c>
      <c r="AA4" s="1" t="s">
        <v>55</v>
      </c>
      <c r="AI4" s="1">
        <f t="shared" si="0"/>
        <v>2016</v>
      </c>
      <c r="AJ4" s="1">
        <f t="shared" si="1"/>
        <v>2</v>
      </c>
      <c r="AK4" s="1" t="str">
        <f t="shared" si="2"/>
        <v>18</v>
      </c>
    </row>
    <row r="5" spans="1:37" ht="12.75" customHeight="1" x14ac:dyDescent="0.2">
      <c r="A5" s="1" t="s">
        <v>56</v>
      </c>
      <c r="B5" s="1" t="s">
        <v>57</v>
      </c>
      <c r="D5" s="1" t="s">
        <v>36</v>
      </c>
      <c r="E5" s="2">
        <v>42409</v>
      </c>
      <c r="F5" s="3">
        <v>1362</v>
      </c>
      <c r="H5" s="1" t="s">
        <v>58</v>
      </c>
      <c r="I5" s="1" t="s">
        <v>38</v>
      </c>
      <c r="J5" s="1" t="s">
        <v>39</v>
      </c>
      <c r="L5" s="4">
        <v>42409</v>
      </c>
      <c r="N5" s="1" t="s">
        <v>59</v>
      </c>
      <c r="O5" s="1" t="s">
        <v>60</v>
      </c>
      <c r="P5" s="1" t="b">
        <v>1</v>
      </c>
      <c r="R5" s="1" t="s">
        <v>17</v>
      </c>
      <c r="X5" s="1" t="s">
        <v>42</v>
      </c>
      <c r="Y5" s="4">
        <v>42439.529764120402</v>
      </c>
      <c r="Z5" s="1" t="s">
        <v>43</v>
      </c>
      <c r="AA5" s="1" t="s">
        <v>61</v>
      </c>
      <c r="AI5" s="1">
        <f t="shared" si="0"/>
        <v>2016</v>
      </c>
      <c r="AJ5" s="1">
        <f t="shared" si="1"/>
        <v>2</v>
      </c>
      <c r="AK5" s="1" t="str">
        <f t="shared" si="2"/>
        <v>38</v>
      </c>
    </row>
    <row r="6" spans="1:37" ht="12.75" customHeight="1" x14ac:dyDescent="0.2">
      <c r="A6" s="1" t="s">
        <v>62</v>
      </c>
      <c r="B6" s="1" t="s">
        <v>57</v>
      </c>
      <c r="D6" s="1" t="s">
        <v>36</v>
      </c>
      <c r="E6" s="2">
        <v>42418</v>
      </c>
      <c r="F6" s="3">
        <v>945</v>
      </c>
      <c r="H6" s="1" t="s">
        <v>47</v>
      </c>
      <c r="I6" s="1" t="s">
        <v>38</v>
      </c>
      <c r="J6" s="1" t="s">
        <v>39</v>
      </c>
      <c r="L6" s="4">
        <v>42418</v>
      </c>
      <c r="N6" s="1" t="s">
        <v>48</v>
      </c>
      <c r="O6" s="1" t="s">
        <v>63</v>
      </c>
      <c r="P6" s="1" t="b">
        <v>1</v>
      </c>
      <c r="R6" s="1" t="s">
        <v>17</v>
      </c>
      <c r="X6" s="1" t="s">
        <v>42</v>
      </c>
      <c r="Y6" s="4">
        <v>42439.531656400497</v>
      </c>
      <c r="Z6" s="1" t="s">
        <v>43</v>
      </c>
      <c r="AA6" s="1" t="s">
        <v>50</v>
      </c>
      <c r="AI6" s="1">
        <f t="shared" si="0"/>
        <v>2016</v>
      </c>
      <c r="AJ6" s="1">
        <f t="shared" si="1"/>
        <v>2</v>
      </c>
      <c r="AK6" s="1" t="str">
        <f t="shared" si="2"/>
        <v>17</v>
      </c>
    </row>
    <row r="7" spans="1:37" ht="12.75" customHeight="1" x14ac:dyDescent="0.2">
      <c r="A7" s="1" t="s">
        <v>64</v>
      </c>
      <c r="B7" s="1" t="s">
        <v>57</v>
      </c>
      <c r="D7" s="1" t="s">
        <v>36</v>
      </c>
      <c r="E7" s="2">
        <v>42426</v>
      </c>
      <c r="F7" s="3">
        <v>12600</v>
      </c>
      <c r="H7" s="1" t="s">
        <v>58</v>
      </c>
      <c r="I7" s="1" t="s">
        <v>38</v>
      </c>
      <c r="J7" s="1" t="s">
        <v>39</v>
      </c>
      <c r="L7" s="4">
        <v>42426</v>
      </c>
      <c r="N7" s="1" t="s">
        <v>65</v>
      </c>
      <c r="O7" s="1" t="s">
        <v>66</v>
      </c>
      <c r="P7" s="1" t="b">
        <v>1</v>
      </c>
      <c r="R7" s="1" t="s">
        <v>17</v>
      </c>
      <c r="X7" s="1" t="s">
        <v>42</v>
      </c>
      <c r="Y7" s="4">
        <v>42439.533450543997</v>
      </c>
      <c r="Z7" s="1" t="s">
        <v>43</v>
      </c>
      <c r="AA7" s="1" t="s">
        <v>61</v>
      </c>
      <c r="AI7" s="1">
        <f t="shared" si="0"/>
        <v>2016</v>
      </c>
      <c r="AJ7" s="1">
        <f t="shared" si="1"/>
        <v>2</v>
      </c>
      <c r="AK7" s="1" t="str">
        <f t="shared" si="2"/>
        <v>38</v>
      </c>
    </row>
    <row r="8" spans="1:37" ht="12.75" customHeight="1" x14ac:dyDescent="0.2">
      <c r="A8" s="1" t="s">
        <v>67</v>
      </c>
      <c r="B8" s="1" t="s">
        <v>68</v>
      </c>
      <c r="D8" s="1" t="s">
        <v>36</v>
      </c>
      <c r="E8" s="2">
        <v>42426</v>
      </c>
      <c r="F8" s="3">
        <v>12600</v>
      </c>
      <c r="H8" s="1" t="s">
        <v>58</v>
      </c>
      <c r="I8" s="1" t="s">
        <v>38</v>
      </c>
      <c r="J8" s="1" t="s">
        <v>39</v>
      </c>
      <c r="L8" s="4">
        <v>42426</v>
      </c>
      <c r="N8" s="1" t="s">
        <v>65</v>
      </c>
      <c r="O8" s="1" t="s">
        <v>69</v>
      </c>
      <c r="P8" s="1" t="b">
        <v>1</v>
      </c>
      <c r="R8" s="1" t="s">
        <v>17</v>
      </c>
      <c r="X8" s="1" t="s">
        <v>42</v>
      </c>
      <c r="Y8" s="4">
        <v>42439.533461574101</v>
      </c>
      <c r="Z8" s="1" t="s">
        <v>43</v>
      </c>
      <c r="AA8" s="1" t="s">
        <v>61</v>
      </c>
      <c r="AI8" s="1">
        <f t="shared" si="0"/>
        <v>2016</v>
      </c>
      <c r="AJ8" s="1">
        <f t="shared" si="1"/>
        <v>2</v>
      </c>
      <c r="AK8" s="1" t="str">
        <f t="shared" si="2"/>
        <v>38</v>
      </c>
    </row>
    <row r="9" spans="1:37" ht="12.75" customHeight="1" x14ac:dyDescent="0.2">
      <c r="A9" s="1" t="s">
        <v>70</v>
      </c>
      <c r="B9" s="1" t="s">
        <v>57</v>
      </c>
      <c r="D9" s="1" t="s">
        <v>36</v>
      </c>
      <c r="E9" s="2">
        <v>42432</v>
      </c>
      <c r="F9" s="3">
        <v>2646</v>
      </c>
      <c r="H9" s="1" t="s">
        <v>71</v>
      </c>
      <c r="I9" s="1" t="s">
        <v>38</v>
      </c>
      <c r="J9" s="1" t="s">
        <v>39</v>
      </c>
      <c r="L9" s="4">
        <v>42432</v>
      </c>
      <c r="N9" s="1" t="s">
        <v>72</v>
      </c>
      <c r="O9" s="1" t="s">
        <v>73</v>
      </c>
      <c r="P9" s="1" t="b">
        <v>1</v>
      </c>
      <c r="R9" s="1" t="s">
        <v>17</v>
      </c>
      <c r="X9" s="1" t="s">
        <v>42</v>
      </c>
      <c r="Y9" s="4">
        <v>42467.368241747703</v>
      </c>
      <c r="Z9" s="1" t="s">
        <v>43</v>
      </c>
      <c r="AA9" s="1" t="s">
        <v>74</v>
      </c>
      <c r="AI9" s="1">
        <f t="shared" si="0"/>
        <v>2016</v>
      </c>
      <c r="AJ9" s="1">
        <f t="shared" si="1"/>
        <v>3</v>
      </c>
      <c r="AK9" s="1" t="str">
        <f t="shared" si="2"/>
        <v>31</v>
      </c>
    </row>
    <row r="10" spans="1:37" ht="12.75" customHeight="1" x14ac:dyDescent="0.2">
      <c r="A10" s="1" t="s">
        <v>75</v>
      </c>
      <c r="B10" s="1" t="s">
        <v>57</v>
      </c>
      <c r="D10" s="1" t="s">
        <v>36</v>
      </c>
      <c r="E10" s="2">
        <v>42432</v>
      </c>
      <c r="F10" s="3">
        <v>6775</v>
      </c>
      <c r="H10" s="1" t="s">
        <v>76</v>
      </c>
      <c r="I10" s="1" t="s">
        <v>38</v>
      </c>
      <c r="J10" s="1" t="s">
        <v>39</v>
      </c>
      <c r="L10" s="4">
        <v>42432</v>
      </c>
      <c r="N10" s="1" t="s">
        <v>77</v>
      </c>
      <c r="O10" s="1" t="s">
        <v>78</v>
      </c>
      <c r="P10" s="1" t="b">
        <v>1</v>
      </c>
      <c r="R10" s="1" t="s">
        <v>17</v>
      </c>
      <c r="X10" s="1" t="s">
        <v>42</v>
      </c>
      <c r="Y10" s="4">
        <v>42467.368175775497</v>
      </c>
      <c r="Z10" s="1" t="s">
        <v>43</v>
      </c>
      <c r="AA10" s="1" t="s">
        <v>79</v>
      </c>
      <c r="AI10" s="1">
        <f t="shared" si="0"/>
        <v>2016</v>
      </c>
      <c r="AJ10" s="1">
        <f t="shared" si="1"/>
        <v>3</v>
      </c>
      <c r="AK10" s="1" t="str">
        <f t="shared" si="2"/>
        <v>19</v>
      </c>
    </row>
    <row r="11" spans="1:37" ht="12.75" customHeight="1" x14ac:dyDescent="0.2">
      <c r="A11" s="1" t="s">
        <v>80</v>
      </c>
      <c r="B11" s="1" t="s">
        <v>57</v>
      </c>
      <c r="D11" s="1" t="s">
        <v>36</v>
      </c>
      <c r="E11" s="2">
        <v>42437</v>
      </c>
      <c r="F11" s="3">
        <v>1575</v>
      </c>
      <c r="H11" s="1" t="s">
        <v>58</v>
      </c>
      <c r="I11" s="1" t="s">
        <v>38</v>
      </c>
      <c r="J11" s="1" t="s">
        <v>39</v>
      </c>
      <c r="L11" s="4">
        <v>42437</v>
      </c>
      <c r="N11" s="1" t="s">
        <v>59</v>
      </c>
      <c r="O11" s="1" t="s">
        <v>81</v>
      </c>
      <c r="P11" s="1" t="b">
        <v>1</v>
      </c>
      <c r="R11" s="1" t="s">
        <v>17</v>
      </c>
      <c r="X11" s="1" t="s">
        <v>42</v>
      </c>
      <c r="Y11" s="4">
        <v>42467.369414502296</v>
      </c>
      <c r="Z11" s="1" t="s">
        <v>43</v>
      </c>
      <c r="AA11" s="1" t="s">
        <v>61</v>
      </c>
      <c r="AI11" s="1">
        <f t="shared" si="0"/>
        <v>2016</v>
      </c>
      <c r="AJ11" s="1">
        <f t="shared" si="1"/>
        <v>3</v>
      </c>
      <c r="AK11" s="1" t="str">
        <f t="shared" si="2"/>
        <v>38</v>
      </c>
    </row>
    <row r="12" spans="1:37" ht="12.75" customHeight="1" x14ac:dyDescent="0.2">
      <c r="A12" s="1" t="s">
        <v>82</v>
      </c>
      <c r="B12" s="1" t="s">
        <v>83</v>
      </c>
      <c r="D12" s="1" t="s">
        <v>36</v>
      </c>
      <c r="E12" s="2">
        <v>42472</v>
      </c>
      <c r="F12" s="3">
        <v>644</v>
      </c>
      <c r="H12" s="1" t="s">
        <v>37</v>
      </c>
      <c r="I12" s="1" t="s">
        <v>38</v>
      </c>
      <c r="J12" s="1" t="s">
        <v>39</v>
      </c>
      <c r="L12" s="4">
        <v>42472</v>
      </c>
      <c r="N12" s="1" t="s">
        <v>84</v>
      </c>
      <c r="O12" s="1" t="s">
        <v>85</v>
      </c>
      <c r="P12" s="1" t="b">
        <v>1</v>
      </c>
      <c r="R12" s="1" t="s">
        <v>17</v>
      </c>
      <c r="X12" s="1" t="s">
        <v>42</v>
      </c>
      <c r="Y12" s="4">
        <v>42500.4811497685</v>
      </c>
      <c r="Z12" s="1" t="s">
        <v>43</v>
      </c>
      <c r="AA12" s="1" t="s">
        <v>44</v>
      </c>
      <c r="AI12" s="1">
        <f t="shared" si="0"/>
        <v>2016</v>
      </c>
      <c r="AJ12" s="1">
        <f t="shared" si="1"/>
        <v>4</v>
      </c>
      <c r="AK12" s="1" t="str">
        <f t="shared" si="2"/>
        <v>11</v>
      </c>
    </row>
    <row r="13" spans="1:37" ht="12.75" customHeight="1" x14ac:dyDescent="0.2">
      <c r="A13" s="1" t="s">
        <v>86</v>
      </c>
      <c r="B13" s="1" t="s">
        <v>87</v>
      </c>
      <c r="D13" s="1" t="s">
        <v>36</v>
      </c>
      <c r="E13" s="2">
        <v>42472</v>
      </c>
      <c r="F13" s="3">
        <v>4270</v>
      </c>
      <c r="H13" s="1" t="s">
        <v>88</v>
      </c>
      <c r="I13" s="1" t="s">
        <v>38</v>
      </c>
      <c r="J13" s="1" t="s">
        <v>39</v>
      </c>
      <c r="L13" s="4">
        <v>42472</v>
      </c>
      <c r="N13" s="1" t="s">
        <v>89</v>
      </c>
      <c r="O13" s="1" t="s">
        <v>90</v>
      </c>
      <c r="P13" s="1" t="b">
        <v>1</v>
      </c>
      <c r="R13" s="1" t="s">
        <v>17</v>
      </c>
      <c r="X13" s="1" t="s">
        <v>42</v>
      </c>
      <c r="Y13" s="4">
        <v>42500.481137997704</v>
      </c>
      <c r="Z13" s="1" t="s">
        <v>43</v>
      </c>
      <c r="AA13" s="1" t="s">
        <v>91</v>
      </c>
      <c r="AI13" s="1">
        <f t="shared" si="0"/>
        <v>2016</v>
      </c>
      <c r="AJ13" s="1">
        <f t="shared" si="1"/>
        <v>4</v>
      </c>
      <c r="AK13" s="1" t="str">
        <f t="shared" si="2"/>
        <v>81</v>
      </c>
    </row>
    <row r="14" spans="1:37" ht="12.75" customHeight="1" x14ac:dyDescent="0.2">
      <c r="A14" s="1" t="s">
        <v>92</v>
      </c>
      <c r="B14" s="1" t="s">
        <v>93</v>
      </c>
      <c r="D14" s="1" t="s">
        <v>36</v>
      </c>
      <c r="E14" s="2">
        <v>42472</v>
      </c>
      <c r="F14" s="3">
        <v>5570</v>
      </c>
      <c r="H14" s="1" t="s">
        <v>88</v>
      </c>
      <c r="I14" s="1" t="s">
        <v>38</v>
      </c>
      <c r="J14" s="1" t="s">
        <v>39</v>
      </c>
      <c r="L14" s="4">
        <v>42472</v>
      </c>
      <c r="N14" s="1" t="s">
        <v>94</v>
      </c>
      <c r="O14" s="1" t="s">
        <v>95</v>
      </c>
      <c r="P14" s="1" t="b">
        <v>1</v>
      </c>
      <c r="R14" s="1" t="s">
        <v>17</v>
      </c>
      <c r="X14" s="1" t="s">
        <v>42</v>
      </c>
      <c r="Y14" s="4">
        <v>42500.481175810201</v>
      </c>
      <c r="Z14" s="1" t="s">
        <v>43</v>
      </c>
      <c r="AA14" s="1" t="s">
        <v>91</v>
      </c>
      <c r="AI14" s="1">
        <f t="shared" si="0"/>
        <v>2016</v>
      </c>
      <c r="AJ14" s="1">
        <f t="shared" si="1"/>
        <v>4</v>
      </c>
      <c r="AK14" s="1" t="str">
        <f t="shared" si="2"/>
        <v>81</v>
      </c>
    </row>
    <row r="15" spans="1:37" ht="12.75" customHeight="1" x14ac:dyDescent="0.2">
      <c r="A15" s="1" t="s">
        <v>96</v>
      </c>
      <c r="B15" s="1" t="s">
        <v>93</v>
      </c>
      <c r="D15" s="1" t="s">
        <v>36</v>
      </c>
      <c r="E15" s="2">
        <v>42472</v>
      </c>
      <c r="F15" s="3">
        <v>40949</v>
      </c>
      <c r="H15" s="1" t="s">
        <v>88</v>
      </c>
      <c r="I15" s="1" t="s">
        <v>38</v>
      </c>
      <c r="J15" s="1" t="s">
        <v>39</v>
      </c>
      <c r="L15" s="4">
        <v>42472</v>
      </c>
      <c r="N15" s="1" t="s">
        <v>97</v>
      </c>
      <c r="O15" s="1" t="s">
        <v>98</v>
      </c>
      <c r="P15" s="1" t="b">
        <v>1</v>
      </c>
      <c r="R15" s="1" t="s">
        <v>17</v>
      </c>
      <c r="X15" s="1" t="s">
        <v>42</v>
      </c>
      <c r="Y15" s="4">
        <v>42500.481484687502</v>
      </c>
      <c r="Z15" s="1" t="s">
        <v>43</v>
      </c>
      <c r="AA15" s="1" t="s">
        <v>91</v>
      </c>
      <c r="AI15" s="1">
        <f t="shared" si="0"/>
        <v>2016</v>
      </c>
      <c r="AJ15" s="1">
        <f t="shared" si="1"/>
        <v>4</v>
      </c>
      <c r="AK15" s="1" t="str">
        <f t="shared" si="2"/>
        <v>81</v>
      </c>
    </row>
    <row r="16" spans="1:37" ht="12.75" customHeight="1" x14ac:dyDescent="0.2">
      <c r="A16" s="1" t="s">
        <v>99</v>
      </c>
      <c r="B16" s="1" t="s">
        <v>57</v>
      </c>
      <c r="D16" s="1" t="s">
        <v>36</v>
      </c>
      <c r="E16" s="2">
        <v>42479</v>
      </c>
      <c r="F16" s="3">
        <v>8306</v>
      </c>
      <c r="H16" s="1" t="s">
        <v>47</v>
      </c>
      <c r="I16" s="1" t="s">
        <v>38</v>
      </c>
      <c r="J16" s="1" t="s">
        <v>39</v>
      </c>
      <c r="L16" s="4">
        <v>42479</v>
      </c>
      <c r="N16" s="1" t="s">
        <v>100</v>
      </c>
      <c r="O16" s="1" t="s">
        <v>101</v>
      </c>
      <c r="P16" s="1" t="b">
        <v>1</v>
      </c>
      <c r="R16" s="1" t="s">
        <v>17</v>
      </c>
      <c r="X16" s="1" t="s">
        <v>42</v>
      </c>
      <c r="Y16" s="4">
        <v>42500.4835389699</v>
      </c>
      <c r="Z16" s="1" t="s">
        <v>43</v>
      </c>
      <c r="AA16" s="1" t="s">
        <v>50</v>
      </c>
      <c r="AI16" s="1">
        <f t="shared" si="0"/>
        <v>2016</v>
      </c>
      <c r="AJ16" s="1">
        <f t="shared" si="1"/>
        <v>4</v>
      </c>
      <c r="AK16" s="1" t="str">
        <f t="shared" si="2"/>
        <v>17</v>
      </c>
    </row>
    <row r="17" spans="1:37" ht="12.75" customHeight="1" x14ac:dyDescent="0.2">
      <c r="A17" s="1" t="s">
        <v>102</v>
      </c>
      <c r="B17" s="1" t="s">
        <v>57</v>
      </c>
      <c r="D17" s="1" t="s">
        <v>36</v>
      </c>
      <c r="E17" s="2">
        <v>42481</v>
      </c>
      <c r="F17" s="3">
        <v>1260</v>
      </c>
      <c r="H17" s="1" t="s">
        <v>47</v>
      </c>
      <c r="I17" s="1" t="s">
        <v>38</v>
      </c>
      <c r="J17" s="1" t="s">
        <v>39</v>
      </c>
      <c r="L17" s="4">
        <v>42481</v>
      </c>
      <c r="N17" s="1" t="s">
        <v>100</v>
      </c>
      <c r="O17" s="1" t="s">
        <v>103</v>
      </c>
      <c r="P17" s="1" t="b">
        <v>1</v>
      </c>
      <c r="R17" s="1" t="s">
        <v>17</v>
      </c>
      <c r="X17" s="1" t="s">
        <v>42</v>
      </c>
      <c r="Y17" s="4">
        <v>42500.484358020803</v>
      </c>
      <c r="Z17" s="1" t="s">
        <v>43</v>
      </c>
      <c r="AA17" s="1" t="s">
        <v>50</v>
      </c>
      <c r="AI17" s="1">
        <f t="shared" si="0"/>
        <v>2016</v>
      </c>
      <c r="AJ17" s="1">
        <f t="shared" si="1"/>
        <v>4</v>
      </c>
      <c r="AK17" s="1" t="str">
        <f t="shared" si="2"/>
        <v>17</v>
      </c>
    </row>
    <row r="18" spans="1:37" ht="12.75" customHeight="1" x14ac:dyDescent="0.2">
      <c r="A18" s="1" t="s">
        <v>104</v>
      </c>
      <c r="B18" s="1" t="s">
        <v>105</v>
      </c>
      <c r="D18" s="1" t="s">
        <v>36</v>
      </c>
      <c r="E18" s="2">
        <v>42500</v>
      </c>
      <c r="F18" s="3">
        <v>218</v>
      </c>
      <c r="H18" s="1" t="s">
        <v>37</v>
      </c>
      <c r="I18" s="1" t="s">
        <v>38</v>
      </c>
      <c r="J18" s="1" t="s">
        <v>39</v>
      </c>
      <c r="L18" s="4">
        <v>42500</v>
      </c>
      <c r="N18" s="1" t="s">
        <v>106</v>
      </c>
      <c r="O18" s="1" t="s">
        <v>107</v>
      </c>
      <c r="P18" s="1" t="b">
        <v>1</v>
      </c>
      <c r="R18" s="1" t="s">
        <v>17</v>
      </c>
      <c r="X18" s="1" t="s">
        <v>42</v>
      </c>
      <c r="Y18" s="4">
        <v>42534.258986921297</v>
      </c>
      <c r="Z18" s="1" t="s">
        <v>43</v>
      </c>
      <c r="AA18" s="1" t="s">
        <v>44</v>
      </c>
      <c r="AI18" s="1">
        <f t="shared" si="0"/>
        <v>2016</v>
      </c>
      <c r="AJ18" s="1">
        <f t="shared" si="1"/>
        <v>5</v>
      </c>
      <c r="AK18" s="1" t="str">
        <f t="shared" si="2"/>
        <v>11</v>
      </c>
    </row>
    <row r="19" spans="1:37" ht="12.75" customHeight="1" x14ac:dyDescent="0.2">
      <c r="A19" s="1" t="s">
        <v>108</v>
      </c>
      <c r="B19" s="1" t="s">
        <v>109</v>
      </c>
      <c r="D19" s="1" t="s">
        <v>36</v>
      </c>
      <c r="E19" s="2">
        <v>42528</v>
      </c>
      <c r="F19" s="3">
        <v>264</v>
      </c>
      <c r="H19" s="1" t="s">
        <v>76</v>
      </c>
      <c r="I19" s="1" t="s">
        <v>38</v>
      </c>
      <c r="J19" s="1" t="s">
        <v>39</v>
      </c>
      <c r="L19" s="4">
        <v>42528</v>
      </c>
      <c r="N19" s="1" t="s">
        <v>110</v>
      </c>
      <c r="O19" s="1" t="s">
        <v>111</v>
      </c>
      <c r="P19" s="1" t="b">
        <v>1</v>
      </c>
      <c r="R19" s="1" t="s">
        <v>17</v>
      </c>
      <c r="X19" s="1" t="s">
        <v>42</v>
      </c>
      <c r="Y19" s="4">
        <v>42562.401250810202</v>
      </c>
      <c r="Z19" s="1" t="s">
        <v>43</v>
      </c>
      <c r="AA19" s="1" t="s">
        <v>79</v>
      </c>
      <c r="AI19" s="1">
        <f t="shared" si="0"/>
        <v>2016</v>
      </c>
      <c r="AJ19" s="1">
        <f t="shared" si="1"/>
        <v>6</v>
      </c>
      <c r="AK19" s="1" t="str">
        <f t="shared" si="2"/>
        <v>19</v>
      </c>
    </row>
    <row r="20" spans="1:37" ht="12.75" customHeight="1" x14ac:dyDescent="0.2">
      <c r="A20" s="1" t="s">
        <v>112</v>
      </c>
      <c r="B20" s="1" t="s">
        <v>57</v>
      </c>
      <c r="D20" s="1" t="s">
        <v>36</v>
      </c>
      <c r="E20" s="2">
        <v>42531</v>
      </c>
      <c r="F20" s="3">
        <v>1260</v>
      </c>
      <c r="H20" s="1" t="s">
        <v>47</v>
      </c>
      <c r="I20" s="1" t="s">
        <v>38</v>
      </c>
      <c r="J20" s="1" t="s">
        <v>39</v>
      </c>
      <c r="L20" s="4">
        <v>42531</v>
      </c>
      <c r="N20" s="1" t="s">
        <v>113</v>
      </c>
      <c r="O20" s="1" t="s">
        <v>114</v>
      </c>
      <c r="P20" s="1" t="b">
        <v>1</v>
      </c>
      <c r="R20" s="1" t="s">
        <v>17</v>
      </c>
      <c r="X20" s="1" t="s">
        <v>42</v>
      </c>
      <c r="Y20" s="4">
        <v>42562.405736840301</v>
      </c>
      <c r="Z20" s="1" t="s">
        <v>43</v>
      </c>
      <c r="AA20" s="1" t="s">
        <v>50</v>
      </c>
      <c r="AI20" s="1">
        <f t="shared" si="0"/>
        <v>2016</v>
      </c>
      <c r="AJ20" s="1">
        <f t="shared" si="1"/>
        <v>6</v>
      </c>
      <c r="AK20" s="1" t="str">
        <f t="shared" si="2"/>
        <v>17</v>
      </c>
    </row>
    <row r="21" spans="1:37" ht="12.75" customHeight="1" x14ac:dyDescent="0.2">
      <c r="A21" s="1" t="s">
        <v>115</v>
      </c>
      <c r="B21" s="1" t="s">
        <v>57</v>
      </c>
      <c r="D21" s="1" t="s">
        <v>36</v>
      </c>
      <c r="E21" s="2">
        <v>42558</v>
      </c>
      <c r="F21" s="3">
        <v>1890</v>
      </c>
      <c r="H21" s="1" t="s">
        <v>71</v>
      </c>
      <c r="I21" s="1" t="s">
        <v>38</v>
      </c>
      <c r="J21" s="1" t="s">
        <v>39</v>
      </c>
      <c r="L21" s="4">
        <v>42558</v>
      </c>
      <c r="N21" s="1" t="s">
        <v>116</v>
      </c>
      <c r="O21" s="1" t="s">
        <v>117</v>
      </c>
      <c r="P21" s="1" t="b">
        <v>1</v>
      </c>
      <c r="R21" s="1" t="s">
        <v>17</v>
      </c>
      <c r="X21" s="1" t="s">
        <v>42</v>
      </c>
      <c r="Y21" s="4">
        <v>42591.561289895799</v>
      </c>
      <c r="Z21" s="1" t="s">
        <v>43</v>
      </c>
      <c r="AA21" s="1" t="s">
        <v>74</v>
      </c>
      <c r="AI21" s="1">
        <f t="shared" si="0"/>
        <v>2016</v>
      </c>
      <c r="AJ21" s="1">
        <f t="shared" si="1"/>
        <v>7</v>
      </c>
      <c r="AK21" s="1" t="str">
        <f t="shared" si="2"/>
        <v>31</v>
      </c>
    </row>
    <row r="22" spans="1:37" ht="12.75" customHeight="1" x14ac:dyDescent="0.2">
      <c r="A22" s="1" t="s">
        <v>118</v>
      </c>
      <c r="B22" s="1" t="s">
        <v>119</v>
      </c>
      <c r="D22" s="1" t="s">
        <v>36</v>
      </c>
      <c r="E22" s="2">
        <v>42600</v>
      </c>
      <c r="F22" s="3">
        <v>3150</v>
      </c>
      <c r="H22" s="1" t="s">
        <v>58</v>
      </c>
      <c r="I22" s="1" t="s">
        <v>38</v>
      </c>
      <c r="J22" s="1" t="s">
        <v>39</v>
      </c>
      <c r="L22" s="4">
        <v>42600</v>
      </c>
      <c r="N22" s="1" t="s">
        <v>120</v>
      </c>
      <c r="O22" s="1" t="s">
        <v>121</v>
      </c>
      <c r="P22" s="1" t="b">
        <v>1</v>
      </c>
      <c r="R22" s="1" t="s">
        <v>17</v>
      </c>
      <c r="X22" s="1" t="s">
        <v>42</v>
      </c>
      <c r="Y22" s="4">
        <v>42622.264028969897</v>
      </c>
      <c r="Z22" s="1" t="s">
        <v>43</v>
      </c>
      <c r="AA22" s="1" t="s">
        <v>61</v>
      </c>
      <c r="AI22" s="1">
        <f t="shared" si="0"/>
        <v>2016</v>
      </c>
      <c r="AJ22" s="1">
        <f t="shared" si="1"/>
        <v>8</v>
      </c>
      <c r="AK22" s="1" t="str">
        <f t="shared" si="2"/>
        <v>38</v>
      </c>
    </row>
    <row r="23" spans="1:37" ht="12.75" customHeight="1" x14ac:dyDescent="0.2">
      <c r="A23" s="1" t="s">
        <v>122</v>
      </c>
      <c r="B23" s="1" t="s">
        <v>123</v>
      </c>
      <c r="D23" s="1" t="s">
        <v>36</v>
      </c>
      <c r="E23" s="2">
        <v>42600</v>
      </c>
      <c r="F23" s="3">
        <v>4878</v>
      </c>
      <c r="H23" s="1" t="s">
        <v>124</v>
      </c>
      <c r="I23" s="1" t="s">
        <v>38</v>
      </c>
      <c r="J23" s="1" t="s">
        <v>39</v>
      </c>
      <c r="L23" s="4">
        <v>42600</v>
      </c>
      <c r="N23" s="1" t="s">
        <v>124</v>
      </c>
      <c r="O23" s="1" t="s">
        <v>125</v>
      </c>
      <c r="P23" s="1" t="b">
        <v>1</v>
      </c>
      <c r="R23" s="1" t="s">
        <v>17</v>
      </c>
      <c r="X23" s="1" t="s">
        <v>42</v>
      </c>
      <c r="Y23" s="4">
        <v>42622.264132256903</v>
      </c>
      <c r="Z23" s="1" t="s">
        <v>43</v>
      </c>
      <c r="AA23" s="1" t="s">
        <v>126</v>
      </c>
      <c r="AI23" s="1">
        <f t="shared" si="0"/>
        <v>2016</v>
      </c>
      <c r="AJ23" s="1">
        <f t="shared" si="1"/>
        <v>8</v>
      </c>
      <c r="AK23" s="1" t="str">
        <f t="shared" si="2"/>
        <v>81</v>
      </c>
    </row>
    <row r="24" spans="1:37" ht="12.75" customHeight="1" x14ac:dyDescent="0.2">
      <c r="A24" s="1" t="s">
        <v>127</v>
      </c>
      <c r="B24" s="1" t="s">
        <v>128</v>
      </c>
      <c r="D24" s="1" t="s">
        <v>36</v>
      </c>
      <c r="E24" s="2">
        <v>42613</v>
      </c>
      <c r="F24" s="3">
        <v>1575</v>
      </c>
      <c r="H24" s="1" t="s">
        <v>58</v>
      </c>
      <c r="I24" s="1" t="s">
        <v>38</v>
      </c>
      <c r="J24" s="1" t="s">
        <v>39</v>
      </c>
      <c r="L24" s="4">
        <v>42613</v>
      </c>
      <c r="N24" s="1" t="s">
        <v>129</v>
      </c>
      <c r="O24" s="1" t="s">
        <v>130</v>
      </c>
      <c r="P24" s="1" t="b">
        <v>1</v>
      </c>
      <c r="R24" s="1" t="s">
        <v>17</v>
      </c>
      <c r="X24" s="1" t="s">
        <v>42</v>
      </c>
      <c r="Y24" s="4">
        <v>42622.2673881597</v>
      </c>
      <c r="Z24" s="1" t="s">
        <v>43</v>
      </c>
      <c r="AA24" s="1" t="s">
        <v>61</v>
      </c>
      <c r="AI24" s="1">
        <f t="shared" si="0"/>
        <v>2016</v>
      </c>
      <c r="AJ24" s="1">
        <f t="shared" si="1"/>
        <v>8</v>
      </c>
      <c r="AK24" s="1" t="str">
        <f t="shared" si="2"/>
        <v>38</v>
      </c>
    </row>
    <row r="25" spans="1:37" ht="12.75" customHeight="1" x14ac:dyDescent="0.2">
      <c r="A25" s="1" t="s">
        <v>131</v>
      </c>
      <c r="B25" s="1" t="s">
        <v>128</v>
      </c>
      <c r="D25" s="1" t="s">
        <v>36</v>
      </c>
      <c r="E25" s="2">
        <v>42613</v>
      </c>
      <c r="F25" s="3">
        <v>3780</v>
      </c>
      <c r="H25" s="1" t="s">
        <v>58</v>
      </c>
      <c r="I25" s="1" t="s">
        <v>38</v>
      </c>
      <c r="J25" s="1" t="s">
        <v>39</v>
      </c>
      <c r="L25" s="4">
        <v>42613</v>
      </c>
      <c r="N25" s="1" t="s">
        <v>132</v>
      </c>
      <c r="O25" s="1" t="s">
        <v>133</v>
      </c>
      <c r="P25" s="1" t="b">
        <v>1</v>
      </c>
      <c r="R25" s="1" t="s">
        <v>17</v>
      </c>
      <c r="X25" s="1" t="s">
        <v>42</v>
      </c>
      <c r="Y25" s="4">
        <v>42622.267349849499</v>
      </c>
      <c r="Z25" s="1" t="s">
        <v>43</v>
      </c>
      <c r="AA25" s="1" t="s">
        <v>61</v>
      </c>
      <c r="AI25" s="1">
        <f t="shared" si="0"/>
        <v>2016</v>
      </c>
      <c r="AJ25" s="1">
        <f t="shared" si="1"/>
        <v>8</v>
      </c>
      <c r="AK25" s="1" t="str">
        <f t="shared" si="2"/>
        <v>38</v>
      </c>
    </row>
    <row r="26" spans="1:37" ht="12.75" customHeight="1" x14ac:dyDescent="0.2">
      <c r="A26" s="1" t="s">
        <v>134</v>
      </c>
      <c r="B26" s="1" t="s">
        <v>135</v>
      </c>
      <c r="D26" s="1" t="s">
        <v>36</v>
      </c>
      <c r="E26" s="2">
        <v>42613</v>
      </c>
      <c r="F26" s="3">
        <v>229</v>
      </c>
      <c r="H26" s="1" t="s">
        <v>52</v>
      </c>
      <c r="I26" s="1" t="s">
        <v>38</v>
      </c>
      <c r="J26" s="1" t="s">
        <v>39</v>
      </c>
      <c r="L26" s="4">
        <v>42613</v>
      </c>
      <c r="N26" s="1" t="s">
        <v>136</v>
      </c>
      <c r="O26" s="1" t="s">
        <v>137</v>
      </c>
      <c r="P26" s="1" t="b">
        <v>1</v>
      </c>
      <c r="R26" s="1" t="s">
        <v>17</v>
      </c>
      <c r="X26" s="1" t="s">
        <v>42</v>
      </c>
      <c r="Y26" s="4">
        <v>42622.267336458302</v>
      </c>
      <c r="Z26" s="1" t="s">
        <v>43</v>
      </c>
      <c r="AA26" s="1" t="s">
        <v>55</v>
      </c>
      <c r="AI26" s="1">
        <f t="shared" si="0"/>
        <v>2016</v>
      </c>
      <c r="AJ26" s="1">
        <f t="shared" si="1"/>
        <v>8</v>
      </c>
      <c r="AK26" s="1" t="str">
        <f t="shared" si="2"/>
        <v>18</v>
      </c>
    </row>
    <row r="27" spans="1:37" ht="12.75" customHeight="1" x14ac:dyDescent="0.2">
      <c r="A27" s="1" t="s">
        <v>138</v>
      </c>
      <c r="B27" s="1" t="s">
        <v>139</v>
      </c>
      <c r="D27" s="1" t="s">
        <v>36</v>
      </c>
      <c r="E27" s="2">
        <v>42643</v>
      </c>
      <c r="F27" s="3">
        <v>5435</v>
      </c>
      <c r="H27" s="1" t="s">
        <v>88</v>
      </c>
      <c r="I27" s="1" t="s">
        <v>38</v>
      </c>
      <c r="J27" s="1" t="s">
        <v>39</v>
      </c>
      <c r="L27" s="4">
        <v>42643</v>
      </c>
      <c r="N27" s="1" t="s">
        <v>140</v>
      </c>
      <c r="O27" s="1" t="s">
        <v>141</v>
      </c>
      <c r="P27" s="1" t="b">
        <v>1</v>
      </c>
      <c r="R27" s="1" t="s">
        <v>17</v>
      </c>
      <c r="X27" s="1" t="s">
        <v>42</v>
      </c>
      <c r="Y27" s="4">
        <v>42647.267687766202</v>
      </c>
      <c r="Z27" s="1" t="s">
        <v>43</v>
      </c>
      <c r="AA27" s="1" t="s">
        <v>91</v>
      </c>
      <c r="AI27" s="1">
        <f t="shared" si="0"/>
        <v>2016</v>
      </c>
      <c r="AJ27" s="1">
        <f t="shared" si="1"/>
        <v>9</v>
      </c>
      <c r="AK27" s="1" t="str">
        <f t="shared" si="2"/>
        <v>81</v>
      </c>
    </row>
    <row r="28" spans="1:37" ht="12.75" customHeight="1" x14ac:dyDescent="0.2">
      <c r="A28" s="1" t="s">
        <v>142</v>
      </c>
      <c r="B28" s="1" t="s">
        <v>46</v>
      </c>
      <c r="D28" s="1" t="s">
        <v>36</v>
      </c>
      <c r="E28" s="2">
        <v>42643</v>
      </c>
      <c r="F28" s="3">
        <v>3164</v>
      </c>
      <c r="H28" s="1" t="s">
        <v>58</v>
      </c>
      <c r="I28" s="1" t="s">
        <v>38</v>
      </c>
      <c r="J28" s="1" t="s">
        <v>39</v>
      </c>
      <c r="L28" s="4">
        <v>42643</v>
      </c>
      <c r="N28" s="1" t="s">
        <v>143</v>
      </c>
      <c r="O28" s="1" t="s">
        <v>144</v>
      </c>
      <c r="P28" s="1" t="b">
        <v>1</v>
      </c>
      <c r="R28" s="1" t="s">
        <v>17</v>
      </c>
      <c r="X28" s="1" t="s">
        <v>42</v>
      </c>
      <c r="Y28" s="4">
        <v>42647.267629363399</v>
      </c>
      <c r="Z28" s="1" t="s">
        <v>43</v>
      </c>
      <c r="AA28" s="1" t="s">
        <v>61</v>
      </c>
      <c r="AI28" s="1">
        <f t="shared" si="0"/>
        <v>2016</v>
      </c>
      <c r="AJ28" s="1">
        <f t="shared" si="1"/>
        <v>9</v>
      </c>
      <c r="AK28" s="1" t="str">
        <f t="shared" si="2"/>
        <v>38</v>
      </c>
    </row>
    <row r="29" spans="1:37" ht="12.75" customHeight="1" x14ac:dyDescent="0.2">
      <c r="A29" s="1" t="s">
        <v>145</v>
      </c>
      <c r="B29" s="1" t="s">
        <v>57</v>
      </c>
      <c r="D29" s="1" t="s">
        <v>36</v>
      </c>
      <c r="E29" s="2">
        <v>42657</v>
      </c>
      <c r="F29" s="3">
        <v>2520</v>
      </c>
      <c r="H29" s="1" t="s">
        <v>58</v>
      </c>
      <c r="I29" s="1" t="s">
        <v>38</v>
      </c>
      <c r="J29" s="1" t="s">
        <v>39</v>
      </c>
      <c r="L29" s="4">
        <v>42657</v>
      </c>
      <c r="N29" s="1" t="s">
        <v>146</v>
      </c>
      <c r="O29" s="1" t="s">
        <v>147</v>
      </c>
      <c r="P29" s="1" t="b">
        <v>1</v>
      </c>
      <c r="R29" s="1" t="s">
        <v>17</v>
      </c>
      <c r="X29" s="1" t="s">
        <v>42</v>
      </c>
      <c r="Y29" s="4">
        <v>42662.312587187502</v>
      </c>
      <c r="Z29" s="1" t="s">
        <v>43</v>
      </c>
      <c r="AA29" s="1" t="s">
        <v>61</v>
      </c>
      <c r="AI29" s="1">
        <f t="shared" si="0"/>
        <v>2016</v>
      </c>
      <c r="AJ29" s="1">
        <f t="shared" si="1"/>
        <v>10</v>
      </c>
      <c r="AK29" s="1" t="str">
        <f t="shared" si="2"/>
        <v>38</v>
      </c>
    </row>
    <row r="30" spans="1:37" ht="12.75" customHeight="1" x14ac:dyDescent="0.2">
      <c r="A30" s="1" t="s">
        <v>148</v>
      </c>
      <c r="B30" s="1" t="s">
        <v>57</v>
      </c>
      <c r="D30" s="1" t="s">
        <v>36</v>
      </c>
      <c r="E30" s="2">
        <v>42676</v>
      </c>
      <c r="F30" s="3">
        <v>3780</v>
      </c>
      <c r="H30" s="1" t="s">
        <v>58</v>
      </c>
      <c r="I30" s="1" t="s">
        <v>38</v>
      </c>
      <c r="J30" s="1" t="s">
        <v>39</v>
      </c>
      <c r="L30" s="4">
        <v>42676</v>
      </c>
      <c r="N30" s="1" t="s">
        <v>149</v>
      </c>
      <c r="O30" s="1" t="s">
        <v>150</v>
      </c>
      <c r="P30" s="1" t="b">
        <v>1</v>
      </c>
      <c r="R30" s="1" t="s">
        <v>17</v>
      </c>
      <c r="X30" s="1" t="s">
        <v>42</v>
      </c>
      <c r="Y30" s="4">
        <v>42682.450459455998</v>
      </c>
      <c r="Z30" s="1" t="s">
        <v>43</v>
      </c>
      <c r="AA30" s="1" t="s">
        <v>61</v>
      </c>
      <c r="AI30" s="1">
        <f t="shared" si="0"/>
        <v>2016</v>
      </c>
      <c r="AJ30" s="1">
        <f t="shared" si="1"/>
        <v>11</v>
      </c>
      <c r="AK30" s="1" t="str">
        <f t="shared" si="2"/>
        <v>38</v>
      </c>
    </row>
    <row r="31" spans="1:37" ht="12.75" customHeight="1" x14ac:dyDescent="0.2">
      <c r="A31" s="1" t="s">
        <v>151</v>
      </c>
      <c r="B31" s="1" t="s">
        <v>57</v>
      </c>
      <c r="D31" s="1" t="s">
        <v>36</v>
      </c>
      <c r="E31" s="2">
        <v>42731</v>
      </c>
      <c r="F31" s="3">
        <v>6143</v>
      </c>
      <c r="H31" s="1" t="s">
        <v>58</v>
      </c>
      <c r="I31" s="1" t="s">
        <v>38</v>
      </c>
      <c r="J31" s="1" t="s">
        <v>39</v>
      </c>
      <c r="L31" s="4">
        <v>42731</v>
      </c>
      <c r="N31" s="1" t="s">
        <v>152</v>
      </c>
      <c r="O31" s="1" t="s">
        <v>153</v>
      </c>
      <c r="P31" s="1" t="b">
        <v>1</v>
      </c>
      <c r="R31" s="1" t="s">
        <v>17</v>
      </c>
      <c r="X31" s="1" t="s">
        <v>42</v>
      </c>
      <c r="Y31" s="4">
        <v>42737.3313361111</v>
      </c>
      <c r="Z31" s="1" t="s">
        <v>43</v>
      </c>
      <c r="AA31" s="1" t="s">
        <v>61</v>
      </c>
      <c r="AI31" s="1">
        <f t="shared" si="0"/>
        <v>2016</v>
      </c>
      <c r="AJ31" s="1">
        <f t="shared" si="1"/>
        <v>12</v>
      </c>
      <c r="AK31" s="1" t="str">
        <f t="shared" si="2"/>
        <v>38</v>
      </c>
    </row>
    <row r="32" spans="1:37" ht="12.75" customHeight="1" x14ac:dyDescent="0.2">
      <c r="A32" s="1" t="s">
        <v>154</v>
      </c>
      <c r="B32" s="1" t="s">
        <v>57</v>
      </c>
      <c r="D32" s="1" t="s">
        <v>36</v>
      </c>
      <c r="E32" s="2">
        <v>42731</v>
      </c>
      <c r="F32" s="3">
        <v>4725</v>
      </c>
      <c r="H32" s="1" t="s">
        <v>58</v>
      </c>
      <c r="I32" s="1" t="s">
        <v>38</v>
      </c>
      <c r="J32" s="1" t="s">
        <v>39</v>
      </c>
      <c r="L32" s="4">
        <v>42731</v>
      </c>
      <c r="N32" s="1" t="s">
        <v>155</v>
      </c>
      <c r="O32" s="1" t="s">
        <v>156</v>
      </c>
      <c r="P32" s="1" t="b">
        <v>1</v>
      </c>
      <c r="R32" s="1" t="s">
        <v>17</v>
      </c>
      <c r="X32" s="1" t="s">
        <v>42</v>
      </c>
      <c r="Y32" s="4">
        <v>42737.331318020799</v>
      </c>
      <c r="Z32" s="1" t="s">
        <v>43</v>
      </c>
      <c r="AA32" s="1" t="s">
        <v>61</v>
      </c>
      <c r="AI32" s="1">
        <f t="shared" si="0"/>
        <v>2016</v>
      </c>
      <c r="AJ32" s="1">
        <f t="shared" si="1"/>
        <v>12</v>
      </c>
      <c r="AK32" s="1" t="str">
        <f t="shared" si="2"/>
        <v>38</v>
      </c>
    </row>
    <row r="33" spans="1:37" ht="12.75" customHeight="1" x14ac:dyDescent="0.2">
      <c r="A33" s="1" t="s">
        <v>157</v>
      </c>
      <c r="B33" s="1" t="s">
        <v>57</v>
      </c>
      <c r="D33" s="1" t="s">
        <v>36</v>
      </c>
      <c r="E33" s="2">
        <v>42734</v>
      </c>
      <c r="F33" s="3">
        <v>4725</v>
      </c>
      <c r="H33" s="1" t="s">
        <v>58</v>
      </c>
      <c r="I33" s="1" t="s">
        <v>38</v>
      </c>
      <c r="J33" s="1" t="s">
        <v>39</v>
      </c>
      <c r="L33" s="4">
        <v>42734</v>
      </c>
      <c r="N33" s="1" t="s">
        <v>158</v>
      </c>
      <c r="O33" s="1" t="s">
        <v>159</v>
      </c>
      <c r="P33" s="1" t="b">
        <v>1</v>
      </c>
      <c r="R33" s="1" t="s">
        <v>17</v>
      </c>
      <c r="X33" s="1" t="s">
        <v>42</v>
      </c>
      <c r="Y33" s="4">
        <v>42738.269086423599</v>
      </c>
      <c r="Z33" s="1" t="s">
        <v>43</v>
      </c>
      <c r="AA33" s="1" t="s">
        <v>61</v>
      </c>
      <c r="AI33" s="1">
        <f t="shared" si="0"/>
        <v>2016</v>
      </c>
      <c r="AJ33" s="1">
        <f t="shared" si="1"/>
        <v>12</v>
      </c>
      <c r="AK33" s="1" t="str">
        <f t="shared" si="2"/>
        <v>38</v>
      </c>
    </row>
    <row r="34" spans="1:37" ht="12.75" customHeight="1" x14ac:dyDescent="0.2">
      <c r="A34" s="1" t="s">
        <v>160</v>
      </c>
      <c r="B34" s="1" t="s">
        <v>57</v>
      </c>
      <c r="D34" s="1" t="s">
        <v>36</v>
      </c>
      <c r="E34" s="2">
        <v>42738</v>
      </c>
      <c r="F34" s="3">
        <v>4725</v>
      </c>
      <c r="H34" s="1" t="s">
        <v>58</v>
      </c>
      <c r="I34" s="1" t="s">
        <v>38</v>
      </c>
      <c r="J34" s="1" t="s">
        <v>39</v>
      </c>
      <c r="L34" s="4">
        <v>42738</v>
      </c>
      <c r="N34" s="1" t="s">
        <v>161</v>
      </c>
      <c r="O34" s="1" t="s">
        <v>162</v>
      </c>
      <c r="P34" s="1" t="b">
        <v>1</v>
      </c>
      <c r="R34" s="1" t="s">
        <v>17</v>
      </c>
      <c r="X34" s="1" t="s">
        <v>42</v>
      </c>
      <c r="Y34" s="4">
        <v>42740.453312500002</v>
      </c>
      <c r="Z34" s="1" t="s">
        <v>43</v>
      </c>
      <c r="AA34" s="1" t="s">
        <v>61</v>
      </c>
      <c r="AI34" s="1">
        <f t="shared" si="0"/>
        <v>2017</v>
      </c>
      <c r="AJ34" s="1">
        <f t="shared" si="1"/>
        <v>1</v>
      </c>
      <c r="AK34" s="1" t="str">
        <f t="shared" si="2"/>
        <v>38</v>
      </c>
    </row>
    <row r="35" spans="1:37" ht="12.75" customHeight="1" x14ac:dyDescent="0.2">
      <c r="A35" s="1" t="s">
        <v>163</v>
      </c>
      <c r="B35" s="1" t="s">
        <v>57</v>
      </c>
      <c r="D35" s="1" t="s">
        <v>36</v>
      </c>
      <c r="E35" s="2">
        <v>42748</v>
      </c>
      <c r="F35" s="3">
        <v>4945</v>
      </c>
      <c r="H35" s="1" t="s">
        <v>58</v>
      </c>
      <c r="I35" s="1" t="s">
        <v>38</v>
      </c>
      <c r="J35" s="1" t="s">
        <v>39</v>
      </c>
      <c r="L35" s="4">
        <v>42748</v>
      </c>
      <c r="N35" s="1" t="s">
        <v>164</v>
      </c>
      <c r="O35" s="1" t="s">
        <v>165</v>
      </c>
      <c r="P35" s="1" t="b">
        <v>1</v>
      </c>
      <c r="R35" s="1" t="s">
        <v>17</v>
      </c>
      <c r="X35" s="1" t="s">
        <v>42</v>
      </c>
      <c r="Y35" s="4">
        <v>42752.6815389236</v>
      </c>
      <c r="Z35" s="1" t="s">
        <v>43</v>
      </c>
      <c r="AA35" s="1" t="s">
        <v>61</v>
      </c>
      <c r="AI35" s="1">
        <f t="shared" si="0"/>
        <v>2017</v>
      </c>
      <c r="AJ35" s="1">
        <f t="shared" si="1"/>
        <v>1</v>
      </c>
      <c r="AK35" s="1" t="str">
        <f t="shared" si="2"/>
        <v>38</v>
      </c>
    </row>
    <row r="36" spans="1:37" ht="12.75" customHeight="1" x14ac:dyDescent="0.2">
      <c r="A36" s="1" t="s">
        <v>166</v>
      </c>
      <c r="B36" s="1" t="s">
        <v>57</v>
      </c>
      <c r="D36" s="1" t="s">
        <v>36</v>
      </c>
      <c r="E36" s="2">
        <v>42766</v>
      </c>
      <c r="F36" s="3">
        <v>1162</v>
      </c>
      <c r="H36" s="1" t="s">
        <v>71</v>
      </c>
      <c r="I36" s="1" t="s">
        <v>38</v>
      </c>
      <c r="J36" s="1" t="s">
        <v>39</v>
      </c>
      <c r="L36" s="4">
        <v>42766</v>
      </c>
      <c r="N36" s="1" t="s">
        <v>167</v>
      </c>
      <c r="O36" s="1" t="s">
        <v>168</v>
      </c>
      <c r="P36" s="1" t="b">
        <v>1</v>
      </c>
      <c r="R36" s="1" t="s">
        <v>17</v>
      </c>
      <c r="X36" s="1" t="s">
        <v>42</v>
      </c>
      <c r="Y36" s="4">
        <v>42768.2824265046</v>
      </c>
      <c r="Z36" s="1" t="s">
        <v>43</v>
      </c>
      <c r="AA36" s="1" t="s">
        <v>74</v>
      </c>
      <c r="AI36" s="1">
        <f t="shared" si="0"/>
        <v>2017</v>
      </c>
      <c r="AJ36" s="1">
        <f t="shared" si="1"/>
        <v>1</v>
      </c>
      <c r="AK36" s="1" t="str">
        <f t="shared" si="2"/>
        <v>31</v>
      </c>
    </row>
    <row r="37" spans="1:37" ht="12.75" customHeight="1" x14ac:dyDescent="0.2">
      <c r="A37" s="1" t="s">
        <v>169</v>
      </c>
      <c r="B37" s="1" t="s">
        <v>57</v>
      </c>
      <c r="D37" s="1" t="s">
        <v>36</v>
      </c>
      <c r="E37" s="2">
        <v>42766</v>
      </c>
      <c r="F37" s="3">
        <v>713</v>
      </c>
      <c r="H37" s="1" t="s">
        <v>71</v>
      </c>
      <c r="I37" s="1" t="s">
        <v>38</v>
      </c>
      <c r="J37" s="1" t="s">
        <v>39</v>
      </c>
      <c r="L37" s="4">
        <v>42766</v>
      </c>
      <c r="N37" s="1" t="s">
        <v>170</v>
      </c>
      <c r="O37" s="1" t="s">
        <v>171</v>
      </c>
      <c r="P37" s="1" t="b">
        <v>1</v>
      </c>
      <c r="R37" s="1" t="s">
        <v>17</v>
      </c>
      <c r="X37" s="1" t="s">
        <v>42</v>
      </c>
      <c r="Y37" s="4">
        <v>42768.282429745399</v>
      </c>
      <c r="Z37" s="1" t="s">
        <v>43</v>
      </c>
      <c r="AA37" s="1" t="s">
        <v>74</v>
      </c>
      <c r="AI37" s="1">
        <f t="shared" si="0"/>
        <v>2017</v>
      </c>
      <c r="AJ37" s="1">
        <f t="shared" si="1"/>
        <v>1</v>
      </c>
      <c r="AK37" s="1" t="str">
        <f t="shared" si="2"/>
        <v>31</v>
      </c>
    </row>
    <row r="38" spans="1:37" ht="12.75" customHeight="1" x14ac:dyDescent="0.2">
      <c r="A38" s="1" t="s">
        <v>172</v>
      </c>
      <c r="B38" s="1" t="s">
        <v>57</v>
      </c>
      <c r="D38" s="1" t="s">
        <v>36</v>
      </c>
      <c r="E38" s="2">
        <v>42766</v>
      </c>
      <c r="F38" s="3">
        <v>3780</v>
      </c>
      <c r="H38" s="1" t="s">
        <v>71</v>
      </c>
      <c r="I38" s="1" t="s">
        <v>38</v>
      </c>
      <c r="J38" s="1" t="s">
        <v>39</v>
      </c>
      <c r="L38" s="4">
        <v>42766</v>
      </c>
      <c r="N38" s="1" t="s">
        <v>173</v>
      </c>
      <c r="O38" s="1" t="s">
        <v>174</v>
      </c>
      <c r="P38" s="1" t="b">
        <v>1</v>
      </c>
      <c r="R38" s="1" t="s">
        <v>17</v>
      </c>
      <c r="X38" s="1" t="s">
        <v>42</v>
      </c>
      <c r="Y38" s="4">
        <v>42768.282428125</v>
      </c>
      <c r="Z38" s="1" t="s">
        <v>43</v>
      </c>
      <c r="AA38" s="1" t="s">
        <v>74</v>
      </c>
      <c r="AI38" s="1">
        <f t="shared" si="0"/>
        <v>2017</v>
      </c>
      <c r="AJ38" s="1">
        <f t="shared" si="1"/>
        <v>1</v>
      </c>
      <c r="AK38" s="1" t="str">
        <f t="shared" si="2"/>
        <v>31</v>
      </c>
    </row>
    <row r="39" spans="1:37" ht="12.75" customHeight="1" x14ac:dyDescent="0.2">
      <c r="A39" s="1" t="s">
        <v>175</v>
      </c>
      <c r="B39" s="1" t="s">
        <v>176</v>
      </c>
      <c r="D39" s="1" t="s">
        <v>36</v>
      </c>
      <c r="E39" s="2">
        <v>42794</v>
      </c>
      <c r="F39" s="3">
        <v>4725</v>
      </c>
      <c r="H39" s="1" t="s">
        <v>71</v>
      </c>
      <c r="I39" s="1" t="s">
        <v>177</v>
      </c>
      <c r="J39" s="1" t="s">
        <v>39</v>
      </c>
      <c r="L39" s="4">
        <v>42794</v>
      </c>
      <c r="N39" s="1" t="s">
        <v>178</v>
      </c>
      <c r="O39" s="1" t="s">
        <v>179</v>
      </c>
      <c r="P39" s="1" t="b">
        <v>1</v>
      </c>
      <c r="R39" s="1" t="s">
        <v>17</v>
      </c>
      <c r="X39" s="1" t="s">
        <v>42</v>
      </c>
      <c r="Y39" s="4">
        <v>42801.270689085701</v>
      </c>
      <c r="Z39" s="1" t="s">
        <v>43</v>
      </c>
      <c r="AA39" s="1" t="s">
        <v>74</v>
      </c>
      <c r="AI39" s="1">
        <f t="shared" si="0"/>
        <v>2017</v>
      </c>
      <c r="AJ39" s="1">
        <f t="shared" si="1"/>
        <v>2</v>
      </c>
      <c r="AK39" s="1" t="str">
        <f t="shared" si="2"/>
        <v>31</v>
      </c>
    </row>
    <row r="40" spans="1:37" ht="12.75" customHeight="1" x14ac:dyDescent="0.2">
      <c r="A40" s="1" t="s">
        <v>180</v>
      </c>
      <c r="B40" s="1" t="s">
        <v>176</v>
      </c>
      <c r="D40" s="1" t="s">
        <v>36</v>
      </c>
      <c r="E40" s="2">
        <v>42803</v>
      </c>
      <c r="F40" s="3">
        <v>597</v>
      </c>
      <c r="H40" s="1" t="s">
        <v>71</v>
      </c>
      <c r="I40" s="1" t="s">
        <v>177</v>
      </c>
      <c r="J40" s="1" t="s">
        <v>39</v>
      </c>
      <c r="L40" s="4">
        <v>42803</v>
      </c>
      <c r="N40" s="1" t="s">
        <v>181</v>
      </c>
      <c r="O40" s="1" t="s">
        <v>182</v>
      </c>
      <c r="P40" s="1" t="b">
        <v>1</v>
      </c>
      <c r="R40" s="1" t="s">
        <v>17</v>
      </c>
      <c r="X40" s="1" t="s">
        <v>42</v>
      </c>
      <c r="Y40" s="4">
        <v>42807.5547610301</v>
      </c>
      <c r="Z40" s="1" t="s">
        <v>43</v>
      </c>
      <c r="AA40" s="1" t="s">
        <v>74</v>
      </c>
      <c r="AI40" s="1">
        <f t="shared" si="0"/>
        <v>2017</v>
      </c>
      <c r="AJ40" s="1">
        <f t="shared" si="1"/>
        <v>3</v>
      </c>
      <c r="AK40" s="1" t="str">
        <f t="shared" si="2"/>
        <v>31</v>
      </c>
    </row>
    <row r="41" spans="1:37" ht="12.75" customHeight="1" x14ac:dyDescent="0.2">
      <c r="A41" s="1" t="s">
        <v>183</v>
      </c>
      <c r="B41" s="1" t="s">
        <v>176</v>
      </c>
      <c r="D41" s="1" t="s">
        <v>36</v>
      </c>
      <c r="E41" s="2">
        <v>42815</v>
      </c>
      <c r="F41" s="3">
        <v>1543</v>
      </c>
      <c r="H41" s="1" t="s">
        <v>71</v>
      </c>
      <c r="I41" s="1" t="s">
        <v>177</v>
      </c>
      <c r="J41" s="1" t="s">
        <v>39</v>
      </c>
      <c r="L41" s="4">
        <v>42815</v>
      </c>
      <c r="N41" s="1" t="s">
        <v>184</v>
      </c>
      <c r="O41" s="1" t="s">
        <v>185</v>
      </c>
      <c r="P41" s="1" t="b">
        <v>1</v>
      </c>
      <c r="R41" s="1" t="s">
        <v>17</v>
      </c>
      <c r="X41" s="1" t="s">
        <v>42</v>
      </c>
      <c r="Y41" s="4">
        <v>42817.591579976899</v>
      </c>
      <c r="Z41" s="1" t="s">
        <v>43</v>
      </c>
      <c r="AA41" s="1" t="s">
        <v>74</v>
      </c>
      <c r="AI41" s="1">
        <f t="shared" si="0"/>
        <v>2017</v>
      </c>
      <c r="AJ41" s="1">
        <f t="shared" si="1"/>
        <v>3</v>
      </c>
      <c r="AK41" s="1" t="str">
        <f t="shared" si="2"/>
        <v>31</v>
      </c>
    </row>
    <row r="42" spans="1:37" ht="12.75" customHeight="1" x14ac:dyDescent="0.2">
      <c r="A42" s="1" t="s">
        <v>186</v>
      </c>
      <c r="B42" s="1" t="s">
        <v>176</v>
      </c>
      <c r="D42" s="1" t="s">
        <v>36</v>
      </c>
      <c r="E42" s="2">
        <v>42822</v>
      </c>
      <c r="F42" s="3">
        <v>3876</v>
      </c>
      <c r="H42" s="1" t="s">
        <v>71</v>
      </c>
      <c r="I42" s="1" t="s">
        <v>177</v>
      </c>
      <c r="J42" s="1" t="s">
        <v>39</v>
      </c>
      <c r="L42" s="4">
        <v>42822</v>
      </c>
      <c r="N42" s="1" t="s">
        <v>187</v>
      </c>
      <c r="O42" s="1" t="s">
        <v>188</v>
      </c>
      <c r="P42" s="1" t="b">
        <v>1</v>
      </c>
      <c r="R42" s="1" t="s">
        <v>17</v>
      </c>
      <c r="X42" s="1" t="s">
        <v>189</v>
      </c>
      <c r="Y42" s="4">
        <v>42831.538180868098</v>
      </c>
      <c r="Z42" s="1" t="s">
        <v>43</v>
      </c>
      <c r="AA42" s="1" t="s">
        <v>74</v>
      </c>
      <c r="AI42" s="1">
        <f t="shared" si="0"/>
        <v>2017</v>
      </c>
      <c r="AJ42" s="1">
        <f t="shared" si="1"/>
        <v>3</v>
      </c>
      <c r="AK42" s="1" t="str">
        <f t="shared" si="2"/>
        <v>31</v>
      </c>
    </row>
    <row r="43" spans="1:37" ht="12.75" customHeight="1" x14ac:dyDescent="0.2">
      <c r="A43" s="1" t="s">
        <v>190</v>
      </c>
      <c r="B43" s="1" t="s">
        <v>176</v>
      </c>
      <c r="D43" s="1" t="s">
        <v>36</v>
      </c>
      <c r="E43" s="2">
        <v>42822</v>
      </c>
      <c r="F43" s="3">
        <v>3150</v>
      </c>
      <c r="H43" s="1" t="s">
        <v>71</v>
      </c>
      <c r="I43" s="1" t="s">
        <v>177</v>
      </c>
      <c r="J43" s="1" t="s">
        <v>39</v>
      </c>
      <c r="L43" s="4">
        <v>42822</v>
      </c>
      <c r="N43" s="1" t="s">
        <v>191</v>
      </c>
      <c r="O43" s="1" t="s">
        <v>192</v>
      </c>
      <c r="P43" s="1" t="b">
        <v>1</v>
      </c>
      <c r="R43" s="1" t="s">
        <v>17</v>
      </c>
      <c r="X43" s="1" t="s">
        <v>189</v>
      </c>
      <c r="Y43" s="4">
        <v>42831.5382004282</v>
      </c>
      <c r="Z43" s="1" t="s">
        <v>43</v>
      </c>
      <c r="AA43" s="1" t="s">
        <v>74</v>
      </c>
      <c r="AI43" s="1">
        <f t="shared" si="0"/>
        <v>2017</v>
      </c>
      <c r="AJ43" s="1">
        <f t="shared" si="1"/>
        <v>3</v>
      </c>
      <c r="AK43" s="1" t="str">
        <f t="shared" si="2"/>
        <v>31</v>
      </c>
    </row>
    <row r="44" spans="1:37" ht="12.75" customHeight="1" x14ac:dyDescent="0.2">
      <c r="A44" s="1" t="s">
        <v>193</v>
      </c>
      <c r="B44" s="1" t="s">
        <v>176</v>
      </c>
      <c r="D44" s="1" t="s">
        <v>36</v>
      </c>
      <c r="E44" s="2">
        <v>42822</v>
      </c>
      <c r="F44" s="3">
        <v>1270</v>
      </c>
      <c r="H44" s="1" t="s">
        <v>71</v>
      </c>
      <c r="I44" s="1" t="s">
        <v>177</v>
      </c>
      <c r="J44" s="1" t="s">
        <v>39</v>
      </c>
      <c r="L44" s="4">
        <v>42822</v>
      </c>
      <c r="N44" s="1" t="s">
        <v>194</v>
      </c>
      <c r="O44" s="1" t="s">
        <v>195</v>
      </c>
      <c r="P44" s="1" t="b">
        <v>1</v>
      </c>
      <c r="R44" s="1" t="s">
        <v>17</v>
      </c>
      <c r="X44" s="1" t="s">
        <v>189</v>
      </c>
      <c r="Y44" s="4">
        <v>42831.538196446803</v>
      </c>
      <c r="Z44" s="1" t="s">
        <v>43</v>
      </c>
      <c r="AA44" s="1" t="s">
        <v>74</v>
      </c>
      <c r="AI44" s="1">
        <f t="shared" si="0"/>
        <v>2017</v>
      </c>
      <c r="AJ44" s="1">
        <f t="shared" si="1"/>
        <v>3</v>
      </c>
      <c r="AK44" s="1" t="str">
        <f t="shared" si="2"/>
        <v>31</v>
      </c>
    </row>
    <row r="45" spans="1:37" ht="12.75" customHeight="1" x14ac:dyDescent="0.2">
      <c r="A45" s="1" t="s">
        <v>196</v>
      </c>
      <c r="B45" s="1" t="s">
        <v>176</v>
      </c>
      <c r="D45" s="1" t="s">
        <v>36</v>
      </c>
      <c r="E45" s="2">
        <v>42832</v>
      </c>
      <c r="F45" s="3">
        <v>3150</v>
      </c>
      <c r="H45" s="1" t="s">
        <v>71</v>
      </c>
      <c r="I45" s="1" t="s">
        <v>177</v>
      </c>
      <c r="J45" s="1" t="s">
        <v>39</v>
      </c>
      <c r="L45" s="4">
        <v>42832</v>
      </c>
      <c r="N45" s="1" t="s">
        <v>197</v>
      </c>
      <c r="O45" s="1" t="s">
        <v>198</v>
      </c>
      <c r="P45" s="1" t="b">
        <v>1</v>
      </c>
      <c r="R45" s="1" t="s">
        <v>17</v>
      </c>
      <c r="X45" s="1" t="s">
        <v>42</v>
      </c>
      <c r="Y45" s="4">
        <v>42837.405267557901</v>
      </c>
      <c r="Z45" s="1" t="s">
        <v>43</v>
      </c>
      <c r="AA45" s="1" t="s">
        <v>74</v>
      </c>
      <c r="AI45" s="1">
        <f t="shared" si="0"/>
        <v>2017</v>
      </c>
      <c r="AJ45" s="1">
        <f t="shared" si="1"/>
        <v>4</v>
      </c>
      <c r="AK45" s="1" t="str">
        <f t="shared" si="2"/>
        <v>31</v>
      </c>
    </row>
    <row r="46" spans="1:37" ht="12.75" customHeight="1" x14ac:dyDescent="0.2">
      <c r="A46" s="1" t="s">
        <v>199</v>
      </c>
      <c r="B46" s="1" t="s">
        <v>176</v>
      </c>
      <c r="D46" s="1" t="s">
        <v>36</v>
      </c>
      <c r="E46" s="2">
        <v>42846</v>
      </c>
      <c r="F46" s="3">
        <v>7876</v>
      </c>
      <c r="H46" s="1" t="s">
        <v>71</v>
      </c>
      <c r="I46" s="1" t="s">
        <v>177</v>
      </c>
      <c r="J46" s="1" t="s">
        <v>39</v>
      </c>
      <c r="L46" s="4">
        <v>42846</v>
      </c>
      <c r="N46" s="1" t="s">
        <v>200</v>
      </c>
      <c r="O46" s="1" t="s">
        <v>201</v>
      </c>
      <c r="P46" s="1" t="b">
        <v>1</v>
      </c>
      <c r="R46" s="1" t="s">
        <v>17</v>
      </c>
      <c r="X46" s="1" t="s">
        <v>42</v>
      </c>
      <c r="Y46" s="4">
        <v>42850.407600231498</v>
      </c>
      <c r="Z46" s="1" t="s">
        <v>43</v>
      </c>
      <c r="AA46" s="1" t="s">
        <v>74</v>
      </c>
      <c r="AI46" s="1">
        <f t="shared" si="0"/>
        <v>2017</v>
      </c>
      <c r="AJ46" s="1">
        <f t="shared" si="1"/>
        <v>4</v>
      </c>
      <c r="AK46" s="1" t="str">
        <f t="shared" si="2"/>
        <v>31</v>
      </c>
    </row>
    <row r="47" spans="1:37" ht="12.75" customHeight="1" x14ac:dyDescent="0.2">
      <c r="A47" s="1" t="s">
        <v>202</v>
      </c>
      <c r="B47" s="1" t="s">
        <v>176</v>
      </c>
      <c r="D47" s="1" t="s">
        <v>36</v>
      </c>
      <c r="E47" s="2">
        <v>42859</v>
      </c>
      <c r="F47" s="3">
        <v>375</v>
      </c>
      <c r="H47" s="1" t="s">
        <v>71</v>
      </c>
      <c r="I47" s="1" t="s">
        <v>177</v>
      </c>
      <c r="J47" s="1" t="s">
        <v>39</v>
      </c>
      <c r="L47" s="4">
        <v>42859</v>
      </c>
      <c r="N47" s="1" t="s">
        <v>203</v>
      </c>
      <c r="O47" s="1" t="s">
        <v>204</v>
      </c>
      <c r="P47" s="1" t="b">
        <v>1</v>
      </c>
      <c r="R47" s="1" t="s">
        <v>17</v>
      </c>
      <c r="X47" s="1" t="s">
        <v>205</v>
      </c>
      <c r="Y47" s="4">
        <v>42860.527900891197</v>
      </c>
      <c r="Z47" s="1" t="s">
        <v>43</v>
      </c>
      <c r="AA47" s="1" t="s">
        <v>74</v>
      </c>
      <c r="AI47" s="1">
        <f t="shared" si="0"/>
        <v>2017</v>
      </c>
      <c r="AJ47" s="1">
        <f t="shared" si="1"/>
        <v>5</v>
      </c>
      <c r="AK47" s="1" t="str">
        <f t="shared" si="2"/>
        <v>31</v>
      </c>
    </row>
    <row r="48" spans="1:37" ht="12.75" customHeight="1" x14ac:dyDescent="0.2">
      <c r="A48" s="1" t="s">
        <v>206</v>
      </c>
      <c r="B48" s="1" t="s">
        <v>176</v>
      </c>
      <c r="D48" s="1" t="s">
        <v>36</v>
      </c>
      <c r="E48" s="2">
        <v>42859</v>
      </c>
      <c r="F48" s="3">
        <v>4725</v>
      </c>
      <c r="H48" s="1" t="s">
        <v>71</v>
      </c>
      <c r="I48" s="1" t="s">
        <v>177</v>
      </c>
      <c r="J48" s="1" t="s">
        <v>39</v>
      </c>
      <c r="L48" s="4">
        <v>42859</v>
      </c>
      <c r="N48" s="1" t="s">
        <v>207</v>
      </c>
      <c r="O48" s="1" t="s">
        <v>208</v>
      </c>
      <c r="P48" s="1" t="b">
        <v>1</v>
      </c>
      <c r="R48" s="1" t="s">
        <v>17</v>
      </c>
      <c r="X48" s="1" t="s">
        <v>205</v>
      </c>
      <c r="Y48" s="4">
        <v>42860.527899455999</v>
      </c>
      <c r="Z48" s="1" t="s">
        <v>43</v>
      </c>
      <c r="AA48" s="1" t="s">
        <v>74</v>
      </c>
      <c r="AI48" s="1">
        <f t="shared" si="0"/>
        <v>2017</v>
      </c>
      <c r="AJ48" s="1">
        <f t="shared" si="1"/>
        <v>5</v>
      </c>
      <c r="AK48" s="1" t="str">
        <f t="shared" si="2"/>
        <v>31</v>
      </c>
    </row>
    <row r="49" spans="1:37" ht="12.75" customHeight="1" x14ac:dyDescent="0.2">
      <c r="A49" s="1" t="s">
        <v>209</v>
      </c>
      <c r="B49" s="1" t="s">
        <v>176</v>
      </c>
      <c r="D49" s="1" t="s">
        <v>36</v>
      </c>
      <c r="E49" s="2">
        <v>42878</v>
      </c>
      <c r="F49" s="3">
        <v>4725</v>
      </c>
      <c r="H49" s="1" t="s">
        <v>71</v>
      </c>
      <c r="I49" s="1" t="s">
        <v>177</v>
      </c>
      <c r="J49" s="1" t="s">
        <v>39</v>
      </c>
      <c r="L49" s="4">
        <v>42878</v>
      </c>
      <c r="N49" s="1" t="s">
        <v>210</v>
      </c>
      <c r="O49" s="1" t="s">
        <v>211</v>
      </c>
      <c r="P49" s="1" t="b">
        <v>1</v>
      </c>
      <c r="R49" s="1" t="s">
        <v>17</v>
      </c>
      <c r="X49" s="1" t="s">
        <v>42</v>
      </c>
      <c r="Y49" s="4">
        <v>42880.5948826042</v>
      </c>
      <c r="Z49" s="1" t="s">
        <v>43</v>
      </c>
      <c r="AA49" s="1" t="s">
        <v>74</v>
      </c>
      <c r="AI49" s="1">
        <f t="shared" si="0"/>
        <v>2017</v>
      </c>
      <c r="AJ49" s="1">
        <f t="shared" si="1"/>
        <v>5</v>
      </c>
      <c r="AK49" s="1" t="str">
        <f t="shared" si="2"/>
        <v>31</v>
      </c>
    </row>
    <row r="50" spans="1:37" ht="12.75" customHeight="1" x14ac:dyDescent="0.2">
      <c r="A50" s="1" t="s">
        <v>212</v>
      </c>
      <c r="B50" s="1" t="s">
        <v>176</v>
      </c>
      <c r="D50" s="1" t="s">
        <v>36</v>
      </c>
      <c r="E50" s="2">
        <v>42895</v>
      </c>
      <c r="F50" s="3">
        <v>4725</v>
      </c>
      <c r="H50" s="1" t="s">
        <v>71</v>
      </c>
      <c r="I50" s="1" t="s">
        <v>177</v>
      </c>
      <c r="J50" s="1" t="s">
        <v>39</v>
      </c>
      <c r="L50" s="4">
        <v>42895</v>
      </c>
      <c r="N50" s="1" t="s">
        <v>213</v>
      </c>
      <c r="O50" s="1" t="s">
        <v>214</v>
      </c>
      <c r="P50" s="1" t="b">
        <v>1</v>
      </c>
      <c r="R50" s="1" t="s">
        <v>17</v>
      </c>
      <c r="X50" s="1" t="s">
        <v>42</v>
      </c>
      <c r="Y50" s="4">
        <v>42901.261992673601</v>
      </c>
      <c r="Z50" s="1" t="s">
        <v>43</v>
      </c>
      <c r="AA50" s="1" t="s">
        <v>74</v>
      </c>
      <c r="AI50" s="1">
        <f t="shared" si="0"/>
        <v>2017</v>
      </c>
      <c r="AJ50" s="1">
        <f t="shared" si="1"/>
        <v>6</v>
      </c>
      <c r="AK50" s="1" t="str">
        <f t="shared" si="2"/>
        <v>31</v>
      </c>
    </row>
    <row r="51" spans="1:37" ht="12.75" customHeight="1" x14ac:dyDescent="0.2">
      <c r="A51" s="1" t="s">
        <v>215</v>
      </c>
      <c r="B51" s="1" t="s">
        <v>176</v>
      </c>
      <c r="D51" s="1" t="s">
        <v>36</v>
      </c>
      <c r="E51" s="2">
        <v>42909</v>
      </c>
      <c r="F51" s="3">
        <v>4938</v>
      </c>
      <c r="H51" s="1" t="s">
        <v>71</v>
      </c>
      <c r="I51" s="1" t="s">
        <v>177</v>
      </c>
      <c r="J51" s="1" t="s">
        <v>39</v>
      </c>
      <c r="L51" s="4">
        <v>42909</v>
      </c>
      <c r="N51" s="1" t="s">
        <v>216</v>
      </c>
      <c r="O51" s="1" t="s">
        <v>217</v>
      </c>
      <c r="P51" s="1" t="b">
        <v>1</v>
      </c>
      <c r="R51" s="1" t="s">
        <v>17</v>
      </c>
      <c r="X51" s="1" t="s">
        <v>205</v>
      </c>
      <c r="Y51" s="4">
        <v>42920.275143020801</v>
      </c>
      <c r="Z51" s="1" t="s">
        <v>43</v>
      </c>
      <c r="AA51" s="1" t="s">
        <v>74</v>
      </c>
      <c r="AI51" s="1">
        <f t="shared" si="0"/>
        <v>2017</v>
      </c>
      <c r="AJ51" s="1">
        <f t="shared" si="1"/>
        <v>6</v>
      </c>
      <c r="AK51" s="1" t="str">
        <f t="shared" si="2"/>
        <v>31</v>
      </c>
    </row>
    <row r="52" spans="1:37" ht="12.75" customHeight="1" x14ac:dyDescent="0.2">
      <c r="A52" s="1" t="s">
        <v>218</v>
      </c>
      <c r="B52" s="1" t="s">
        <v>176</v>
      </c>
      <c r="D52" s="1" t="s">
        <v>36</v>
      </c>
      <c r="E52" s="2">
        <v>42909</v>
      </c>
      <c r="F52" s="3">
        <v>2347</v>
      </c>
      <c r="H52" s="1" t="s">
        <v>58</v>
      </c>
      <c r="I52" s="1" t="s">
        <v>177</v>
      </c>
      <c r="J52" s="1" t="s">
        <v>39</v>
      </c>
      <c r="L52" s="4">
        <v>42909</v>
      </c>
      <c r="N52" s="1" t="s">
        <v>216</v>
      </c>
      <c r="O52" s="1" t="s">
        <v>219</v>
      </c>
      <c r="P52" s="1" t="b">
        <v>1</v>
      </c>
      <c r="R52" s="1" t="s">
        <v>17</v>
      </c>
      <c r="X52" s="1" t="s">
        <v>205</v>
      </c>
      <c r="Y52" s="4">
        <v>42920.275124918997</v>
      </c>
      <c r="Z52" s="1" t="s">
        <v>43</v>
      </c>
      <c r="AA52" s="1" t="s">
        <v>61</v>
      </c>
      <c r="AI52" s="1">
        <f t="shared" si="0"/>
        <v>2017</v>
      </c>
      <c r="AJ52" s="1">
        <f t="shared" si="1"/>
        <v>6</v>
      </c>
      <c r="AK52" s="1" t="str">
        <f t="shared" si="2"/>
        <v>38</v>
      </c>
    </row>
    <row r="53" spans="1:37" ht="12.75" customHeight="1" x14ac:dyDescent="0.2">
      <c r="A53" s="1" t="s">
        <v>220</v>
      </c>
      <c r="B53" s="1" t="s">
        <v>176</v>
      </c>
      <c r="D53" s="1" t="s">
        <v>36</v>
      </c>
      <c r="E53" s="2">
        <v>42909</v>
      </c>
      <c r="F53" s="3">
        <v>4725</v>
      </c>
      <c r="H53" s="1" t="s">
        <v>58</v>
      </c>
      <c r="I53" s="1" t="s">
        <v>177</v>
      </c>
      <c r="J53" s="1" t="s">
        <v>39</v>
      </c>
      <c r="L53" s="4">
        <v>42909</v>
      </c>
      <c r="N53" s="1" t="s">
        <v>221</v>
      </c>
      <c r="O53" s="1" t="s">
        <v>222</v>
      </c>
      <c r="P53" s="1" t="b">
        <v>1</v>
      </c>
      <c r="R53" s="1" t="s">
        <v>17</v>
      </c>
      <c r="X53" s="1" t="s">
        <v>205</v>
      </c>
      <c r="Y53" s="4">
        <v>42920.275250960702</v>
      </c>
      <c r="Z53" s="1" t="s">
        <v>43</v>
      </c>
      <c r="AA53" s="1" t="s">
        <v>61</v>
      </c>
      <c r="AI53" s="1">
        <f t="shared" si="0"/>
        <v>2017</v>
      </c>
      <c r="AJ53" s="1">
        <f t="shared" si="1"/>
        <v>6</v>
      </c>
      <c r="AK53" s="1" t="str">
        <f t="shared" si="2"/>
        <v>38</v>
      </c>
    </row>
    <row r="54" spans="1:37" ht="12.75" customHeight="1" x14ac:dyDescent="0.2">
      <c r="A54" s="1" t="s">
        <v>223</v>
      </c>
      <c r="B54" s="1" t="s">
        <v>176</v>
      </c>
      <c r="D54" s="1" t="s">
        <v>36</v>
      </c>
      <c r="E54" s="2">
        <v>42951</v>
      </c>
      <c r="F54" s="3">
        <v>3150</v>
      </c>
      <c r="H54" s="1" t="s">
        <v>71</v>
      </c>
      <c r="I54" s="1" t="s">
        <v>177</v>
      </c>
      <c r="J54" s="1" t="s">
        <v>39</v>
      </c>
      <c r="L54" s="4">
        <v>42951</v>
      </c>
      <c r="N54" s="1" t="s">
        <v>224</v>
      </c>
      <c r="O54" s="1" t="s">
        <v>225</v>
      </c>
      <c r="P54" s="1" t="b">
        <v>1</v>
      </c>
      <c r="R54" s="1" t="s">
        <v>17</v>
      </c>
      <c r="X54" s="1" t="s">
        <v>42</v>
      </c>
      <c r="Y54" s="4">
        <v>42956.264408217598</v>
      </c>
      <c r="Z54" s="1" t="s">
        <v>43</v>
      </c>
      <c r="AA54" s="1" t="s">
        <v>74</v>
      </c>
      <c r="AI54" s="1">
        <f t="shared" si="0"/>
        <v>2017</v>
      </c>
      <c r="AJ54" s="1">
        <f t="shared" si="1"/>
        <v>8</v>
      </c>
      <c r="AK54" s="1" t="str">
        <f t="shared" si="2"/>
        <v>31</v>
      </c>
    </row>
    <row r="55" spans="1:37" ht="12.75" customHeight="1" x14ac:dyDescent="0.2">
      <c r="A55" s="1" t="s">
        <v>226</v>
      </c>
      <c r="B55" s="1" t="s">
        <v>176</v>
      </c>
      <c r="D55" s="1" t="s">
        <v>36</v>
      </c>
      <c r="E55" s="2">
        <v>43021</v>
      </c>
      <c r="F55" s="3">
        <v>887.4</v>
      </c>
      <c r="H55" s="1" t="s">
        <v>71</v>
      </c>
      <c r="I55" s="1" t="s">
        <v>177</v>
      </c>
      <c r="J55" s="1" t="s">
        <v>39</v>
      </c>
      <c r="L55" s="4">
        <v>43021</v>
      </c>
      <c r="N55" s="1" t="s">
        <v>227</v>
      </c>
      <c r="O55" s="1" t="s">
        <v>228</v>
      </c>
      <c r="P55" s="1" t="b">
        <v>1</v>
      </c>
      <c r="R55" s="1" t="s">
        <v>17</v>
      </c>
      <c r="X55" s="1" t="s">
        <v>42</v>
      </c>
      <c r="Y55" s="4">
        <v>43026.272250544003</v>
      </c>
      <c r="Z55" s="1" t="s">
        <v>43</v>
      </c>
      <c r="AA55" s="1" t="s">
        <v>74</v>
      </c>
      <c r="AI55" s="1">
        <f t="shared" si="0"/>
        <v>2017</v>
      </c>
      <c r="AJ55" s="1">
        <f t="shared" si="1"/>
        <v>10</v>
      </c>
      <c r="AK55" s="1" t="str">
        <f t="shared" si="2"/>
        <v>31</v>
      </c>
    </row>
    <row r="56" spans="1:37" ht="12.75" customHeight="1" x14ac:dyDescent="0.2">
      <c r="A56" s="1" t="s">
        <v>229</v>
      </c>
      <c r="B56" s="1" t="s">
        <v>176</v>
      </c>
      <c r="D56" s="1" t="s">
        <v>36</v>
      </c>
      <c r="E56" s="2">
        <v>43060</v>
      </c>
      <c r="F56" s="3">
        <v>860</v>
      </c>
      <c r="H56" s="1" t="s">
        <v>71</v>
      </c>
      <c r="I56" s="1" t="s">
        <v>177</v>
      </c>
      <c r="J56" s="1" t="s">
        <v>39</v>
      </c>
      <c r="L56" s="4">
        <v>43060</v>
      </c>
      <c r="N56" s="1" t="s">
        <v>230</v>
      </c>
      <c r="O56" s="1" t="s">
        <v>231</v>
      </c>
      <c r="P56" s="1" t="b">
        <v>1</v>
      </c>
      <c r="R56" s="1" t="s">
        <v>17</v>
      </c>
      <c r="X56" s="1" t="s">
        <v>42</v>
      </c>
      <c r="Y56" s="4">
        <v>43062.587009456001</v>
      </c>
      <c r="Z56" s="1" t="s">
        <v>43</v>
      </c>
      <c r="AA56" s="1" t="s">
        <v>74</v>
      </c>
      <c r="AI56" s="1">
        <f t="shared" si="0"/>
        <v>2017</v>
      </c>
      <c r="AJ56" s="1">
        <f t="shared" si="1"/>
        <v>11</v>
      </c>
      <c r="AK56" s="1" t="str">
        <f t="shared" si="2"/>
        <v>31</v>
      </c>
    </row>
    <row r="57" spans="1:37" ht="12.75" customHeight="1" x14ac:dyDescent="0.2">
      <c r="A57" s="1" t="s">
        <v>232</v>
      </c>
      <c r="B57" s="1" t="s">
        <v>176</v>
      </c>
      <c r="D57" s="1" t="s">
        <v>36</v>
      </c>
      <c r="E57" s="2">
        <v>43109</v>
      </c>
      <c r="F57" s="3">
        <v>3142.95</v>
      </c>
      <c r="H57" s="1" t="s">
        <v>71</v>
      </c>
      <c r="I57" s="1" t="s">
        <v>177</v>
      </c>
      <c r="J57" s="1" t="s">
        <v>39</v>
      </c>
      <c r="L57" s="4">
        <v>43109</v>
      </c>
      <c r="N57" s="1" t="s">
        <v>233</v>
      </c>
      <c r="O57" s="1" t="s">
        <v>234</v>
      </c>
      <c r="P57" s="1" t="b">
        <v>1</v>
      </c>
      <c r="R57" s="1" t="s">
        <v>17</v>
      </c>
      <c r="X57" s="1" t="s">
        <v>42</v>
      </c>
      <c r="Y57" s="4">
        <v>43112.266728622701</v>
      </c>
      <c r="Z57" s="1" t="s">
        <v>43</v>
      </c>
      <c r="AA57" s="1" t="s">
        <v>74</v>
      </c>
      <c r="AI57" s="1">
        <f t="shared" si="0"/>
        <v>2018</v>
      </c>
      <c r="AJ57" s="1">
        <f t="shared" si="1"/>
        <v>1</v>
      </c>
      <c r="AK57" s="1" t="str">
        <f t="shared" si="2"/>
        <v>31</v>
      </c>
    </row>
    <row r="58" spans="1:37" ht="12.75" customHeight="1" x14ac:dyDescent="0.2">
      <c r="A58" s="1" t="s">
        <v>235</v>
      </c>
      <c r="B58" s="1" t="s">
        <v>176</v>
      </c>
      <c r="D58" s="1" t="s">
        <v>36</v>
      </c>
      <c r="E58" s="2">
        <v>43242</v>
      </c>
      <c r="F58" s="3">
        <v>1782</v>
      </c>
      <c r="H58" s="1" t="s">
        <v>71</v>
      </c>
      <c r="I58" s="1" t="s">
        <v>177</v>
      </c>
      <c r="J58" s="1" t="s">
        <v>39</v>
      </c>
      <c r="L58" s="4">
        <v>43242</v>
      </c>
      <c r="N58" s="1" t="s">
        <v>236</v>
      </c>
      <c r="O58" s="1" t="s">
        <v>237</v>
      </c>
      <c r="P58" s="1" t="b">
        <v>1</v>
      </c>
      <c r="R58" s="1" t="s">
        <v>17</v>
      </c>
      <c r="X58" s="1" t="s">
        <v>42</v>
      </c>
      <c r="Y58" s="4">
        <v>43243.528713425898</v>
      </c>
      <c r="Z58" s="1" t="s">
        <v>43</v>
      </c>
      <c r="AA58" s="1" t="s">
        <v>74</v>
      </c>
      <c r="AI58" s="1">
        <f t="shared" si="0"/>
        <v>2018</v>
      </c>
      <c r="AJ58" s="1">
        <f t="shared" si="1"/>
        <v>5</v>
      </c>
      <c r="AK58" s="1" t="str">
        <f t="shared" si="2"/>
        <v>31</v>
      </c>
    </row>
    <row r="59" spans="1:37" ht="12.75" customHeight="1" x14ac:dyDescent="0.2">
      <c r="A59" s="1" t="s">
        <v>238</v>
      </c>
      <c r="B59" s="1" t="s">
        <v>176</v>
      </c>
      <c r="D59" s="1" t="s">
        <v>36</v>
      </c>
      <c r="E59" s="2">
        <v>43242</v>
      </c>
      <c r="F59" s="3">
        <v>1404</v>
      </c>
      <c r="H59" s="1" t="s">
        <v>71</v>
      </c>
      <c r="I59" s="1" t="s">
        <v>177</v>
      </c>
      <c r="J59" s="1" t="s">
        <v>39</v>
      </c>
      <c r="L59" s="4">
        <v>43242</v>
      </c>
      <c r="N59" s="1" t="s">
        <v>239</v>
      </c>
      <c r="O59" s="1" t="s">
        <v>240</v>
      </c>
      <c r="P59" s="1" t="b">
        <v>1</v>
      </c>
      <c r="R59" s="1" t="s">
        <v>17</v>
      </c>
      <c r="X59" s="1" t="s">
        <v>42</v>
      </c>
      <c r="Y59" s="4">
        <v>43243.528692442102</v>
      </c>
      <c r="Z59" s="1" t="s">
        <v>43</v>
      </c>
      <c r="AA59" s="1" t="s">
        <v>74</v>
      </c>
      <c r="AI59" s="1">
        <f t="shared" si="0"/>
        <v>2018</v>
      </c>
      <c r="AJ59" s="1">
        <f t="shared" si="1"/>
        <v>5</v>
      </c>
      <c r="AK59" s="1" t="str">
        <f t="shared" si="2"/>
        <v>31</v>
      </c>
    </row>
    <row r="60" spans="1:37" ht="12.75" customHeight="1" x14ac:dyDescent="0.2">
      <c r="A60" s="1" t="s">
        <v>241</v>
      </c>
      <c r="B60" s="1" t="s">
        <v>176</v>
      </c>
      <c r="D60" s="1" t="s">
        <v>36</v>
      </c>
      <c r="E60" s="2">
        <v>43263</v>
      </c>
      <c r="F60" s="3">
        <v>2926</v>
      </c>
      <c r="H60" s="1" t="s">
        <v>71</v>
      </c>
      <c r="I60" s="1" t="s">
        <v>177</v>
      </c>
      <c r="J60" s="1" t="s">
        <v>39</v>
      </c>
      <c r="L60" s="4">
        <v>43263</v>
      </c>
      <c r="N60" s="1" t="s">
        <v>242</v>
      </c>
      <c r="O60" s="1" t="s">
        <v>243</v>
      </c>
      <c r="P60" s="1" t="b">
        <v>1</v>
      </c>
      <c r="R60" s="1" t="s">
        <v>17</v>
      </c>
      <c r="X60" s="1" t="s">
        <v>42</v>
      </c>
      <c r="Y60" s="4">
        <v>43269.578998611098</v>
      </c>
      <c r="Z60" s="1" t="s">
        <v>43</v>
      </c>
      <c r="AA60" s="1" t="s">
        <v>74</v>
      </c>
      <c r="AI60" s="1">
        <f t="shared" si="0"/>
        <v>2018</v>
      </c>
      <c r="AJ60" s="1">
        <f t="shared" si="1"/>
        <v>6</v>
      </c>
      <c r="AK60" s="1" t="str">
        <f t="shared" si="2"/>
        <v>31</v>
      </c>
    </row>
    <row r="61" spans="1:37" ht="12.75" customHeight="1" x14ac:dyDescent="0.2">
      <c r="A61" s="1" t="s">
        <v>244</v>
      </c>
      <c r="B61" s="1" t="s">
        <v>176</v>
      </c>
      <c r="D61" s="1" t="s">
        <v>36</v>
      </c>
      <c r="E61" s="2">
        <v>43305</v>
      </c>
      <c r="F61" s="3">
        <v>1023</v>
      </c>
      <c r="H61" s="1" t="s">
        <v>47</v>
      </c>
      <c r="I61" s="1" t="s">
        <v>177</v>
      </c>
      <c r="J61" s="1" t="s">
        <v>39</v>
      </c>
      <c r="L61" s="4">
        <v>43305</v>
      </c>
      <c r="N61" s="1" t="s">
        <v>245</v>
      </c>
      <c r="O61" s="1" t="s">
        <v>246</v>
      </c>
      <c r="P61" s="1" t="b">
        <v>1</v>
      </c>
      <c r="R61" s="1" t="s">
        <v>17</v>
      </c>
      <c r="X61" s="1" t="s">
        <v>189</v>
      </c>
      <c r="Y61" s="4">
        <v>43306.5690705671</v>
      </c>
      <c r="Z61" s="1" t="s">
        <v>43</v>
      </c>
      <c r="AA61" s="1" t="s">
        <v>50</v>
      </c>
      <c r="AI61" s="1">
        <f t="shared" si="0"/>
        <v>2018</v>
      </c>
      <c r="AJ61" s="1">
        <f t="shared" si="1"/>
        <v>7</v>
      </c>
      <c r="AK61" s="1" t="str">
        <f t="shared" si="2"/>
        <v>17</v>
      </c>
    </row>
    <row r="62" spans="1:37" ht="12.75" customHeight="1" x14ac:dyDescent="0.2">
      <c r="A62" s="1" t="s">
        <v>247</v>
      </c>
      <c r="B62" s="1" t="s">
        <v>176</v>
      </c>
      <c r="D62" s="1" t="s">
        <v>36</v>
      </c>
      <c r="E62" s="2">
        <v>43305</v>
      </c>
      <c r="F62" s="3">
        <v>1071</v>
      </c>
      <c r="H62" s="1" t="s">
        <v>47</v>
      </c>
      <c r="I62" s="1" t="s">
        <v>177</v>
      </c>
      <c r="J62" s="1" t="s">
        <v>39</v>
      </c>
      <c r="L62" s="4">
        <v>43305</v>
      </c>
      <c r="N62" s="1" t="s">
        <v>248</v>
      </c>
      <c r="O62" s="1" t="s">
        <v>249</v>
      </c>
      <c r="P62" s="1" t="b">
        <v>1</v>
      </c>
      <c r="R62" s="1" t="s">
        <v>17</v>
      </c>
      <c r="X62" s="1" t="s">
        <v>189</v>
      </c>
      <c r="Y62" s="4">
        <v>43306.569073993101</v>
      </c>
      <c r="Z62" s="1" t="s">
        <v>43</v>
      </c>
      <c r="AA62" s="1" t="s">
        <v>50</v>
      </c>
      <c r="AI62" s="1">
        <f t="shared" si="0"/>
        <v>2018</v>
      </c>
      <c r="AJ62" s="1">
        <f t="shared" si="1"/>
        <v>7</v>
      </c>
      <c r="AK62" s="1" t="str">
        <f t="shared" si="2"/>
        <v>17</v>
      </c>
    </row>
    <row r="63" spans="1:37" ht="12.75" customHeight="1" x14ac:dyDescent="0.2">
      <c r="A63" s="1" t="s">
        <v>250</v>
      </c>
      <c r="B63" s="1" t="s">
        <v>176</v>
      </c>
      <c r="D63" s="1" t="s">
        <v>36</v>
      </c>
      <c r="E63" s="2">
        <v>43305</v>
      </c>
      <c r="F63" s="3">
        <v>975</v>
      </c>
      <c r="H63" s="1" t="s">
        <v>71</v>
      </c>
      <c r="I63" s="1" t="s">
        <v>177</v>
      </c>
      <c r="J63" s="1" t="s">
        <v>39</v>
      </c>
      <c r="L63" s="4">
        <v>43305</v>
      </c>
      <c r="N63" s="1" t="s">
        <v>251</v>
      </c>
      <c r="O63" s="1" t="s">
        <v>252</v>
      </c>
      <c r="P63" s="1" t="b">
        <v>1</v>
      </c>
      <c r="R63" s="1" t="s">
        <v>17</v>
      </c>
      <c r="X63" s="1" t="s">
        <v>189</v>
      </c>
      <c r="Y63" s="4">
        <v>43306.569075810199</v>
      </c>
      <c r="Z63" s="1" t="s">
        <v>43</v>
      </c>
      <c r="AA63" s="1" t="s">
        <v>74</v>
      </c>
      <c r="AI63" s="1">
        <f t="shared" si="0"/>
        <v>2018</v>
      </c>
      <c r="AJ63" s="1">
        <f t="shared" si="1"/>
        <v>7</v>
      </c>
      <c r="AK63" s="1" t="str">
        <f t="shared" si="2"/>
        <v>31</v>
      </c>
    </row>
    <row r="64" spans="1:37" ht="12.75" customHeight="1" x14ac:dyDescent="0.2">
      <c r="A64" s="1" t="s">
        <v>253</v>
      </c>
      <c r="B64" s="1" t="s">
        <v>176</v>
      </c>
      <c r="D64" s="1" t="s">
        <v>36</v>
      </c>
      <c r="E64" s="2">
        <v>43326</v>
      </c>
      <c r="F64" s="3">
        <v>1071</v>
      </c>
      <c r="H64" s="1" t="s">
        <v>47</v>
      </c>
      <c r="I64" s="1" t="s">
        <v>177</v>
      </c>
      <c r="J64" s="1" t="s">
        <v>39</v>
      </c>
      <c r="L64" s="4">
        <v>43326</v>
      </c>
      <c r="N64" s="1" t="s">
        <v>254</v>
      </c>
      <c r="O64" s="1" t="s">
        <v>255</v>
      </c>
      <c r="P64" s="1" t="b">
        <v>1</v>
      </c>
      <c r="R64" s="1" t="s">
        <v>17</v>
      </c>
      <c r="X64" s="1" t="s">
        <v>42</v>
      </c>
      <c r="Y64" s="4">
        <v>43328.257081794</v>
      </c>
      <c r="Z64" s="1" t="s">
        <v>43</v>
      </c>
      <c r="AA64" s="1" t="s">
        <v>50</v>
      </c>
      <c r="AI64" s="1">
        <f t="shared" si="0"/>
        <v>2018</v>
      </c>
      <c r="AJ64" s="1">
        <f t="shared" si="1"/>
        <v>8</v>
      </c>
      <c r="AK64" s="1" t="str">
        <f t="shared" si="2"/>
        <v>17</v>
      </c>
    </row>
    <row r="65" spans="1:37" ht="12.75" customHeight="1" x14ac:dyDescent="0.2">
      <c r="A65" s="1" t="s">
        <v>256</v>
      </c>
      <c r="B65" s="1" t="s">
        <v>176</v>
      </c>
      <c r="D65" s="1" t="s">
        <v>36</v>
      </c>
      <c r="E65" s="2">
        <v>43326</v>
      </c>
      <c r="F65" s="3">
        <v>447</v>
      </c>
      <c r="H65" s="1" t="s">
        <v>47</v>
      </c>
      <c r="I65" s="1" t="s">
        <v>177</v>
      </c>
      <c r="J65" s="1" t="s">
        <v>39</v>
      </c>
      <c r="L65" s="4">
        <v>43326</v>
      </c>
      <c r="N65" s="1" t="s">
        <v>257</v>
      </c>
      <c r="O65" s="1" t="s">
        <v>258</v>
      </c>
      <c r="P65" s="1" t="b">
        <v>1</v>
      </c>
      <c r="R65" s="1" t="s">
        <v>17</v>
      </c>
      <c r="X65" s="1" t="s">
        <v>42</v>
      </c>
      <c r="Y65" s="4">
        <v>43328.257082523101</v>
      </c>
      <c r="Z65" s="1" t="s">
        <v>43</v>
      </c>
      <c r="AA65" s="1" t="s">
        <v>50</v>
      </c>
      <c r="AI65" s="1">
        <f t="shared" si="0"/>
        <v>2018</v>
      </c>
      <c r="AJ65" s="1">
        <f t="shared" si="1"/>
        <v>8</v>
      </c>
      <c r="AK65" s="1" t="str">
        <f t="shared" si="2"/>
        <v>17</v>
      </c>
    </row>
    <row r="66" spans="1:37" ht="12.75" customHeight="1" x14ac:dyDescent="0.2">
      <c r="A66" s="1" t="s">
        <v>259</v>
      </c>
      <c r="B66" s="1" t="s">
        <v>176</v>
      </c>
      <c r="D66" s="1" t="s">
        <v>36</v>
      </c>
      <c r="E66" s="2">
        <v>43336</v>
      </c>
      <c r="F66" s="3">
        <v>868</v>
      </c>
      <c r="H66" s="1" t="s">
        <v>71</v>
      </c>
      <c r="I66" s="1" t="s">
        <v>177</v>
      </c>
      <c r="J66" s="1" t="s">
        <v>39</v>
      </c>
      <c r="L66" s="4">
        <v>43336</v>
      </c>
      <c r="N66" s="1" t="s">
        <v>260</v>
      </c>
      <c r="O66" s="1" t="s">
        <v>261</v>
      </c>
      <c r="P66" s="1" t="b">
        <v>1</v>
      </c>
      <c r="R66" s="1" t="s">
        <v>17</v>
      </c>
      <c r="X66" s="1" t="s">
        <v>42</v>
      </c>
      <c r="Y66" s="4">
        <v>43347.3979771991</v>
      </c>
      <c r="Z66" s="1" t="s">
        <v>43</v>
      </c>
      <c r="AA66" s="1" t="s">
        <v>74</v>
      </c>
      <c r="AI66" s="1">
        <f t="shared" si="0"/>
        <v>2018</v>
      </c>
      <c r="AJ66" s="1">
        <f t="shared" si="1"/>
        <v>8</v>
      </c>
      <c r="AK66" s="1" t="str">
        <f t="shared" si="2"/>
        <v>31</v>
      </c>
    </row>
    <row r="67" spans="1:37" ht="12.75" customHeight="1" x14ac:dyDescent="0.2">
      <c r="A67" s="1" t="s">
        <v>262</v>
      </c>
      <c r="B67" s="1" t="s">
        <v>176</v>
      </c>
      <c r="D67" s="1" t="s">
        <v>36</v>
      </c>
      <c r="E67" s="2">
        <v>43280</v>
      </c>
      <c r="F67" s="3">
        <v>638</v>
      </c>
      <c r="H67" s="1" t="s">
        <v>71</v>
      </c>
      <c r="I67" s="1" t="s">
        <v>263</v>
      </c>
      <c r="J67" s="1" t="s">
        <v>39</v>
      </c>
      <c r="L67" s="4">
        <v>43280</v>
      </c>
      <c r="N67" s="1" t="s">
        <v>264</v>
      </c>
      <c r="O67" s="1" t="s">
        <v>265</v>
      </c>
      <c r="P67" s="1" t="b">
        <v>1</v>
      </c>
      <c r="R67" s="1" t="s">
        <v>17</v>
      </c>
      <c r="X67" s="1" t="s">
        <v>205</v>
      </c>
      <c r="Y67" s="4">
        <v>43284.559485960701</v>
      </c>
      <c r="Z67" s="1" t="s">
        <v>43</v>
      </c>
      <c r="AA67" s="1" t="s">
        <v>74</v>
      </c>
      <c r="AI67" s="1">
        <f t="shared" ref="AI67:AI92" si="3">YEAR(E67)</f>
        <v>2018</v>
      </c>
      <c r="AJ67" s="1">
        <f t="shared" ref="AJ67:AJ92" si="4">MONTH(E67)</f>
        <v>6</v>
      </c>
      <c r="AK67" s="1" t="str">
        <f t="shared" ref="AK67:AK92" si="5">MID(H67,1,2)</f>
        <v>31</v>
      </c>
    </row>
    <row r="68" spans="1:37" ht="12.75" customHeight="1" x14ac:dyDescent="0.2">
      <c r="A68" s="1" t="s">
        <v>266</v>
      </c>
      <c r="B68" s="1" t="s">
        <v>176</v>
      </c>
      <c r="D68" s="1" t="s">
        <v>36</v>
      </c>
      <c r="E68" s="2">
        <v>43280</v>
      </c>
      <c r="F68" s="3">
        <v>638</v>
      </c>
      <c r="H68" s="1" t="s">
        <v>71</v>
      </c>
      <c r="I68" s="1" t="s">
        <v>263</v>
      </c>
      <c r="J68" s="1" t="s">
        <v>39</v>
      </c>
      <c r="L68" s="4">
        <v>43280</v>
      </c>
      <c r="N68" s="1" t="s">
        <v>267</v>
      </c>
      <c r="O68" s="1" t="s">
        <v>268</v>
      </c>
      <c r="P68" s="1" t="b">
        <v>1</v>
      </c>
      <c r="R68" s="1" t="s">
        <v>17</v>
      </c>
      <c r="X68" s="1" t="s">
        <v>205</v>
      </c>
      <c r="Y68" s="4">
        <v>43284.559440705998</v>
      </c>
      <c r="Z68" s="1" t="s">
        <v>43</v>
      </c>
      <c r="AA68" s="1" t="s">
        <v>74</v>
      </c>
      <c r="AI68" s="1">
        <f t="shared" si="3"/>
        <v>2018</v>
      </c>
      <c r="AJ68" s="1">
        <f t="shared" si="4"/>
        <v>6</v>
      </c>
      <c r="AK68" s="1" t="str">
        <f t="shared" si="5"/>
        <v>31</v>
      </c>
    </row>
    <row r="69" spans="1:37" ht="12.75" customHeight="1" x14ac:dyDescent="0.2">
      <c r="A69" s="1" t="s">
        <v>269</v>
      </c>
      <c r="B69" s="1" t="s">
        <v>176</v>
      </c>
      <c r="D69" s="1" t="s">
        <v>36</v>
      </c>
      <c r="E69" s="2">
        <v>43280</v>
      </c>
      <c r="F69" s="3">
        <v>483</v>
      </c>
      <c r="H69" s="1" t="s">
        <v>71</v>
      </c>
      <c r="I69" s="1" t="s">
        <v>263</v>
      </c>
      <c r="J69" s="1" t="s">
        <v>39</v>
      </c>
      <c r="L69" s="4">
        <v>43280</v>
      </c>
      <c r="N69" s="1" t="s">
        <v>270</v>
      </c>
      <c r="O69" s="1" t="s">
        <v>271</v>
      </c>
      <c r="P69" s="1" t="b">
        <v>1</v>
      </c>
      <c r="R69" s="1" t="s">
        <v>17</v>
      </c>
      <c r="X69" s="1" t="s">
        <v>205</v>
      </c>
      <c r="Y69" s="4">
        <v>43284.559470567103</v>
      </c>
      <c r="Z69" s="1" t="s">
        <v>43</v>
      </c>
      <c r="AA69" s="1" t="s">
        <v>74</v>
      </c>
      <c r="AI69" s="1">
        <f t="shared" si="3"/>
        <v>2018</v>
      </c>
      <c r="AJ69" s="1">
        <f t="shared" si="4"/>
        <v>6</v>
      </c>
      <c r="AK69" s="1" t="str">
        <f t="shared" si="5"/>
        <v>31</v>
      </c>
    </row>
    <row r="70" spans="1:37" ht="12.75" customHeight="1" x14ac:dyDescent="0.2">
      <c r="A70" s="1" t="s">
        <v>272</v>
      </c>
      <c r="B70" s="1" t="s">
        <v>273</v>
      </c>
      <c r="D70" s="1" t="s">
        <v>36</v>
      </c>
      <c r="E70" s="2">
        <v>42467</v>
      </c>
      <c r="F70" s="3">
        <v>4000</v>
      </c>
      <c r="H70" s="1" t="s">
        <v>274</v>
      </c>
      <c r="I70" s="1" t="s">
        <v>275</v>
      </c>
      <c r="J70" s="1" t="s">
        <v>39</v>
      </c>
      <c r="K70" s="1" t="s">
        <v>276</v>
      </c>
      <c r="L70" s="4">
        <v>42467</v>
      </c>
      <c r="M70" s="2">
        <v>42467</v>
      </c>
      <c r="N70" s="1" t="s">
        <v>277</v>
      </c>
      <c r="O70" s="1" t="s">
        <v>278</v>
      </c>
      <c r="P70" s="1" t="b">
        <v>1</v>
      </c>
      <c r="R70" s="1" t="s">
        <v>17</v>
      </c>
      <c r="S70" s="1" t="s">
        <v>279</v>
      </c>
      <c r="X70" s="1" t="s">
        <v>205</v>
      </c>
      <c r="Y70" s="4">
        <v>42482.446617013899</v>
      </c>
      <c r="Z70" s="1" t="s">
        <v>43</v>
      </c>
      <c r="AA70" s="1" t="s">
        <v>280</v>
      </c>
      <c r="AI70" s="1">
        <f t="shared" si="3"/>
        <v>2016</v>
      </c>
      <c r="AJ70" s="1">
        <f t="shared" si="4"/>
        <v>4</v>
      </c>
      <c r="AK70" s="1" t="str">
        <f t="shared" si="5"/>
        <v>92</v>
      </c>
    </row>
    <row r="71" spans="1:37" ht="12.75" customHeight="1" x14ac:dyDescent="0.2">
      <c r="A71" s="1" t="s">
        <v>281</v>
      </c>
      <c r="B71" s="1" t="s">
        <v>282</v>
      </c>
      <c r="D71" s="1" t="s">
        <v>36</v>
      </c>
      <c r="E71" s="2">
        <v>42559</v>
      </c>
      <c r="F71" s="3">
        <v>12500</v>
      </c>
      <c r="H71" s="1" t="s">
        <v>283</v>
      </c>
      <c r="I71" s="1" t="s">
        <v>275</v>
      </c>
      <c r="J71" s="1" t="s">
        <v>39</v>
      </c>
      <c r="K71" s="1" t="s">
        <v>284</v>
      </c>
      <c r="L71" s="4">
        <v>42559</v>
      </c>
      <c r="M71" s="2">
        <v>42559</v>
      </c>
      <c r="N71" s="1" t="s">
        <v>285</v>
      </c>
      <c r="O71" s="1" t="s">
        <v>286</v>
      </c>
      <c r="P71" s="1" t="b">
        <v>1</v>
      </c>
      <c r="R71" s="1" t="s">
        <v>17</v>
      </c>
      <c r="S71" s="1" t="s">
        <v>287</v>
      </c>
      <c r="X71" s="1" t="s">
        <v>205</v>
      </c>
      <c r="Y71" s="4">
        <v>42559.522743252302</v>
      </c>
      <c r="Z71" s="1" t="s">
        <v>43</v>
      </c>
      <c r="AA71" s="1" t="s">
        <v>288</v>
      </c>
      <c r="AI71" s="1">
        <f t="shared" si="3"/>
        <v>2016</v>
      </c>
      <c r="AJ71" s="1">
        <f t="shared" si="4"/>
        <v>7</v>
      </c>
      <c r="AK71" s="1" t="str">
        <f t="shared" si="5"/>
        <v>90</v>
      </c>
    </row>
    <row r="72" spans="1:37" ht="12.75" customHeight="1" x14ac:dyDescent="0.2">
      <c r="A72" s="1" t="s">
        <v>289</v>
      </c>
      <c r="B72" s="1" t="s">
        <v>290</v>
      </c>
      <c r="D72" s="1" t="s">
        <v>36</v>
      </c>
      <c r="E72" s="2">
        <v>42642</v>
      </c>
      <c r="F72" s="3">
        <v>10000</v>
      </c>
      <c r="H72" s="1" t="s">
        <v>291</v>
      </c>
      <c r="I72" s="1" t="s">
        <v>275</v>
      </c>
      <c r="J72" s="1" t="s">
        <v>39</v>
      </c>
      <c r="K72" s="1" t="s">
        <v>292</v>
      </c>
      <c r="L72" s="4">
        <v>42613</v>
      </c>
      <c r="M72" s="2">
        <v>42613</v>
      </c>
      <c r="N72" s="1" t="s">
        <v>293</v>
      </c>
      <c r="O72" s="1" t="s">
        <v>294</v>
      </c>
      <c r="P72" s="1" t="b">
        <v>1</v>
      </c>
      <c r="R72" s="1" t="s">
        <v>17</v>
      </c>
      <c r="S72" s="1" t="s">
        <v>295</v>
      </c>
      <c r="X72" s="1" t="s">
        <v>205</v>
      </c>
      <c r="Y72" s="4">
        <v>42642.525185914397</v>
      </c>
      <c r="Z72" s="1" t="s">
        <v>43</v>
      </c>
      <c r="AA72" s="1" t="s">
        <v>296</v>
      </c>
      <c r="AI72" s="1">
        <f t="shared" si="3"/>
        <v>2016</v>
      </c>
      <c r="AJ72" s="1">
        <f t="shared" si="4"/>
        <v>9</v>
      </c>
      <c r="AK72" s="1" t="str">
        <f t="shared" si="5"/>
        <v>90</v>
      </c>
    </row>
    <row r="73" spans="1:37" ht="12.75" customHeight="1" x14ac:dyDescent="0.2">
      <c r="A73" s="1" t="s">
        <v>297</v>
      </c>
      <c r="B73" s="1" t="s">
        <v>298</v>
      </c>
      <c r="D73" s="1" t="s">
        <v>36</v>
      </c>
      <c r="E73" s="2">
        <v>42674</v>
      </c>
      <c r="F73" s="3">
        <v>38115</v>
      </c>
      <c r="H73" s="1" t="s">
        <v>291</v>
      </c>
      <c r="I73" s="1" t="s">
        <v>275</v>
      </c>
      <c r="J73" s="1" t="s">
        <v>39</v>
      </c>
      <c r="K73" s="1" t="s">
        <v>299</v>
      </c>
      <c r="L73" s="4">
        <v>42674</v>
      </c>
      <c r="M73" s="2">
        <v>42674</v>
      </c>
      <c r="N73" s="1" t="s">
        <v>300</v>
      </c>
      <c r="O73" s="1" t="s">
        <v>301</v>
      </c>
      <c r="P73" s="1" t="b">
        <v>1</v>
      </c>
      <c r="R73" s="1" t="s">
        <v>17</v>
      </c>
      <c r="S73" s="1" t="s">
        <v>302</v>
      </c>
      <c r="X73" s="1" t="s">
        <v>205</v>
      </c>
      <c r="Y73" s="4">
        <v>42688.599934571801</v>
      </c>
      <c r="Z73" s="1" t="s">
        <v>43</v>
      </c>
      <c r="AA73" s="1" t="s">
        <v>296</v>
      </c>
      <c r="AI73" s="1">
        <f t="shared" si="3"/>
        <v>2016</v>
      </c>
      <c r="AJ73" s="1">
        <f t="shared" si="4"/>
        <v>10</v>
      </c>
      <c r="AK73" s="1" t="str">
        <f t="shared" si="5"/>
        <v>90</v>
      </c>
    </row>
    <row r="74" spans="1:37" ht="12.75" customHeight="1" x14ac:dyDescent="0.2">
      <c r="A74" s="1" t="s">
        <v>303</v>
      </c>
      <c r="B74" s="1" t="s">
        <v>304</v>
      </c>
      <c r="D74" s="1" t="s">
        <v>36</v>
      </c>
      <c r="E74" s="2">
        <v>42704</v>
      </c>
      <c r="F74" s="3">
        <v>30294</v>
      </c>
      <c r="H74" s="1" t="s">
        <v>291</v>
      </c>
      <c r="I74" s="1" t="s">
        <v>275</v>
      </c>
      <c r="J74" s="1" t="s">
        <v>39</v>
      </c>
      <c r="K74" s="1" t="s">
        <v>305</v>
      </c>
      <c r="L74" s="4">
        <v>42706</v>
      </c>
      <c r="M74" s="2">
        <v>42706</v>
      </c>
      <c r="N74" s="1" t="s">
        <v>306</v>
      </c>
      <c r="O74" s="1" t="s">
        <v>307</v>
      </c>
      <c r="P74" s="1" t="b">
        <v>1</v>
      </c>
      <c r="R74" s="1" t="s">
        <v>17</v>
      </c>
      <c r="S74" s="1" t="s">
        <v>308</v>
      </c>
      <c r="X74" s="1" t="s">
        <v>42</v>
      </c>
      <c r="Y74" s="4">
        <v>42712.555756678201</v>
      </c>
      <c r="Z74" s="1" t="s">
        <v>43</v>
      </c>
      <c r="AA74" s="1" t="s">
        <v>296</v>
      </c>
      <c r="AI74" s="1">
        <f t="shared" si="3"/>
        <v>2016</v>
      </c>
      <c r="AJ74" s="1">
        <f t="shared" si="4"/>
        <v>11</v>
      </c>
      <c r="AK74" s="1" t="str">
        <f t="shared" si="5"/>
        <v>90</v>
      </c>
    </row>
    <row r="75" spans="1:37" ht="12.75" customHeight="1" x14ac:dyDescent="0.2">
      <c r="A75" s="1" t="s">
        <v>309</v>
      </c>
      <c r="B75" s="1" t="s">
        <v>310</v>
      </c>
      <c r="D75" s="1" t="s">
        <v>36</v>
      </c>
      <c r="E75" s="2">
        <v>42822</v>
      </c>
      <c r="F75" s="3">
        <v>3940</v>
      </c>
      <c r="H75" s="1" t="s">
        <v>291</v>
      </c>
      <c r="I75" s="1" t="s">
        <v>275</v>
      </c>
      <c r="J75" s="1" t="s">
        <v>39</v>
      </c>
      <c r="K75" s="1" t="s">
        <v>305</v>
      </c>
      <c r="L75" s="4">
        <v>42822</v>
      </c>
      <c r="M75" s="2">
        <v>42822</v>
      </c>
      <c r="N75" s="1" t="s">
        <v>311</v>
      </c>
      <c r="O75" s="1" t="s">
        <v>312</v>
      </c>
      <c r="P75" s="1" t="b">
        <v>1</v>
      </c>
      <c r="R75" s="1" t="s">
        <v>17</v>
      </c>
      <c r="S75" s="1" t="s">
        <v>308</v>
      </c>
      <c r="X75" s="1" t="s">
        <v>205</v>
      </c>
      <c r="Y75" s="4">
        <v>42825.370519594901</v>
      </c>
      <c r="Z75" s="1" t="s">
        <v>43</v>
      </c>
      <c r="AA75" s="1" t="s">
        <v>296</v>
      </c>
      <c r="AI75" s="1">
        <f t="shared" si="3"/>
        <v>2017</v>
      </c>
      <c r="AJ75" s="1">
        <f t="shared" si="4"/>
        <v>3</v>
      </c>
      <c r="AK75" s="1" t="str">
        <f t="shared" si="5"/>
        <v>90</v>
      </c>
    </row>
    <row r="76" spans="1:37" ht="12.75" customHeight="1" x14ac:dyDescent="0.2">
      <c r="A76" s="1" t="s">
        <v>313</v>
      </c>
      <c r="B76" s="1" t="s">
        <v>314</v>
      </c>
      <c r="D76" s="1" t="s">
        <v>36</v>
      </c>
      <c r="E76" s="2">
        <v>42913</v>
      </c>
      <c r="F76" s="3">
        <v>69651</v>
      </c>
      <c r="H76" s="1" t="s">
        <v>291</v>
      </c>
      <c r="I76" s="1" t="s">
        <v>275</v>
      </c>
      <c r="J76" s="1" t="s">
        <v>39</v>
      </c>
      <c r="K76" s="1" t="s">
        <v>305</v>
      </c>
      <c r="L76" s="4">
        <v>42913</v>
      </c>
      <c r="M76" s="2">
        <v>42913</v>
      </c>
      <c r="N76" s="1" t="s">
        <v>315</v>
      </c>
      <c r="O76" s="1" t="s">
        <v>316</v>
      </c>
      <c r="P76" s="1" t="b">
        <v>1</v>
      </c>
      <c r="R76" s="1" t="s">
        <v>17</v>
      </c>
      <c r="S76" s="1" t="s">
        <v>308</v>
      </c>
      <c r="X76" s="1" t="s">
        <v>42</v>
      </c>
      <c r="Y76" s="4">
        <v>42915.580851967599</v>
      </c>
      <c r="Z76" s="1" t="s">
        <v>43</v>
      </c>
      <c r="AA76" s="1" t="s">
        <v>296</v>
      </c>
      <c r="AI76" s="1">
        <f t="shared" si="3"/>
        <v>2017</v>
      </c>
      <c r="AJ76" s="1">
        <f t="shared" si="4"/>
        <v>6</v>
      </c>
      <c r="AK76" s="1" t="str">
        <f t="shared" si="5"/>
        <v>90</v>
      </c>
    </row>
    <row r="77" spans="1:37" ht="12.75" customHeight="1" x14ac:dyDescent="0.2">
      <c r="A77" s="1" t="s">
        <v>317</v>
      </c>
      <c r="B77" s="1" t="s">
        <v>318</v>
      </c>
      <c r="D77" s="1" t="s">
        <v>36</v>
      </c>
      <c r="E77" s="2">
        <v>42941</v>
      </c>
      <c r="F77" s="3">
        <v>12000</v>
      </c>
      <c r="H77" s="1" t="s">
        <v>291</v>
      </c>
      <c r="I77" s="1" t="s">
        <v>275</v>
      </c>
      <c r="J77" s="1" t="s">
        <v>39</v>
      </c>
      <c r="K77" s="1" t="s">
        <v>319</v>
      </c>
      <c r="L77" s="4">
        <v>42941</v>
      </c>
      <c r="M77" s="2">
        <v>42941</v>
      </c>
      <c r="N77" s="1" t="s">
        <v>320</v>
      </c>
      <c r="O77" s="1" t="s">
        <v>321</v>
      </c>
      <c r="P77" s="1" t="b">
        <v>1</v>
      </c>
      <c r="R77" s="1" t="s">
        <v>17</v>
      </c>
      <c r="S77" s="1" t="s">
        <v>322</v>
      </c>
      <c r="X77" s="1" t="s">
        <v>205</v>
      </c>
      <c r="Y77" s="4">
        <v>42956.359656713001</v>
      </c>
      <c r="Z77" s="1" t="s">
        <v>43</v>
      </c>
      <c r="AA77" s="1" t="s">
        <v>296</v>
      </c>
      <c r="AI77" s="1">
        <f t="shared" si="3"/>
        <v>2017</v>
      </c>
      <c r="AJ77" s="1">
        <f t="shared" si="4"/>
        <v>7</v>
      </c>
      <c r="AK77" s="1" t="str">
        <f t="shared" si="5"/>
        <v>90</v>
      </c>
    </row>
    <row r="78" spans="1:37" ht="12.75" customHeight="1" x14ac:dyDescent="0.2">
      <c r="A78" s="1" t="s">
        <v>323</v>
      </c>
      <c r="B78" s="1" t="s">
        <v>324</v>
      </c>
      <c r="D78" s="1" t="s">
        <v>36</v>
      </c>
      <c r="E78" s="2">
        <v>42947</v>
      </c>
      <c r="F78" s="3">
        <v>4550</v>
      </c>
      <c r="H78" s="1" t="s">
        <v>58</v>
      </c>
      <c r="I78" s="1" t="s">
        <v>275</v>
      </c>
      <c r="J78" s="1" t="s">
        <v>39</v>
      </c>
      <c r="K78" s="1" t="s">
        <v>325</v>
      </c>
      <c r="L78" s="4">
        <v>42947</v>
      </c>
      <c r="M78" s="2">
        <v>42947</v>
      </c>
      <c r="N78" s="1" t="s">
        <v>326</v>
      </c>
      <c r="O78" s="1" t="s">
        <v>327</v>
      </c>
      <c r="P78" s="1" t="b">
        <v>1</v>
      </c>
      <c r="R78" s="1" t="s">
        <v>17</v>
      </c>
      <c r="S78" s="1" t="s">
        <v>322</v>
      </c>
      <c r="X78" s="1" t="s">
        <v>205</v>
      </c>
      <c r="Y78" s="4">
        <v>42954.325298923599</v>
      </c>
      <c r="Z78" s="1" t="s">
        <v>43</v>
      </c>
      <c r="AA78" s="1" t="s">
        <v>61</v>
      </c>
      <c r="AI78" s="1">
        <f t="shared" si="3"/>
        <v>2017</v>
      </c>
      <c r="AJ78" s="1">
        <f t="shared" si="4"/>
        <v>7</v>
      </c>
      <c r="AK78" s="1" t="str">
        <f t="shared" si="5"/>
        <v>38</v>
      </c>
    </row>
    <row r="79" spans="1:37" ht="12.75" customHeight="1" x14ac:dyDescent="0.2">
      <c r="A79" s="1" t="s">
        <v>328</v>
      </c>
      <c r="B79" s="1" t="s">
        <v>329</v>
      </c>
      <c r="D79" s="1" t="s">
        <v>36</v>
      </c>
      <c r="E79" s="2">
        <v>42947</v>
      </c>
      <c r="F79" s="3">
        <v>4550</v>
      </c>
      <c r="H79" s="1" t="s">
        <v>58</v>
      </c>
      <c r="I79" s="1" t="s">
        <v>275</v>
      </c>
      <c r="J79" s="1" t="s">
        <v>39</v>
      </c>
      <c r="K79" s="1" t="s">
        <v>330</v>
      </c>
      <c r="L79" s="4">
        <v>42947</v>
      </c>
      <c r="M79" s="2">
        <v>42947</v>
      </c>
      <c r="N79" s="1" t="s">
        <v>331</v>
      </c>
      <c r="O79" s="1" t="s">
        <v>332</v>
      </c>
      <c r="P79" s="1" t="b">
        <v>1</v>
      </c>
      <c r="R79" s="1" t="s">
        <v>17</v>
      </c>
      <c r="S79" s="1" t="s">
        <v>322</v>
      </c>
      <c r="X79" s="1" t="s">
        <v>205</v>
      </c>
      <c r="Y79" s="4">
        <v>42954.325300196797</v>
      </c>
      <c r="Z79" s="1" t="s">
        <v>43</v>
      </c>
      <c r="AA79" s="1" t="s">
        <v>61</v>
      </c>
      <c r="AI79" s="1">
        <f t="shared" si="3"/>
        <v>2017</v>
      </c>
      <c r="AJ79" s="1">
        <f t="shared" si="4"/>
        <v>7</v>
      </c>
      <c r="AK79" s="1" t="str">
        <f t="shared" si="5"/>
        <v>38</v>
      </c>
    </row>
    <row r="80" spans="1:37" ht="12.75" customHeight="1" x14ac:dyDescent="0.2">
      <c r="A80" s="1" t="s">
        <v>333</v>
      </c>
      <c r="B80" s="1" t="s">
        <v>334</v>
      </c>
      <c r="D80" s="1" t="s">
        <v>36</v>
      </c>
      <c r="E80" s="2">
        <v>42956</v>
      </c>
      <c r="F80" s="3">
        <v>3800</v>
      </c>
      <c r="H80" s="1" t="s">
        <v>58</v>
      </c>
      <c r="I80" s="1" t="s">
        <v>275</v>
      </c>
      <c r="J80" s="1" t="s">
        <v>39</v>
      </c>
      <c r="K80" s="1" t="s">
        <v>335</v>
      </c>
      <c r="L80" s="4">
        <v>42956</v>
      </c>
      <c r="M80" s="2">
        <v>42956</v>
      </c>
      <c r="N80" s="1" t="s">
        <v>336</v>
      </c>
      <c r="O80" s="1" t="s">
        <v>337</v>
      </c>
      <c r="P80" s="1" t="b">
        <v>1</v>
      </c>
      <c r="R80" s="1" t="s">
        <v>17</v>
      </c>
      <c r="S80" s="1" t="s">
        <v>322</v>
      </c>
      <c r="X80" s="1" t="s">
        <v>205</v>
      </c>
      <c r="Y80" s="4">
        <v>42958.524196215301</v>
      </c>
      <c r="Z80" s="1" t="s">
        <v>43</v>
      </c>
      <c r="AA80" s="1" t="s">
        <v>61</v>
      </c>
      <c r="AI80" s="1">
        <f t="shared" si="3"/>
        <v>2017</v>
      </c>
      <c r="AJ80" s="1">
        <f t="shared" si="4"/>
        <v>8</v>
      </c>
      <c r="AK80" s="1" t="str">
        <f t="shared" si="5"/>
        <v>38</v>
      </c>
    </row>
    <row r="81" spans="1:37" ht="12.75" customHeight="1" x14ac:dyDescent="0.2">
      <c r="A81" s="1" t="s">
        <v>338</v>
      </c>
      <c r="B81" s="1" t="s">
        <v>339</v>
      </c>
      <c r="D81" s="1" t="s">
        <v>36</v>
      </c>
      <c r="E81" s="2">
        <v>43122</v>
      </c>
      <c r="F81" s="3">
        <v>80000</v>
      </c>
      <c r="H81" s="1" t="s">
        <v>340</v>
      </c>
      <c r="I81" s="1" t="s">
        <v>275</v>
      </c>
      <c r="J81" s="1" t="s">
        <v>39</v>
      </c>
      <c r="K81" s="1" t="s">
        <v>341</v>
      </c>
      <c r="L81" s="4">
        <v>43122</v>
      </c>
      <c r="M81" s="2">
        <v>43122</v>
      </c>
      <c r="N81" s="1" t="s">
        <v>342</v>
      </c>
      <c r="O81" s="1" t="s">
        <v>343</v>
      </c>
      <c r="P81" s="1" t="b">
        <v>1</v>
      </c>
      <c r="R81" s="1" t="s">
        <v>17</v>
      </c>
      <c r="S81" s="1" t="s">
        <v>322</v>
      </c>
      <c r="X81" s="1" t="s">
        <v>205</v>
      </c>
      <c r="Y81" s="4">
        <v>43144.564131018502</v>
      </c>
      <c r="Z81" s="1" t="s">
        <v>43</v>
      </c>
      <c r="AA81" s="1" t="s">
        <v>344</v>
      </c>
      <c r="AI81" s="1">
        <f t="shared" si="3"/>
        <v>2018</v>
      </c>
      <c r="AJ81" s="1">
        <f t="shared" si="4"/>
        <v>1</v>
      </c>
      <c r="AK81" s="1" t="str">
        <f t="shared" si="5"/>
        <v>90</v>
      </c>
    </row>
    <row r="82" spans="1:37" ht="12.75" customHeight="1" x14ac:dyDescent="0.2">
      <c r="A82" s="1" t="s">
        <v>345</v>
      </c>
      <c r="B82" s="1" t="s">
        <v>346</v>
      </c>
      <c r="D82" s="1" t="s">
        <v>36</v>
      </c>
      <c r="E82" s="2">
        <v>43208</v>
      </c>
      <c r="F82" s="3">
        <v>36575</v>
      </c>
      <c r="H82" s="1" t="s">
        <v>340</v>
      </c>
      <c r="I82" s="1" t="s">
        <v>275</v>
      </c>
      <c r="J82" s="1" t="s">
        <v>39</v>
      </c>
      <c r="K82" s="1" t="s">
        <v>305</v>
      </c>
      <c r="L82" s="4">
        <v>43188</v>
      </c>
      <c r="M82" s="2">
        <v>43188</v>
      </c>
      <c r="N82" s="1" t="s">
        <v>347</v>
      </c>
      <c r="O82" s="1" t="s">
        <v>348</v>
      </c>
      <c r="P82" s="1" t="b">
        <v>1</v>
      </c>
      <c r="R82" s="1" t="s">
        <v>17</v>
      </c>
      <c r="S82" s="1" t="s">
        <v>308</v>
      </c>
      <c r="X82" s="1" t="s">
        <v>205</v>
      </c>
      <c r="Y82" s="4">
        <v>43208.553522453702</v>
      </c>
      <c r="Z82" s="1" t="s">
        <v>43</v>
      </c>
      <c r="AA82" s="1" t="s">
        <v>344</v>
      </c>
      <c r="AI82" s="1">
        <f t="shared" si="3"/>
        <v>2018</v>
      </c>
      <c r="AJ82" s="1">
        <f t="shared" si="4"/>
        <v>4</v>
      </c>
      <c r="AK82" s="1" t="str">
        <f t="shared" si="5"/>
        <v>90</v>
      </c>
    </row>
    <row r="83" spans="1:37" ht="12.75" customHeight="1" x14ac:dyDescent="0.2">
      <c r="A83" s="1" t="s">
        <v>349</v>
      </c>
      <c r="B83" s="1" t="s">
        <v>350</v>
      </c>
      <c r="D83" s="1" t="s">
        <v>36</v>
      </c>
      <c r="E83" s="2">
        <v>43278</v>
      </c>
      <c r="F83" s="3">
        <v>15000</v>
      </c>
      <c r="H83" s="1" t="s">
        <v>340</v>
      </c>
      <c r="I83" s="1" t="s">
        <v>275</v>
      </c>
      <c r="J83" s="1" t="s">
        <v>39</v>
      </c>
      <c r="K83" s="1" t="s">
        <v>351</v>
      </c>
      <c r="L83" s="4">
        <v>43278</v>
      </c>
      <c r="M83" s="2">
        <v>43278</v>
      </c>
      <c r="N83" s="1" t="s">
        <v>352</v>
      </c>
      <c r="O83" s="1" t="s">
        <v>353</v>
      </c>
      <c r="P83" s="1" t="b">
        <v>1</v>
      </c>
      <c r="R83" s="1" t="s">
        <v>17</v>
      </c>
      <c r="S83" s="1" t="s">
        <v>295</v>
      </c>
      <c r="X83" s="1" t="s">
        <v>42</v>
      </c>
      <c r="Y83" s="4">
        <v>43290.366086192102</v>
      </c>
      <c r="Z83" s="1" t="s">
        <v>43</v>
      </c>
      <c r="AA83" s="1" t="s">
        <v>344</v>
      </c>
      <c r="AI83" s="1">
        <f t="shared" si="3"/>
        <v>2018</v>
      </c>
      <c r="AJ83" s="1">
        <f t="shared" si="4"/>
        <v>6</v>
      </c>
      <c r="AK83" s="1" t="str">
        <f t="shared" si="5"/>
        <v>90</v>
      </c>
    </row>
    <row r="84" spans="1:37" ht="12.75" customHeight="1" x14ac:dyDescent="0.2">
      <c r="A84" s="1" t="s">
        <v>354</v>
      </c>
      <c r="B84" s="1" t="s">
        <v>355</v>
      </c>
      <c r="D84" s="1" t="s">
        <v>36</v>
      </c>
      <c r="E84" s="2">
        <v>43383</v>
      </c>
      <c r="F84" s="3">
        <v>46224.4</v>
      </c>
      <c r="H84" s="1" t="s">
        <v>340</v>
      </c>
      <c r="I84" s="1" t="s">
        <v>275</v>
      </c>
      <c r="J84" s="1" t="s">
        <v>39</v>
      </c>
      <c r="K84" s="1" t="s">
        <v>356</v>
      </c>
      <c r="L84" s="4">
        <v>43383</v>
      </c>
      <c r="M84" s="2">
        <v>43383</v>
      </c>
      <c r="N84" s="1" t="s">
        <v>357</v>
      </c>
      <c r="O84" s="1" t="s">
        <v>358</v>
      </c>
      <c r="P84" s="1" t="b">
        <v>1</v>
      </c>
      <c r="R84" s="1" t="s">
        <v>17</v>
      </c>
      <c r="S84" s="1" t="s">
        <v>322</v>
      </c>
      <c r="X84" s="1" t="s">
        <v>42</v>
      </c>
      <c r="Y84" s="4">
        <v>43391.603419560197</v>
      </c>
      <c r="Z84" s="1" t="s">
        <v>43</v>
      </c>
      <c r="AA84" s="1" t="s">
        <v>344</v>
      </c>
      <c r="AI84" s="1">
        <f t="shared" si="3"/>
        <v>2018</v>
      </c>
      <c r="AJ84" s="1">
        <f t="shared" si="4"/>
        <v>10</v>
      </c>
      <c r="AK84" s="1" t="str">
        <f t="shared" si="5"/>
        <v>90</v>
      </c>
    </row>
    <row r="85" spans="1:37" ht="12.75" customHeight="1" x14ac:dyDescent="0.2">
      <c r="A85" s="1" t="s">
        <v>359</v>
      </c>
      <c r="B85" s="1" t="s">
        <v>360</v>
      </c>
      <c r="D85" s="1" t="s">
        <v>36</v>
      </c>
      <c r="E85" s="2">
        <v>43620</v>
      </c>
      <c r="F85" s="3">
        <v>6320</v>
      </c>
      <c r="H85" s="1" t="s">
        <v>361</v>
      </c>
      <c r="I85" s="1" t="s">
        <v>275</v>
      </c>
      <c r="J85" s="1" t="s">
        <v>39</v>
      </c>
      <c r="K85" s="1" t="s">
        <v>362</v>
      </c>
      <c r="L85" s="4">
        <v>43620</v>
      </c>
      <c r="M85" s="2">
        <v>43620</v>
      </c>
      <c r="N85" s="1" t="s">
        <v>363</v>
      </c>
      <c r="O85" s="1" t="s">
        <v>364</v>
      </c>
      <c r="P85" s="1" t="b">
        <v>1</v>
      </c>
      <c r="R85" s="1" t="s">
        <v>17</v>
      </c>
      <c r="S85" s="1" t="s">
        <v>365</v>
      </c>
      <c r="X85" s="1" t="s">
        <v>42</v>
      </c>
      <c r="Y85" s="4">
        <v>43626.292812233798</v>
      </c>
      <c r="Z85" s="1" t="s">
        <v>43</v>
      </c>
      <c r="AA85" s="1" t="s">
        <v>366</v>
      </c>
      <c r="AI85" s="1">
        <f t="shared" si="3"/>
        <v>2019</v>
      </c>
      <c r="AJ85" s="1">
        <f t="shared" si="4"/>
        <v>6</v>
      </c>
      <c r="AK85" s="1" t="str">
        <f t="shared" si="5"/>
        <v>90</v>
      </c>
    </row>
    <row r="86" spans="1:37" ht="12.75" customHeight="1" x14ac:dyDescent="0.2">
      <c r="A86" s="1" t="s">
        <v>367</v>
      </c>
      <c r="B86" s="1" t="s">
        <v>368</v>
      </c>
      <c r="D86" s="1" t="s">
        <v>36</v>
      </c>
      <c r="E86" s="2">
        <v>43627</v>
      </c>
      <c r="F86" s="3">
        <v>3420</v>
      </c>
      <c r="H86" s="1" t="s">
        <v>369</v>
      </c>
      <c r="I86" s="1" t="s">
        <v>275</v>
      </c>
      <c r="J86" s="1" t="s">
        <v>39</v>
      </c>
      <c r="K86" s="1" t="s">
        <v>362</v>
      </c>
      <c r="L86" s="4">
        <v>43627</v>
      </c>
      <c r="M86" s="2">
        <v>43627</v>
      </c>
      <c r="N86" s="1" t="s">
        <v>370</v>
      </c>
      <c r="O86" s="1" t="s">
        <v>371</v>
      </c>
      <c r="P86" s="1" t="b">
        <v>1</v>
      </c>
      <c r="R86" s="1" t="s">
        <v>17</v>
      </c>
      <c r="S86" s="1" t="s">
        <v>365</v>
      </c>
      <c r="X86" s="1" t="s">
        <v>42</v>
      </c>
      <c r="Y86" s="4">
        <v>43634.4451428588</v>
      </c>
      <c r="Z86" s="1" t="s">
        <v>43</v>
      </c>
      <c r="AA86" s="1" t="s">
        <v>372</v>
      </c>
      <c r="AI86" s="1">
        <f t="shared" si="3"/>
        <v>2019</v>
      </c>
      <c r="AJ86" s="1">
        <f t="shared" si="4"/>
        <v>6</v>
      </c>
      <c r="AK86" s="1" t="str">
        <f t="shared" si="5"/>
        <v>08</v>
      </c>
    </row>
    <row r="87" spans="1:37" ht="12.75" customHeight="1" x14ac:dyDescent="0.2">
      <c r="A87" s="1" t="s">
        <v>373</v>
      </c>
      <c r="B87" s="1" t="s">
        <v>374</v>
      </c>
      <c r="D87" s="1" t="s">
        <v>36</v>
      </c>
      <c r="E87" s="2">
        <v>42373</v>
      </c>
      <c r="F87" s="3">
        <v>2700</v>
      </c>
      <c r="H87" s="1" t="s">
        <v>76</v>
      </c>
      <c r="I87" s="1" t="s">
        <v>375</v>
      </c>
      <c r="J87" s="1" t="s">
        <v>39</v>
      </c>
      <c r="K87" s="1" t="s">
        <v>376</v>
      </c>
      <c r="L87" s="4">
        <v>42373.560441284702</v>
      </c>
      <c r="M87" s="2">
        <v>42373</v>
      </c>
      <c r="O87" s="1" t="s">
        <v>377</v>
      </c>
      <c r="P87" s="1" t="b">
        <v>1</v>
      </c>
      <c r="R87" s="1" t="s">
        <v>17</v>
      </c>
      <c r="S87" s="1" t="s">
        <v>378</v>
      </c>
      <c r="X87" s="1" t="s">
        <v>379</v>
      </c>
      <c r="Y87" s="4">
        <v>42376.344575659699</v>
      </c>
      <c r="Z87" s="1" t="s">
        <v>43</v>
      </c>
      <c r="AA87" s="1" t="s">
        <v>79</v>
      </c>
      <c r="AI87" s="1">
        <f t="shared" si="3"/>
        <v>2016</v>
      </c>
      <c r="AJ87" s="1">
        <f t="shared" si="4"/>
        <v>1</v>
      </c>
      <c r="AK87" s="1" t="str">
        <f t="shared" si="5"/>
        <v>19</v>
      </c>
    </row>
    <row r="88" spans="1:37" ht="12.75" customHeight="1" x14ac:dyDescent="0.2">
      <c r="A88" s="1" t="s">
        <v>380</v>
      </c>
      <c r="B88" s="1" t="s">
        <v>381</v>
      </c>
      <c r="D88" s="1" t="s">
        <v>36</v>
      </c>
      <c r="E88" s="2">
        <v>42426</v>
      </c>
      <c r="F88" s="3">
        <v>1500</v>
      </c>
      <c r="H88" s="1" t="s">
        <v>382</v>
      </c>
      <c r="I88" s="1" t="s">
        <v>375</v>
      </c>
      <c r="J88" s="1" t="s">
        <v>39</v>
      </c>
      <c r="K88" s="1" t="s">
        <v>383</v>
      </c>
      <c r="L88" s="4">
        <v>42426.563579282403</v>
      </c>
      <c r="M88" s="2">
        <v>42426</v>
      </c>
      <c r="O88" s="1" t="s">
        <v>384</v>
      </c>
      <c r="P88" s="1" t="b">
        <v>1</v>
      </c>
      <c r="R88" s="1" t="s">
        <v>17</v>
      </c>
      <c r="X88" s="1" t="s">
        <v>379</v>
      </c>
      <c r="Y88" s="4">
        <v>42432.604670949098</v>
      </c>
      <c r="Z88" s="1" t="s">
        <v>43</v>
      </c>
      <c r="AA88" s="1" t="s">
        <v>385</v>
      </c>
      <c r="AI88" s="1">
        <f t="shared" si="3"/>
        <v>2016</v>
      </c>
      <c r="AJ88" s="1">
        <f t="shared" si="4"/>
        <v>2</v>
      </c>
      <c r="AK88" s="1" t="str">
        <f t="shared" si="5"/>
        <v>94</v>
      </c>
    </row>
    <row r="89" spans="1:37" ht="12.75" customHeight="1" x14ac:dyDescent="0.2">
      <c r="A89" s="1" t="s">
        <v>386</v>
      </c>
      <c r="B89" s="1" t="s">
        <v>387</v>
      </c>
      <c r="D89" s="1" t="s">
        <v>36</v>
      </c>
      <c r="E89" s="2">
        <v>42478</v>
      </c>
      <c r="F89" s="3">
        <v>4153</v>
      </c>
      <c r="H89" s="1" t="s">
        <v>47</v>
      </c>
      <c r="I89" s="1" t="s">
        <v>375</v>
      </c>
      <c r="J89" s="1" t="s">
        <v>39</v>
      </c>
      <c r="K89" s="1" t="s">
        <v>376</v>
      </c>
      <c r="L89" s="4">
        <v>42478.492974965302</v>
      </c>
      <c r="M89" s="2">
        <v>42478</v>
      </c>
      <c r="O89" s="1" t="s">
        <v>388</v>
      </c>
      <c r="P89" s="1" t="b">
        <v>1</v>
      </c>
      <c r="R89" s="1" t="s">
        <v>17</v>
      </c>
      <c r="S89" s="1" t="s">
        <v>378</v>
      </c>
      <c r="X89" s="1" t="s">
        <v>389</v>
      </c>
      <c r="Y89" s="4">
        <v>42486.347126504603</v>
      </c>
      <c r="Z89" s="1" t="s">
        <v>43</v>
      </c>
      <c r="AA89" s="1" t="s">
        <v>50</v>
      </c>
      <c r="AI89" s="1">
        <f t="shared" si="3"/>
        <v>2016</v>
      </c>
      <c r="AJ89" s="1">
        <f t="shared" si="4"/>
        <v>4</v>
      </c>
      <c r="AK89" s="1" t="str">
        <f t="shared" si="5"/>
        <v>17</v>
      </c>
    </row>
    <row r="90" spans="1:37" ht="12.75" customHeight="1" x14ac:dyDescent="0.2">
      <c r="A90" s="1" t="s">
        <v>390</v>
      </c>
      <c r="B90" s="1" t="s">
        <v>387</v>
      </c>
      <c r="D90" s="1" t="s">
        <v>36</v>
      </c>
      <c r="E90" s="2">
        <v>42480</v>
      </c>
      <c r="F90" s="3">
        <v>1260</v>
      </c>
      <c r="H90" s="1" t="s">
        <v>47</v>
      </c>
      <c r="I90" s="1" t="s">
        <v>375</v>
      </c>
      <c r="J90" s="1" t="s">
        <v>39</v>
      </c>
      <c r="K90" s="1" t="s">
        <v>376</v>
      </c>
      <c r="L90" s="4">
        <v>42480.566740625</v>
      </c>
      <c r="M90" s="2">
        <v>42480</v>
      </c>
      <c r="O90" s="1" t="s">
        <v>391</v>
      </c>
      <c r="P90" s="1" t="b">
        <v>1</v>
      </c>
      <c r="R90" s="1" t="s">
        <v>17</v>
      </c>
      <c r="S90" s="1" t="s">
        <v>378</v>
      </c>
      <c r="X90" s="1" t="s">
        <v>389</v>
      </c>
      <c r="Y90" s="4">
        <v>42486.5823737268</v>
      </c>
      <c r="Z90" s="1" t="s">
        <v>43</v>
      </c>
      <c r="AA90" s="1" t="s">
        <v>50</v>
      </c>
      <c r="AI90" s="1">
        <f t="shared" si="3"/>
        <v>2016</v>
      </c>
      <c r="AJ90" s="1">
        <f t="shared" si="4"/>
        <v>4</v>
      </c>
      <c r="AK90" s="1" t="str">
        <f t="shared" si="5"/>
        <v>17</v>
      </c>
    </row>
    <row r="91" spans="1:37" ht="12.75" customHeight="1" x14ac:dyDescent="0.2">
      <c r="A91" s="1" t="s">
        <v>392</v>
      </c>
      <c r="B91" s="1" t="s">
        <v>393</v>
      </c>
      <c r="D91" s="1" t="s">
        <v>36</v>
      </c>
      <c r="E91" s="2">
        <v>42614</v>
      </c>
      <c r="F91" s="3">
        <v>1260</v>
      </c>
      <c r="H91" s="1" t="s">
        <v>71</v>
      </c>
      <c r="I91" s="1" t="s">
        <v>375</v>
      </c>
      <c r="J91" s="1" t="s">
        <v>39</v>
      </c>
      <c r="K91" s="1" t="s">
        <v>376</v>
      </c>
      <c r="L91" s="4">
        <v>42614.328666284702</v>
      </c>
      <c r="M91" s="2">
        <v>42614</v>
      </c>
      <c r="O91" s="1" t="s">
        <v>394</v>
      </c>
      <c r="P91" s="1" t="b">
        <v>1</v>
      </c>
      <c r="R91" s="1" t="s">
        <v>17</v>
      </c>
      <c r="S91" s="1" t="s">
        <v>378</v>
      </c>
      <c r="X91" s="1" t="s">
        <v>389</v>
      </c>
      <c r="Y91" s="4">
        <v>42618.363595520801</v>
      </c>
      <c r="Z91" s="1" t="s">
        <v>43</v>
      </c>
      <c r="AA91" s="1" t="s">
        <v>74</v>
      </c>
      <c r="AI91" s="1">
        <f t="shared" si="3"/>
        <v>2016</v>
      </c>
      <c r="AJ91" s="1">
        <f t="shared" si="4"/>
        <v>9</v>
      </c>
      <c r="AK91" s="1" t="str">
        <f t="shared" si="5"/>
        <v>31</v>
      </c>
    </row>
    <row r="92" spans="1:37" ht="12.75" customHeight="1" x14ac:dyDescent="0.2">
      <c r="A92" s="1" t="s">
        <v>395</v>
      </c>
      <c r="B92" s="1" t="s">
        <v>396</v>
      </c>
      <c r="D92" s="1" t="s">
        <v>36</v>
      </c>
      <c r="E92" s="2">
        <v>42992</v>
      </c>
      <c r="F92" s="3">
        <v>2000</v>
      </c>
      <c r="H92" s="1" t="s">
        <v>397</v>
      </c>
      <c r="I92" s="1" t="s">
        <v>375</v>
      </c>
      <c r="J92" s="1" t="s">
        <v>39</v>
      </c>
      <c r="K92" s="1" t="s">
        <v>319</v>
      </c>
      <c r="L92" s="4">
        <v>42992.540544826399</v>
      </c>
      <c r="M92" s="2">
        <v>42992</v>
      </c>
      <c r="O92" s="1" t="s">
        <v>398</v>
      </c>
      <c r="P92" s="1" t="b">
        <v>1</v>
      </c>
      <c r="R92" s="1" t="s">
        <v>17</v>
      </c>
      <c r="X92" s="1" t="s">
        <v>379</v>
      </c>
      <c r="Y92" s="4">
        <v>42999.6395239583</v>
      </c>
      <c r="Z92" s="1" t="s">
        <v>43</v>
      </c>
      <c r="AA92" s="1" t="s">
        <v>399</v>
      </c>
      <c r="AI92" s="1">
        <f t="shared" si="3"/>
        <v>2017</v>
      </c>
      <c r="AJ92" s="1">
        <f t="shared" si="4"/>
        <v>9</v>
      </c>
      <c r="AK92" s="1" t="str">
        <f t="shared" si="5"/>
        <v>94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Sheet1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2019-10-14T09:20:25Z</cp:lastPrinted>
  <dcterms:created xsi:type="dcterms:W3CDTF">2019-09-24T09:38:26Z</dcterms:created>
  <dcterms:modified xsi:type="dcterms:W3CDTF">2019-10-14T09:21:05Z</dcterms:modified>
</cp:coreProperties>
</file>