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BC6B31D6-90BA-4A19-AB22-D42023A759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definedNames>
    <definedName name="_xlnm.Print_Area" localSheetId="0">List1!$A$1:$L$39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2" l="1"/>
  <c r="D30" i="2"/>
  <c r="D31" i="2"/>
  <c r="D27" i="2"/>
  <c r="D28" i="2" s="1"/>
  <c r="AK303" i="1" l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K2" i="1"/>
  <c r="AJ303" i="1"/>
  <c r="AI303" i="1"/>
  <c r="AJ302" i="1"/>
  <c r="AI302" i="1"/>
  <c r="AJ301" i="1"/>
  <c r="AI301" i="1"/>
  <c r="AJ300" i="1"/>
  <c r="AI300" i="1"/>
  <c r="AJ299" i="1"/>
  <c r="AI299" i="1"/>
  <c r="AJ298" i="1"/>
  <c r="AI298" i="1"/>
  <c r="AJ297" i="1"/>
  <c r="AI297" i="1"/>
  <c r="AJ296" i="1"/>
  <c r="AI296" i="1"/>
  <c r="AJ295" i="1"/>
  <c r="AI295" i="1"/>
  <c r="AJ294" i="1"/>
  <c r="AI294" i="1"/>
  <c r="AJ293" i="1"/>
  <c r="AI293" i="1"/>
  <c r="AJ292" i="1"/>
  <c r="AI292" i="1"/>
  <c r="AJ291" i="1"/>
  <c r="AI291" i="1"/>
  <c r="AJ290" i="1"/>
  <c r="AI290" i="1"/>
  <c r="AJ289" i="1"/>
  <c r="AI289" i="1"/>
  <c r="AJ288" i="1"/>
  <c r="AI288" i="1"/>
  <c r="AJ287" i="1"/>
  <c r="AI287" i="1"/>
  <c r="AJ286" i="1"/>
  <c r="AI286" i="1"/>
  <c r="AJ285" i="1"/>
  <c r="AI285" i="1"/>
  <c r="AJ284" i="1"/>
  <c r="AI284" i="1"/>
  <c r="AJ283" i="1"/>
  <c r="AI283" i="1"/>
  <c r="AJ282" i="1"/>
  <c r="AI282" i="1"/>
  <c r="AJ281" i="1"/>
  <c r="AI281" i="1"/>
  <c r="AJ280" i="1"/>
  <c r="AI280" i="1"/>
  <c r="AJ279" i="1"/>
  <c r="AI279" i="1"/>
  <c r="AJ278" i="1"/>
  <c r="AI278" i="1"/>
  <c r="AJ277" i="1"/>
  <c r="AI277" i="1"/>
  <c r="AJ276" i="1"/>
  <c r="AI276" i="1"/>
  <c r="AJ275" i="1"/>
  <c r="AI275" i="1"/>
  <c r="AJ274" i="1"/>
  <c r="AI274" i="1"/>
  <c r="AJ273" i="1"/>
  <c r="AI273" i="1"/>
  <c r="AJ272" i="1"/>
  <c r="AI272" i="1"/>
  <c r="AJ271" i="1"/>
  <c r="AI271" i="1"/>
  <c r="AJ270" i="1"/>
  <c r="AI270" i="1"/>
  <c r="AJ269" i="1"/>
  <c r="AI269" i="1"/>
  <c r="AJ268" i="1"/>
  <c r="AI268" i="1"/>
  <c r="AJ267" i="1"/>
  <c r="AI267" i="1"/>
  <c r="AJ266" i="1"/>
  <c r="AI266" i="1"/>
  <c r="AJ265" i="1"/>
  <c r="AI265" i="1"/>
  <c r="AJ264" i="1"/>
  <c r="AI264" i="1"/>
  <c r="AJ263" i="1"/>
  <c r="AI263" i="1"/>
  <c r="AJ262" i="1"/>
  <c r="AI262" i="1"/>
  <c r="AJ261" i="1"/>
  <c r="AI261" i="1"/>
  <c r="AJ260" i="1"/>
  <c r="AI260" i="1"/>
  <c r="AJ259" i="1"/>
  <c r="AI259" i="1"/>
  <c r="AJ258" i="1"/>
  <c r="AI258" i="1"/>
  <c r="AJ257" i="1"/>
  <c r="AI257" i="1"/>
  <c r="AJ256" i="1"/>
  <c r="AI256" i="1"/>
  <c r="AJ255" i="1"/>
  <c r="AI255" i="1"/>
  <c r="AJ254" i="1"/>
  <c r="AI254" i="1"/>
  <c r="AJ253" i="1"/>
  <c r="AI253" i="1"/>
  <c r="AJ252" i="1"/>
  <c r="AI252" i="1"/>
  <c r="AJ251" i="1"/>
  <c r="AI251" i="1"/>
  <c r="AJ250" i="1"/>
  <c r="AI250" i="1"/>
  <c r="AJ249" i="1"/>
  <c r="AI249" i="1"/>
  <c r="AJ248" i="1"/>
  <c r="AI248" i="1"/>
  <c r="AJ247" i="1"/>
  <c r="AI247" i="1"/>
  <c r="AJ246" i="1"/>
  <c r="AI246" i="1"/>
  <c r="AJ245" i="1"/>
  <c r="AI245" i="1"/>
  <c r="AJ244" i="1"/>
  <c r="AI244" i="1"/>
  <c r="AJ243" i="1"/>
  <c r="AI243" i="1"/>
  <c r="AJ242" i="1"/>
  <c r="AI242" i="1"/>
  <c r="AJ241" i="1"/>
  <c r="AI241" i="1"/>
  <c r="AJ240" i="1"/>
  <c r="AI240" i="1"/>
  <c r="AJ239" i="1"/>
  <c r="AI239" i="1"/>
  <c r="AJ238" i="1"/>
  <c r="AI238" i="1"/>
  <c r="AJ237" i="1"/>
  <c r="AI237" i="1"/>
  <c r="AJ236" i="1"/>
  <c r="AI236" i="1"/>
  <c r="AJ235" i="1"/>
  <c r="AI235" i="1"/>
  <c r="AJ234" i="1"/>
  <c r="AI234" i="1"/>
  <c r="AJ233" i="1"/>
  <c r="AI233" i="1"/>
  <c r="AJ232" i="1"/>
  <c r="AI232" i="1"/>
  <c r="AJ231" i="1"/>
  <c r="AI231" i="1"/>
  <c r="AJ230" i="1"/>
  <c r="AI230" i="1"/>
  <c r="AJ229" i="1"/>
  <c r="AI229" i="1"/>
  <c r="AJ228" i="1"/>
  <c r="AI228" i="1"/>
  <c r="AJ227" i="1"/>
  <c r="AI227" i="1"/>
  <c r="AJ226" i="1"/>
  <c r="AI226" i="1"/>
  <c r="AJ225" i="1"/>
  <c r="AI225" i="1"/>
  <c r="AJ224" i="1"/>
  <c r="AI224" i="1"/>
  <c r="AJ223" i="1"/>
  <c r="AI223" i="1"/>
  <c r="AJ222" i="1"/>
  <c r="AI222" i="1"/>
  <c r="AJ221" i="1"/>
  <c r="AI221" i="1"/>
  <c r="AJ220" i="1"/>
  <c r="AI220" i="1"/>
  <c r="AJ219" i="1"/>
  <c r="AI219" i="1"/>
  <c r="AJ218" i="1"/>
  <c r="AI218" i="1"/>
  <c r="AJ217" i="1"/>
  <c r="AI217" i="1"/>
  <c r="AJ216" i="1"/>
  <c r="AI216" i="1"/>
  <c r="AJ215" i="1"/>
  <c r="AI215" i="1"/>
  <c r="AJ214" i="1"/>
  <c r="AI214" i="1"/>
  <c r="AJ213" i="1"/>
  <c r="AI213" i="1"/>
  <c r="AJ212" i="1"/>
  <c r="AI212" i="1"/>
  <c r="AJ211" i="1"/>
  <c r="AI211" i="1"/>
  <c r="AJ210" i="1"/>
  <c r="AI210" i="1"/>
  <c r="AJ209" i="1"/>
  <c r="AI209" i="1"/>
  <c r="AJ208" i="1"/>
  <c r="AI208" i="1"/>
  <c r="AJ207" i="1"/>
  <c r="AI207" i="1"/>
  <c r="AJ206" i="1"/>
  <c r="AI206" i="1"/>
  <c r="AJ205" i="1"/>
  <c r="AI205" i="1"/>
  <c r="AJ204" i="1"/>
  <c r="AI204" i="1"/>
  <c r="AJ203" i="1"/>
  <c r="AI203" i="1"/>
  <c r="AJ202" i="1"/>
  <c r="AI202" i="1"/>
  <c r="AJ201" i="1"/>
  <c r="AI201" i="1"/>
  <c r="AJ200" i="1"/>
  <c r="AI200" i="1"/>
  <c r="AJ199" i="1"/>
  <c r="AI199" i="1"/>
  <c r="AJ198" i="1"/>
  <c r="AI198" i="1"/>
  <c r="AJ197" i="1"/>
  <c r="AI197" i="1"/>
  <c r="AJ196" i="1"/>
  <c r="AI196" i="1"/>
  <c r="AJ195" i="1"/>
  <c r="AI195" i="1"/>
  <c r="AJ194" i="1"/>
  <c r="AI194" i="1"/>
  <c r="AJ193" i="1"/>
  <c r="AI193" i="1"/>
  <c r="AJ192" i="1"/>
  <c r="AI192" i="1"/>
  <c r="AJ191" i="1"/>
  <c r="AI191" i="1"/>
  <c r="AJ190" i="1"/>
  <c r="AI190" i="1"/>
  <c r="AJ189" i="1"/>
  <c r="AI189" i="1"/>
  <c r="AJ188" i="1"/>
  <c r="AI188" i="1"/>
  <c r="AJ187" i="1"/>
  <c r="AI187" i="1"/>
  <c r="AJ186" i="1"/>
  <c r="AI186" i="1"/>
  <c r="AJ185" i="1"/>
  <c r="AI185" i="1"/>
  <c r="AJ184" i="1"/>
  <c r="AI184" i="1"/>
  <c r="AJ183" i="1"/>
  <c r="AI183" i="1"/>
  <c r="AJ182" i="1"/>
  <c r="AI182" i="1"/>
  <c r="AJ181" i="1"/>
  <c r="AI181" i="1"/>
  <c r="AJ180" i="1"/>
  <c r="AI180" i="1"/>
  <c r="AJ179" i="1"/>
  <c r="AI179" i="1"/>
  <c r="AJ178" i="1"/>
  <c r="AI178" i="1"/>
  <c r="AJ177" i="1"/>
  <c r="AI177" i="1"/>
  <c r="AJ176" i="1"/>
  <c r="AI176" i="1"/>
  <c r="AJ175" i="1"/>
  <c r="AI175" i="1"/>
  <c r="AJ174" i="1"/>
  <c r="AI174" i="1"/>
  <c r="AJ173" i="1"/>
  <c r="AI173" i="1"/>
  <c r="AJ172" i="1"/>
  <c r="AI172" i="1"/>
  <c r="AJ171" i="1"/>
  <c r="AI171" i="1"/>
  <c r="AJ170" i="1"/>
  <c r="AI170" i="1"/>
  <c r="AJ169" i="1"/>
  <c r="AI169" i="1"/>
  <c r="AJ168" i="1"/>
  <c r="AI168" i="1"/>
  <c r="AJ167" i="1"/>
  <c r="AI167" i="1"/>
  <c r="AJ166" i="1"/>
  <c r="AI166" i="1"/>
  <c r="AJ165" i="1"/>
  <c r="AI165" i="1"/>
  <c r="AJ164" i="1"/>
  <c r="AI164" i="1"/>
  <c r="AJ163" i="1"/>
  <c r="AI163" i="1"/>
  <c r="AJ162" i="1"/>
  <c r="AI162" i="1"/>
  <c r="AJ161" i="1"/>
  <c r="AI161" i="1"/>
  <c r="AJ160" i="1"/>
  <c r="AI160" i="1"/>
  <c r="AJ159" i="1"/>
  <c r="AI159" i="1"/>
  <c r="AJ158" i="1"/>
  <c r="AI158" i="1"/>
  <c r="AJ157" i="1"/>
  <c r="AI157" i="1"/>
  <c r="AJ156" i="1"/>
  <c r="AI156" i="1"/>
  <c r="AJ155" i="1"/>
  <c r="AI155" i="1"/>
  <c r="AJ154" i="1"/>
  <c r="AI154" i="1"/>
  <c r="AJ153" i="1"/>
  <c r="AI153" i="1"/>
  <c r="AJ152" i="1"/>
  <c r="AI152" i="1"/>
  <c r="AJ151" i="1"/>
  <c r="AI151" i="1"/>
  <c r="AJ150" i="1"/>
  <c r="AI150" i="1"/>
  <c r="AJ149" i="1"/>
  <c r="AI149" i="1"/>
  <c r="AJ148" i="1"/>
  <c r="AI14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4" i="1"/>
  <c r="AI134" i="1"/>
  <c r="AJ133" i="1"/>
  <c r="AI133" i="1"/>
  <c r="AJ132" i="1"/>
  <c r="AI132" i="1"/>
  <c r="AJ131" i="1"/>
  <c r="AI131" i="1"/>
  <c r="AJ130" i="1"/>
  <c r="AI130" i="1"/>
  <c r="AJ129" i="1"/>
  <c r="AI129" i="1"/>
  <c r="AJ128" i="1"/>
  <c r="AI128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5" i="1"/>
  <c r="AI115" i="1"/>
  <c r="AJ114" i="1"/>
  <c r="AI114" i="1"/>
  <c r="AJ113" i="1"/>
  <c r="AI113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105" i="1"/>
  <c r="AI105" i="1"/>
  <c r="AJ104" i="1"/>
  <c r="AI104" i="1"/>
  <c r="AJ103" i="1"/>
  <c r="AI103" i="1"/>
  <c r="AJ102" i="1"/>
  <c r="AI102" i="1"/>
  <c r="AJ101" i="1"/>
  <c r="AI101" i="1"/>
  <c r="AJ100" i="1"/>
  <c r="AI100" i="1"/>
  <c r="AJ99" i="1"/>
  <c r="AI99" i="1"/>
  <c r="AJ98" i="1"/>
  <c r="AI98" i="1"/>
  <c r="AJ97" i="1"/>
  <c r="AI97" i="1"/>
  <c r="AJ96" i="1"/>
  <c r="AI96" i="1"/>
  <c r="AJ95" i="1"/>
  <c r="AI95" i="1"/>
  <c r="AJ94" i="1"/>
  <c r="AI94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7" i="1"/>
  <c r="AI77" i="1"/>
  <c r="AJ76" i="1"/>
  <c r="AI76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J3" i="1"/>
  <c r="AI3" i="1"/>
  <c r="AJ2" i="1"/>
  <c r="AI2" i="1"/>
</calcChain>
</file>

<file path=xl/sharedStrings.xml><?xml version="1.0" encoding="utf-8"?>
<sst xmlns="http://schemas.openxmlformats.org/spreadsheetml/2006/main" count="4357" uniqueCount="1162">
  <si>
    <t>Evidenční číslo dokladu</t>
  </si>
  <si>
    <t>Popis</t>
  </si>
  <si>
    <t>Účetní skupina zboží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</si>
  <si>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</si>
  <si>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</si>
  <si>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</si>
  <si>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</si>
  <si>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</si>
  <si>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</si>
  <si>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</si>
  <si>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Obchodní partner</t>
  </si>
  <si>
    <t>Datum dokladu</t>
  </si>
  <si>
    <t>Datum uplatnění zd. plnění</t>
  </si>
  <si>
    <t>Variabilní symbol</t>
  </si>
  <si>
    <t>Párovací skupina</t>
  </si>
  <si>
    <t>Audit</t>
  </si>
  <si>
    <t>Kalkulační jednice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</si>
  <si>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</si>
  <si>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</si>
  <si>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</si>
  <si>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</si>
  <si>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</si>
  <si>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</si>
  <si>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</si>
  <si>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</si>
  <si>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akce</t>
  </si>
  <si>
    <t>Název hospodářského střediska</t>
  </si>
  <si>
    <t>Název kalkulační jednice</t>
  </si>
  <si>
    <t>Obor</t>
  </si>
  <si>
    <t>Zdroj</t>
  </si>
  <si>
    <t>Okruh</t>
  </si>
  <si>
    <t>Název oboru</t>
  </si>
  <si>
    <t>Název okruhu</t>
  </si>
  <si>
    <t>Název zdroje</t>
  </si>
  <si>
    <t>DV-2016-045-000001</t>
  </si>
  <si>
    <t>Dobropis - znalecký posudek</t>
  </si>
  <si>
    <t>F KLIN_ZNAL</t>
  </si>
  <si>
    <t>150</t>
  </si>
  <si>
    <t>1801</t>
  </si>
  <si>
    <t>31104004</t>
  </si>
  <si>
    <t>HC</t>
  </si>
  <si>
    <t>Okresní soud ve Zlíně</t>
  </si>
  <si>
    <t>6045000001</t>
  </si>
  <si>
    <t>171974977,10870</t>
  </si>
  <si>
    <t>Buzková Eva</t>
  </si>
  <si>
    <t>Hlavní činnost</t>
  </si>
  <si>
    <t>PSY: vedení klinického pracoviště</t>
  </si>
  <si>
    <t>DV-2016-045-000002</t>
  </si>
  <si>
    <t>Dobropis vydaný</t>
  </si>
  <si>
    <t>1701</t>
  </si>
  <si>
    <t>Okresní soud Plzeň - sever</t>
  </si>
  <si>
    <t>6045000002</t>
  </si>
  <si>
    <t>171997807,10870</t>
  </si>
  <si>
    <t>Dobropis k FV545000044 - znalecký posudek</t>
  </si>
  <si>
    <t>NEUR: vedení klinického pracoviště</t>
  </si>
  <si>
    <t>DV-2016-045-000003</t>
  </si>
  <si>
    <t>0601</t>
  </si>
  <si>
    <t>Okresní soud v Havlíčkově Brodě          č.j.: 7 C 28/2011</t>
  </si>
  <si>
    <t>6045000003</t>
  </si>
  <si>
    <t>196009447,10870</t>
  </si>
  <si>
    <t>Dobropis k FV-645000023 - změna znalečného na základě usnesení Krajského soudu v Hradci Králové čj. 24Co 195/2016-129</t>
  </si>
  <si>
    <t>NCHIR: vedení klinického pracoviště</t>
  </si>
  <si>
    <t>DV-2016-045-000004</t>
  </si>
  <si>
    <t>142</t>
  </si>
  <si>
    <t>0801</t>
  </si>
  <si>
    <t>Ministerstvo vnútra SR</t>
  </si>
  <si>
    <t>6045000004</t>
  </si>
  <si>
    <t>186840255,10870</t>
  </si>
  <si>
    <t>Dobropis k FV 645000010 - chybně bez DPH</t>
  </si>
  <si>
    <t>EUR</t>
  </si>
  <si>
    <t>PORGYN: vedení klinického pracoviště</t>
  </si>
  <si>
    <t>DV-2016-045-000005</t>
  </si>
  <si>
    <t>Dobropis k fa č. 645000048</t>
  </si>
  <si>
    <t>6045000005</t>
  </si>
  <si>
    <t>211510151,10870</t>
  </si>
  <si>
    <t>Nováková Kopečná Jolana</t>
  </si>
  <si>
    <t>DV-2017-045-000001</t>
  </si>
  <si>
    <t>3841</t>
  </si>
  <si>
    <t>Obvodní soud pro Prahu 10</t>
  </si>
  <si>
    <t>7045000001</t>
  </si>
  <si>
    <t>230518155,10870</t>
  </si>
  <si>
    <t>Jakšová Jana</t>
  </si>
  <si>
    <t>SOUD: soudní lékařství - laboratoř</t>
  </si>
  <si>
    <t>DV-2017-045-000002</t>
  </si>
  <si>
    <t>3101</t>
  </si>
  <si>
    <t>Okresní soud v Pardubicích</t>
  </si>
  <si>
    <t>7045000002</t>
  </si>
  <si>
    <t>169534831,10870</t>
  </si>
  <si>
    <t>TRAU: vedení klinického pracoviště</t>
  </si>
  <si>
    <t>DV-2017-045-000003</t>
  </si>
  <si>
    <t>Krajské ředitelství policie Olomouckého kraje</t>
  </si>
  <si>
    <t>7045000003</t>
  </si>
  <si>
    <t>249050202,10870</t>
  </si>
  <si>
    <t>Rozhodnutí o akceptaci likvidace v původním znění na 22 022,- Kč - fa č. 745000022</t>
  </si>
  <si>
    <t>DV-2017-045-000004</t>
  </si>
  <si>
    <t>Obvodní soud pro Prahu 5</t>
  </si>
  <si>
    <t>7045000004</t>
  </si>
  <si>
    <t>237471431,10870</t>
  </si>
  <si>
    <t>Usnesením ze dne 29.6.2017 č.j.: 21 Co 162/2017 byla změněná částka na 9 873,60 Kč</t>
  </si>
  <si>
    <t>DV-2017-045-000005</t>
  </si>
  <si>
    <t>Krajský soud v Praze</t>
  </si>
  <si>
    <t>7045000005</t>
  </si>
  <si>
    <t>248390185,10870</t>
  </si>
  <si>
    <t>DV-2017-045-000006</t>
  </si>
  <si>
    <t>000</t>
  </si>
  <si>
    <t>Okresní soud ve Vsetíně</t>
  </si>
  <si>
    <t>7045000006</t>
  </si>
  <si>
    <t>40634628,10870</t>
  </si>
  <si>
    <t>DV-2019-045-000001</t>
  </si>
  <si>
    <t>Obvodní soud pro Prahu 8</t>
  </si>
  <si>
    <t>9045000001</t>
  </si>
  <si>
    <t>320167327,10870</t>
  </si>
  <si>
    <t>ODD na základě vyjádření ze dne 1. 4. 2019 k "Usnesení" o odvolání z 8. 3. 2019 ve věci č.j. 30 C 73/2019-486.</t>
  </si>
  <si>
    <t>DV-2019-045-000002</t>
  </si>
  <si>
    <t>Obvodní soud pro Prahu 1</t>
  </si>
  <si>
    <t>9045000002</t>
  </si>
  <si>
    <t>277722370,10870</t>
  </si>
  <si>
    <t>ODD na základě Usnesení Městského soudu v Praze č. j.  21 Co 147/2018-165, "Usnesení o zrušení Usnesení soudu I. stupně</t>
  </si>
  <si>
    <t>DV-2019-045-000003</t>
  </si>
  <si>
    <t>Městský soud v Praze</t>
  </si>
  <si>
    <t>9045000003</t>
  </si>
  <si>
    <t>336929189,10870</t>
  </si>
  <si>
    <t>Chybně uvedená fakturační adresa</t>
  </si>
  <si>
    <t>DV-2019-045-000004</t>
  </si>
  <si>
    <t>Obvodní soud pro Prahu 3</t>
  </si>
  <si>
    <t>9045000004</t>
  </si>
  <si>
    <t>332229844,10870</t>
  </si>
  <si>
    <t>Usn. Měst. soudu v Praze č.j. 20 Co 147/2019-263, kterým se ruší usn. Obv. soudu pro Prahu 3 č.j. 110C 116/2012-1249, není příp.odvolání</t>
  </si>
  <si>
    <t>FV-2016-45-000001</t>
  </si>
  <si>
    <t>Faktura vydaná</t>
  </si>
  <si>
    <t>1101</t>
  </si>
  <si>
    <t>Okresní soud Praha - východ,                          čj.19C132/2010</t>
  </si>
  <si>
    <t>645000001</t>
  </si>
  <si>
    <t>180755940,10870</t>
  </si>
  <si>
    <t>ORT: vedení klinického pracoviště</t>
  </si>
  <si>
    <t>FV-2016-45-000002</t>
  </si>
  <si>
    <t>Obvodní soud pro Prahu 2                              čj.23C309/2013-82</t>
  </si>
  <si>
    <t>645000002</t>
  </si>
  <si>
    <t>180761360,10870</t>
  </si>
  <si>
    <t>FV-2016-45-000003</t>
  </si>
  <si>
    <t>1901</t>
  </si>
  <si>
    <t>Okresní soud v Karviné                                   čj.25C71/2014-71</t>
  </si>
  <si>
    <t>645000003</t>
  </si>
  <si>
    <t>180766459,10870</t>
  </si>
  <si>
    <t>PRAC: vedení klinického pracoviště</t>
  </si>
  <si>
    <t>FV-2016-45-000004</t>
  </si>
  <si>
    <t>Okresní soud Plzeň - město                            čj.36C88/2012</t>
  </si>
  <si>
    <t>645000004</t>
  </si>
  <si>
    <t>180787728,10870</t>
  </si>
  <si>
    <t>FV-2016-45-000005</t>
  </si>
  <si>
    <t>Krajský soud v Brně</t>
  </si>
  <si>
    <t>645000005</t>
  </si>
  <si>
    <t>181286058,10870</t>
  </si>
  <si>
    <t>FV-2016-45-000006</t>
  </si>
  <si>
    <t>Krajský soud v Ústí nad Labem</t>
  </si>
  <si>
    <t>645000006</t>
  </si>
  <si>
    <t>183181706,10870</t>
  </si>
  <si>
    <t>FV-2016-45-000007</t>
  </si>
  <si>
    <t>Okresní soud ve Frýdku Místku                               č.j.: 42C52/2015-129</t>
  </si>
  <si>
    <t>645000007</t>
  </si>
  <si>
    <t>183809137,10870</t>
  </si>
  <si>
    <t>FV-2016-45-000008</t>
  </si>
  <si>
    <t>0701</t>
  </si>
  <si>
    <t>Městský soud v Praze                                  č.j. 37C 41/2011-308</t>
  </si>
  <si>
    <t>645000008</t>
  </si>
  <si>
    <t>183821304,10870</t>
  </si>
  <si>
    <t>KARIM: vedení klinického pracoviště</t>
  </si>
  <si>
    <t>FV-2016-45-000009</t>
  </si>
  <si>
    <t>Okresní soud Plzeň - město</t>
  </si>
  <si>
    <t>645000009</t>
  </si>
  <si>
    <t>186655202,10870</t>
  </si>
  <si>
    <t>FV-2016-45-000010</t>
  </si>
  <si>
    <t>Czech VAT law Nr. 235/2004 Sb., § 9, art.1 place of discharge is outside Czech Republic and under Directive of EU Nr. 2006/112 the obligatory person to declare and pay VAT is a recipient of the service (reverse charge)</t>
  </si>
  <si>
    <t>645000010</t>
  </si>
  <si>
    <t>FV-2016-45-000011</t>
  </si>
  <si>
    <t>Městský soud v Praze                                  č.j. 32C 73/2011-258</t>
  </si>
  <si>
    <t>645000011</t>
  </si>
  <si>
    <t>189186632,10870</t>
  </si>
  <si>
    <t>FV-2016-45-000012</t>
  </si>
  <si>
    <t>Městský soud v Brně</t>
  </si>
  <si>
    <t>645000012</t>
  </si>
  <si>
    <t>190014061,10870</t>
  </si>
  <si>
    <t>FV-2016-45-000013</t>
  </si>
  <si>
    <t>0401</t>
  </si>
  <si>
    <t>Krajský soud v Hradci Králové                           č.j.: 16C 42/2013-240</t>
  </si>
  <si>
    <t>645000013</t>
  </si>
  <si>
    <t>190209302,10870</t>
  </si>
  <si>
    <t>1CHIR: vedení klinického pracoviště</t>
  </si>
  <si>
    <t>FV-2016-45-000014</t>
  </si>
  <si>
    <t>Krajské ředitelství policie Jihočeského kraje</t>
  </si>
  <si>
    <t>645000014</t>
  </si>
  <si>
    <t>190512056,10870</t>
  </si>
  <si>
    <t>FV-2016-45-000015</t>
  </si>
  <si>
    <t>Okresní soud v Klatovech</t>
  </si>
  <si>
    <t>645000015</t>
  </si>
  <si>
    <t>190577682,10870</t>
  </si>
  <si>
    <t>FV-2016-45-000016</t>
  </si>
  <si>
    <t>Městský soud v Brně                                   č.j.: 255 C 94/2012</t>
  </si>
  <si>
    <t>645000016</t>
  </si>
  <si>
    <t>191170576,10870</t>
  </si>
  <si>
    <t>FV-2016-45-000017</t>
  </si>
  <si>
    <t>2901</t>
  </si>
  <si>
    <t>Okresní soud v Hradci Králové                         č.j.: 16C 33/2012-389</t>
  </si>
  <si>
    <t>645000017</t>
  </si>
  <si>
    <t>191217346,10870</t>
  </si>
  <si>
    <t>PCHIR: vedení klinického pracoviště</t>
  </si>
  <si>
    <t>FV-2016-45-000018</t>
  </si>
  <si>
    <t>Krajské ředitelství policie hlavního města Prahy</t>
  </si>
  <si>
    <t>645000018</t>
  </si>
  <si>
    <t>192485184,10870</t>
  </si>
  <si>
    <t>FV-2016-45-000019</t>
  </si>
  <si>
    <t>Okresní soud v Prostějově                                 č.j.: 9 C 345/2012-160</t>
  </si>
  <si>
    <t>645000019</t>
  </si>
  <si>
    <t>193665441,10870</t>
  </si>
  <si>
    <t>FV-2016-45-000020</t>
  </si>
  <si>
    <t>Okresní soud v Karviné                                      č.j.: 125 C 68/2014-79</t>
  </si>
  <si>
    <t>645000020</t>
  </si>
  <si>
    <t>193718723,10870</t>
  </si>
  <si>
    <t>FV-2016-45-000021</t>
  </si>
  <si>
    <t>Okresní soud v Blansku                                          čj.: 4C 26/2010-374-375</t>
  </si>
  <si>
    <t>645000021</t>
  </si>
  <si>
    <t>194547142,10870</t>
  </si>
  <si>
    <t>FV-2016-45-000022</t>
  </si>
  <si>
    <t>Policie ČR OŘ Praha III</t>
  </si>
  <si>
    <t>645000022</t>
  </si>
  <si>
    <t>195455225,10870</t>
  </si>
  <si>
    <t>FV-2016-45-000023</t>
  </si>
  <si>
    <t>Okresní soud v Havlíčkově Brodě                           č.j.: 7 C 28/2011</t>
  </si>
  <si>
    <t>645000023</t>
  </si>
  <si>
    <t>FV-2016-45-000024</t>
  </si>
  <si>
    <t>0901</t>
  </si>
  <si>
    <t>Zachveja &amp; partneři, advokátní kancelář, s.r.o.</t>
  </si>
  <si>
    <t>645000024</t>
  </si>
  <si>
    <t>196228126,10870</t>
  </si>
  <si>
    <t>NOVO: vedení klinického pracoviště</t>
  </si>
  <si>
    <t>FV-2016-45-000025</t>
  </si>
  <si>
    <t>645000025</t>
  </si>
  <si>
    <t>196305839,10870</t>
  </si>
  <si>
    <t>FV-2016-45-000026</t>
  </si>
  <si>
    <t>Nemocnice Hranice a.s.</t>
  </si>
  <si>
    <t>645000026</t>
  </si>
  <si>
    <t>196710127,10870</t>
  </si>
  <si>
    <t>FV-2016-45-000027</t>
  </si>
  <si>
    <t>Krajské ředitelství policie kraje Vysočina</t>
  </si>
  <si>
    <t>645000027</t>
  </si>
  <si>
    <t>198224940,10870</t>
  </si>
  <si>
    <t>FV-2016-45-000028</t>
  </si>
  <si>
    <t>Obvodní soud pro Prahu 8                                č.j.: 24 C 252/2012-221</t>
  </si>
  <si>
    <t>645000028</t>
  </si>
  <si>
    <t>198879651,10870</t>
  </si>
  <si>
    <t>FV-2016-45-000029</t>
  </si>
  <si>
    <t>Okresní soud ve Frýdku Místku                        čj. 42 C 52/2015-174</t>
  </si>
  <si>
    <t>645000029</t>
  </si>
  <si>
    <t>199586330,10870</t>
  </si>
  <si>
    <t>FV-2016-45-000031</t>
  </si>
  <si>
    <t>645000031</t>
  </si>
  <si>
    <t>200236694,10870</t>
  </si>
  <si>
    <t>FV-2016-45-000032</t>
  </si>
  <si>
    <t>Okresní soud v Pardubicích                        čj. 11 C 14/2013-218</t>
  </si>
  <si>
    <t>645000032</t>
  </si>
  <si>
    <t>200357025,10870</t>
  </si>
  <si>
    <t>FV-2016-45-000033</t>
  </si>
  <si>
    <t>Ježek Vladimír, JUDr.</t>
  </si>
  <si>
    <t>645000033</t>
  </si>
  <si>
    <t>200511550,10870</t>
  </si>
  <si>
    <t>FV-2016-45-000034</t>
  </si>
  <si>
    <t>Okresní soud v Semilech</t>
  </si>
  <si>
    <t>645000034</t>
  </si>
  <si>
    <t>200880778,10870</t>
  </si>
  <si>
    <t>FV-2016-45-000035</t>
  </si>
  <si>
    <t>Okresní soud v Náchodě</t>
  </si>
  <si>
    <t>645000035</t>
  </si>
  <si>
    <t>201710263,10870</t>
  </si>
  <si>
    <t>FV-2016-45-000036</t>
  </si>
  <si>
    <t>Okresní soud v Havlíčkově Brodě</t>
  </si>
  <si>
    <t>645000036</t>
  </si>
  <si>
    <t>202241404,10870</t>
  </si>
  <si>
    <t>FV-2016-45-000037</t>
  </si>
  <si>
    <t>Okresní soud Jeseník</t>
  </si>
  <si>
    <t>645000037</t>
  </si>
  <si>
    <t>205021235,10870</t>
  </si>
  <si>
    <t>FV-2016-45-000038</t>
  </si>
  <si>
    <t>Městský soud v Brně                                           čj. 50 C 104/2013-93</t>
  </si>
  <si>
    <t>645000038</t>
  </si>
  <si>
    <t>205433502,10870</t>
  </si>
  <si>
    <t>FV-2016-45-000039</t>
  </si>
  <si>
    <t>Krajské ředitelství policie Královéhradeckého kraje</t>
  </si>
  <si>
    <t>645000039</t>
  </si>
  <si>
    <t>205630597,10870</t>
  </si>
  <si>
    <t>FV-2016-45-000040</t>
  </si>
  <si>
    <t>645000040</t>
  </si>
  <si>
    <t>206947802,10870</t>
  </si>
  <si>
    <t>FV-2016-45-000041</t>
  </si>
  <si>
    <t>Městský soud v Praze                                 č.j. 32 C 261/2014 - 114</t>
  </si>
  <si>
    <t>645000041</t>
  </si>
  <si>
    <t>207132332,10870</t>
  </si>
  <si>
    <t>FV-2016-45-000042</t>
  </si>
  <si>
    <t>Obvodní soud pro Prahu 8                                 č.j. 24 C 252/2012-280</t>
  </si>
  <si>
    <t>645000042</t>
  </si>
  <si>
    <t>207378424,10870</t>
  </si>
  <si>
    <t>FV-2016-45-000043</t>
  </si>
  <si>
    <t>645000043</t>
  </si>
  <si>
    <t>207539242,10870</t>
  </si>
  <si>
    <t>FV-2016-45-000044</t>
  </si>
  <si>
    <t>Okresní soud v Pardubicích                                č.j. 8 C 173/2014-167</t>
  </si>
  <si>
    <t>645000044</t>
  </si>
  <si>
    <t>207731729,10870</t>
  </si>
  <si>
    <t>FV-2016-45-000045</t>
  </si>
  <si>
    <t>Krajské ředitelství policie Libereckého kraje</t>
  </si>
  <si>
    <t>645000045</t>
  </si>
  <si>
    <t>208398626,10870</t>
  </si>
  <si>
    <t>FV-2016-45-000046</t>
  </si>
  <si>
    <t>645000046</t>
  </si>
  <si>
    <t>209711439,10870</t>
  </si>
  <si>
    <t>FV-2016-45-000047</t>
  </si>
  <si>
    <t>Městský soud v Brně                                         č.j. 50 C 65/2013-263</t>
  </si>
  <si>
    <t>645000047</t>
  </si>
  <si>
    <t>210791304,10870</t>
  </si>
  <si>
    <t>FV-2016-45-000048</t>
  </si>
  <si>
    <t>645000048</t>
  </si>
  <si>
    <t>Doúčtování DPH k FV 645000010</t>
  </si>
  <si>
    <t>FV-2016-45-000049</t>
  </si>
  <si>
    <t>645000049</t>
  </si>
  <si>
    <t>212811640,10870</t>
  </si>
  <si>
    <t>FV-2016-45-000050</t>
  </si>
  <si>
    <t>Okresní soud v Jihlavě</t>
  </si>
  <si>
    <t>645000050</t>
  </si>
  <si>
    <t>214574289,10870</t>
  </si>
  <si>
    <t>FV-2016-45-000052</t>
  </si>
  <si>
    <t>0301</t>
  </si>
  <si>
    <t>Hromádka Zdeněk, JUDr., advokát</t>
  </si>
  <si>
    <t>645000052</t>
  </si>
  <si>
    <t>214612104,10870</t>
  </si>
  <si>
    <t>3IK: vedení klinického pracoviště</t>
  </si>
  <si>
    <t>FV-2016-45-000053</t>
  </si>
  <si>
    <t>Krajské ředitelství policie Zlínského kraje</t>
  </si>
  <si>
    <t>645000053</t>
  </si>
  <si>
    <t>214637086,10870</t>
  </si>
  <si>
    <t>FV-2016-45-000054</t>
  </si>
  <si>
    <t>Okresní soud ve Žďáru nad Sázavou</t>
  </si>
  <si>
    <t>645000054</t>
  </si>
  <si>
    <t>214913959,10870</t>
  </si>
  <si>
    <t>FV-2016-45-000055</t>
  </si>
  <si>
    <t>645000055</t>
  </si>
  <si>
    <t>215636050,10870</t>
  </si>
  <si>
    <t>FV-2016-45-000057</t>
  </si>
  <si>
    <t>645000057</t>
  </si>
  <si>
    <t>217119516,10870</t>
  </si>
  <si>
    <t>FV-2016-45-000058</t>
  </si>
  <si>
    <t>Krajské ředitelství policie Moravskoslezského kraje</t>
  </si>
  <si>
    <t>645000058</t>
  </si>
  <si>
    <t>218275537,10870</t>
  </si>
  <si>
    <t>FV-2016-45-000059</t>
  </si>
  <si>
    <t>Okresní soud v Olomouci</t>
  </si>
  <si>
    <t>645000059</t>
  </si>
  <si>
    <t>218856224,10870</t>
  </si>
  <si>
    <t>FV-2016-45-000060</t>
  </si>
  <si>
    <t>645000060</t>
  </si>
  <si>
    <t>218962260,10870</t>
  </si>
  <si>
    <t>FV-2016-45-000061</t>
  </si>
  <si>
    <t>645000061</t>
  </si>
  <si>
    <t>220244979,10870</t>
  </si>
  <si>
    <t>FV-2016-45-000062</t>
  </si>
  <si>
    <t>645000062</t>
  </si>
  <si>
    <t>222519253,10870</t>
  </si>
  <si>
    <t>FV-2016-45-000063</t>
  </si>
  <si>
    <t>188</t>
  </si>
  <si>
    <t>645000063</t>
  </si>
  <si>
    <t>223519617,10870</t>
  </si>
  <si>
    <t>FV-2016-45-000064</t>
  </si>
  <si>
    <t>645000064</t>
  </si>
  <si>
    <t>223640750,10870</t>
  </si>
  <si>
    <t>FV-2017-45-000002</t>
  </si>
  <si>
    <t>Kooperativa pojišťovna, a.s., Vienna Insurance Group</t>
  </si>
  <si>
    <t>745000002</t>
  </si>
  <si>
    <t>224139460,10870</t>
  </si>
  <si>
    <t>FV-2017-45-000003</t>
  </si>
  <si>
    <t>Obvodní soud pro Prahu 4</t>
  </si>
  <si>
    <t>745000003</t>
  </si>
  <si>
    <t>224414656,10870</t>
  </si>
  <si>
    <t>FV-2017-45-000004</t>
  </si>
  <si>
    <t>745000004</t>
  </si>
  <si>
    <t>225546330,10870</t>
  </si>
  <si>
    <t>FV-2017-45-000005</t>
  </si>
  <si>
    <t>745000005</t>
  </si>
  <si>
    <t>225550813,10870</t>
  </si>
  <si>
    <t>FV-2017-45-000006</t>
  </si>
  <si>
    <t>Krajské ředitelství policie Středočeského kraje</t>
  </si>
  <si>
    <t>745000006</t>
  </si>
  <si>
    <t>228683735,10870</t>
  </si>
  <si>
    <t>FV-2017-45-000008</t>
  </si>
  <si>
    <t>Okresní soud v Karlových Varech</t>
  </si>
  <si>
    <t>745000008</t>
  </si>
  <si>
    <t>229483470,10870</t>
  </si>
  <si>
    <t>FV-2017-45-000009</t>
  </si>
  <si>
    <t>Moravskoslezský kraj</t>
  </si>
  <si>
    <t>745000009</t>
  </si>
  <si>
    <t>229497828,10870</t>
  </si>
  <si>
    <t>FV-2017-45-000010</t>
  </si>
  <si>
    <t>745000010</t>
  </si>
  <si>
    <t>FV-2017-45-000011</t>
  </si>
  <si>
    <t>745000011</t>
  </si>
  <si>
    <t>230534860,10870</t>
  </si>
  <si>
    <t>FV-2017-45-000012</t>
  </si>
  <si>
    <t>Okresní soud v Kolíně</t>
  </si>
  <si>
    <t>745000012</t>
  </si>
  <si>
    <t>230751648,10870</t>
  </si>
  <si>
    <t>FV-2017-45-000013</t>
  </si>
  <si>
    <t>745000013</t>
  </si>
  <si>
    <t>231068865,10870</t>
  </si>
  <si>
    <t>FV-2017-45-000014</t>
  </si>
  <si>
    <t>745000014</t>
  </si>
  <si>
    <t>233761729,10870</t>
  </si>
  <si>
    <t>FV-2017-45-000015</t>
  </si>
  <si>
    <t>Obvodní soud pro Prahu 2</t>
  </si>
  <si>
    <t>745000015</t>
  </si>
  <si>
    <t>233763866,10870</t>
  </si>
  <si>
    <t>FV-2017-45-000016</t>
  </si>
  <si>
    <t>Okresní soud v Litoměřicích</t>
  </si>
  <si>
    <t>745000016</t>
  </si>
  <si>
    <t>234254485,10870</t>
  </si>
  <si>
    <t>FV-2017-45-000017</t>
  </si>
  <si>
    <t>745000017</t>
  </si>
  <si>
    <t>235228652,10870</t>
  </si>
  <si>
    <t>FV-2017-45-000018</t>
  </si>
  <si>
    <t>745000018</t>
  </si>
  <si>
    <t>235721748,10870</t>
  </si>
  <si>
    <t>FV-2017-45-000019</t>
  </si>
  <si>
    <t>Okresní soud ve Svitavách</t>
  </si>
  <si>
    <t>745000019</t>
  </si>
  <si>
    <t>236136685,10870</t>
  </si>
  <si>
    <t>FV-2017-45-000020</t>
  </si>
  <si>
    <t>745000020</t>
  </si>
  <si>
    <t>237008311,10870</t>
  </si>
  <si>
    <t>FV-2017-45-000021</t>
  </si>
  <si>
    <t>745000021</t>
  </si>
  <si>
    <t>FV-2017-45-000022</t>
  </si>
  <si>
    <t>745000022</t>
  </si>
  <si>
    <t>239697540,10870</t>
  </si>
  <si>
    <t>Znalecký posudek z oboru zdravotnictví ve věci: č.j.:0 Nt 2004/2016-24 zde dne 6.5.2016 - Okresní soud v Jeseníku. Znalci: prof. MUDr. K. Látalová a PhDr. S. Svozilová. Ve věci Petr Horký, roz. Honek.</t>
  </si>
  <si>
    <t>FV-2017-45-000023</t>
  </si>
  <si>
    <t>745000023</t>
  </si>
  <si>
    <t>239839761,10870</t>
  </si>
  <si>
    <t>FV-2017-45-000024</t>
  </si>
  <si>
    <t>Krajské ředitelství policie Ústeckého kraje</t>
  </si>
  <si>
    <t>745000024</t>
  </si>
  <si>
    <t>239918021,10870</t>
  </si>
  <si>
    <t>FV-2017-45-000025</t>
  </si>
  <si>
    <t>745000025</t>
  </si>
  <si>
    <t>239960197,10870</t>
  </si>
  <si>
    <t>FV-2017-45-000026</t>
  </si>
  <si>
    <t>745000026</t>
  </si>
  <si>
    <t>241407483,10870</t>
  </si>
  <si>
    <t>FV-2017-45-000027</t>
  </si>
  <si>
    <t>745000027</t>
  </si>
  <si>
    <t>242785279,10870</t>
  </si>
  <si>
    <t>FV-2017-45-000028</t>
  </si>
  <si>
    <t>745000028</t>
  </si>
  <si>
    <t>243116365,10870</t>
  </si>
  <si>
    <t>FV-2017-45-000029</t>
  </si>
  <si>
    <t>745000029</t>
  </si>
  <si>
    <t>244149270,10870</t>
  </si>
  <si>
    <t>FV-2017-45-000031</t>
  </si>
  <si>
    <t>745000031</t>
  </si>
  <si>
    <t>244580449,10870</t>
  </si>
  <si>
    <t>FV-2017-45-000032</t>
  </si>
  <si>
    <t>Okresní soud v Přerově</t>
  </si>
  <si>
    <t>745000032</t>
  </si>
  <si>
    <t>245670316,10870</t>
  </si>
  <si>
    <t>FV-2017-45-000033</t>
  </si>
  <si>
    <t>Okresní soud ve Frýdku Místku</t>
  </si>
  <si>
    <t>745000033</t>
  </si>
  <si>
    <t>245674122,10870</t>
  </si>
  <si>
    <t>FV-2017-45-000034</t>
  </si>
  <si>
    <t>745000034</t>
  </si>
  <si>
    <t>246691059,10870</t>
  </si>
  <si>
    <t>FV-2017-45-000035</t>
  </si>
  <si>
    <t>745000035</t>
  </si>
  <si>
    <t>248331603,10870</t>
  </si>
  <si>
    <t>FV-2017-45-000036</t>
  </si>
  <si>
    <t>Okresní soud v Uherském Hradišti</t>
  </si>
  <si>
    <t>745000036</t>
  </si>
  <si>
    <t>248336303,10870</t>
  </si>
  <si>
    <t>FV-2017-45-000037</t>
  </si>
  <si>
    <t>745000037</t>
  </si>
  <si>
    <t>FV-2017-45-000038</t>
  </si>
  <si>
    <t>Okresní soud v Karviné</t>
  </si>
  <si>
    <t>745000038</t>
  </si>
  <si>
    <t>249042813,10870</t>
  </si>
  <si>
    <t>FV-2017-45-000039</t>
  </si>
  <si>
    <t>745000039</t>
  </si>
  <si>
    <t>FV-2017-45-000040</t>
  </si>
  <si>
    <t>Okresní soud v Ostravě</t>
  </si>
  <si>
    <t>745000040</t>
  </si>
  <si>
    <t>249924521,10870</t>
  </si>
  <si>
    <t>FV-2017-45-000041</t>
  </si>
  <si>
    <t>745000041</t>
  </si>
  <si>
    <t>250199485,10870</t>
  </si>
  <si>
    <t>FV-2017-45-000042</t>
  </si>
  <si>
    <t>745000042</t>
  </si>
  <si>
    <t>251574820,10870</t>
  </si>
  <si>
    <t>FV-2017-45-000043</t>
  </si>
  <si>
    <t>Vymazal Tomáš, JUDr., advokát</t>
  </si>
  <si>
    <t>745000043</t>
  </si>
  <si>
    <t>251882417,10870</t>
  </si>
  <si>
    <t>FV-2017-45-000044</t>
  </si>
  <si>
    <t>745000044</t>
  </si>
  <si>
    <t>252124973,10870</t>
  </si>
  <si>
    <t>FV-2017-45-000045</t>
  </si>
  <si>
    <t>745000045</t>
  </si>
  <si>
    <t>252125494,10870</t>
  </si>
  <si>
    <t>FV-2017-45-000046</t>
  </si>
  <si>
    <t>745000046</t>
  </si>
  <si>
    <t>252125701,10870</t>
  </si>
  <si>
    <t>FV-2017-45-000047</t>
  </si>
  <si>
    <t>745000047</t>
  </si>
  <si>
    <t>252168969,10870</t>
  </si>
  <si>
    <t>FV-2017-45-000048</t>
  </si>
  <si>
    <t>745000048</t>
  </si>
  <si>
    <t>252240690,10870</t>
  </si>
  <si>
    <t>FV-2017-45-000049</t>
  </si>
  <si>
    <t>745000049</t>
  </si>
  <si>
    <t>252459463,10870</t>
  </si>
  <si>
    <t>FV-2017-45-000050</t>
  </si>
  <si>
    <t>745000050</t>
  </si>
  <si>
    <t>253000654,10870</t>
  </si>
  <si>
    <t>Znalecký posudek</t>
  </si>
  <si>
    <t>FV-2017-45-000051</t>
  </si>
  <si>
    <t>745000051</t>
  </si>
  <si>
    <t>253458018,10870</t>
  </si>
  <si>
    <t>FV-2017-45-000052</t>
  </si>
  <si>
    <t>Obvodní soud pro Prahu 6</t>
  </si>
  <si>
    <t>745000052</t>
  </si>
  <si>
    <t>253460053,10870</t>
  </si>
  <si>
    <t>FV-2017-45-000053</t>
  </si>
  <si>
    <t>Krajský soud v Ostravě</t>
  </si>
  <si>
    <t>745000053</t>
  </si>
  <si>
    <t>254058615,10870</t>
  </si>
  <si>
    <t>Znalecký posudek z oboru zdravotnictví dle č.j.:5 T 24/2015 a č.j.: 68 To 58/2017-892 ve věci obžalovaného Petra Mudruňky, nar. 2.7.1979 a poškozeného  Kryštofa Grygara, nar. 15.5.1995. Soudní znalec z oboru zdravotnictví PhDr. Simona Svozilová.</t>
  </si>
  <si>
    <t>FV-2017-45-000054</t>
  </si>
  <si>
    <t>745000054</t>
  </si>
  <si>
    <t>254413030,10870</t>
  </si>
  <si>
    <t>Znalecký posudek z oboru zdravotnictví dle č.j.: KRPC-42922-32/TČ-2016-020871-EY ve věci poškozené Elišky Jindrové, nar. 10.3.1947. Předseda znalecké komise MUDr. Martin Dobiáš, Ph.D.</t>
  </si>
  <si>
    <t>FV-2017-45-000055</t>
  </si>
  <si>
    <t>745000055</t>
  </si>
  <si>
    <t>255381828,10870</t>
  </si>
  <si>
    <t>FV-2017-45-000056</t>
  </si>
  <si>
    <t>745000056</t>
  </si>
  <si>
    <t>255382568,10870</t>
  </si>
  <si>
    <t>Znalecký posudek z oboru zdravotnictví dle usnesení č.j.: 35 Co 302/2016-165 ve věci žalobce Tomáše Hamaty, nar. 23.9.1979 a žalovaného Povodí Ohře, s.p.. Předseda znalecké komise MUDr. Martin Dobiáš  Ph.D.</t>
  </si>
  <si>
    <t>FV-2017-45-000057</t>
  </si>
  <si>
    <t>745000057</t>
  </si>
  <si>
    <t>255813017,10870</t>
  </si>
  <si>
    <t>FV-2017-45-000058</t>
  </si>
  <si>
    <t>745000058</t>
  </si>
  <si>
    <t>256652340,10870</t>
  </si>
  <si>
    <t>FV-2017-45-000059</t>
  </si>
  <si>
    <t>745000059</t>
  </si>
  <si>
    <t>257901585,10870</t>
  </si>
  <si>
    <t>Znalecký posudek z oboru zdravotnictví dle č.j.:KRPS-98613-43/TČ-2017-010171 ve věci nezl. Patrik Čečetka, narozen a úmrtí 24.3.2017. Předseda znalecké komise MUDr. Martin Dobiáš, Ph.D.</t>
  </si>
  <si>
    <t>FV-2017-45-000060</t>
  </si>
  <si>
    <t>745000060</t>
  </si>
  <si>
    <t>258887845,10870</t>
  </si>
  <si>
    <t>FV-2017-45-000061</t>
  </si>
  <si>
    <t>745000061</t>
  </si>
  <si>
    <t>258898423,10870</t>
  </si>
  <si>
    <t>Znalecký posudek z oboru zdravotnictví dle č.j.: KRPA-412955-14/TČ-2016-001372-SKOPK ve věci poškozeného Marka Gebaly, nar. 12.4.2008. Předseda znalecké komise  MUDr. Martin Dobiáš, PhD.</t>
  </si>
  <si>
    <t>FV-2017-45-000062</t>
  </si>
  <si>
    <t>745000062</t>
  </si>
  <si>
    <t>258999649,10870</t>
  </si>
  <si>
    <t>FV-2017-45-000063</t>
  </si>
  <si>
    <t>Krajské ředitelství policie Plzeňského kraje</t>
  </si>
  <si>
    <t>745000063</t>
  </si>
  <si>
    <t>259586305,10870</t>
  </si>
  <si>
    <t>Znalecký posudek z oboru zdravotnictví dle č.j.: KRPP-49613-34/TČ-2017-030471 ve věci poškozeného Františka Šimánka, nar. 6.6.1937, úmrtí 21.3.2017. Předseda znalecké komise MUDr. Martin Dobiáš, Ph.D.</t>
  </si>
  <si>
    <t>FV-2017-45-000064</t>
  </si>
  <si>
    <t>745000064</t>
  </si>
  <si>
    <t>260250399,10870</t>
  </si>
  <si>
    <t>Znalecký posudek z oboru zdravotnictví dle č.j.: KRPM-16729-138/TČ-2016-140573-208 ve věci Štefan Géczi, nar. 20.4.1964. Předseda znalecké komise MUDr. Martin Dobiáš, Ph.D.</t>
  </si>
  <si>
    <t>FV-2017-45-000065</t>
  </si>
  <si>
    <t>Okresný súd Martin</t>
  </si>
  <si>
    <t>745000065</t>
  </si>
  <si>
    <t>260270856,10870</t>
  </si>
  <si>
    <t>FV-2017-45-000066</t>
  </si>
  <si>
    <t>745000066</t>
  </si>
  <si>
    <t>260969925,10870</t>
  </si>
  <si>
    <t>FV-2017-45-000067</t>
  </si>
  <si>
    <t>745000067</t>
  </si>
  <si>
    <t>261742083,10870</t>
  </si>
  <si>
    <t>FV-2017-45-000068</t>
  </si>
  <si>
    <t>MACH LEGAL, advokátní kancelář s.r.o.</t>
  </si>
  <si>
    <t>745000068</t>
  </si>
  <si>
    <t>261920866,10870</t>
  </si>
  <si>
    <t>FV-2017-45-000069</t>
  </si>
  <si>
    <t>745000069</t>
  </si>
  <si>
    <t>262347166,10870</t>
  </si>
  <si>
    <t>Znalecký posudek z oboru zdravotnictví dle č.j.: KRPT-86085-51/ČJ-2016-0700KR ve věci poškozeného ppor. Bc. Martina Pavlíka, nar. 16.8.1971. Předseda znalecké komise MUDr. Martin Dobiáš, Ph.D.</t>
  </si>
  <si>
    <t>FV-2017-45-000070</t>
  </si>
  <si>
    <t>745000070</t>
  </si>
  <si>
    <t>262519204,10870</t>
  </si>
  <si>
    <t>FV-2017-45-000071</t>
  </si>
  <si>
    <t>745000071</t>
  </si>
  <si>
    <t>262603286,10870</t>
  </si>
  <si>
    <t>FV-2017-45-000072</t>
  </si>
  <si>
    <t>745000072</t>
  </si>
  <si>
    <t>262760454,10870</t>
  </si>
  <si>
    <t>FV-2017-45-000073</t>
  </si>
  <si>
    <t>745000073</t>
  </si>
  <si>
    <t>262761684,10870</t>
  </si>
  <si>
    <t>FV-2017-45-000074</t>
  </si>
  <si>
    <t>Okresní soud ve Znojmě</t>
  </si>
  <si>
    <t>745000074</t>
  </si>
  <si>
    <t>262932305,10870</t>
  </si>
  <si>
    <t>FV-2017-45-000075</t>
  </si>
  <si>
    <t>745000075</t>
  </si>
  <si>
    <t>263065998,10870</t>
  </si>
  <si>
    <t>FV-2017-45-000076</t>
  </si>
  <si>
    <t>745000076</t>
  </si>
  <si>
    <t>263630857,10870</t>
  </si>
  <si>
    <t>FV-2017-45-000077</t>
  </si>
  <si>
    <t>Okresní soud v Ústí nad Labem</t>
  </si>
  <si>
    <t>745000077</t>
  </si>
  <si>
    <t>264833691,10870</t>
  </si>
  <si>
    <t>FV-2017-45-000078</t>
  </si>
  <si>
    <t>745000078</t>
  </si>
  <si>
    <t>265548388,10870</t>
  </si>
  <si>
    <t>FV-2017-45-000079</t>
  </si>
  <si>
    <t>745000079</t>
  </si>
  <si>
    <t>266545734,10870</t>
  </si>
  <si>
    <t>FV-2018-45-000001</t>
  </si>
  <si>
    <t>845000001</t>
  </si>
  <si>
    <t>266745353,10870</t>
  </si>
  <si>
    <t>FV-2018-45-000002</t>
  </si>
  <si>
    <t>845000002</t>
  </si>
  <si>
    <t>270780684,10870</t>
  </si>
  <si>
    <t>FV-2018-45-000003</t>
  </si>
  <si>
    <t>Okresní soud v Chrudimi</t>
  </si>
  <si>
    <t>845000003</t>
  </si>
  <si>
    <t>271243686,10870</t>
  </si>
  <si>
    <t>FV-2018-45-000004</t>
  </si>
  <si>
    <t>845000004</t>
  </si>
  <si>
    <t>272591723,10870</t>
  </si>
  <si>
    <t>FV-2018-45-000005</t>
  </si>
  <si>
    <t>845000005</t>
  </si>
  <si>
    <t>273186821,10870</t>
  </si>
  <si>
    <t>FV-2018-45-000006</t>
  </si>
  <si>
    <t>845000006</t>
  </si>
  <si>
    <t>273479165,10870</t>
  </si>
  <si>
    <t>FV-2018-45-000007</t>
  </si>
  <si>
    <t>845000007</t>
  </si>
  <si>
    <t>273589149,10870</t>
  </si>
  <si>
    <t>FV-2018-45-000008</t>
  </si>
  <si>
    <t>Okresný súd Bratislava  II</t>
  </si>
  <si>
    <t>845000008</t>
  </si>
  <si>
    <t>273624196,10870</t>
  </si>
  <si>
    <t>FV-2018-45-000009</t>
  </si>
  <si>
    <t>845000009</t>
  </si>
  <si>
    <t>273629635,10870</t>
  </si>
  <si>
    <t>FV-2018-45-000010</t>
  </si>
  <si>
    <t>845000010</t>
  </si>
  <si>
    <t>275190844,10870</t>
  </si>
  <si>
    <t>FV-2018-45-000011</t>
  </si>
  <si>
    <t>Ústecký kraj</t>
  </si>
  <si>
    <t>845000011</t>
  </si>
  <si>
    <t>276088178,10870</t>
  </si>
  <si>
    <t>FV-2018-45-000012</t>
  </si>
  <si>
    <t>845000012</t>
  </si>
  <si>
    <t>276330175,10870</t>
  </si>
  <si>
    <t>FV-2018-45-000013</t>
  </si>
  <si>
    <t>845000013</t>
  </si>
  <si>
    <t>277288296,10870</t>
  </si>
  <si>
    <t>Znalecký posudek z oboru zdravotnictví dle č.j.: KRPC-129014-145/TČ-2014-020172-OS ve věci obviněných: MUDr. Zdeněk Hobzek, MUDr. Štěpánka Šindelářová a poškozené:  Dana Omerovičová- úmrtí 3.9.2014. Předseda znalecké komise MUDr. Martin Dobiáš, Ph.D.</t>
  </si>
  <si>
    <t>FV-2018-45-000014</t>
  </si>
  <si>
    <t>845000014</t>
  </si>
  <si>
    <t>277342445,10870</t>
  </si>
  <si>
    <t>FV-2018-45-000015</t>
  </si>
  <si>
    <t>845000015</t>
  </si>
  <si>
    <t>FV-2018-45-000016</t>
  </si>
  <si>
    <t>845000016</t>
  </si>
  <si>
    <t>277724423,10870</t>
  </si>
  <si>
    <t>FV-2018-45-000017</t>
  </si>
  <si>
    <t>845000017</t>
  </si>
  <si>
    <t>278711424,10870</t>
  </si>
  <si>
    <t>Znalecký posudek z oboru zdravotnictví dle č.j.: KRPP-138902-16/TČ-2017-030571 ve věci poškozené Romany Štruncové, nar. 20.11.1975. Předseda znalecké komise MUDr. Martin Dobiáš, Ph.D.</t>
  </si>
  <si>
    <t>FV-2018-45-000018</t>
  </si>
  <si>
    <t>845000018</t>
  </si>
  <si>
    <t>278756500,10870</t>
  </si>
  <si>
    <t>FV-2018-45-000019</t>
  </si>
  <si>
    <t>Okresní soud v Bruntále</t>
  </si>
  <si>
    <t>845000019</t>
  </si>
  <si>
    <t>278816045,10870</t>
  </si>
  <si>
    <t>FV-2018-45-000020</t>
  </si>
  <si>
    <t>Okresní soud v Kroměříži</t>
  </si>
  <si>
    <t>845000020</t>
  </si>
  <si>
    <t>280087498,10870</t>
  </si>
  <si>
    <t>FV-2018-45-000021</t>
  </si>
  <si>
    <t>ČR - Hasičský záchranný sbor Jíhomoravského kraje</t>
  </si>
  <si>
    <t>845000021</t>
  </si>
  <si>
    <t>280092059,10870</t>
  </si>
  <si>
    <t>FV-2018-45-000022</t>
  </si>
  <si>
    <t>845000022</t>
  </si>
  <si>
    <t>280456106,10870</t>
  </si>
  <si>
    <t>FV-2018-45-000023</t>
  </si>
  <si>
    <t>845000023</t>
  </si>
  <si>
    <t>282171894,10870</t>
  </si>
  <si>
    <t>Znalecký posudek z oboru zdravotnictví dle usnesení č.j.: KRPJ-114828-24/TČ-2017-161071-ŠKA/28.12.2017 ve věci poškozeného Pavla Pelána, nar. 30.8.1957, úmrtí: 14.11.2017. Předseda znalecké komise MUDr. Martin Dobiáš, Ph.D.</t>
  </si>
  <si>
    <t>FV-2018-45-000024</t>
  </si>
  <si>
    <t>845000024</t>
  </si>
  <si>
    <t>283549653,10870</t>
  </si>
  <si>
    <t>FV-2018-45-000025</t>
  </si>
  <si>
    <t>845000025</t>
  </si>
  <si>
    <t>283552238,10870</t>
  </si>
  <si>
    <t>FV-2018-45-000027</t>
  </si>
  <si>
    <t>Okresní soud v Prostějově</t>
  </si>
  <si>
    <t>845000027</t>
  </si>
  <si>
    <t>284251458,10870</t>
  </si>
  <si>
    <t>FV-2018-45-000028</t>
  </si>
  <si>
    <t>845000028</t>
  </si>
  <si>
    <t>284251899,10870</t>
  </si>
  <si>
    <t>FV-2018-45-000029</t>
  </si>
  <si>
    <t>845000029</t>
  </si>
  <si>
    <t>284600942,10870</t>
  </si>
  <si>
    <t>FV-2018-45-000030</t>
  </si>
  <si>
    <t>845000030</t>
  </si>
  <si>
    <t>285369709,10870</t>
  </si>
  <si>
    <t>Znalecký posudek u oboru zdravotnictví č.j.: KPRS-9366-19/TČ-2018-010371-KL/16.1.2018 ve věci poškozené Bc. Alice Živné, nar. 27.3.1986 a podezřelých MUDr. Karla Maška, nar. 27.12.1960 a MUDr. Iana Sully, nar. 3.3.1960. Předseda znalecké komise MUDr. Martin Dobiáš, Ph.D.</t>
  </si>
  <si>
    <t>FV-2018-45-000031</t>
  </si>
  <si>
    <t>845000031</t>
  </si>
  <si>
    <t>285377678,10870</t>
  </si>
  <si>
    <t>FV-2018-45-000032</t>
  </si>
  <si>
    <t>845000032</t>
  </si>
  <si>
    <t>285381996,10870</t>
  </si>
  <si>
    <t>FV-2018-45-000033</t>
  </si>
  <si>
    <t>845000033</t>
  </si>
  <si>
    <t>285885144,10870</t>
  </si>
  <si>
    <t>FV-2018-45-000034</t>
  </si>
  <si>
    <t>845000034</t>
  </si>
  <si>
    <t>285980137,10870</t>
  </si>
  <si>
    <t>FV-2018-45-000035</t>
  </si>
  <si>
    <t>845000035</t>
  </si>
  <si>
    <t>286348351,10870</t>
  </si>
  <si>
    <t>FV-2018-45-000036</t>
  </si>
  <si>
    <t>845000036</t>
  </si>
  <si>
    <t>287330507,10870</t>
  </si>
  <si>
    <t>FV-2018-45-000037</t>
  </si>
  <si>
    <t>Znalecký posudek z oboru zdravotnictví dle č.j.: KRPJ-114828-24/TČ-2017-161071-ŠKA/28.12.2018 ve věci poškozeného Pavla Pelána, nar. 30.8.1957, úmrtí 14.11.2017. Předseda znalecké komice MUDr. Martin Dobiáš. Ph.D.</t>
  </si>
  <si>
    <t>845000037</t>
  </si>
  <si>
    <t>288129611,10870</t>
  </si>
  <si>
    <t>FV-2018-45-000038</t>
  </si>
  <si>
    <t>845000038</t>
  </si>
  <si>
    <t>288228163,10870</t>
  </si>
  <si>
    <t>FV-2018-45-000039</t>
  </si>
  <si>
    <t>845000039</t>
  </si>
  <si>
    <t>288233795,10870</t>
  </si>
  <si>
    <t>FV-2018-45-000040</t>
  </si>
  <si>
    <t>845000040</t>
  </si>
  <si>
    <t>288241297,10870</t>
  </si>
  <si>
    <t>FV-2018-45-000041</t>
  </si>
  <si>
    <t>Okresní soud v Blansku</t>
  </si>
  <si>
    <t>845000041</t>
  </si>
  <si>
    <t>288481833,10870</t>
  </si>
  <si>
    <t>FV-2018-45-000042</t>
  </si>
  <si>
    <t>845000042</t>
  </si>
  <si>
    <t>288624119,10870</t>
  </si>
  <si>
    <t>FV-2018-45-000043</t>
  </si>
  <si>
    <t>845000043</t>
  </si>
  <si>
    <t>289377244,10870</t>
  </si>
  <si>
    <t>FV-2018-45-000044</t>
  </si>
  <si>
    <t>845000044</t>
  </si>
  <si>
    <t>289518030,10870</t>
  </si>
  <si>
    <t>FV-2018-45-000046</t>
  </si>
  <si>
    <t>1721</t>
  </si>
  <si>
    <t>845000046</t>
  </si>
  <si>
    <t>289831866,10870</t>
  </si>
  <si>
    <t>Fakturujeme Vám za provedené vyšetření MR mozku Bc. Živné ze dne 4.4.2018 v Jesenia a.s., Rehabilitační nemocnice Beroun. Čj.: KRPS-9366-19/TČ-2018-010371-KL/16.1.2018</t>
  </si>
  <si>
    <t>NEUR: ambulance</t>
  </si>
  <si>
    <t>FV-2018-45-000047</t>
  </si>
  <si>
    <t>845000047</t>
  </si>
  <si>
    <t>289849767,10870</t>
  </si>
  <si>
    <t>FV-2018-45-000048</t>
  </si>
  <si>
    <t>845000048</t>
  </si>
  <si>
    <t>289905380,10870</t>
  </si>
  <si>
    <t>FV-2018-45-000049</t>
  </si>
  <si>
    <t>845000049</t>
  </si>
  <si>
    <t>290787061,10870</t>
  </si>
  <si>
    <t>FV-2018-45-000050</t>
  </si>
  <si>
    <t>845000050</t>
  </si>
  <si>
    <t>291722909,10870</t>
  </si>
  <si>
    <t>FV-2018-45-000051</t>
  </si>
  <si>
    <t>Okresní soud v Opavě</t>
  </si>
  <si>
    <t>845000051</t>
  </si>
  <si>
    <t>293349121,10870</t>
  </si>
  <si>
    <t>FV-2018-45-000052</t>
  </si>
  <si>
    <t>0101</t>
  </si>
  <si>
    <t>845000052</t>
  </si>
  <si>
    <t>293431810,10870</t>
  </si>
  <si>
    <t>1IK: vedení klinického pracoviště</t>
  </si>
  <si>
    <t>FV-2018-45-000053</t>
  </si>
  <si>
    <t>0821</t>
  </si>
  <si>
    <t>845000053</t>
  </si>
  <si>
    <t>293585239,10870</t>
  </si>
  <si>
    <t>PORGYN: ambulance</t>
  </si>
  <si>
    <t>FV-2018-45-000054</t>
  </si>
  <si>
    <t>845000054</t>
  </si>
  <si>
    <t>294377231,10870</t>
  </si>
  <si>
    <t>FV-2018-45-000055</t>
  </si>
  <si>
    <t>845000055</t>
  </si>
  <si>
    <t>294719614,10870</t>
  </si>
  <si>
    <t>FV-2018-45-000056</t>
  </si>
  <si>
    <t>Okresní soud v Liberci</t>
  </si>
  <si>
    <t>845000056</t>
  </si>
  <si>
    <t>296832573,10870</t>
  </si>
  <si>
    <t>FV-2018-45-000057</t>
  </si>
  <si>
    <t>845000057</t>
  </si>
  <si>
    <t>296837397,10870</t>
  </si>
  <si>
    <t>FV-2018-45-000058</t>
  </si>
  <si>
    <t>845000058</t>
  </si>
  <si>
    <t>297307726,10870</t>
  </si>
  <si>
    <t>FV-2018-45-000059</t>
  </si>
  <si>
    <t>845000059</t>
  </si>
  <si>
    <t>297595936,10870</t>
  </si>
  <si>
    <t>FV-2018-45-000060</t>
  </si>
  <si>
    <t>Krajská nemocnice Liberec, a.s.</t>
  </si>
  <si>
    <t>845000060</t>
  </si>
  <si>
    <t>297690513,10870</t>
  </si>
  <si>
    <t>FV-2018-45-000061</t>
  </si>
  <si>
    <t>845000061</t>
  </si>
  <si>
    <t>299168007,10870</t>
  </si>
  <si>
    <t>FV-2018-45-000062</t>
  </si>
  <si>
    <t>845000062</t>
  </si>
  <si>
    <t>300537355,10870</t>
  </si>
  <si>
    <t>FV-2018-45-000063</t>
  </si>
  <si>
    <t>845000063</t>
  </si>
  <si>
    <t>300537784,10870</t>
  </si>
  <si>
    <t>FV-2018-45-000064</t>
  </si>
  <si>
    <t>Nemocnice Pardubického kraje, a.s.</t>
  </si>
  <si>
    <t>845000064</t>
  </si>
  <si>
    <t>301885098,10870</t>
  </si>
  <si>
    <t>FV-2018-45-000065</t>
  </si>
  <si>
    <t>845000065</t>
  </si>
  <si>
    <t>301936872,10870</t>
  </si>
  <si>
    <t>FV-2018-45-000066</t>
  </si>
  <si>
    <t>845000066</t>
  </si>
  <si>
    <t>301936933,10870</t>
  </si>
  <si>
    <t>FV-2018-45-000067</t>
  </si>
  <si>
    <t>845000067</t>
  </si>
  <si>
    <t>301937041,10870</t>
  </si>
  <si>
    <t>FV-2018-45-000068</t>
  </si>
  <si>
    <t>845000068</t>
  </si>
  <si>
    <t>301938129,10870</t>
  </si>
  <si>
    <t>FV-2018-45-000069</t>
  </si>
  <si>
    <t>845000069</t>
  </si>
  <si>
    <t>304227759,10870</t>
  </si>
  <si>
    <t>FV-2018-45-000070</t>
  </si>
  <si>
    <t>845000070</t>
  </si>
  <si>
    <t>304253949,10870</t>
  </si>
  <si>
    <t>FV-2018-45-000071</t>
  </si>
  <si>
    <t>Znalecký posudek -</t>
  </si>
  <si>
    <t>JUDr., MUDr. Roman Žďárek, Ph.D., MBA advokát</t>
  </si>
  <si>
    <t>845000071</t>
  </si>
  <si>
    <t>304266316,10870</t>
  </si>
  <si>
    <t>FV-2018-45-000072</t>
  </si>
  <si>
    <t>845000072</t>
  </si>
  <si>
    <t>304428947,10870</t>
  </si>
  <si>
    <t>FV-2018-45-000073</t>
  </si>
  <si>
    <t>BURGET KALABIS advokátní kancelář, s.r.o.</t>
  </si>
  <si>
    <t>845000073</t>
  </si>
  <si>
    <t>304751230,10870</t>
  </si>
  <si>
    <t>FV-2018-45-000074</t>
  </si>
  <si>
    <t>845000074</t>
  </si>
  <si>
    <t>304897554,10870</t>
  </si>
  <si>
    <t>FV-2018-45-000075</t>
  </si>
  <si>
    <t>845000075</t>
  </si>
  <si>
    <t>305520962,10870</t>
  </si>
  <si>
    <t>FV-2018-45-000076</t>
  </si>
  <si>
    <t>845000076</t>
  </si>
  <si>
    <t>306429145,10870</t>
  </si>
  <si>
    <t>FV-2018-45-000077</t>
  </si>
  <si>
    <t>845000077</t>
  </si>
  <si>
    <t>306614155,10870</t>
  </si>
  <si>
    <t>FV-2018-45-000078</t>
  </si>
  <si>
    <t>845000078</t>
  </si>
  <si>
    <t>307244581,10870</t>
  </si>
  <si>
    <t>FV-2018-45-000079</t>
  </si>
  <si>
    <t>845000079</t>
  </si>
  <si>
    <t>307604466,10870</t>
  </si>
  <si>
    <t>FV-2018-45-000080</t>
  </si>
  <si>
    <t>845000080</t>
  </si>
  <si>
    <t>308364072,10870</t>
  </si>
  <si>
    <t>FV-2018-45-000081</t>
  </si>
  <si>
    <t>Okresní soud v Novém Jičíně</t>
  </si>
  <si>
    <t>845000081</t>
  </si>
  <si>
    <t>308718167,10870</t>
  </si>
  <si>
    <t>FV-2018-45-000082</t>
  </si>
  <si>
    <t>845000082</t>
  </si>
  <si>
    <t>308726510,10870</t>
  </si>
  <si>
    <t>FV-2018-45-000083</t>
  </si>
  <si>
    <t>845000083</t>
  </si>
  <si>
    <t>309317345,10870</t>
  </si>
  <si>
    <t>FV-2018-45-000084</t>
  </si>
  <si>
    <t>845000084</t>
  </si>
  <si>
    <t>309326558,10870</t>
  </si>
  <si>
    <t>FV-2018-45-000085</t>
  </si>
  <si>
    <t>845000085</t>
  </si>
  <si>
    <t>309513751,10870</t>
  </si>
  <si>
    <t>FV-2018-45-000086</t>
  </si>
  <si>
    <t>Okresní soud v Teplicích</t>
  </si>
  <si>
    <t>845000086</t>
  </si>
  <si>
    <t>310543815,10870</t>
  </si>
  <si>
    <t>FV-2018-45-000087</t>
  </si>
  <si>
    <t>845000087</t>
  </si>
  <si>
    <t>310547354,10870</t>
  </si>
  <si>
    <t>FV-2018-45-000088</t>
  </si>
  <si>
    <t>ADVOKÁTNÍ KANCELÁŘ ROŽÁNEK</t>
  </si>
  <si>
    <t>845000088</t>
  </si>
  <si>
    <t>311058139,10870</t>
  </si>
  <si>
    <t>FV-2018-45-000089</t>
  </si>
  <si>
    <t>845000089</t>
  </si>
  <si>
    <t>311178116,10870</t>
  </si>
  <si>
    <t>FV-2018-45-000090</t>
  </si>
  <si>
    <t>Policie ČR, Krajské ředitelství policie Ústeckého kraje</t>
  </si>
  <si>
    <t>845000090</t>
  </si>
  <si>
    <t>311930922,10870</t>
  </si>
  <si>
    <t>FV-2018-45-000091</t>
  </si>
  <si>
    <t>845000091</t>
  </si>
  <si>
    <t>311989745,10870</t>
  </si>
  <si>
    <t>FV-2018-45-000092</t>
  </si>
  <si>
    <t>845000092</t>
  </si>
  <si>
    <t>312061119,10870</t>
  </si>
  <si>
    <t>FV-2018-45-000093</t>
  </si>
  <si>
    <t>845000093</t>
  </si>
  <si>
    <t>312168340,10870</t>
  </si>
  <si>
    <t>FV-2018-45-000094</t>
  </si>
  <si>
    <t>845000094</t>
  </si>
  <si>
    <t>313211140,10870</t>
  </si>
  <si>
    <t>FV-2019-45-000001</t>
  </si>
  <si>
    <t>Okresní státní zastupitelství Jindřichův Hradec</t>
  </si>
  <si>
    <t>945000001</t>
  </si>
  <si>
    <t>314266510,10870</t>
  </si>
  <si>
    <t>FV-2019-45-000002</t>
  </si>
  <si>
    <t>Piňos Igor, Mgr. MUDr., CSc., advokát</t>
  </si>
  <si>
    <t>945000002</t>
  </si>
  <si>
    <t>314652824,10870</t>
  </si>
  <si>
    <t>FV-2019-45-000003</t>
  </si>
  <si>
    <t>Okresní soud v Berouně</t>
  </si>
  <si>
    <t>945000003</t>
  </si>
  <si>
    <t>315552777,10870</t>
  </si>
  <si>
    <t>FV-2019-45-000004</t>
  </si>
  <si>
    <t>Okresní soud v Hodoníně</t>
  </si>
  <si>
    <t>945000004</t>
  </si>
  <si>
    <t>316449634,10870</t>
  </si>
  <si>
    <t>FV-2019-45-000005</t>
  </si>
  <si>
    <t>945000005</t>
  </si>
  <si>
    <t>316720741,10870</t>
  </si>
  <si>
    <t>FV-2019-45-000006</t>
  </si>
  <si>
    <t>945000006</t>
  </si>
  <si>
    <t>316818581,10870</t>
  </si>
  <si>
    <t>FV-2019-45-000007</t>
  </si>
  <si>
    <t>945000007</t>
  </si>
  <si>
    <t>FV-2019-45-000008</t>
  </si>
  <si>
    <t>945000008</t>
  </si>
  <si>
    <t>321747517,10870</t>
  </si>
  <si>
    <t>FV-2019-45-000009</t>
  </si>
  <si>
    <t>Okresní soud v Hradci Králové</t>
  </si>
  <si>
    <t>945000009</t>
  </si>
  <si>
    <t>325797713,10870</t>
  </si>
  <si>
    <t>FV-2019-45-000010</t>
  </si>
  <si>
    <t>Okresní soud Praha - západ</t>
  </si>
  <si>
    <t>945000010</t>
  </si>
  <si>
    <t>326154917,10870</t>
  </si>
  <si>
    <t>FV-2019-45-000011</t>
  </si>
  <si>
    <t>945000011</t>
  </si>
  <si>
    <t>326163598,10870</t>
  </si>
  <si>
    <t>FV-2019-45-000012</t>
  </si>
  <si>
    <t>945000012</t>
  </si>
  <si>
    <t>326180187,10870</t>
  </si>
  <si>
    <t>FV-2019-45-000013</t>
  </si>
  <si>
    <t>945000013</t>
  </si>
  <si>
    <t>326688161,10870</t>
  </si>
  <si>
    <t>FV-2019-45-000014</t>
  </si>
  <si>
    <t>945000014</t>
  </si>
  <si>
    <t>330275470,10870</t>
  </si>
  <si>
    <t>FV-2019-45-000015</t>
  </si>
  <si>
    <t>Okresní soud v Šumperku</t>
  </si>
  <si>
    <t>945000015</t>
  </si>
  <si>
    <t>331569307,10870</t>
  </si>
  <si>
    <t>FV-2019-45-000016</t>
  </si>
  <si>
    <t>945000016</t>
  </si>
  <si>
    <t>331691015,10870</t>
  </si>
  <si>
    <t>FV-2019-45-000017</t>
  </si>
  <si>
    <t>945000017</t>
  </si>
  <si>
    <t>331725445,10870</t>
  </si>
  <si>
    <t>FV-2019-45-000018</t>
  </si>
  <si>
    <t>945000018</t>
  </si>
  <si>
    <t>331865444,10870</t>
  </si>
  <si>
    <t>FV-2019-45-000019</t>
  </si>
  <si>
    <t>945000019</t>
  </si>
  <si>
    <t>332166421,10870</t>
  </si>
  <si>
    <t>FV-2019-45-000020</t>
  </si>
  <si>
    <t>945000020</t>
  </si>
  <si>
    <t>FV-2019-45-000021</t>
  </si>
  <si>
    <t>945000021</t>
  </si>
  <si>
    <t>332232521,10870</t>
  </si>
  <si>
    <t>FV-2019-45-000022</t>
  </si>
  <si>
    <t>945000022</t>
  </si>
  <si>
    <t>332633385,10870</t>
  </si>
  <si>
    <t>FV-2019-45-000023</t>
  </si>
  <si>
    <t>945000023</t>
  </si>
  <si>
    <t>332678715,10870</t>
  </si>
  <si>
    <t>FV-2019-45-000024</t>
  </si>
  <si>
    <t>945000024</t>
  </si>
  <si>
    <t>333719766,10870</t>
  </si>
  <si>
    <t>FV-2019-45-000025</t>
  </si>
  <si>
    <t>Krajský soud v Hradci Králové</t>
  </si>
  <si>
    <t>945000025</t>
  </si>
  <si>
    <t>334612722,10870</t>
  </si>
  <si>
    <t>FV-2019-45-000026</t>
  </si>
  <si>
    <t>945000026</t>
  </si>
  <si>
    <t>335340067,10870</t>
  </si>
  <si>
    <t>FV-2019-45-000027</t>
  </si>
  <si>
    <t>945000027</t>
  </si>
  <si>
    <t>FV-2019-45-000028</t>
  </si>
  <si>
    <t>Okresní soud v Třebíči</t>
  </si>
  <si>
    <t>945000028</t>
  </si>
  <si>
    <t>337491818,10870</t>
  </si>
  <si>
    <t>FV-2019-45-000029</t>
  </si>
  <si>
    <t>945000029</t>
  </si>
  <si>
    <t>337591545,10870</t>
  </si>
  <si>
    <t>FV-2019-45-000030</t>
  </si>
  <si>
    <t>945000030</t>
  </si>
  <si>
    <t>338276198,10870</t>
  </si>
  <si>
    <t>FV-2019-45-000031</t>
  </si>
  <si>
    <t>945000031</t>
  </si>
  <si>
    <t>338977238,10870</t>
  </si>
  <si>
    <t>FV-2019-45-000032</t>
  </si>
  <si>
    <t>945000032</t>
  </si>
  <si>
    <t>339004881,10870</t>
  </si>
  <si>
    <t>FV-2019-45-000033</t>
  </si>
  <si>
    <t>945000033</t>
  </si>
  <si>
    <t>339378676,10870</t>
  </si>
  <si>
    <t>FV-2019-45-000034</t>
  </si>
  <si>
    <t>945000034</t>
  </si>
  <si>
    <t>339775269,10870</t>
  </si>
  <si>
    <t>FV-2019-45-000035</t>
  </si>
  <si>
    <t>945000035</t>
  </si>
  <si>
    <t>340055599,10870</t>
  </si>
  <si>
    <t>FV-2019-45-000036</t>
  </si>
  <si>
    <t>945000036</t>
  </si>
  <si>
    <t>340102515,10870</t>
  </si>
  <si>
    <t>FV-2019-45-000037</t>
  </si>
  <si>
    <t>945000037</t>
  </si>
  <si>
    <t>340257494,10870</t>
  </si>
  <si>
    <t>FV-2019-45-000038</t>
  </si>
  <si>
    <t>945000038</t>
  </si>
  <si>
    <t>340404987,10870</t>
  </si>
  <si>
    <t>FV-2019-45-000039</t>
  </si>
  <si>
    <t>945000039</t>
  </si>
  <si>
    <t>341673507,10870</t>
  </si>
  <si>
    <t>FV-2019-45-000040</t>
  </si>
  <si>
    <t>945000040</t>
  </si>
  <si>
    <t>342437268,10870</t>
  </si>
  <si>
    <t>FV-2019-45-000041</t>
  </si>
  <si>
    <t>Vrchní soud v Olomouci</t>
  </si>
  <si>
    <t>945000041</t>
  </si>
  <si>
    <t>342681596,10870</t>
  </si>
  <si>
    <t>FV-2019-45-000042</t>
  </si>
  <si>
    <t>945000042</t>
  </si>
  <si>
    <t>342685859,10870</t>
  </si>
  <si>
    <t>FV-2019-45-000043</t>
  </si>
  <si>
    <t>945000043</t>
  </si>
  <si>
    <t>344030333,10870</t>
  </si>
  <si>
    <t>FV-2019-45-000044</t>
  </si>
  <si>
    <t>945000044</t>
  </si>
  <si>
    <t>344035586,10870</t>
  </si>
  <si>
    <t>FV-2019-45-000045</t>
  </si>
  <si>
    <t>Okresní soud v Českých Budějovicích</t>
  </si>
  <si>
    <t>945000045</t>
  </si>
  <si>
    <t>344039949,10870</t>
  </si>
  <si>
    <t>FV-2019-45-000046</t>
  </si>
  <si>
    <t>Okresní soud Brno - venkov</t>
  </si>
  <si>
    <t>945000046</t>
  </si>
  <si>
    <t>345700413,10870</t>
  </si>
  <si>
    <t>FV-2019-45-000047</t>
  </si>
  <si>
    <t>945000047</t>
  </si>
  <si>
    <t>345816036,10870</t>
  </si>
  <si>
    <t>FV-2019-45-000048</t>
  </si>
  <si>
    <t>945000048</t>
  </si>
  <si>
    <t>345974070,10870</t>
  </si>
  <si>
    <t>FV-2019-45-000049</t>
  </si>
  <si>
    <t>945000049</t>
  </si>
  <si>
    <t>346083491,10870</t>
  </si>
  <si>
    <t>FV-2019-45-000050</t>
  </si>
  <si>
    <t>Krajské ředitelství policie Pardubického kraje</t>
  </si>
  <si>
    <t>945000050</t>
  </si>
  <si>
    <t>346163478,10870</t>
  </si>
  <si>
    <t>FV-2019-45-000051</t>
  </si>
  <si>
    <t>945000051</t>
  </si>
  <si>
    <t>346170041,10870</t>
  </si>
  <si>
    <t>FV-2019-45-000052</t>
  </si>
  <si>
    <t>Fakultní nemocnice Hradec Králové</t>
  </si>
  <si>
    <t>945000052</t>
  </si>
  <si>
    <t>348230021,10870</t>
  </si>
  <si>
    <t>FV-2019-45-000053</t>
  </si>
  <si>
    <t>945000053</t>
  </si>
  <si>
    <t>348841977,10870</t>
  </si>
  <si>
    <t>FV-2019-45-000054</t>
  </si>
  <si>
    <t>945000054</t>
  </si>
  <si>
    <t>348851383,10870</t>
  </si>
  <si>
    <t>FV-2019-45-000055</t>
  </si>
  <si>
    <t>Vrchní soud v Praze</t>
  </si>
  <si>
    <t>945000055</t>
  </si>
  <si>
    <t>348896392,10870</t>
  </si>
  <si>
    <t>ID-2019-01-000537</t>
  </si>
  <si>
    <t>oprava NS - fa 945000049</t>
  </si>
  <si>
    <t>39520000</t>
  </si>
  <si>
    <t>349056677,10870</t>
  </si>
  <si>
    <t>OPB-2016-99-001512</t>
  </si>
  <si>
    <t>BV-2016-01BU-0201(52)</t>
  </si>
  <si>
    <t>31104000</t>
  </si>
  <si>
    <t>Karviná</t>
  </si>
  <si>
    <t>699001512</t>
  </si>
  <si>
    <t>216569252,10870</t>
  </si>
  <si>
    <t>Přikrylová Kateřina</t>
  </si>
  <si>
    <t>rok</t>
  </si>
  <si>
    <t>měsíc</t>
  </si>
  <si>
    <t>klinika</t>
  </si>
  <si>
    <t>Popisky sloupců</t>
  </si>
  <si>
    <t>Celkový součet</t>
  </si>
  <si>
    <t>Součet z Částka DAL</t>
  </si>
  <si>
    <t>01</t>
  </si>
  <si>
    <t>03</t>
  </si>
  <si>
    <t>04</t>
  </si>
  <si>
    <t>06</t>
  </si>
  <si>
    <t>07</t>
  </si>
  <si>
    <t>08</t>
  </si>
  <si>
    <t>09</t>
  </si>
  <si>
    <t>11</t>
  </si>
  <si>
    <t>17</t>
  </si>
  <si>
    <t>18</t>
  </si>
  <si>
    <t>19</t>
  </si>
  <si>
    <t>29</t>
  </si>
  <si>
    <t>31</t>
  </si>
  <si>
    <t>38</t>
  </si>
  <si>
    <t>(Vše)</t>
  </si>
  <si>
    <t>(Více položek)</t>
  </si>
  <si>
    <t>Celkem</t>
  </si>
  <si>
    <t>skutečnost 1-8/2019</t>
  </si>
  <si>
    <t>dopočet 1-12/2019</t>
  </si>
  <si>
    <t>skutečnost 9-12/2018</t>
  </si>
  <si>
    <t>součet 1-12/2019</t>
  </si>
  <si>
    <t>skutečnost 1-12/2018</t>
  </si>
  <si>
    <t>návrh rozpočtu 2019</t>
  </si>
  <si>
    <t>Datum zaúčtování od</t>
  </si>
  <si>
    <t>Datum zaúčtování do</t>
  </si>
  <si>
    <t>Účet</t>
  </si>
  <si>
    <t>Znalecké posudky - znalecký ústav</t>
  </si>
  <si>
    <t>649 24 443</t>
  </si>
  <si>
    <t>01-08/2016, 2017, 2018, 2019</t>
  </si>
  <si>
    <t>09-12/2016, 2017, 2018</t>
  </si>
  <si>
    <t>Kliniky</t>
  </si>
  <si>
    <t>kliniky</t>
  </si>
  <si>
    <t>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</si>
</sst>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0" applyFont="1"/>
  </cellXfs>
  <cellStyles count="1">
    <cellStyle name="Normální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2.633256365742" createdVersion="6" refreshedVersion="6" minRefreshableVersion="3" recordCount="302" xr:uid="{DF51D0C1-A517-4D15-8D59-6ED6C5226A71}">
  <cacheSource type="worksheet">
    <worksheetSource ref="A1:AK303" sheet="Sheet1"/>
  </cacheSource>
  <cacheFields count="37">
    <cacheField name="Evidenční číslo dokladu" numFmtId="0">
      <sharedItems/>
    </cacheField>
    <cacheField name="Popis" numFmtId="0">
      <sharedItems/>
    </cacheField>
    <cacheField name="Účetní skupina zboží" numFmtId="0">
      <sharedItems containsBlank="1"/>
    </cacheField>
    <cacheField name="Index DPH" numFmtId="0">
      <sharedItems/>
    </cacheField>
    <cacheField name="Datum zaúčtování" numFmtId="14">
      <sharedItems containsSemiMixedTypes="0" containsNonDate="0" containsDate="1" containsString="0" minDate="2016-01-07T00:00:00" maxDate="2019-08-30T00:00:00"/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minValue="-36500" maxValue="71200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 containsBlank="1"/>
    </cacheField>
    <cacheField name="Datum dokladu" numFmtId="165">
      <sharedItems containsSemiMixedTypes="0" containsNonDate="0" containsDate="1" containsString="0" minDate="2016-01-14T00:00:00" maxDate="2019-08-30T00:00:00"/>
    </cacheField>
    <cacheField name="Datum uplatnění zd. plnění" numFmtId="0">
      <sharedItems containsNonDate="0" containsDate="1" containsString="0" containsBlank="1" minDate="2016-01-07T00:00:00" maxDate="2019-08-24T00:00:00"/>
    </cacheField>
    <cacheField name="Variabilní symbol" numFmtId="0">
      <sharedItems containsBlank="1"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 longText="1"/>
    </cacheField>
    <cacheField name="Poznámka k položce" numFmtId="0">
      <sharedItems containsNonDate="0" containsString="0" containsBlank="1"/>
    </cacheField>
    <cacheField name="Účetní kurz" numFmtId="0">
      <sharedItems containsString="0" containsBlank="1" containsNumber="1" minValue="27.035" maxValue="27.035"/>
    </cacheField>
    <cacheField name="Cena na dokladu v cizí měně" numFmtId="0">
      <sharedItems containsString="0" containsBlank="1" containsNumber="1" minValue="-939.89" maxValue="939.89"/>
    </cacheField>
    <cacheField name="Měna" numFmtId="0">
      <sharedItems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6-02-01T06:12:52" maxDate="2019-08-30T06:59:28"/>
    </cacheField>
    <cacheField name="Název akce" numFmtId="0">
      <sharedItems/>
    </cacheField>
    <cacheField name="Název hospodářského střediska" numFmtId="0">
      <sharedItems count="16">
        <s v="PSY: vedení klinického pracoviště"/>
        <s v="NEUR: vedení klinického pracoviště"/>
        <s v="NCHIR: vedení klinického pracoviště"/>
        <s v="PORGYN: vedení klinického pracoviště"/>
        <s v="SOUD: soudní lékařství - laboratoř"/>
        <s v="TRAU: vedení klinického pracoviště"/>
        <s v="ORT: vedení klinického pracoviště"/>
        <s v="PRAC: vedení klinického pracoviště"/>
        <s v="KARIM: vedení klinického pracoviště"/>
        <s v="1CHIR: vedení klinického pracoviště"/>
        <s v="PCHIR: vedení klinického pracoviště"/>
        <s v="NOVO: vedení klinického pracoviště"/>
        <s v="3IK: vedení klinického pracoviště"/>
        <s v="NEUR: ambulance"/>
        <s v="1IK: vedení klinického pracoviště"/>
        <s v="PORGYN: ambulance"/>
      </sharedItems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6" maxValue="2019" count="4">
        <n v="2016"/>
        <n v="2017"/>
        <n v="2019"/>
        <n v="2018"/>
      </sharedItems>
    </cacheField>
    <cacheField name="měsíc" numFmtId="0">
      <sharedItems containsSemiMixedTypes="0" containsString="0" containsNumber="1" containsInteger="1" minValue="1" maxValue="12" count="12">
        <n v="1"/>
        <n v="2"/>
        <n v="6"/>
        <n v="9"/>
        <n v="11"/>
        <n v="3"/>
        <n v="8"/>
        <n v="12"/>
        <n v="4"/>
        <n v="5"/>
        <n v="7"/>
        <n v="10"/>
      </sharedItems>
    </cacheField>
    <cacheField name="klinika" numFmtId="0">
      <sharedItems count="14">
        <s v="18"/>
        <s v="17"/>
        <s v="06"/>
        <s v="08"/>
        <s v="38"/>
        <s v="31"/>
        <s v="11"/>
        <s v="19"/>
        <s v="07"/>
        <s v="04"/>
        <s v="29"/>
        <s v="09"/>
        <s v="03"/>
        <s v="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DV-2016-045-000001"/>
    <s v="Dobropis - znalecký posudek"/>
    <s v="F KLIN_ZNAL"/>
    <s v="150"/>
    <d v="2016-01-20T00:00:00"/>
    <m/>
    <n v="-10500"/>
    <s v="1801"/>
    <s v="31104004"/>
    <s v="HC"/>
    <s v="Okresní soud ve Zlíně"/>
    <d v="2016-01-20T00:00:00"/>
    <d v="2016-01-25T00:00:00"/>
    <s v="6045000001"/>
    <s v="171974977,10870"/>
    <b v="1"/>
    <m/>
    <s v="Zaúčtováno"/>
    <s v="Dobropis - znalecký posudek"/>
    <m/>
    <m/>
    <m/>
    <m/>
    <s v="Buzková Eva"/>
    <d v="2016-02-01T06:12:52"/>
    <s v="Hlavní činnost"/>
    <x v="0"/>
    <m/>
    <m/>
    <m/>
    <m/>
    <m/>
    <m/>
    <m/>
    <x v="0"/>
    <x v="0"/>
    <x v="0"/>
  </r>
  <r>
    <s v="DV-2016-045-000002"/>
    <s v="Dobropis vydaný"/>
    <s v="F KLIN_ZNAL"/>
    <s v="150"/>
    <d v="2016-02-10T00:00:00"/>
    <m/>
    <n v="-26675"/>
    <s v="1701"/>
    <s v="31104004"/>
    <s v="HC"/>
    <s v="Okresní soud Plzeň - sever"/>
    <d v="2016-02-10T00:00:00"/>
    <d v="2016-02-10T00:00:00"/>
    <s v="6045000002"/>
    <s v="171997807,10870"/>
    <b v="1"/>
    <m/>
    <s v="Zaúčtováno"/>
    <s v="Dobropis k FV545000044 - znalecký posudek"/>
    <m/>
    <m/>
    <m/>
    <m/>
    <s v="Buzková Eva"/>
    <d v="2016-02-19T14:03:45"/>
    <s v="Hlavní činnost"/>
    <x v="1"/>
    <m/>
    <m/>
    <m/>
    <m/>
    <m/>
    <m/>
    <m/>
    <x v="0"/>
    <x v="1"/>
    <x v="1"/>
  </r>
  <r>
    <s v="DV-2016-045-000003"/>
    <s v="Dobropis vydaný"/>
    <s v="F KLIN_ZNAL"/>
    <s v="150"/>
    <d v="2016-06-20T00:00:00"/>
    <m/>
    <n v="-23100"/>
    <s v="0601"/>
    <s v="31104004"/>
    <s v="HC"/>
    <s v="Okresní soud v Havlíčkově Brodě          č.j.: 7 C 28/2011"/>
    <d v="2016-06-20T00:00:00"/>
    <d v="2016-06-20T00:00:00"/>
    <s v="6045000003"/>
    <s v="196009447,10870"/>
    <b v="1"/>
    <m/>
    <s v="Zaúčtováno"/>
    <s v="Dobropis k FV-645000023 - změna znalečného na základě usnesení Krajského soudu v Hradci Králové čj. 24Co 195/2016-129"/>
    <m/>
    <m/>
    <m/>
    <m/>
    <s v="Buzková Eva"/>
    <d v="2016-06-21T06:21:31"/>
    <s v="Hlavní činnost"/>
    <x v="2"/>
    <m/>
    <m/>
    <m/>
    <m/>
    <m/>
    <m/>
    <m/>
    <x v="0"/>
    <x v="2"/>
    <x v="2"/>
  </r>
  <r>
    <s v="DV-2016-045-000004"/>
    <s v="Dobropis vydaný"/>
    <s v="F KLIN_ZNAL"/>
    <s v="142"/>
    <d v="2016-09-23T00:00:00"/>
    <m/>
    <n v="-20999.98"/>
    <s v="0801"/>
    <s v="31104004"/>
    <s v="HC"/>
    <s v="Ministerstvo vnútra SR"/>
    <d v="2016-09-23T00:00:00"/>
    <d v="2016-09-23T00:00:00"/>
    <s v="6045000004"/>
    <s v="186840255,10870"/>
    <b v="1"/>
    <m/>
    <s v="Zaúčtováno"/>
    <s v="Dobropis k FV 645000010 - chybně bez DPH"/>
    <m/>
    <n v="27.035"/>
    <n v="-776.77"/>
    <s v="EUR"/>
    <s v="Buzková Eva"/>
    <d v="2016-09-26T06:17:01"/>
    <s v="Hlavní činnost"/>
    <x v="3"/>
    <m/>
    <m/>
    <m/>
    <m/>
    <m/>
    <m/>
    <m/>
    <x v="0"/>
    <x v="3"/>
    <x v="3"/>
  </r>
  <r>
    <s v="DV-2016-045-000005"/>
    <s v="Dobropis k fa č. 645000048"/>
    <s v="F KLIN_ZNAL"/>
    <s v="150"/>
    <d v="2016-11-28T00:00:00"/>
    <m/>
    <n v="-20999.98"/>
    <s v="0801"/>
    <s v="31104004"/>
    <s v="HC"/>
    <s v="Ministerstvo vnútra SR"/>
    <d v="2016-12-01T00:00:00"/>
    <d v="2016-12-01T00:00:00"/>
    <s v="6045000005"/>
    <s v="211510151,10870"/>
    <b v="1"/>
    <m/>
    <s v="Zaúčtováno"/>
    <m/>
    <m/>
    <n v="27.035"/>
    <n v="-939.89"/>
    <s v="EUR"/>
    <s v="Nováková Kopečná Jolana"/>
    <d v="2016-12-01T14:06:50"/>
    <s v="Hlavní činnost"/>
    <x v="3"/>
    <m/>
    <m/>
    <m/>
    <m/>
    <m/>
    <m/>
    <m/>
    <x v="0"/>
    <x v="4"/>
    <x v="3"/>
  </r>
  <r>
    <s v="DV-2017-045-000001"/>
    <s v="Dobropis vydaný"/>
    <s v="F KLIN_ZNAL"/>
    <s v="150"/>
    <d v="2017-02-08T00:00:00"/>
    <m/>
    <n v="-15200"/>
    <s v="3841"/>
    <s v="31104004"/>
    <s v="HC"/>
    <s v="Obvodní soud pro Prahu 10"/>
    <d v="2017-02-08T00:00:00"/>
    <d v="2017-02-08T00:00:00"/>
    <s v="7045000001"/>
    <s v="230518155,10870"/>
    <b v="1"/>
    <m/>
    <s v="Zaúčtováno"/>
    <m/>
    <m/>
    <m/>
    <m/>
    <m/>
    <s v="Jakšová Jana"/>
    <d v="2017-03-09T08:30:51"/>
    <s v="Hlavní činnost"/>
    <x v="4"/>
    <m/>
    <m/>
    <m/>
    <m/>
    <m/>
    <m/>
    <m/>
    <x v="1"/>
    <x v="1"/>
    <x v="4"/>
  </r>
  <r>
    <s v="DV-2017-045-000002"/>
    <s v="Dobropis vydaný"/>
    <s v="F KLIN_ZNAL"/>
    <s v="150"/>
    <d v="2017-03-07T00:00:00"/>
    <m/>
    <n v="-7600"/>
    <s v="3101"/>
    <s v="31104004"/>
    <s v="HC"/>
    <s v="Okresní soud v Pardubicích"/>
    <d v="2017-03-07T00:00:00"/>
    <d v="2017-03-07T00:00:00"/>
    <s v="7045000002"/>
    <s v="169534831,10870"/>
    <b v="1"/>
    <m/>
    <s v="Zaúčtováno"/>
    <m/>
    <m/>
    <m/>
    <m/>
    <m/>
    <s v="Buzková Eva"/>
    <d v="2017-04-07T06:48:29"/>
    <s v="Hlavní činnost"/>
    <x v="5"/>
    <m/>
    <m/>
    <m/>
    <m/>
    <m/>
    <m/>
    <m/>
    <x v="1"/>
    <x v="5"/>
    <x v="5"/>
  </r>
  <r>
    <s v="DV-2017-045-000003"/>
    <s v="Dobropis vydaný"/>
    <s v="F KLIN_ZNAL"/>
    <s v="150"/>
    <d v="2017-08-23T00:00:00"/>
    <m/>
    <n v="-1400"/>
    <s v="1801"/>
    <s v="31104004"/>
    <s v="HC"/>
    <s v="Krajské ředitelství policie Olomouckého kraje"/>
    <d v="2017-08-23T00:00:00"/>
    <d v="2017-08-23T00:00:00"/>
    <s v="7045000003"/>
    <s v="249050202,10870"/>
    <b v="1"/>
    <m/>
    <s v="Zaúčtováno"/>
    <s v="Rozhodnutí o akceptaci likvidace v původním znění na 22 022,- Kč - fa č. 745000022"/>
    <m/>
    <m/>
    <m/>
    <m/>
    <s v="Buzková Eva"/>
    <d v="2017-08-29T07:20:01"/>
    <s v="Hlavní činnost"/>
    <x v="0"/>
    <m/>
    <m/>
    <m/>
    <m/>
    <m/>
    <m/>
    <m/>
    <x v="1"/>
    <x v="6"/>
    <x v="0"/>
  </r>
  <r>
    <s v="DV-2017-045-000004"/>
    <s v="Dobropis vydaný"/>
    <s v="F KLIN_ZNAL"/>
    <s v="150"/>
    <d v="2017-09-06T00:00:00"/>
    <m/>
    <n v="-15500"/>
    <s v="3841"/>
    <s v="31104004"/>
    <s v="HC"/>
    <s v="Obvodní soud pro Prahu 5"/>
    <d v="2017-09-06T00:00:00"/>
    <d v="2017-09-06T00:00:00"/>
    <s v="7045000004"/>
    <s v="237471431,10870"/>
    <b v="1"/>
    <m/>
    <s v="Zaúčtováno"/>
    <s v="Usnesením ze dne 29.6.2017 č.j.: 21 Co 162/2017 byla změněná částka na 9 873,60 Kč"/>
    <m/>
    <m/>
    <m/>
    <m/>
    <s v="Buzková Eva"/>
    <d v="2017-09-07T07:33:47"/>
    <s v="Hlavní činnost"/>
    <x v="4"/>
    <m/>
    <m/>
    <m/>
    <m/>
    <m/>
    <m/>
    <m/>
    <x v="1"/>
    <x v="3"/>
    <x v="4"/>
  </r>
  <r>
    <s v="DV-2017-045-000005"/>
    <s v="Dobropis vydaný"/>
    <s v="F KLIN_ZNAL"/>
    <s v="150"/>
    <d v="2017-11-24T00:00:00"/>
    <m/>
    <n v="-22800"/>
    <s v="3841"/>
    <s v="31104004"/>
    <s v="HC"/>
    <s v="Krajský soud v Praze"/>
    <d v="2017-11-24T00:00:00"/>
    <d v="2017-11-24T00:00:00"/>
    <s v="7045000005"/>
    <s v="248390185,10870"/>
    <b v="1"/>
    <m/>
    <s v="Zaúčtováno"/>
    <m/>
    <m/>
    <m/>
    <m/>
    <m/>
    <s v="Jakšová Jana"/>
    <d v="2017-12-01T09:28:32"/>
    <s v="Hlavní činnost"/>
    <x v="4"/>
    <m/>
    <m/>
    <m/>
    <m/>
    <m/>
    <m/>
    <m/>
    <x v="1"/>
    <x v="4"/>
    <x v="4"/>
  </r>
  <r>
    <s v="DV-2017-045-000006"/>
    <s v="Dobropis vydaný"/>
    <s v="F KLIN_ZNAL"/>
    <s v="000"/>
    <d v="2017-12-14T00:00:00"/>
    <m/>
    <n v="-13020"/>
    <s v="1801"/>
    <s v="31104004"/>
    <s v="HC"/>
    <s v="Okresní soud ve Vsetíně"/>
    <d v="2017-12-14T00:00:00"/>
    <m/>
    <s v="7045000006"/>
    <s v="40634628,10870"/>
    <b v="1"/>
    <m/>
    <s v="Zaúčtováno"/>
    <m/>
    <m/>
    <m/>
    <m/>
    <m/>
    <s v="Buzková Eva"/>
    <d v="2017-12-27T07:14:37"/>
    <s v="Hlavní činnost"/>
    <x v="0"/>
    <m/>
    <m/>
    <m/>
    <m/>
    <m/>
    <m/>
    <m/>
    <x v="1"/>
    <x v="7"/>
    <x v="0"/>
  </r>
  <r>
    <s v="DV-2019-045-000001"/>
    <s v="Dobropis vydaný"/>
    <s v="F KLIN_ZNAL"/>
    <s v="150"/>
    <d v="2019-04-01T00:00:00"/>
    <m/>
    <n v="-10499.5"/>
    <s v="3841"/>
    <s v="31104004"/>
    <s v="HC"/>
    <s v="Obvodní soud pro Prahu 8"/>
    <d v="2019-04-01T00:00:00"/>
    <d v="2019-04-08T00:00:00"/>
    <s v="9045000001"/>
    <s v="320167327,10870"/>
    <b v="1"/>
    <m/>
    <s v="Zaúčtováno"/>
    <s v="ODD na základě vyjádření ze dne 1. 4. 2019 k &quot;Usnesení&quot; o odvolání z 8. 3. 2019 ve věci č.j. 30 C 73/2019-486."/>
    <m/>
    <m/>
    <m/>
    <m/>
    <s v="Buzková Eva"/>
    <d v="2019-04-08T07:49:50"/>
    <s v="Hlavní činnost"/>
    <x v="4"/>
    <m/>
    <m/>
    <m/>
    <m/>
    <m/>
    <m/>
    <m/>
    <x v="2"/>
    <x v="8"/>
    <x v="4"/>
  </r>
  <r>
    <s v="DV-2019-045-000002"/>
    <s v="Dobropis vydaný"/>
    <s v="F KLIN_ZNAL"/>
    <s v="150"/>
    <d v="2019-04-09T00:00:00"/>
    <m/>
    <n v="-22500"/>
    <s v="3841"/>
    <s v="31104004"/>
    <s v="HC"/>
    <s v="Obvodní soud pro Prahu 1"/>
    <d v="2019-04-09T00:00:00"/>
    <d v="2019-05-20T00:00:00"/>
    <s v="9045000002"/>
    <s v="277722370,10870"/>
    <b v="1"/>
    <m/>
    <s v="Zaúčtováno"/>
    <s v="ODD na základě Usnesení Městského soudu v Praze č. j.  21 Co 147/2018-165, &quot;Usnesení o zrušení Usnesení soudu I. stupně"/>
    <m/>
    <m/>
    <m/>
    <m/>
    <s v="Buzková Eva"/>
    <d v="2019-04-11T06:51:36"/>
    <s v="Hlavní činnost"/>
    <x v="4"/>
    <m/>
    <m/>
    <m/>
    <m/>
    <m/>
    <m/>
    <m/>
    <x v="2"/>
    <x v="8"/>
    <x v="4"/>
  </r>
  <r>
    <s v="DV-2019-045-000003"/>
    <s v="Dobropis vydaný"/>
    <s v="F KLIN_ZNAL"/>
    <s v="150"/>
    <d v="2019-05-14T00:00:00"/>
    <m/>
    <n v="-4600"/>
    <s v="3841"/>
    <s v="31104004"/>
    <s v="HC"/>
    <s v="Městský soud v Praze"/>
    <d v="2019-05-16T00:00:00"/>
    <d v="2019-05-16T00:00:00"/>
    <s v="9045000003"/>
    <s v="336929189,10870"/>
    <b v="1"/>
    <m/>
    <s v="Zaúčtováno"/>
    <s v="Chybně uvedená fakturační adresa"/>
    <m/>
    <m/>
    <m/>
    <m/>
    <s v="Buzková Eva"/>
    <d v="2019-05-22T08:03:51"/>
    <s v="Hlavní činnost"/>
    <x v="4"/>
    <m/>
    <m/>
    <m/>
    <m/>
    <m/>
    <m/>
    <m/>
    <x v="2"/>
    <x v="9"/>
    <x v="4"/>
  </r>
  <r>
    <s v="DV-2019-045-000004"/>
    <s v="Dobropis vydaný"/>
    <s v="F KLIN_ZNAL"/>
    <s v="150"/>
    <d v="2019-06-03T00:00:00"/>
    <m/>
    <n v="-36500"/>
    <s v="3841"/>
    <s v="31104004"/>
    <s v="HC"/>
    <s v="Obvodní soud pro Prahu 3"/>
    <d v="2019-06-03T00:00:00"/>
    <d v="2019-06-06T00:00:00"/>
    <s v="9045000004"/>
    <s v="332229844,10870"/>
    <b v="1"/>
    <m/>
    <s v="Zaúčtováno"/>
    <s v="Usn. Měst. soudu v Praze č.j. 20 Co 147/2019-263, kterým se ruší usn. Obv. soudu pro Prahu 3 č.j. 110C 116/2012-1249, není příp.odvolání"/>
    <m/>
    <m/>
    <m/>
    <m/>
    <s v="Buzková Eva"/>
    <d v="2019-06-04T07:02:08"/>
    <s v="Hlavní činnost"/>
    <x v="4"/>
    <m/>
    <m/>
    <m/>
    <m/>
    <m/>
    <m/>
    <m/>
    <x v="2"/>
    <x v="2"/>
    <x v="4"/>
  </r>
  <r>
    <s v="FV-2016-45-000001"/>
    <s v="Faktura vydaná"/>
    <s v="F KLIN_ZNAL"/>
    <s v="150"/>
    <d v="2016-01-07T00:00:00"/>
    <m/>
    <n v="16800"/>
    <s v="1101"/>
    <s v="31104004"/>
    <s v="HC"/>
    <s v="Okresní soud Praha - východ,                          čj.19C132/2010"/>
    <d v="2016-01-14T00:00:00"/>
    <d v="2016-01-07T00:00:00"/>
    <s v="645000001"/>
    <s v="180755940,10870"/>
    <b v="1"/>
    <m/>
    <s v="Zaúčtováno"/>
    <m/>
    <m/>
    <m/>
    <m/>
    <m/>
    <s v="Buzková Eva"/>
    <d v="2016-02-23T08:29:54"/>
    <s v="Hlavní činnost"/>
    <x v="6"/>
    <m/>
    <m/>
    <m/>
    <m/>
    <m/>
    <m/>
    <m/>
    <x v="0"/>
    <x v="0"/>
    <x v="6"/>
  </r>
  <r>
    <s v="FV-2016-45-000002"/>
    <s v="Faktura vydaná"/>
    <s v="F KLIN_ZNAL"/>
    <s v="150"/>
    <d v="2016-01-08T00:00:00"/>
    <m/>
    <n v="1050"/>
    <s v="3101"/>
    <s v="31104004"/>
    <s v="HC"/>
    <s v="Obvodní soud pro Prahu 2                              čj.23C309/2013-82"/>
    <d v="2016-01-14T00:00:00"/>
    <d v="2016-01-08T00:00:00"/>
    <s v="645000002"/>
    <s v="180761360,10870"/>
    <b v="1"/>
    <m/>
    <s v="Zaúčtováno"/>
    <m/>
    <m/>
    <m/>
    <m/>
    <m/>
    <s v="Buzková Eva"/>
    <d v="2016-02-01T06:47:45"/>
    <s v="Hlavní činnost"/>
    <x v="5"/>
    <m/>
    <m/>
    <m/>
    <m/>
    <m/>
    <m/>
    <m/>
    <x v="0"/>
    <x v="0"/>
    <x v="5"/>
  </r>
  <r>
    <s v="FV-2016-45-000003"/>
    <s v="Faktura vydaná"/>
    <s v="F KLIN_ZNAL"/>
    <s v="150"/>
    <d v="2016-01-12T00:00:00"/>
    <m/>
    <n v="12100"/>
    <s v="1901"/>
    <s v="31104004"/>
    <s v="HC"/>
    <s v="Okresní soud v Karviné                                   čj.25C71/2014-71"/>
    <d v="2016-01-14T00:00:00"/>
    <d v="2016-01-12T00:00:00"/>
    <s v="645000003"/>
    <s v="180766459,10870"/>
    <b v="1"/>
    <m/>
    <s v="Zaúčtováno"/>
    <m/>
    <m/>
    <m/>
    <m/>
    <m/>
    <s v="Buzková Eva"/>
    <d v="2016-02-01T06:47:40"/>
    <s v="Hlavní činnost"/>
    <x v="7"/>
    <m/>
    <m/>
    <m/>
    <m/>
    <m/>
    <m/>
    <m/>
    <x v="0"/>
    <x v="0"/>
    <x v="7"/>
  </r>
  <r>
    <s v="FV-2016-45-000004"/>
    <s v="Faktura vydaná"/>
    <s v="F KLIN_ZNAL"/>
    <s v="150"/>
    <d v="2016-01-12T00:00:00"/>
    <m/>
    <n v="4200"/>
    <s v="1701"/>
    <s v="31104004"/>
    <s v="HC"/>
    <s v="Okresní soud Plzeň - město                            čj.36C88/2012"/>
    <d v="2016-01-14T00:00:00"/>
    <d v="2016-01-12T00:00:00"/>
    <s v="645000004"/>
    <s v="180787728,10870"/>
    <b v="1"/>
    <m/>
    <s v="Zaúčtováno"/>
    <m/>
    <m/>
    <m/>
    <m/>
    <m/>
    <s v="Buzková Eva"/>
    <d v="2016-02-01T06:47:44"/>
    <s v="Hlavní činnost"/>
    <x v="1"/>
    <m/>
    <m/>
    <m/>
    <m/>
    <m/>
    <m/>
    <m/>
    <x v="0"/>
    <x v="0"/>
    <x v="1"/>
  </r>
  <r>
    <s v="FV-2016-45-000005"/>
    <s v="Faktura vydaná"/>
    <s v="F KLIN_ZNAL"/>
    <s v="150"/>
    <d v="2016-01-14T00:00:00"/>
    <m/>
    <n v="19569"/>
    <s v="1801"/>
    <s v="31104004"/>
    <s v="HC"/>
    <s v="Krajský soud v Brně"/>
    <d v="2016-01-20T00:00:00"/>
    <d v="2016-01-14T00:00:00"/>
    <s v="645000005"/>
    <s v="181286058,10870"/>
    <b v="1"/>
    <m/>
    <s v="Zaúčtováno"/>
    <m/>
    <m/>
    <m/>
    <m/>
    <m/>
    <s v="Buzková Eva"/>
    <d v="2016-02-01T06:47:39"/>
    <s v="Hlavní činnost"/>
    <x v="0"/>
    <m/>
    <m/>
    <m/>
    <m/>
    <m/>
    <m/>
    <m/>
    <x v="0"/>
    <x v="0"/>
    <x v="0"/>
  </r>
  <r>
    <s v="FV-2016-45-000006"/>
    <s v="Faktura vydaná"/>
    <s v="F KLIN_ZNAL"/>
    <s v="150"/>
    <d v="2016-01-18T00:00:00"/>
    <m/>
    <n v="71200"/>
    <s v="3841"/>
    <s v="31104004"/>
    <s v="HC"/>
    <s v="Krajský soud v Ústí nad Labem"/>
    <d v="2016-01-28T00:00:00"/>
    <d v="2016-01-18T00:00:00"/>
    <s v="645000006"/>
    <s v="183181706,10870"/>
    <b v="1"/>
    <m/>
    <s v="Zaúčtováno"/>
    <m/>
    <m/>
    <m/>
    <m/>
    <m/>
    <s v="Buzková Eva"/>
    <d v="2016-02-01T06:47:45"/>
    <s v="Hlavní činnost"/>
    <x v="4"/>
    <m/>
    <m/>
    <m/>
    <m/>
    <m/>
    <m/>
    <m/>
    <x v="0"/>
    <x v="0"/>
    <x v="4"/>
  </r>
  <r>
    <s v="FV-2016-45-000007"/>
    <s v="Faktura vydaná"/>
    <s v="F KLIN_ZNAL"/>
    <s v="150"/>
    <d v="2016-01-22T00:00:00"/>
    <m/>
    <n v="10850"/>
    <s v="1701"/>
    <s v="31104004"/>
    <s v="HC"/>
    <s v="Okresní soud ve Frýdku Místku                               č.j.: 42C52/2015-129"/>
    <d v="2016-01-29T00:00:00"/>
    <d v="2016-01-22T00:00:00"/>
    <s v="645000007"/>
    <s v="183809137,10870"/>
    <b v="1"/>
    <m/>
    <s v="Zaúčtováno"/>
    <m/>
    <m/>
    <m/>
    <m/>
    <m/>
    <s v="Buzková Eva"/>
    <d v="2016-02-01T06:47:45"/>
    <s v="Hlavní činnost"/>
    <x v="1"/>
    <m/>
    <m/>
    <m/>
    <m/>
    <m/>
    <m/>
    <m/>
    <x v="0"/>
    <x v="0"/>
    <x v="1"/>
  </r>
  <r>
    <s v="FV-2016-45-000008"/>
    <s v="Faktura vydaná"/>
    <s v="F KLIN_ZNAL"/>
    <s v="150"/>
    <d v="2016-01-21T00:00:00"/>
    <m/>
    <n v="22400"/>
    <s v="0701"/>
    <s v="31104004"/>
    <s v="HC"/>
    <s v="Městský soud v Praze                                  č.j. 37C 41/2011-308"/>
    <d v="2016-01-29T00:00:00"/>
    <d v="2016-01-21T00:00:00"/>
    <s v="645000008"/>
    <s v="183821304,10870"/>
    <b v="1"/>
    <m/>
    <s v="Zaúčtováno"/>
    <m/>
    <m/>
    <m/>
    <m/>
    <m/>
    <s v="Buzková Eva"/>
    <d v="2016-02-01T06:47:44"/>
    <s v="Hlavní činnost"/>
    <x v="8"/>
    <m/>
    <m/>
    <m/>
    <m/>
    <m/>
    <m/>
    <m/>
    <x v="0"/>
    <x v="0"/>
    <x v="8"/>
  </r>
  <r>
    <s v="FV-2016-45-000009"/>
    <s v="Faktura vydaná"/>
    <s v="F KLIN_ZNAL"/>
    <s v="150"/>
    <d v="2016-02-10T00:00:00"/>
    <m/>
    <n v="26675"/>
    <s v="1701"/>
    <s v="31104004"/>
    <s v="HC"/>
    <s v="Okresní soud Plzeň - město"/>
    <d v="2016-02-10T00:00:00"/>
    <d v="2016-02-10T00:00:00"/>
    <s v="645000009"/>
    <s v="186655202,10870"/>
    <b v="1"/>
    <m/>
    <s v="Zaúčtováno"/>
    <m/>
    <m/>
    <m/>
    <m/>
    <m/>
    <s v="Buzková Eva"/>
    <d v="2016-02-19T14:33:10"/>
    <s v="Hlavní činnost"/>
    <x v="1"/>
    <m/>
    <m/>
    <m/>
    <m/>
    <m/>
    <m/>
    <m/>
    <x v="0"/>
    <x v="1"/>
    <x v="1"/>
  </r>
  <r>
    <s v="FV-2016-45-000010"/>
    <s v="Czech VAT law Nr. 235/2004 Sb., § 9, art.1 place of discharge is outside Czech Republic and under Directive of EU Nr. 2006/112 the obligatory person to declare and pay VAT is a recipient of the service (reverse charge)"/>
    <s v="F KLIN_ZNAL"/>
    <s v="142"/>
    <d v="2016-02-08T00:00:00"/>
    <m/>
    <n v="20999.98"/>
    <s v="0801"/>
    <s v="31104004"/>
    <s v="HC"/>
    <s v="Ministerstvo vnútra SR"/>
    <d v="2016-02-10T00:00:00"/>
    <d v="2016-02-08T00:00:00"/>
    <s v="645000010"/>
    <s v="186840255,10870"/>
    <b v="1"/>
    <m/>
    <s v="Zaúčtováno"/>
    <m/>
    <m/>
    <n v="27.035"/>
    <n v="776.77"/>
    <s v="EUR"/>
    <s v="Buzková Eva"/>
    <d v="2016-02-19T14:33:05"/>
    <s v="Hlavní činnost"/>
    <x v="3"/>
    <m/>
    <m/>
    <m/>
    <m/>
    <m/>
    <m/>
    <m/>
    <x v="0"/>
    <x v="1"/>
    <x v="3"/>
  </r>
  <r>
    <s v="FV-2016-45-000011"/>
    <s v="Faktura vydaná"/>
    <s v="F KLIN_ZNAL"/>
    <s v="150"/>
    <d v="2016-02-15T00:00:00"/>
    <m/>
    <n v="17400"/>
    <s v="1901"/>
    <s v="31104004"/>
    <s v="HC"/>
    <s v="Městský soud v Praze                                  č.j. 32C 73/2011-258"/>
    <d v="2016-02-24T00:00:00"/>
    <d v="2016-02-15T00:00:00"/>
    <s v="645000011"/>
    <s v="189186632,10870"/>
    <b v="1"/>
    <m/>
    <s v="Zaúčtováno"/>
    <m/>
    <m/>
    <m/>
    <m/>
    <m/>
    <s v="Jakšová Jana"/>
    <d v="2016-02-25T06:52:10"/>
    <s v="Hlavní činnost"/>
    <x v="7"/>
    <m/>
    <m/>
    <m/>
    <m/>
    <m/>
    <m/>
    <m/>
    <x v="0"/>
    <x v="1"/>
    <x v="7"/>
  </r>
  <r>
    <s v="FV-2016-45-000012"/>
    <s v="Faktura vydaná"/>
    <s v="F KLIN_ZNAL"/>
    <s v="150"/>
    <d v="2016-02-26T00:00:00"/>
    <m/>
    <n v="7700"/>
    <s v="1801"/>
    <s v="31104004"/>
    <s v="HC"/>
    <s v="Městský soud v Brně"/>
    <d v="2016-03-02T00:00:00"/>
    <d v="2016-02-26T00:00:00"/>
    <s v="645000012"/>
    <s v="190014061,10870"/>
    <b v="1"/>
    <m/>
    <s v="Zaúčtováno"/>
    <m/>
    <m/>
    <m/>
    <m/>
    <m/>
    <s v="Jakšová Jana"/>
    <d v="2016-03-03T06:21:43"/>
    <s v="Hlavní činnost"/>
    <x v="0"/>
    <m/>
    <m/>
    <m/>
    <m/>
    <m/>
    <m/>
    <m/>
    <x v="0"/>
    <x v="1"/>
    <x v="0"/>
  </r>
  <r>
    <s v="FV-2016-45-000013"/>
    <s v="Faktura vydaná"/>
    <s v="F KLIN_ZNAL"/>
    <s v="150"/>
    <d v="2016-02-29T00:00:00"/>
    <m/>
    <n v="1050"/>
    <s v="0401"/>
    <s v="31104004"/>
    <s v="HC"/>
    <s v="Krajský soud v Hradci Králové                           č.j.: 16C 42/2013-240"/>
    <d v="2016-03-03T00:00:00"/>
    <d v="2016-02-29T00:00:00"/>
    <s v="645000013"/>
    <s v="190209302,10870"/>
    <b v="1"/>
    <m/>
    <s v="Zaúčtováno"/>
    <m/>
    <m/>
    <m/>
    <m/>
    <m/>
    <s v="Jakšová Jana"/>
    <d v="2016-03-04T07:03:37"/>
    <s v="Hlavní činnost"/>
    <x v="9"/>
    <m/>
    <m/>
    <m/>
    <m/>
    <m/>
    <m/>
    <m/>
    <x v="0"/>
    <x v="1"/>
    <x v="9"/>
  </r>
  <r>
    <s v="FV-2016-45-000014"/>
    <s v="Faktura vydaná"/>
    <s v="F KLIN_ZNAL"/>
    <s v="150"/>
    <d v="2016-03-02T00:00:00"/>
    <m/>
    <n v="47950"/>
    <s v="0401"/>
    <s v="31104004"/>
    <s v="HC"/>
    <s v="Krajské ředitelství policie Jihočeského kraje"/>
    <d v="2016-03-07T00:00:00"/>
    <d v="2016-03-02T00:00:00"/>
    <s v="645000014"/>
    <s v="190512056,10870"/>
    <b v="1"/>
    <m/>
    <s v="Zaúčtováno"/>
    <m/>
    <m/>
    <m/>
    <m/>
    <m/>
    <s v="Buzková Eva"/>
    <d v="2016-03-17T08:36:51"/>
    <s v="Hlavní činnost"/>
    <x v="9"/>
    <m/>
    <m/>
    <m/>
    <m/>
    <m/>
    <m/>
    <m/>
    <x v="0"/>
    <x v="5"/>
    <x v="9"/>
  </r>
  <r>
    <s v="FV-2016-45-000015"/>
    <s v="Faktura vydaná"/>
    <s v="F KLIN_ZNAL"/>
    <s v="150"/>
    <d v="2016-03-03T00:00:00"/>
    <m/>
    <n v="1750"/>
    <s v="1801"/>
    <s v="31104004"/>
    <s v="HC"/>
    <s v="Okresní soud v Klatovech"/>
    <d v="2016-03-07T00:00:00"/>
    <d v="2016-03-03T00:00:00"/>
    <s v="645000015"/>
    <s v="190577682,10870"/>
    <b v="1"/>
    <m/>
    <s v="Zaúčtováno"/>
    <m/>
    <m/>
    <m/>
    <m/>
    <m/>
    <s v="Buzková Eva"/>
    <d v="2016-03-17T08:36:47"/>
    <s v="Hlavní činnost"/>
    <x v="0"/>
    <m/>
    <m/>
    <m/>
    <m/>
    <m/>
    <m/>
    <m/>
    <x v="0"/>
    <x v="5"/>
    <x v="0"/>
  </r>
  <r>
    <s v="FV-2016-45-000016"/>
    <s v="Faktura vydaná"/>
    <s v="F KLIN_ZNAL"/>
    <s v="150"/>
    <d v="2016-03-07T00:00:00"/>
    <m/>
    <n v="4900"/>
    <s v="1801"/>
    <s v="31104004"/>
    <s v="HC"/>
    <s v="Městský soud v Brně                                   č.j.: 255 C 94/2012"/>
    <d v="2016-03-10T00:00:00"/>
    <d v="2016-03-07T00:00:00"/>
    <s v="645000016"/>
    <s v="191170576,10870"/>
    <b v="1"/>
    <m/>
    <s v="Zaúčtováno"/>
    <m/>
    <m/>
    <m/>
    <m/>
    <m/>
    <s v="Buzková Eva"/>
    <d v="2016-03-17T08:36:46"/>
    <s v="Hlavní činnost"/>
    <x v="0"/>
    <m/>
    <m/>
    <m/>
    <m/>
    <m/>
    <m/>
    <m/>
    <x v="0"/>
    <x v="5"/>
    <x v="0"/>
  </r>
  <r>
    <s v="FV-2016-45-000017"/>
    <s v="Faktura vydaná"/>
    <s v="F KLIN_ZNAL"/>
    <s v="150"/>
    <d v="2016-03-01T00:00:00"/>
    <m/>
    <n v="17500"/>
    <s v="2901"/>
    <s v="31104004"/>
    <s v="HC"/>
    <s v="Okresní soud v Hradci Králové                         č.j.: 16C 33/2012-389"/>
    <d v="2016-03-10T00:00:00"/>
    <d v="2016-03-01T00:00:00"/>
    <s v="645000017"/>
    <s v="191217346,10870"/>
    <b v="1"/>
    <m/>
    <s v="Zaúčtováno"/>
    <m/>
    <m/>
    <m/>
    <m/>
    <m/>
    <s v="Buzková Eva"/>
    <d v="2016-03-17T08:36:53"/>
    <s v="Hlavní činnost"/>
    <x v="10"/>
    <m/>
    <m/>
    <m/>
    <m/>
    <m/>
    <m/>
    <m/>
    <x v="0"/>
    <x v="5"/>
    <x v="10"/>
  </r>
  <r>
    <s v="FV-2016-45-000018"/>
    <s v="Faktura vydaná"/>
    <s v="F KLIN_ZNAL"/>
    <s v="150"/>
    <d v="2016-03-23T00:00:00"/>
    <m/>
    <n v="15750"/>
    <s v="0801"/>
    <s v="31104004"/>
    <s v="HC"/>
    <s v="Krajské ředitelství policie hlavního města Prahy"/>
    <d v="2016-03-23T00:00:00"/>
    <d v="2016-03-23T00:00:00"/>
    <s v="645000018"/>
    <s v="192485184,10870"/>
    <b v="1"/>
    <m/>
    <s v="Zaúčtováno"/>
    <m/>
    <m/>
    <m/>
    <m/>
    <m/>
    <s v="Jakšová Jana"/>
    <d v="2016-03-24T10:39:18"/>
    <s v="Hlavní činnost"/>
    <x v="3"/>
    <m/>
    <m/>
    <m/>
    <m/>
    <m/>
    <m/>
    <m/>
    <x v="0"/>
    <x v="5"/>
    <x v="3"/>
  </r>
  <r>
    <s v="FV-2016-45-000019"/>
    <s v="Faktura vydaná"/>
    <s v="F KLIN_ZNAL"/>
    <s v="150"/>
    <d v="2016-03-23T00:00:00"/>
    <m/>
    <n v="2600"/>
    <s v="1101"/>
    <s v="31104004"/>
    <s v="HC"/>
    <s v="Okresní soud v Prostějově                                 č.j.: 9 C 345/2012-160"/>
    <d v="2016-04-05T00:00:00"/>
    <d v="2016-03-23T00:00:00"/>
    <s v="645000019"/>
    <s v="193665441,10870"/>
    <b v="1"/>
    <m/>
    <s v="Zaúčtováno"/>
    <m/>
    <m/>
    <m/>
    <m/>
    <m/>
    <s v="Buzková Eva"/>
    <d v="2016-04-07T07:43:16"/>
    <s v="Hlavní činnost"/>
    <x v="6"/>
    <m/>
    <m/>
    <m/>
    <m/>
    <m/>
    <m/>
    <m/>
    <x v="0"/>
    <x v="5"/>
    <x v="6"/>
  </r>
  <r>
    <s v="FV-2016-45-000020"/>
    <s v="Faktura vydaná"/>
    <s v="F KLIN_ZNAL"/>
    <s v="150"/>
    <d v="2016-04-05T00:00:00"/>
    <m/>
    <n v="2100"/>
    <s v="1901"/>
    <s v="31104004"/>
    <s v="HC"/>
    <s v="Okresní soud v Karviné                                      č.j.: 125 C 68/2014-79"/>
    <d v="2016-04-06T00:00:00"/>
    <d v="2016-04-05T00:00:00"/>
    <s v="645000020"/>
    <s v="193718723,10870"/>
    <b v="1"/>
    <m/>
    <s v="Zaúčtováno"/>
    <m/>
    <m/>
    <m/>
    <m/>
    <m/>
    <s v="Buzková Eva"/>
    <d v="2016-04-25T06:32:30"/>
    <s v="Hlavní činnost"/>
    <x v="7"/>
    <m/>
    <m/>
    <m/>
    <m/>
    <m/>
    <m/>
    <m/>
    <x v="0"/>
    <x v="8"/>
    <x v="7"/>
  </r>
  <r>
    <s v="FV-2016-45-000021"/>
    <s v="Faktura vydaná"/>
    <s v="F KLIN_ZNAL"/>
    <s v="150"/>
    <d v="2016-04-07T00:00:00"/>
    <m/>
    <n v="700"/>
    <s v="1801"/>
    <s v="31104004"/>
    <s v="HC"/>
    <s v="Okresní soud v Blansku                                          čj.: 4C 26/2010-374-375"/>
    <d v="2016-04-12T00:00:00"/>
    <d v="2016-04-07T00:00:00"/>
    <s v="645000021"/>
    <s v="194547142,10870"/>
    <b v="1"/>
    <m/>
    <s v="Zaúčtováno"/>
    <m/>
    <m/>
    <m/>
    <m/>
    <m/>
    <s v="Buzková Eva"/>
    <d v="2016-04-25T06:32:34"/>
    <s v="Hlavní činnost"/>
    <x v="0"/>
    <m/>
    <m/>
    <m/>
    <m/>
    <m/>
    <m/>
    <m/>
    <x v="0"/>
    <x v="8"/>
    <x v="0"/>
  </r>
  <r>
    <s v="FV-2016-45-000022"/>
    <s v="Faktura vydaná"/>
    <s v="F KLIN_ZNAL"/>
    <s v="150"/>
    <d v="2016-04-19T00:00:00"/>
    <m/>
    <n v="10500"/>
    <s v="0801"/>
    <s v="31104004"/>
    <s v="HC"/>
    <s v="Policie ČR OŘ Praha III"/>
    <d v="2016-04-19T00:00:00"/>
    <d v="2016-04-19T00:00:00"/>
    <s v="645000022"/>
    <s v="195455225,10870"/>
    <b v="1"/>
    <m/>
    <s v="Zaúčtováno"/>
    <m/>
    <m/>
    <m/>
    <m/>
    <m/>
    <s v="Buzková Eva"/>
    <d v="2016-04-25T06:32:34"/>
    <s v="Hlavní činnost"/>
    <x v="3"/>
    <m/>
    <m/>
    <m/>
    <m/>
    <m/>
    <m/>
    <m/>
    <x v="0"/>
    <x v="8"/>
    <x v="3"/>
  </r>
  <r>
    <s v="FV-2016-45-000023"/>
    <s v="Faktura vydaná"/>
    <s v="F KLIN_ZNAL"/>
    <s v="150"/>
    <d v="2016-04-20T00:00:00"/>
    <m/>
    <n v="23100"/>
    <s v="0601"/>
    <s v="31104004"/>
    <s v="HC"/>
    <s v="Okresní soud v Havlíčkově Brodě                           č.j.: 7 C 28/2011"/>
    <d v="2016-04-26T00:00:00"/>
    <d v="2016-04-20T00:00:00"/>
    <s v="645000023"/>
    <s v="196009447,10870"/>
    <b v="1"/>
    <m/>
    <s v="Zaúčtováno"/>
    <m/>
    <m/>
    <m/>
    <m/>
    <m/>
    <s v="Buzková Eva"/>
    <d v="2016-04-26T13:26:50"/>
    <s v="Hlavní činnost"/>
    <x v="2"/>
    <m/>
    <m/>
    <m/>
    <m/>
    <m/>
    <m/>
    <m/>
    <x v="0"/>
    <x v="8"/>
    <x v="2"/>
  </r>
  <r>
    <s v="FV-2016-45-000024"/>
    <s v="Faktura vydaná"/>
    <s v="F KLIN_ZNAL"/>
    <s v="150"/>
    <d v="2016-04-25T00:00:00"/>
    <m/>
    <n v="12250"/>
    <s v="0901"/>
    <s v="31104004"/>
    <s v="HC"/>
    <s v="Zachveja &amp; partneři, advokátní kancelář, s.r.o."/>
    <d v="2016-04-28T00:00:00"/>
    <d v="2016-04-25T00:00:00"/>
    <s v="645000024"/>
    <s v="196228126,10870"/>
    <b v="1"/>
    <m/>
    <s v="Zaúčtováno"/>
    <m/>
    <m/>
    <m/>
    <m/>
    <m/>
    <s v="Buzková Eva"/>
    <d v="2016-04-28T14:23:31"/>
    <s v="Hlavní činnost"/>
    <x v="11"/>
    <m/>
    <m/>
    <m/>
    <m/>
    <m/>
    <m/>
    <m/>
    <x v="0"/>
    <x v="8"/>
    <x v="11"/>
  </r>
  <r>
    <s v="FV-2016-45-000025"/>
    <s v="Faktura vydaná"/>
    <s v="F KLIN_ZNAL"/>
    <s v="150"/>
    <d v="2016-04-27T00:00:00"/>
    <m/>
    <n v="14000"/>
    <s v="1801"/>
    <s v="31104004"/>
    <s v="HC"/>
    <s v="Okresní soud ve Vsetíně"/>
    <d v="2016-04-28T00:00:00"/>
    <d v="2016-04-27T00:00:00"/>
    <s v="645000025"/>
    <s v="196305839,10870"/>
    <b v="1"/>
    <m/>
    <s v="Zaúčtováno"/>
    <m/>
    <m/>
    <m/>
    <m/>
    <m/>
    <s v="Buzková Eva"/>
    <d v="2016-04-28T14:23:32"/>
    <s v="Hlavní činnost"/>
    <x v="0"/>
    <m/>
    <m/>
    <m/>
    <m/>
    <m/>
    <m/>
    <m/>
    <x v="0"/>
    <x v="8"/>
    <x v="0"/>
  </r>
  <r>
    <s v="FV-2016-45-000026"/>
    <s v="Faktura vydaná"/>
    <s v="F KLIN_ZNAL"/>
    <s v="150"/>
    <d v="2016-04-20T00:00:00"/>
    <m/>
    <n v="7800"/>
    <s v="3841"/>
    <s v="31104004"/>
    <s v="HC"/>
    <s v="Nemocnice Hranice a.s."/>
    <d v="2016-05-03T00:00:00"/>
    <d v="2016-04-20T00:00:00"/>
    <s v="645000026"/>
    <s v="196710127,10870"/>
    <b v="1"/>
    <m/>
    <s v="Zaúčtováno"/>
    <m/>
    <m/>
    <m/>
    <m/>
    <m/>
    <s v="Jakšová Jana"/>
    <d v="2016-05-04T08:02:34"/>
    <s v="Hlavní činnost"/>
    <x v="4"/>
    <m/>
    <m/>
    <m/>
    <m/>
    <m/>
    <m/>
    <m/>
    <x v="0"/>
    <x v="8"/>
    <x v="4"/>
  </r>
  <r>
    <s v="FV-2016-45-000027"/>
    <s v="Faktura vydaná"/>
    <s v="F KLIN_ZNAL"/>
    <s v="150"/>
    <d v="2016-05-13T00:00:00"/>
    <m/>
    <n v="10650"/>
    <s v="3841"/>
    <s v="31104004"/>
    <s v="HC"/>
    <s v="Krajské ředitelství policie kraje Vysočina"/>
    <d v="2016-05-13T00:00:00"/>
    <d v="2016-05-13T00:00:00"/>
    <s v="645000027"/>
    <s v="198224940,10870"/>
    <b v="1"/>
    <m/>
    <s v="Zaúčtováno"/>
    <m/>
    <m/>
    <m/>
    <m/>
    <m/>
    <s v="Buzková Eva"/>
    <d v="2016-05-17T10:24:56"/>
    <s v="Hlavní činnost"/>
    <x v="4"/>
    <m/>
    <m/>
    <m/>
    <m/>
    <m/>
    <m/>
    <m/>
    <x v="0"/>
    <x v="9"/>
    <x v="4"/>
  </r>
  <r>
    <s v="FV-2016-45-000028"/>
    <s v="Faktura vydaná"/>
    <s v="F KLIN_ZNAL"/>
    <s v="150"/>
    <d v="2016-05-16T00:00:00"/>
    <m/>
    <n v="13800"/>
    <s v="3841"/>
    <s v="31104004"/>
    <s v="HC"/>
    <s v="Obvodní soud pro Prahu 8                                č.j.: 24 C 252/2012-221"/>
    <d v="2016-05-19T00:00:00"/>
    <d v="2016-05-16T00:00:00"/>
    <s v="645000028"/>
    <s v="198879651,10870"/>
    <b v="1"/>
    <m/>
    <s v="Zaúčtováno"/>
    <m/>
    <m/>
    <m/>
    <m/>
    <m/>
    <s v="Jakšová Jana"/>
    <d v="2016-05-20T06:46:29"/>
    <s v="Hlavní činnost"/>
    <x v="4"/>
    <m/>
    <m/>
    <m/>
    <m/>
    <m/>
    <m/>
    <m/>
    <x v="0"/>
    <x v="9"/>
    <x v="4"/>
  </r>
  <r>
    <s v="FV-2016-45-000029"/>
    <s v="Faktura vydaná"/>
    <s v="F KLIN_ZNAL"/>
    <s v="150"/>
    <d v="2016-05-24T00:00:00"/>
    <m/>
    <n v="700"/>
    <s v="1701"/>
    <s v="31104004"/>
    <s v="HC"/>
    <s v="Okresní soud ve Frýdku Místku                        čj. 42 C 52/2015-174"/>
    <d v="2016-05-27T00:00:00"/>
    <d v="2016-05-24T00:00:00"/>
    <s v="645000029"/>
    <s v="199586330,10870"/>
    <b v="1"/>
    <m/>
    <s v="Zaúčtováno"/>
    <m/>
    <m/>
    <m/>
    <m/>
    <m/>
    <s v="Buzková Eva"/>
    <d v="2016-05-30T06:13:09"/>
    <s v="Hlavní činnost"/>
    <x v="1"/>
    <m/>
    <m/>
    <m/>
    <m/>
    <m/>
    <m/>
    <m/>
    <x v="0"/>
    <x v="9"/>
    <x v="1"/>
  </r>
  <r>
    <s v="FV-2016-45-000031"/>
    <s v="Faktura vydaná"/>
    <s v="F KLIN_ZNAL"/>
    <s v="150"/>
    <d v="2016-06-03T00:00:00"/>
    <m/>
    <n v="13850"/>
    <s v="3841"/>
    <s v="31104004"/>
    <s v="HC"/>
    <s v="Krajské ředitelství policie kraje Vysočina"/>
    <d v="2016-06-03T00:00:00"/>
    <d v="2016-06-03T00:00:00"/>
    <s v="645000031"/>
    <s v="200236694,10870"/>
    <b v="1"/>
    <m/>
    <s v="Zaúčtováno"/>
    <m/>
    <m/>
    <m/>
    <m/>
    <m/>
    <s v="Buzková Eva"/>
    <d v="2016-06-16T07:54:29"/>
    <s v="Hlavní činnost"/>
    <x v="4"/>
    <m/>
    <m/>
    <m/>
    <m/>
    <m/>
    <m/>
    <m/>
    <x v="0"/>
    <x v="2"/>
    <x v="4"/>
  </r>
  <r>
    <s v="FV-2016-45-000032"/>
    <s v="Faktura vydaná"/>
    <s v="F KLIN_ZNAL"/>
    <s v="150"/>
    <d v="2016-06-02T00:00:00"/>
    <m/>
    <n v="15400"/>
    <s v="3101"/>
    <s v="31104004"/>
    <s v="HC"/>
    <s v="Okresní soud v Pardubicích                        čj. 11 C 14/2013-218"/>
    <d v="2016-06-06T00:00:00"/>
    <d v="2016-06-02T00:00:00"/>
    <s v="645000032"/>
    <s v="200357025,10870"/>
    <b v="1"/>
    <m/>
    <s v="Zaúčtováno"/>
    <m/>
    <m/>
    <m/>
    <m/>
    <m/>
    <s v="Buzková Eva"/>
    <d v="2016-06-16T07:54:30"/>
    <s v="Hlavní činnost"/>
    <x v="5"/>
    <m/>
    <m/>
    <m/>
    <m/>
    <m/>
    <m/>
    <m/>
    <x v="0"/>
    <x v="2"/>
    <x v="5"/>
  </r>
  <r>
    <s v="FV-2016-45-000033"/>
    <s v="Faktura vydaná"/>
    <s v="F KLIN_ZNAL"/>
    <s v="150"/>
    <d v="2016-06-06T00:00:00"/>
    <m/>
    <n v="22200"/>
    <s v="3841"/>
    <s v="31104004"/>
    <s v="HC"/>
    <s v="Ježek Vladimír, JUDr."/>
    <d v="2016-06-06T00:00:00"/>
    <d v="2016-06-06T00:00:00"/>
    <s v="645000033"/>
    <s v="200511550,10870"/>
    <b v="1"/>
    <m/>
    <s v="Zaúčtováno"/>
    <m/>
    <m/>
    <m/>
    <m/>
    <m/>
    <s v="Buzková Eva"/>
    <d v="2016-06-16T07:54:53"/>
    <s v="Hlavní činnost"/>
    <x v="4"/>
    <m/>
    <m/>
    <m/>
    <m/>
    <m/>
    <m/>
    <m/>
    <x v="0"/>
    <x v="2"/>
    <x v="4"/>
  </r>
  <r>
    <s v="FV-2016-45-000034"/>
    <s v="Faktura vydaná"/>
    <s v="F KLIN_ZNAL"/>
    <s v="150"/>
    <d v="2016-06-08T00:00:00"/>
    <m/>
    <n v="1400"/>
    <s v="1101"/>
    <s v="31104004"/>
    <s v="HC"/>
    <s v="Okresní soud v Semilech"/>
    <d v="2016-06-08T00:00:00"/>
    <d v="2016-06-08T00:00:00"/>
    <s v="645000034"/>
    <s v="200880778,10870"/>
    <b v="1"/>
    <m/>
    <s v="Zaúčtováno"/>
    <m/>
    <m/>
    <m/>
    <m/>
    <m/>
    <s v="Buzková Eva"/>
    <d v="2016-06-16T07:54:52"/>
    <s v="Hlavní činnost"/>
    <x v="6"/>
    <m/>
    <m/>
    <m/>
    <m/>
    <m/>
    <m/>
    <m/>
    <x v="0"/>
    <x v="2"/>
    <x v="6"/>
  </r>
  <r>
    <s v="FV-2016-45-000035"/>
    <s v="Faktura vydaná"/>
    <s v="F KLIN_ZNAL"/>
    <s v="150"/>
    <d v="2016-06-13T00:00:00"/>
    <m/>
    <n v="7600"/>
    <s v="3841"/>
    <s v="31104004"/>
    <s v="HC"/>
    <s v="Okresní soud v Náchodě"/>
    <d v="2016-06-15T00:00:00"/>
    <d v="2016-06-13T00:00:00"/>
    <s v="645000035"/>
    <s v="201710263,10870"/>
    <b v="1"/>
    <m/>
    <s v="Zaúčtováno"/>
    <m/>
    <m/>
    <m/>
    <m/>
    <m/>
    <s v="Buzková Eva"/>
    <d v="2016-06-21T06:29:13"/>
    <s v="Hlavní činnost"/>
    <x v="4"/>
    <m/>
    <m/>
    <m/>
    <m/>
    <m/>
    <m/>
    <m/>
    <x v="0"/>
    <x v="2"/>
    <x v="4"/>
  </r>
  <r>
    <s v="FV-2016-45-000036"/>
    <s v="Faktura vydaná"/>
    <s v="F KLIN_ZNAL"/>
    <s v="150"/>
    <d v="2016-06-17T00:00:00"/>
    <m/>
    <n v="5600"/>
    <s v="0601"/>
    <s v="31104004"/>
    <s v="HC"/>
    <s v="Okresní soud v Havlíčkově Brodě"/>
    <d v="2016-06-20T00:00:00"/>
    <d v="2016-06-17T00:00:00"/>
    <s v="645000036"/>
    <s v="202241404,10870"/>
    <b v="1"/>
    <m/>
    <s v="Zaúčtováno"/>
    <m/>
    <m/>
    <m/>
    <m/>
    <m/>
    <s v="Buzková Eva"/>
    <d v="2016-06-21T06:29:20"/>
    <s v="Hlavní činnost"/>
    <x v="2"/>
    <m/>
    <m/>
    <m/>
    <m/>
    <m/>
    <m/>
    <m/>
    <x v="0"/>
    <x v="2"/>
    <x v="2"/>
  </r>
  <r>
    <s v="FV-2016-45-000037"/>
    <s v="Faktura vydaná"/>
    <s v="F KLIN_ZNAL"/>
    <s v="150"/>
    <d v="2016-07-14T00:00:00"/>
    <m/>
    <n v="8400"/>
    <s v="1801"/>
    <s v="31104004"/>
    <s v="HC"/>
    <s v="Okresní soud Jeseník"/>
    <d v="2016-07-15T00:00:00"/>
    <d v="2016-07-14T00:00:00"/>
    <s v="645000037"/>
    <s v="205021235,10870"/>
    <b v="1"/>
    <m/>
    <s v="Zaúčtováno"/>
    <m/>
    <m/>
    <m/>
    <m/>
    <m/>
    <s v="Buzková Eva"/>
    <d v="2016-07-20T06:31:12"/>
    <s v="Hlavní činnost"/>
    <x v="0"/>
    <m/>
    <m/>
    <m/>
    <m/>
    <m/>
    <m/>
    <m/>
    <x v="0"/>
    <x v="10"/>
    <x v="0"/>
  </r>
  <r>
    <s v="FV-2016-45-000038"/>
    <s v="Faktura vydaná"/>
    <s v="F KLIN_ZNAL"/>
    <s v="150"/>
    <d v="2016-07-18T00:00:00"/>
    <m/>
    <n v="13150"/>
    <s v="3841"/>
    <s v="31104004"/>
    <s v="HC"/>
    <s v="Městský soud v Brně                                           čj. 50 C 104/2013-93"/>
    <d v="2016-07-20T00:00:00"/>
    <d v="2016-07-18T00:00:00"/>
    <s v="645000038"/>
    <s v="205433502,10870"/>
    <b v="1"/>
    <m/>
    <s v="Zaúčtováno"/>
    <m/>
    <m/>
    <m/>
    <m/>
    <m/>
    <s v="Buzková Eva"/>
    <d v="2016-07-21T12:34:31"/>
    <s v="Hlavní činnost"/>
    <x v="4"/>
    <m/>
    <m/>
    <m/>
    <m/>
    <m/>
    <m/>
    <m/>
    <x v="0"/>
    <x v="10"/>
    <x v="4"/>
  </r>
  <r>
    <s v="FV-2016-45-000039"/>
    <s v="Faktura vydaná"/>
    <s v="F KLIN_ZNAL"/>
    <s v="150"/>
    <d v="2016-07-22T00:00:00"/>
    <m/>
    <n v="4450"/>
    <s v="3841"/>
    <s v="31104004"/>
    <s v="HC"/>
    <s v="Krajské ředitelství policie Královéhradeckého kraje"/>
    <d v="2016-07-22T00:00:00"/>
    <d v="2016-07-22T00:00:00"/>
    <s v="645000039"/>
    <s v="205630597,10870"/>
    <b v="1"/>
    <m/>
    <s v="Zaúčtováno"/>
    <m/>
    <m/>
    <m/>
    <m/>
    <m/>
    <s v="Buzková Eva"/>
    <d v="2016-07-25T06:25:49"/>
    <s v="Hlavní činnost"/>
    <x v="4"/>
    <m/>
    <m/>
    <m/>
    <m/>
    <m/>
    <m/>
    <m/>
    <x v="0"/>
    <x v="10"/>
    <x v="4"/>
  </r>
  <r>
    <s v="FV-2016-45-000040"/>
    <s v="Faktura vydaná"/>
    <s v="F KLIN_ZNAL"/>
    <s v="150"/>
    <d v="2016-08-03T00:00:00"/>
    <m/>
    <n v="2900"/>
    <s v="3101"/>
    <s v="31104004"/>
    <s v="HC"/>
    <s v="Obvodní soud pro Prahu 8"/>
    <d v="2016-08-05T00:00:00"/>
    <d v="2016-08-03T00:00:00"/>
    <s v="645000040"/>
    <s v="206947802,10870"/>
    <b v="1"/>
    <m/>
    <s v="Zaúčtováno"/>
    <m/>
    <m/>
    <m/>
    <m/>
    <m/>
    <s v="Buzková Eva"/>
    <d v="2016-08-16T06:45:03"/>
    <s v="Hlavní činnost"/>
    <x v="5"/>
    <m/>
    <m/>
    <m/>
    <m/>
    <m/>
    <m/>
    <m/>
    <x v="0"/>
    <x v="6"/>
    <x v="5"/>
  </r>
  <r>
    <s v="FV-2016-45-000041"/>
    <s v="Faktura vydaná"/>
    <s v="F KLIN_ZNAL"/>
    <s v="150"/>
    <d v="2016-08-04T00:00:00"/>
    <m/>
    <n v="14500"/>
    <s v="3841"/>
    <s v="31104004"/>
    <s v="HC"/>
    <s v="Městský soud v Praze                                 č.j. 32 C 261/2014 - 114"/>
    <d v="2016-08-08T00:00:00"/>
    <d v="2016-08-04T00:00:00"/>
    <s v="645000041"/>
    <s v="207132332,10870"/>
    <b v="1"/>
    <m/>
    <s v="Zaúčtováno"/>
    <m/>
    <m/>
    <m/>
    <m/>
    <m/>
    <s v="Buzková Eva"/>
    <d v="2016-08-16T06:45:02"/>
    <s v="Hlavní činnost"/>
    <x v="4"/>
    <m/>
    <m/>
    <m/>
    <m/>
    <m/>
    <m/>
    <m/>
    <x v="0"/>
    <x v="6"/>
    <x v="4"/>
  </r>
  <r>
    <s v="FV-2016-45-000042"/>
    <s v="Faktura vydaná"/>
    <s v="F KLIN_ZNAL"/>
    <s v="150"/>
    <d v="2016-07-29T00:00:00"/>
    <m/>
    <n v="875"/>
    <s v="3841"/>
    <s v="31104004"/>
    <s v="HC"/>
    <s v="Obvodní soud pro Prahu 8                                 č.j. 24 C 252/2012-280"/>
    <d v="2016-08-09T00:00:00"/>
    <d v="2016-07-29T00:00:00"/>
    <s v="645000042"/>
    <s v="207378424,10870"/>
    <b v="1"/>
    <m/>
    <s v="Zaúčtováno"/>
    <m/>
    <m/>
    <m/>
    <m/>
    <m/>
    <s v="Buzková Eva"/>
    <d v="2016-08-10T07:57:40"/>
    <s v="Hlavní činnost"/>
    <x v="4"/>
    <m/>
    <m/>
    <m/>
    <m/>
    <m/>
    <m/>
    <m/>
    <x v="0"/>
    <x v="10"/>
    <x v="4"/>
  </r>
  <r>
    <s v="FV-2016-45-000043"/>
    <s v="Faktura vydaná"/>
    <s v="F KLIN_ZNAL"/>
    <s v="150"/>
    <d v="2016-08-10T00:00:00"/>
    <m/>
    <n v="18300"/>
    <s v="3841"/>
    <s v="31104004"/>
    <s v="HC"/>
    <s v="Krajské ředitelství policie Královéhradeckého kraje"/>
    <d v="2016-08-10T00:00:00"/>
    <d v="2016-08-10T00:00:00"/>
    <s v="645000043"/>
    <s v="207539242,10870"/>
    <b v="1"/>
    <m/>
    <s v="Zaúčtováno"/>
    <m/>
    <m/>
    <m/>
    <m/>
    <m/>
    <s v="Buzková Eva"/>
    <d v="2016-08-16T06:44:58"/>
    <s v="Hlavní činnost"/>
    <x v="4"/>
    <m/>
    <m/>
    <m/>
    <m/>
    <m/>
    <m/>
    <m/>
    <x v="0"/>
    <x v="6"/>
    <x v="4"/>
  </r>
  <r>
    <s v="FV-2016-45-000044"/>
    <s v="Faktura vydaná"/>
    <s v="F KLIN_ZNAL"/>
    <s v="150"/>
    <d v="2016-08-08T00:00:00"/>
    <m/>
    <n v="22500"/>
    <s v="3841"/>
    <s v="31104004"/>
    <s v="HC"/>
    <s v="Okresní soud v Pardubicích                                č.j. 8 C 173/2014-167"/>
    <d v="2016-08-12T00:00:00"/>
    <d v="2016-08-08T00:00:00"/>
    <s v="645000044"/>
    <s v="207731729,10870"/>
    <b v="1"/>
    <m/>
    <s v="Zaúčtováno"/>
    <m/>
    <m/>
    <m/>
    <m/>
    <m/>
    <s v="Buzková Eva"/>
    <d v="2016-08-16T06:44:58"/>
    <s v="Hlavní činnost"/>
    <x v="4"/>
    <m/>
    <m/>
    <m/>
    <m/>
    <m/>
    <m/>
    <m/>
    <x v="0"/>
    <x v="6"/>
    <x v="4"/>
  </r>
  <r>
    <s v="FV-2016-45-000045"/>
    <s v="Faktura vydaná"/>
    <s v="F KLIN_ZNAL"/>
    <s v="150"/>
    <d v="2016-08-19T00:00:00"/>
    <m/>
    <n v="13800"/>
    <s v="3841"/>
    <s v="31104004"/>
    <s v="HC"/>
    <s v="Krajské ředitelství policie Libereckého kraje"/>
    <d v="2016-08-19T00:00:00"/>
    <d v="2016-08-19T00:00:00"/>
    <s v="645000045"/>
    <s v="208398626,10870"/>
    <b v="1"/>
    <m/>
    <s v="Zaúčtováno"/>
    <m/>
    <m/>
    <m/>
    <m/>
    <m/>
    <s v="Jakšová Jana"/>
    <d v="2016-08-19T13:36:34"/>
    <s v="Hlavní činnost"/>
    <x v="4"/>
    <m/>
    <m/>
    <m/>
    <m/>
    <m/>
    <m/>
    <m/>
    <x v="0"/>
    <x v="6"/>
    <x v="4"/>
  </r>
  <r>
    <s v="FV-2016-45-000046"/>
    <s v="Faktura vydaná"/>
    <s v="F KLIN_ZNAL"/>
    <s v="150"/>
    <d v="2016-09-06T00:00:00"/>
    <m/>
    <n v="24950"/>
    <s v="3841"/>
    <s v="31104004"/>
    <s v="HC"/>
    <s v="Krajské ředitelství policie Jihočeského kraje"/>
    <d v="2016-09-06T00:00:00"/>
    <d v="2016-09-06T00:00:00"/>
    <s v="645000046"/>
    <s v="209711439,10870"/>
    <b v="1"/>
    <m/>
    <s v="Zaúčtováno"/>
    <m/>
    <m/>
    <m/>
    <m/>
    <m/>
    <s v="Buzková Eva"/>
    <d v="2016-09-16T06:32:40"/>
    <s v="Hlavní činnost"/>
    <x v="4"/>
    <m/>
    <m/>
    <m/>
    <m/>
    <m/>
    <m/>
    <m/>
    <x v="0"/>
    <x v="3"/>
    <x v="4"/>
  </r>
  <r>
    <s v="FV-2016-45-000047"/>
    <s v="Faktura vydaná"/>
    <s v="F KLIN_ZNAL"/>
    <s v="150"/>
    <d v="2016-09-12T00:00:00"/>
    <m/>
    <n v="38350"/>
    <s v="3841"/>
    <s v="31104004"/>
    <s v="HC"/>
    <s v="Městský soud v Brně                                         č.j. 50 C 65/2013-263"/>
    <d v="2016-09-13T00:00:00"/>
    <d v="2016-09-12T00:00:00"/>
    <s v="645000047"/>
    <s v="210791304,10870"/>
    <b v="1"/>
    <m/>
    <s v="Zaúčtováno"/>
    <m/>
    <m/>
    <m/>
    <m/>
    <m/>
    <s v="Buzková Eva"/>
    <d v="2016-09-16T06:32:40"/>
    <s v="Hlavní činnost"/>
    <x v="4"/>
    <m/>
    <m/>
    <m/>
    <m/>
    <m/>
    <m/>
    <m/>
    <x v="0"/>
    <x v="3"/>
    <x v="4"/>
  </r>
  <r>
    <s v="FV-2016-45-000048"/>
    <s v="Faktura vydaná"/>
    <s v="F KLIN_ZNAL"/>
    <s v="150"/>
    <d v="2016-09-23T00:00:00"/>
    <m/>
    <n v="20999.98"/>
    <s v="0801"/>
    <s v="31104004"/>
    <s v="HC"/>
    <s v="Ministerstvo vnútra SR"/>
    <d v="2016-09-23T00:00:00"/>
    <d v="2016-02-08T00:00:00"/>
    <s v="645000048"/>
    <s v="211510151,10870"/>
    <b v="1"/>
    <m/>
    <s v="Zaúčtováno"/>
    <s v="Doúčtování DPH k FV 645000010"/>
    <m/>
    <n v="27.035"/>
    <n v="939.89"/>
    <s v="EUR"/>
    <s v="Buzková Eva"/>
    <d v="2016-10-03T07:29:12"/>
    <s v="Hlavní činnost"/>
    <x v="3"/>
    <m/>
    <m/>
    <m/>
    <m/>
    <m/>
    <m/>
    <m/>
    <x v="0"/>
    <x v="3"/>
    <x v="3"/>
  </r>
  <r>
    <s v="FV-2016-45-000049"/>
    <s v="Faktura vydaná"/>
    <s v="F KLIN_ZNAL"/>
    <s v="150"/>
    <d v="2016-10-05T00:00:00"/>
    <m/>
    <n v="3500"/>
    <s v="0801"/>
    <s v="31104004"/>
    <s v="HC"/>
    <s v="Krajské ředitelství policie hlavního města Prahy"/>
    <d v="2016-10-05T00:00:00"/>
    <d v="2016-10-05T00:00:00"/>
    <s v="645000049"/>
    <s v="212811640,10870"/>
    <b v="1"/>
    <m/>
    <s v="Zaúčtováno"/>
    <m/>
    <m/>
    <m/>
    <m/>
    <m/>
    <s v="Buzková Eva"/>
    <d v="2016-10-13T07:39:10"/>
    <s v="Hlavní činnost"/>
    <x v="3"/>
    <m/>
    <m/>
    <m/>
    <m/>
    <m/>
    <m/>
    <m/>
    <x v="0"/>
    <x v="11"/>
    <x v="3"/>
  </r>
  <r>
    <s v="FV-2016-45-000050"/>
    <s v="Faktura vydaná"/>
    <s v="F KLIN_ZNAL"/>
    <s v="150"/>
    <d v="2016-10-17T00:00:00"/>
    <m/>
    <n v="17250"/>
    <s v="3841"/>
    <s v="31104004"/>
    <s v="HC"/>
    <s v="Okresní soud v Jihlavě"/>
    <d v="2016-10-19T00:00:00"/>
    <d v="2016-10-17T00:00:00"/>
    <s v="645000050"/>
    <s v="214574289,10870"/>
    <b v="1"/>
    <m/>
    <s v="Zaúčtováno"/>
    <m/>
    <m/>
    <m/>
    <m/>
    <m/>
    <s v="Buzková Eva"/>
    <d v="2016-10-24T10:22:24"/>
    <s v="Hlavní činnost"/>
    <x v="4"/>
    <m/>
    <m/>
    <m/>
    <m/>
    <m/>
    <m/>
    <m/>
    <x v="0"/>
    <x v="11"/>
    <x v="4"/>
  </r>
  <r>
    <s v="FV-2016-45-000052"/>
    <s v="Faktura vydaná"/>
    <s v="F KLIN_ZNAL"/>
    <s v="150"/>
    <d v="2016-10-10T00:00:00"/>
    <m/>
    <n v="1750"/>
    <s v="0301"/>
    <s v="31104004"/>
    <s v="HC"/>
    <s v="Hromádka Zdeněk, JUDr., advokát"/>
    <d v="2016-10-19T00:00:00"/>
    <d v="2016-10-10T00:00:00"/>
    <s v="645000052"/>
    <s v="214612104,10870"/>
    <b v="1"/>
    <m/>
    <s v="Zaúčtováno"/>
    <m/>
    <m/>
    <m/>
    <m/>
    <m/>
    <s v="Buzková Eva"/>
    <d v="2016-10-24T10:22:25"/>
    <s v="Hlavní činnost"/>
    <x v="12"/>
    <m/>
    <m/>
    <m/>
    <m/>
    <m/>
    <m/>
    <m/>
    <x v="0"/>
    <x v="11"/>
    <x v="12"/>
  </r>
  <r>
    <s v="FV-2016-45-000053"/>
    <s v="Faktura vydaná"/>
    <s v="F KLIN_ZNAL"/>
    <s v="150"/>
    <d v="2016-10-19T00:00:00"/>
    <m/>
    <n v="7000"/>
    <s v="1801"/>
    <s v="31104004"/>
    <s v="HC"/>
    <s v="Krajské ředitelství policie Zlínského kraje"/>
    <d v="2016-10-19T00:00:00"/>
    <d v="2016-10-19T00:00:00"/>
    <s v="645000053"/>
    <s v="214637086,10870"/>
    <b v="1"/>
    <m/>
    <s v="Zaúčtováno"/>
    <m/>
    <m/>
    <m/>
    <m/>
    <m/>
    <s v="Buzková Eva"/>
    <d v="2016-10-24T10:22:10"/>
    <s v="Hlavní činnost"/>
    <x v="0"/>
    <m/>
    <m/>
    <m/>
    <m/>
    <m/>
    <m/>
    <m/>
    <x v="0"/>
    <x v="11"/>
    <x v="0"/>
  </r>
  <r>
    <s v="FV-2016-45-000054"/>
    <s v="Faktura vydaná"/>
    <s v="F KLIN_ZNAL"/>
    <s v="150"/>
    <d v="2016-10-19T00:00:00"/>
    <m/>
    <n v="26180"/>
    <s v="3841"/>
    <s v="31104004"/>
    <s v="HC"/>
    <s v="Okresní soud ve Žďáru nad Sázavou"/>
    <d v="2016-10-21T00:00:00"/>
    <d v="2016-10-19T00:00:00"/>
    <s v="645000054"/>
    <s v="214913959,10870"/>
    <b v="1"/>
    <m/>
    <s v="Zaúčtováno"/>
    <m/>
    <m/>
    <m/>
    <m/>
    <m/>
    <s v="Buzková Eva"/>
    <d v="2016-10-24T10:22:24"/>
    <s v="Hlavní činnost"/>
    <x v="4"/>
    <m/>
    <m/>
    <m/>
    <m/>
    <m/>
    <m/>
    <m/>
    <x v="0"/>
    <x v="11"/>
    <x v="4"/>
  </r>
  <r>
    <s v="FV-2016-45-000055"/>
    <s v="Faktura vydaná"/>
    <s v="F KLIN_ZNAL"/>
    <s v="150"/>
    <d v="2016-10-31T00:00:00"/>
    <m/>
    <n v="20750"/>
    <s v="3841"/>
    <s v="31104004"/>
    <s v="HC"/>
    <s v="Policie ČR OŘ Praha III"/>
    <d v="2016-10-31T00:00:00"/>
    <d v="2016-10-31T00:00:00"/>
    <s v="645000055"/>
    <s v="215636050,10870"/>
    <b v="1"/>
    <m/>
    <s v="Zaúčtováno"/>
    <m/>
    <m/>
    <m/>
    <m/>
    <m/>
    <s v="Buzková Eva"/>
    <d v="2016-11-01T07:07:39"/>
    <s v="Hlavní činnost"/>
    <x v="4"/>
    <m/>
    <m/>
    <m/>
    <m/>
    <m/>
    <m/>
    <m/>
    <x v="0"/>
    <x v="11"/>
    <x v="4"/>
  </r>
  <r>
    <s v="FV-2016-45-000057"/>
    <s v="Faktura vydaná"/>
    <s v="F KLIN_ZNAL"/>
    <s v="150"/>
    <d v="2016-11-09T00:00:00"/>
    <m/>
    <n v="16800"/>
    <s v="3841"/>
    <s v="31104004"/>
    <s v="HC"/>
    <s v="Obvodní soud pro Prahu 10"/>
    <d v="2016-11-10T00:00:00"/>
    <d v="2016-11-09T00:00:00"/>
    <s v="645000057"/>
    <s v="217119516,10870"/>
    <b v="1"/>
    <m/>
    <s v="Zaúčtováno"/>
    <m/>
    <m/>
    <m/>
    <m/>
    <m/>
    <s v="Buzková Eva"/>
    <d v="2016-11-18T07:22:06"/>
    <s v="Hlavní činnost"/>
    <x v="4"/>
    <m/>
    <m/>
    <m/>
    <m/>
    <m/>
    <m/>
    <m/>
    <x v="0"/>
    <x v="4"/>
    <x v="4"/>
  </r>
  <r>
    <s v="FV-2016-45-000058"/>
    <s v="Faktura vydaná"/>
    <s v="F KLIN_ZNAL"/>
    <s v="150"/>
    <d v="2016-11-15T00:00:00"/>
    <m/>
    <n v="27750"/>
    <s v="3841"/>
    <s v="31104004"/>
    <s v="HC"/>
    <s v="Krajské ředitelství policie Moravskoslezského kraje"/>
    <d v="2016-11-22T00:00:00"/>
    <d v="2016-11-15T00:00:00"/>
    <s v="645000058"/>
    <s v="218275537,10870"/>
    <b v="1"/>
    <m/>
    <s v="Zaúčtováno"/>
    <m/>
    <m/>
    <m/>
    <m/>
    <m/>
    <s v="Buzková Eva"/>
    <d v="2016-11-23T07:10:28"/>
    <s v="Hlavní činnost"/>
    <x v="4"/>
    <m/>
    <m/>
    <m/>
    <m/>
    <m/>
    <m/>
    <m/>
    <x v="0"/>
    <x v="4"/>
    <x v="4"/>
  </r>
  <r>
    <s v="FV-2016-45-000059"/>
    <s v="Faktura vydaná"/>
    <s v="F KLIN_ZNAL"/>
    <s v="150"/>
    <d v="2016-11-22T00:00:00"/>
    <m/>
    <n v="22500"/>
    <s v="3841"/>
    <s v="31104004"/>
    <s v="HC"/>
    <s v="Okresní soud v Olomouci"/>
    <d v="2016-11-28T00:00:00"/>
    <d v="2016-11-22T00:00:00"/>
    <s v="645000059"/>
    <s v="218856224,10870"/>
    <b v="1"/>
    <m/>
    <s v="Zaúčtováno"/>
    <m/>
    <m/>
    <m/>
    <m/>
    <m/>
    <s v="Jakšová Jana"/>
    <d v="2016-11-28T12:07:20"/>
    <s v="Hlavní činnost"/>
    <x v="4"/>
    <m/>
    <m/>
    <m/>
    <m/>
    <m/>
    <m/>
    <m/>
    <x v="0"/>
    <x v="4"/>
    <x v="4"/>
  </r>
  <r>
    <s v="FV-2016-45-000060"/>
    <s v="Faktura vydaná"/>
    <s v="F KLIN_ZNAL"/>
    <s v="142"/>
    <d v="2016-11-28T00:00:00"/>
    <m/>
    <n v="20999.98"/>
    <s v="0801"/>
    <s v="31104004"/>
    <s v="HC"/>
    <s v="Ministerstvo vnútra SR"/>
    <d v="2016-11-28T00:00:00"/>
    <d v="2016-02-08T00:00:00"/>
    <s v="645000060"/>
    <s v="218962260,10870"/>
    <b v="1"/>
    <m/>
    <s v="Zaúčtováno"/>
    <m/>
    <m/>
    <n v="27.035"/>
    <n v="776.77"/>
    <s v="EUR"/>
    <s v="Buzková Eva"/>
    <d v="2016-11-30T14:20:52"/>
    <s v="Hlavní činnost"/>
    <x v="3"/>
    <m/>
    <m/>
    <m/>
    <m/>
    <m/>
    <m/>
    <m/>
    <x v="0"/>
    <x v="4"/>
    <x v="3"/>
  </r>
  <r>
    <s v="FV-2016-45-000061"/>
    <s v="Faktura vydaná"/>
    <s v="F KLIN_ZNAL"/>
    <s v="150"/>
    <d v="2016-12-07T00:00:00"/>
    <m/>
    <n v="11300"/>
    <s v="3841"/>
    <s v="31104004"/>
    <s v="HC"/>
    <s v="Okresní soud v Olomouci"/>
    <d v="2016-12-08T00:00:00"/>
    <d v="2016-12-07T00:00:00"/>
    <s v="645000061"/>
    <s v="220244979,10870"/>
    <b v="1"/>
    <m/>
    <s v="Zaúčtováno"/>
    <m/>
    <m/>
    <m/>
    <m/>
    <m/>
    <s v="Buzková Eva"/>
    <d v="2016-12-13T11:57:31"/>
    <s v="Hlavní činnost"/>
    <x v="4"/>
    <m/>
    <m/>
    <m/>
    <m/>
    <m/>
    <m/>
    <m/>
    <x v="0"/>
    <x v="7"/>
    <x v="4"/>
  </r>
  <r>
    <s v="FV-2016-45-000062"/>
    <s v="Faktura vydaná"/>
    <s v="F KLIN_ZNAL"/>
    <s v="150"/>
    <d v="2016-12-29T00:00:00"/>
    <m/>
    <n v="11550"/>
    <s v="3841"/>
    <s v="31104004"/>
    <s v="HC"/>
    <s v="Obvodní soud pro Prahu 5"/>
    <d v="2016-12-31T00:00:00"/>
    <d v="2016-12-29T00:00:00"/>
    <s v="645000062"/>
    <s v="222519253,10870"/>
    <b v="1"/>
    <m/>
    <s v="Zaúčtováno"/>
    <m/>
    <m/>
    <m/>
    <m/>
    <m/>
    <s v="Buzková Eva"/>
    <d v="2017-01-04T07:51:58"/>
    <s v="Hlavní činnost"/>
    <x v="4"/>
    <m/>
    <m/>
    <m/>
    <m/>
    <m/>
    <m/>
    <m/>
    <x v="0"/>
    <x v="7"/>
    <x v="4"/>
  </r>
  <r>
    <s v="FV-2016-45-000063"/>
    <s v="Faktura vydaná"/>
    <s v="F KLIN_ZNAL"/>
    <s v="188"/>
    <d v="2016-12-31T00:00:00"/>
    <m/>
    <n v="1750"/>
    <s v="3841"/>
    <s v="31104004"/>
    <s v="HC"/>
    <s v="Okresní soud Plzeň - město"/>
    <d v="2016-12-31T00:00:00"/>
    <d v="2016-12-31T00:00:00"/>
    <s v="645000063"/>
    <s v="223519617,10870"/>
    <b v="1"/>
    <m/>
    <s v="Zaúčtováno"/>
    <m/>
    <m/>
    <m/>
    <m/>
    <m/>
    <s v="Buzková Eva"/>
    <d v="2017-01-09T10:30:53"/>
    <s v="Hlavní činnost"/>
    <x v="4"/>
    <m/>
    <m/>
    <m/>
    <m/>
    <m/>
    <m/>
    <m/>
    <x v="0"/>
    <x v="7"/>
    <x v="4"/>
  </r>
  <r>
    <s v="FV-2016-45-000064"/>
    <s v="Faktura vydaná"/>
    <s v="F KLIN_ZNAL"/>
    <s v="150"/>
    <d v="2016-12-30T00:00:00"/>
    <m/>
    <n v="12000"/>
    <s v="3841"/>
    <s v="31104004"/>
    <s v="HC"/>
    <s v="Obvodní soud pro Prahu 10"/>
    <d v="2016-12-31T00:00:00"/>
    <d v="2016-12-30T00:00:00"/>
    <s v="645000064"/>
    <s v="223640750,10870"/>
    <b v="1"/>
    <m/>
    <s v="Zaúčtováno"/>
    <m/>
    <m/>
    <m/>
    <m/>
    <m/>
    <s v="Buzková Eva"/>
    <d v="2017-01-09T10:30:45"/>
    <s v="Hlavní činnost"/>
    <x v="4"/>
    <m/>
    <m/>
    <m/>
    <m/>
    <m/>
    <m/>
    <m/>
    <x v="0"/>
    <x v="7"/>
    <x v="4"/>
  </r>
  <r>
    <s v="FV-2017-45-000002"/>
    <s v="Faktura vydaná"/>
    <s v="F KLIN_ZNAL"/>
    <s v="150"/>
    <d v="2017-01-10T00:00:00"/>
    <m/>
    <n v="21000"/>
    <s v="3841"/>
    <s v="31104004"/>
    <s v="HC"/>
    <s v="Kooperativa pojišťovna, a.s., Vienna Insurance Group"/>
    <d v="2017-01-10T00:00:00"/>
    <d v="2017-01-10T00:00:00"/>
    <s v="745000002"/>
    <s v="224139460,10870"/>
    <b v="1"/>
    <m/>
    <s v="Zaúčtováno"/>
    <m/>
    <m/>
    <m/>
    <m/>
    <m/>
    <s v="Buzková Eva"/>
    <d v="2017-01-12T13:48:14"/>
    <s v="Hlavní činnost"/>
    <x v="4"/>
    <m/>
    <m/>
    <m/>
    <m/>
    <m/>
    <m/>
    <m/>
    <x v="1"/>
    <x v="0"/>
    <x v="4"/>
  </r>
  <r>
    <s v="FV-2017-45-000003"/>
    <s v="Faktura vydaná"/>
    <s v="F KLIN_ZNAL"/>
    <s v="150"/>
    <d v="2017-01-06T00:00:00"/>
    <m/>
    <n v="22500"/>
    <s v="3841"/>
    <s v="31104004"/>
    <s v="HC"/>
    <s v="Obvodní soud pro Prahu 4"/>
    <d v="2017-01-11T00:00:00"/>
    <d v="2017-01-06T00:00:00"/>
    <s v="745000003"/>
    <s v="224414656,10870"/>
    <b v="1"/>
    <m/>
    <s v="Zaúčtováno"/>
    <m/>
    <m/>
    <m/>
    <m/>
    <m/>
    <s v="Buzková Eva"/>
    <d v="2017-01-12T13:48:19"/>
    <s v="Hlavní činnost"/>
    <x v="4"/>
    <m/>
    <m/>
    <m/>
    <m/>
    <m/>
    <m/>
    <m/>
    <x v="1"/>
    <x v="0"/>
    <x v="4"/>
  </r>
  <r>
    <s v="FV-2017-45-000004"/>
    <s v="Faktura vydaná"/>
    <s v="F KLIN_ZNAL"/>
    <s v="150"/>
    <d v="2017-01-16T00:00:00"/>
    <m/>
    <n v="34750"/>
    <s v="3841"/>
    <s v="31104004"/>
    <s v="HC"/>
    <s v="Obvodní soud pro Prahu 10"/>
    <d v="2017-01-20T00:00:00"/>
    <d v="2017-01-16T00:00:00"/>
    <s v="745000004"/>
    <s v="225546330,10870"/>
    <b v="1"/>
    <m/>
    <s v="Zaúčtováno"/>
    <m/>
    <m/>
    <m/>
    <m/>
    <m/>
    <s v="Buzková Eva"/>
    <d v="2017-01-27T07:40:59"/>
    <s v="Hlavní činnost"/>
    <x v="4"/>
    <m/>
    <m/>
    <m/>
    <m/>
    <m/>
    <m/>
    <m/>
    <x v="1"/>
    <x v="0"/>
    <x v="4"/>
  </r>
  <r>
    <s v="FV-2017-45-000005"/>
    <s v="Faktura vydaná"/>
    <s v="F KLIN_ZNAL"/>
    <s v="150"/>
    <d v="2017-01-16T00:00:00"/>
    <m/>
    <n v="1750"/>
    <s v="3841"/>
    <s v="31104004"/>
    <s v="HC"/>
    <s v="Okresní soud v Olomouci"/>
    <d v="2017-01-20T00:00:00"/>
    <d v="2017-01-16T00:00:00"/>
    <s v="745000005"/>
    <s v="225550813,10870"/>
    <b v="1"/>
    <m/>
    <s v="Zaúčtováno"/>
    <m/>
    <m/>
    <m/>
    <m/>
    <m/>
    <s v="Buzková Eva"/>
    <d v="2017-01-27T07:40:57"/>
    <s v="Hlavní činnost"/>
    <x v="4"/>
    <m/>
    <m/>
    <m/>
    <m/>
    <m/>
    <m/>
    <m/>
    <x v="1"/>
    <x v="0"/>
    <x v="4"/>
  </r>
  <r>
    <s v="FV-2017-45-000006"/>
    <s v="Faktura vydaná"/>
    <s v="F KLIN_ZNAL"/>
    <s v="150"/>
    <d v="2017-01-27T00:00:00"/>
    <m/>
    <n v="20750"/>
    <s v="3841"/>
    <s v="31104004"/>
    <s v="HC"/>
    <s v="Krajské ředitelství policie Středočeského kraje"/>
    <d v="2017-01-27T00:00:00"/>
    <d v="2017-01-27T00:00:00"/>
    <s v="745000006"/>
    <s v="228683735,10870"/>
    <b v="1"/>
    <m/>
    <s v="Zaúčtováno"/>
    <m/>
    <m/>
    <m/>
    <m/>
    <m/>
    <s v="Buzková Eva"/>
    <d v="2017-02-02T07:41:28"/>
    <s v="Hlavní činnost"/>
    <x v="4"/>
    <m/>
    <m/>
    <m/>
    <m/>
    <m/>
    <m/>
    <m/>
    <x v="1"/>
    <x v="0"/>
    <x v="4"/>
  </r>
  <r>
    <s v="FV-2017-45-000008"/>
    <s v="Faktura vydaná"/>
    <s v="F KLIN_ZNAL"/>
    <s v="150"/>
    <d v="2017-01-26T00:00:00"/>
    <m/>
    <n v="22200"/>
    <s v="3841"/>
    <s v="31104004"/>
    <s v="HC"/>
    <s v="Okresní soud v Karlových Varech"/>
    <d v="2017-01-31T00:00:00"/>
    <d v="2017-01-26T00:00:00"/>
    <s v="745000008"/>
    <s v="229483470,10870"/>
    <b v="1"/>
    <m/>
    <s v="Zaúčtováno"/>
    <m/>
    <m/>
    <m/>
    <m/>
    <m/>
    <s v="Buzková Eva"/>
    <d v="2017-02-02T07:41:33"/>
    <s v="Hlavní činnost"/>
    <x v="4"/>
    <m/>
    <m/>
    <m/>
    <m/>
    <m/>
    <m/>
    <m/>
    <x v="1"/>
    <x v="0"/>
    <x v="4"/>
  </r>
  <r>
    <s v="FV-2017-45-000009"/>
    <s v="Faktura vydaná"/>
    <s v="F KLIN_ZNAL"/>
    <s v="150"/>
    <d v="2017-01-31T00:00:00"/>
    <m/>
    <n v="5000"/>
    <s v="0701"/>
    <s v="31104004"/>
    <s v="HC"/>
    <s v="Moravskoslezský kraj"/>
    <d v="2017-01-31T00:00:00"/>
    <d v="2017-01-31T00:00:00"/>
    <s v="745000009"/>
    <s v="229497828,10870"/>
    <b v="1"/>
    <m/>
    <s v="Zaúčtováno"/>
    <m/>
    <m/>
    <m/>
    <m/>
    <m/>
    <s v="Buzková Eva"/>
    <d v="2017-02-02T07:41:35"/>
    <s v="Hlavní činnost"/>
    <x v="8"/>
    <m/>
    <m/>
    <m/>
    <m/>
    <m/>
    <m/>
    <m/>
    <x v="1"/>
    <x v="0"/>
    <x v="8"/>
  </r>
  <r>
    <s v="FV-2017-45-000010"/>
    <s v="Faktura vydaná"/>
    <s v="F KLIN_ZNAL"/>
    <s v="150"/>
    <d v="2017-01-20T00:00:00"/>
    <m/>
    <n v="15200"/>
    <s v="3841"/>
    <s v="31104004"/>
    <s v="HC"/>
    <s v="Obvodní soud pro Prahu 10"/>
    <d v="2017-02-03T00:00:00"/>
    <d v="2017-01-20T00:00:00"/>
    <s v="745000010"/>
    <s v="230518155,10870"/>
    <b v="1"/>
    <m/>
    <s v="Zaúčtováno"/>
    <m/>
    <m/>
    <m/>
    <m/>
    <m/>
    <s v="Buzková Eva"/>
    <d v="2017-02-03T14:09:03"/>
    <s v="Hlavní činnost"/>
    <x v="4"/>
    <m/>
    <m/>
    <m/>
    <m/>
    <m/>
    <m/>
    <m/>
    <x v="1"/>
    <x v="0"/>
    <x v="4"/>
  </r>
  <r>
    <s v="FV-2017-45-000011"/>
    <s v="Faktura vydaná"/>
    <s v="F KLIN_ZNAL"/>
    <s v="150"/>
    <d v="2017-02-03T00:00:00"/>
    <m/>
    <n v="10250"/>
    <s v="3841"/>
    <s v="31104004"/>
    <s v="HC"/>
    <s v="Krajský soud v Praze"/>
    <d v="2017-02-03T00:00:00"/>
    <d v="2017-02-03T00:00:00"/>
    <s v="745000011"/>
    <s v="230534860,10870"/>
    <b v="1"/>
    <m/>
    <s v="Zaúčtováno"/>
    <m/>
    <m/>
    <m/>
    <m/>
    <m/>
    <s v="Buzková Eva"/>
    <d v="2017-02-06T07:02:40"/>
    <s v="Hlavní činnost"/>
    <x v="4"/>
    <m/>
    <m/>
    <m/>
    <m/>
    <m/>
    <m/>
    <m/>
    <x v="1"/>
    <x v="1"/>
    <x v="4"/>
  </r>
  <r>
    <s v="FV-2017-45-000012"/>
    <s v="Faktura vydaná"/>
    <s v="F KLIN_ZNAL"/>
    <s v="150"/>
    <d v="2017-02-06T00:00:00"/>
    <m/>
    <n v="52250"/>
    <s v="3841"/>
    <s v="31104004"/>
    <s v="HC"/>
    <s v="Okresní soud v Kolíně"/>
    <d v="2017-02-06T00:00:00"/>
    <d v="2017-02-06T00:00:00"/>
    <s v="745000012"/>
    <s v="230751648,10870"/>
    <b v="1"/>
    <m/>
    <s v="Zaúčtováno"/>
    <m/>
    <m/>
    <m/>
    <m/>
    <m/>
    <s v="Buzková Eva"/>
    <d v="2017-02-08T11:41:52"/>
    <s v="Hlavní činnost"/>
    <x v="4"/>
    <m/>
    <m/>
    <m/>
    <m/>
    <m/>
    <m/>
    <m/>
    <x v="1"/>
    <x v="1"/>
    <x v="4"/>
  </r>
  <r>
    <s v="FV-2017-45-000013"/>
    <s v="Faktura vydaná"/>
    <s v="F KLIN_ZNAL"/>
    <s v="150"/>
    <d v="2017-02-08T00:00:00"/>
    <m/>
    <n v="15200"/>
    <s v="3841"/>
    <s v="31104004"/>
    <s v="HC"/>
    <s v="Městský soud v Brně"/>
    <d v="2017-02-08T00:00:00"/>
    <d v="2017-02-08T00:00:00"/>
    <s v="745000013"/>
    <s v="231068865,10870"/>
    <b v="1"/>
    <m/>
    <s v="Zaúčtováno"/>
    <m/>
    <m/>
    <m/>
    <m/>
    <m/>
    <s v="Buzková Eva"/>
    <d v="2017-02-09T09:14:26"/>
    <s v="Hlavní činnost"/>
    <x v="4"/>
    <m/>
    <m/>
    <m/>
    <m/>
    <m/>
    <m/>
    <m/>
    <x v="1"/>
    <x v="1"/>
    <x v="4"/>
  </r>
  <r>
    <s v="FV-2017-45-000014"/>
    <s v="Faktura vydaná"/>
    <s v="F KLIN_ZNAL"/>
    <s v="150"/>
    <d v="2017-02-28T00:00:00"/>
    <m/>
    <n v="3850"/>
    <s v="3841"/>
    <s v="31104004"/>
    <s v="HC"/>
    <s v="Okresní soud v Pardubicích"/>
    <d v="2017-03-03T00:00:00"/>
    <d v="2017-02-28T00:00:00"/>
    <s v="745000014"/>
    <s v="233761729,10870"/>
    <b v="1"/>
    <m/>
    <s v="Zaúčtováno"/>
    <m/>
    <m/>
    <m/>
    <m/>
    <m/>
    <s v="Buzková Eva"/>
    <d v="2017-03-06T06:14:30"/>
    <s v="Hlavní činnost"/>
    <x v="4"/>
    <m/>
    <m/>
    <m/>
    <m/>
    <m/>
    <m/>
    <m/>
    <x v="1"/>
    <x v="1"/>
    <x v="4"/>
  </r>
  <r>
    <s v="FV-2017-45-000015"/>
    <s v="Faktura vydaná"/>
    <s v="F KLIN_ZNAL"/>
    <s v="150"/>
    <d v="2017-03-01T00:00:00"/>
    <m/>
    <n v="20450"/>
    <s v="3841"/>
    <s v="31104004"/>
    <s v="HC"/>
    <s v="Obvodní soud pro Prahu 2"/>
    <d v="2017-03-03T00:00:00"/>
    <d v="2017-03-01T00:00:00"/>
    <s v="745000015"/>
    <s v="233763866,10870"/>
    <b v="1"/>
    <m/>
    <s v="Zaúčtováno"/>
    <m/>
    <m/>
    <m/>
    <m/>
    <m/>
    <s v="Buzková Eva"/>
    <d v="2017-03-06T06:26:36"/>
    <s v="Hlavní činnost"/>
    <x v="4"/>
    <m/>
    <m/>
    <m/>
    <m/>
    <m/>
    <m/>
    <m/>
    <x v="1"/>
    <x v="5"/>
    <x v="4"/>
  </r>
  <r>
    <s v="FV-2017-45-000016"/>
    <s v="Faktura vydaná"/>
    <s v="F KLIN_ZNAL"/>
    <s v="150"/>
    <d v="2017-02-24T00:00:00"/>
    <m/>
    <n v="19000"/>
    <s v="3841"/>
    <s v="31104004"/>
    <s v="HC"/>
    <s v="Okresní soud v Litoměřicích"/>
    <d v="2017-03-08T00:00:00"/>
    <d v="2017-02-24T00:00:00"/>
    <s v="745000016"/>
    <s v="234254485,10870"/>
    <b v="1"/>
    <m/>
    <s v="Zaúčtováno"/>
    <m/>
    <m/>
    <m/>
    <m/>
    <m/>
    <s v="Jakšová Jana"/>
    <d v="2017-03-09T06:42:21"/>
    <s v="Hlavní činnost"/>
    <x v="4"/>
    <m/>
    <m/>
    <m/>
    <m/>
    <m/>
    <m/>
    <m/>
    <x v="1"/>
    <x v="1"/>
    <x v="4"/>
  </r>
  <r>
    <s v="FV-2017-45-000017"/>
    <s v="Faktura vydaná"/>
    <s v="F KLIN_ZNAL"/>
    <s v="150"/>
    <d v="2017-03-14T00:00:00"/>
    <m/>
    <n v="5425"/>
    <s v="3841"/>
    <s v="31104004"/>
    <s v="HC"/>
    <s v="Okresní soud v Kolíně"/>
    <d v="2017-03-15T00:00:00"/>
    <d v="2017-03-14T00:00:00"/>
    <s v="745000017"/>
    <s v="235228652,10870"/>
    <b v="1"/>
    <m/>
    <s v="Zaúčtováno"/>
    <m/>
    <m/>
    <m/>
    <m/>
    <m/>
    <s v="Buzková Eva"/>
    <d v="2017-03-17T10:20:51"/>
    <s v="Hlavní činnost"/>
    <x v="4"/>
    <m/>
    <m/>
    <m/>
    <m/>
    <m/>
    <m/>
    <m/>
    <x v="1"/>
    <x v="5"/>
    <x v="4"/>
  </r>
  <r>
    <s v="FV-2017-45-000018"/>
    <s v="Faktura vydaná"/>
    <s v="F KLIN_ZNAL"/>
    <s v="150"/>
    <d v="2017-03-15T00:00:00"/>
    <m/>
    <n v="7000"/>
    <s v="3841"/>
    <s v="31104004"/>
    <s v="HC"/>
    <s v="Městský soud v Brně"/>
    <d v="2017-03-20T00:00:00"/>
    <d v="2017-03-15T00:00:00"/>
    <s v="745000018"/>
    <s v="235721748,10870"/>
    <b v="1"/>
    <m/>
    <s v="Zaúčtováno"/>
    <m/>
    <m/>
    <m/>
    <m/>
    <m/>
    <s v="Buzková Eva"/>
    <d v="2017-03-21T10:22:12"/>
    <s v="Hlavní činnost"/>
    <x v="4"/>
    <m/>
    <m/>
    <m/>
    <m/>
    <m/>
    <m/>
    <m/>
    <x v="1"/>
    <x v="5"/>
    <x v="4"/>
  </r>
  <r>
    <s v="FV-2017-45-000019"/>
    <s v="Faktura vydaná"/>
    <s v="F KLIN_ZNAL"/>
    <s v="150"/>
    <d v="2017-03-14T00:00:00"/>
    <m/>
    <n v="27750"/>
    <s v="3841"/>
    <s v="31104004"/>
    <s v="HC"/>
    <s v="Okresní soud ve Svitavách"/>
    <d v="2017-03-22T00:00:00"/>
    <d v="2017-03-14T00:00:00"/>
    <s v="745000019"/>
    <s v="236136685,10870"/>
    <b v="1"/>
    <m/>
    <s v="Zaúčtováno"/>
    <m/>
    <m/>
    <m/>
    <m/>
    <m/>
    <s v="Buzková Eva"/>
    <d v="2017-03-24T06:38:23"/>
    <s v="Hlavní činnost"/>
    <x v="4"/>
    <m/>
    <m/>
    <m/>
    <m/>
    <m/>
    <m/>
    <m/>
    <x v="1"/>
    <x v="5"/>
    <x v="4"/>
  </r>
  <r>
    <s v="FV-2017-45-000020"/>
    <s v="Faktura vydaná"/>
    <s v="F KLIN_ZNAL"/>
    <s v="150"/>
    <d v="2017-03-29T00:00:00"/>
    <m/>
    <n v="21050"/>
    <s v="3841"/>
    <s v="31104004"/>
    <s v="HC"/>
    <s v="Okresní soud ve Svitavách"/>
    <d v="2017-04-03T00:00:00"/>
    <d v="2017-03-29T00:00:00"/>
    <s v="745000020"/>
    <s v="237008311,10870"/>
    <b v="1"/>
    <m/>
    <s v="Zaúčtováno"/>
    <m/>
    <m/>
    <m/>
    <m/>
    <m/>
    <s v="Jakšová Jana"/>
    <d v="2017-04-04T09:42:40"/>
    <s v="Hlavní činnost"/>
    <x v="4"/>
    <m/>
    <m/>
    <m/>
    <m/>
    <m/>
    <m/>
    <m/>
    <x v="1"/>
    <x v="5"/>
    <x v="4"/>
  </r>
  <r>
    <s v="FV-2017-45-000021"/>
    <s v="Faktura vydaná"/>
    <s v="F KLIN_ZNAL"/>
    <s v="150"/>
    <d v="2017-04-05T00:00:00"/>
    <m/>
    <n v="15500"/>
    <s v="3841"/>
    <s v="31104004"/>
    <s v="HC"/>
    <s v="Obvodní soud pro Prahu 5"/>
    <d v="2017-04-05T00:00:00"/>
    <d v="2017-04-05T00:00:00"/>
    <s v="745000021"/>
    <s v="237471431,10870"/>
    <b v="1"/>
    <m/>
    <s v="Zaúčtováno"/>
    <m/>
    <m/>
    <m/>
    <m/>
    <m/>
    <s v="Buzková Eva"/>
    <d v="2017-04-07T08:20:38"/>
    <s v="Hlavní činnost"/>
    <x v="4"/>
    <m/>
    <m/>
    <m/>
    <m/>
    <m/>
    <m/>
    <m/>
    <x v="1"/>
    <x v="8"/>
    <x v="4"/>
  </r>
  <r>
    <s v="FV-2017-45-000022"/>
    <s v="Faktura vydaná"/>
    <s v="F KLIN_ZNAL"/>
    <s v="150"/>
    <d v="2017-04-25T00:00:00"/>
    <m/>
    <n v="18200"/>
    <s v="1801"/>
    <s v="31104004"/>
    <s v="HC"/>
    <s v="Krajské ředitelství policie Olomouckého kraje"/>
    <d v="2017-04-26T00:00:00"/>
    <d v="2017-04-25T00:00:00"/>
    <s v="745000022"/>
    <s v="239697540,10870"/>
    <b v="1"/>
    <m/>
    <s v="Zaúčtováno"/>
    <s v="Znalecký posudek z oboru zdravotnictví ve věci: č.j.:0 Nt 2004/2016-24 zde dne 6.5.2016 - Okresní soud v Jeseníku. Znalci: prof. MUDr. K. Látalová a PhDr. S. Svozilová. Ve věci Petr Horký, roz. Honek."/>
    <m/>
    <m/>
    <m/>
    <m/>
    <s v="Buzková Eva"/>
    <d v="2017-05-02T06:43:23"/>
    <s v="Hlavní činnost"/>
    <x v="0"/>
    <m/>
    <m/>
    <m/>
    <m/>
    <m/>
    <m/>
    <m/>
    <x v="1"/>
    <x v="8"/>
    <x v="0"/>
  </r>
  <r>
    <s v="FV-2017-45-000023"/>
    <s v="Faktura vydaná"/>
    <s v="F KLIN_ZNAL"/>
    <s v="150"/>
    <d v="2017-04-26T00:00:00"/>
    <m/>
    <n v="16900"/>
    <s v="3841"/>
    <s v="31104004"/>
    <s v="HC"/>
    <s v="Okresní soud v Olomouci"/>
    <d v="2017-04-27T00:00:00"/>
    <d v="2017-04-26T00:00:00"/>
    <s v="745000023"/>
    <s v="239839761,10870"/>
    <b v="1"/>
    <m/>
    <s v="Zaúčtováno"/>
    <m/>
    <m/>
    <m/>
    <m/>
    <m/>
    <s v="Buzková Eva"/>
    <d v="2017-05-02T06:43:24"/>
    <s v="Hlavní činnost"/>
    <x v="4"/>
    <m/>
    <m/>
    <m/>
    <m/>
    <m/>
    <m/>
    <m/>
    <x v="1"/>
    <x v="8"/>
    <x v="4"/>
  </r>
  <r>
    <s v="FV-2017-45-000024"/>
    <s v="Faktura vydaná"/>
    <s v="F KLIN_ZNAL"/>
    <s v="150"/>
    <d v="2017-04-24T00:00:00"/>
    <m/>
    <n v="28500"/>
    <s v="3841"/>
    <s v="31104004"/>
    <s v="HC"/>
    <s v="Krajské ředitelství policie Ústeckého kraje"/>
    <d v="2017-04-27T00:00:00"/>
    <d v="2017-04-24T00:00:00"/>
    <s v="745000024"/>
    <s v="239918021,10870"/>
    <b v="1"/>
    <m/>
    <s v="Zaúčtováno"/>
    <m/>
    <m/>
    <m/>
    <m/>
    <m/>
    <s v="Buzková Eva"/>
    <d v="2017-05-02T06:43:25"/>
    <s v="Hlavní činnost"/>
    <x v="4"/>
    <m/>
    <m/>
    <m/>
    <m/>
    <m/>
    <m/>
    <m/>
    <x v="1"/>
    <x v="8"/>
    <x v="4"/>
  </r>
  <r>
    <s v="FV-2017-45-000025"/>
    <s v="Faktura vydaná"/>
    <s v="F KLIN_ZNAL"/>
    <s v="150"/>
    <d v="2017-04-28T00:00:00"/>
    <m/>
    <n v="29500"/>
    <s v="3841"/>
    <s v="31104004"/>
    <s v="HC"/>
    <s v="Obvodní soud pro Prahu 4"/>
    <d v="2017-04-28T00:00:00"/>
    <d v="2017-04-28T00:00:00"/>
    <s v="745000025"/>
    <s v="239960197,10870"/>
    <b v="1"/>
    <m/>
    <s v="Zaúčtováno"/>
    <m/>
    <m/>
    <m/>
    <m/>
    <m/>
    <s v="Buzková Eva"/>
    <d v="2017-05-02T06:43:25"/>
    <s v="Hlavní činnost"/>
    <x v="4"/>
    <m/>
    <m/>
    <m/>
    <m/>
    <m/>
    <m/>
    <m/>
    <x v="1"/>
    <x v="8"/>
    <x v="4"/>
  </r>
  <r>
    <s v="FV-2017-45-000026"/>
    <s v="Faktura vydaná"/>
    <s v="F KLIN_ZNAL"/>
    <s v="150"/>
    <d v="2017-04-28T00:00:00"/>
    <m/>
    <n v="700"/>
    <s v="3841"/>
    <s v="31104004"/>
    <s v="HC"/>
    <s v="Městský soud v Praze"/>
    <d v="2017-05-11T00:00:00"/>
    <d v="2017-04-28T00:00:00"/>
    <s v="745000026"/>
    <s v="241407483,10870"/>
    <b v="1"/>
    <m/>
    <s v="Zaúčtováno"/>
    <m/>
    <m/>
    <m/>
    <m/>
    <m/>
    <s v="Jakšová Jana"/>
    <d v="2017-05-12T08:33:24"/>
    <s v="Hlavní činnost"/>
    <x v="4"/>
    <m/>
    <m/>
    <m/>
    <m/>
    <m/>
    <m/>
    <m/>
    <x v="1"/>
    <x v="8"/>
    <x v="4"/>
  </r>
  <r>
    <s v="FV-2017-45-000027"/>
    <s v="Faktura vydaná"/>
    <s v="F KLIN_ZNAL"/>
    <s v="150"/>
    <d v="2017-05-18T00:00:00"/>
    <m/>
    <n v="15800"/>
    <s v="3841"/>
    <s v="31104004"/>
    <s v="HC"/>
    <s v="Obvodní soud pro Prahu 5"/>
    <d v="2017-05-24T00:00:00"/>
    <d v="2017-05-18T00:00:00"/>
    <s v="745000027"/>
    <s v="242785279,10870"/>
    <b v="1"/>
    <m/>
    <s v="Zaúčtováno"/>
    <m/>
    <m/>
    <m/>
    <m/>
    <m/>
    <s v="Buzková Eva"/>
    <d v="2017-05-29T06:35:51"/>
    <s v="Hlavní činnost"/>
    <x v="4"/>
    <m/>
    <m/>
    <m/>
    <m/>
    <m/>
    <m/>
    <m/>
    <x v="1"/>
    <x v="9"/>
    <x v="4"/>
  </r>
  <r>
    <s v="FV-2017-45-000028"/>
    <s v="Faktura vydaná"/>
    <s v="F KLIN_ZNAL"/>
    <s v="150"/>
    <d v="2017-05-25T00:00:00"/>
    <m/>
    <n v="3600"/>
    <s v="3841"/>
    <s v="31104004"/>
    <s v="HC"/>
    <s v="Obvodní soud pro Prahu 8"/>
    <d v="2017-05-26T00:00:00"/>
    <d v="2017-05-25T00:00:00"/>
    <s v="745000028"/>
    <s v="243116365,10870"/>
    <b v="1"/>
    <m/>
    <s v="Zaúčtováno"/>
    <m/>
    <m/>
    <m/>
    <m/>
    <m/>
    <s v="Buzková Eva"/>
    <d v="2017-05-29T06:35:54"/>
    <s v="Hlavní činnost"/>
    <x v="4"/>
    <m/>
    <m/>
    <m/>
    <m/>
    <m/>
    <m/>
    <m/>
    <x v="1"/>
    <x v="9"/>
    <x v="4"/>
  </r>
  <r>
    <s v="FV-2017-45-000029"/>
    <s v="Faktura vydaná"/>
    <s v="F KLIN_ZNAL"/>
    <s v="150"/>
    <d v="2017-05-30T00:00:00"/>
    <m/>
    <n v="17550"/>
    <s v="3841"/>
    <s v="31104004"/>
    <s v="HC"/>
    <s v="Obvodní soud pro Prahu 1"/>
    <d v="2017-06-06T00:00:00"/>
    <d v="2017-05-30T00:00:00"/>
    <s v="745000029"/>
    <s v="244149270,10870"/>
    <b v="1"/>
    <m/>
    <s v="Zaúčtováno"/>
    <m/>
    <m/>
    <m/>
    <m/>
    <m/>
    <s v="Buzková Eva"/>
    <d v="2017-06-07T10:46:04"/>
    <s v="Hlavní činnost"/>
    <x v="4"/>
    <m/>
    <m/>
    <m/>
    <m/>
    <m/>
    <m/>
    <m/>
    <x v="1"/>
    <x v="9"/>
    <x v="4"/>
  </r>
  <r>
    <s v="FV-2017-45-000031"/>
    <s v="Faktura vydaná"/>
    <s v="F KLIN_ZNAL"/>
    <s v="150"/>
    <d v="2017-06-06T00:00:00"/>
    <m/>
    <n v="55750"/>
    <s v="3841"/>
    <s v="31104004"/>
    <s v="HC"/>
    <s v="Krajské ředitelství policie kraje Vysočina"/>
    <d v="2017-06-08T00:00:00"/>
    <d v="2017-06-06T00:00:00"/>
    <s v="745000031"/>
    <s v="244580449,10870"/>
    <b v="1"/>
    <m/>
    <s v="Zaúčtováno"/>
    <m/>
    <m/>
    <m/>
    <m/>
    <m/>
    <s v="Buzková Eva"/>
    <d v="2017-06-12T06:48:24"/>
    <s v="Hlavní činnost"/>
    <x v="4"/>
    <m/>
    <m/>
    <m/>
    <m/>
    <m/>
    <m/>
    <m/>
    <x v="1"/>
    <x v="2"/>
    <x v="4"/>
  </r>
  <r>
    <s v="FV-2017-45-000032"/>
    <s v="Faktura vydaná"/>
    <s v="F KLIN_ZNAL"/>
    <s v="150"/>
    <d v="2017-06-12T00:00:00"/>
    <m/>
    <n v="9800"/>
    <s v="1801"/>
    <s v="31104004"/>
    <s v="HC"/>
    <s v="Okresní soud v Přerově"/>
    <d v="2017-06-19T00:00:00"/>
    <d v="2017-06-12T00:00:00"/>
    <s v="745000032"/>
    <s v="245670316,10870"/>
    <b v="1"/>
    <m/>
    <s v="Zaúčtováno"/>
    <m/>
    <m/>
    <m/>
    <m/>
    <m/>
    <s v="Buzková Eva"/>
    <d v="2017-06-20T06:53:44"/>
    <s v="Hlavní činnost"/>
    <x v="0"/>
    <m/>
    <m/>
    <m/>
    <m/>
    <m/>
    <m/>
    <m/>
    <x v="1"/>
    <x v="2"/>
    <x v="0"/>
  </r>
  <r>
    <s v="FV-2017-45-000033"/>
    <s v="Faktura vydaná"/>
    <s v="F KLIN_ZNAL"/>
    <s v="150"/>
    <d v="2017-06-19T00:00:00"/>
    <m/>
    <n v="22500"/>
    <s v="3841"/>
    <s v="31104004"/>
    <s v="HC"/>
    <s v="Okresní soud ve Frýdku Místku"/>
    <d v="2017-06-19T00:00:00"/>
    <d v="2017-06-19T00:00:00"/>
    <s v="745000033"/>
    <s v="245674122,10870"/>
    <b v="1"/>
    <m/>
    <s v="Zaúčtováno"/>
    <m/>
    <m/>
    <m/>
    <m/>
    <m/>
    <s v="Buzková Eva"/>
    <d v="2017-06-20T06:53:44"/>
    <s v="Hlavní činnost"/>
    <x v="4"/>
    <m/>
    <m/>
    <m/>
    <m/>
    <m/>
    <m/>
    <m/>
    <x v="1"/>
    <x v="2"/>
    <x v="4"/>
  </r>
  <r>
    <s v="FV-2017-45-000034"/>
    <s v="Faktura vydaná"/>
    <s v="F KLIN_ZNAL"/>
    <s v="150"/>
    <d v="2017-06-28T00:00:00"/>
    <m/>
    <n v="2450"/>
    <s v="3841"/>
    <s v="31104004"/>
    <s v="HC"/>
    <s v="Obvodní soud pro Prahu 8"/>
    <d v="2017-06-28T00:00:00"/>
    <d v="2017-06-28T00:00:00"/>
    <s v="745000034"/>
    <s v="246691059,10870"/>
    <b v="1"/>
    <m/>
    <s v="Zaúčtováno"/>
    <m/>
    <m/>
    <m/>
    <m/>
    <m/>
    <s v="Buzková Eva"/>
    <d v="2017-07-10T14:11:42"/>
    <s v="Hlavní činnost"/>
    <x v="4"/>
    <m/>
    <m/>
    <m/>
    <m/>
    <m/>
    <m/>
    <m/>
    <x v="1"/>
    <x v="2"/>
    <x v="4"/>
  </r>
  <r>
    <s v="FV-2017-45-000035"/>
    <s v="Faktura vydaná"/>
    <s v="F KLIN_ZNAL"/>
    <s v="150"/>
    <d v="2017-06-29T00:00:00"/>
    <m/>
    <n v="8160"/>
    <s v="3841"/>
    <s v="31104004"/>
    <s v="HC"/>
    <s v="Obvodní soud pro Prahu 5"/>
    <d v="2017-07-13T00:00:00"/>
    <d v="2017-06-29T00:00:00"/>
    <s v="745000035"/>
    <s v="248331603,10870"/>
    <b v="1"/>
    <m/>
    <s v="Zaúčtováno"/>
    <m/>
    <m/>
    <m/>
    <m/>
    <m/>
    <s v="Buzková Eva"/>
    <d v="2017-07-13T11:42:01"/>
    <s v="Hlavní činnost"/>
    <x v="4"/>
    <m/>
    <m/>
    <m/>
    <m/>
    <m/>
    <m/>
    <m/>
    <x v="1"/>
    <x v="2"/>
    <x v="4"/>
  </r>
  <r>
    <s v="FV-2017-45-000036"/>
    <s v="Faktura vydaná"/>
    <s v="F KLIN_ZNAL"/>
    <s v="150"/>
    <d v="2017-07-04T00:00:00"/>
    <m/>
    <n v="11900"/>
    <s v="1801"/>
    <s v="31104004"/>
    <s v="HC"/>
    <s v="Okresní soud v Uherském Hradišti"/>
    <d v="2017-07-13T00:00:00"/>
    <d v="2017-07-04T00:00:00"/>
    <s v="745000036"/>
    <s v="248336303,10870"/>
    <b v="1"/>
    <m/>
    <s v="Zaúčtováno"/>
    <m/>
    <m/>
    <m/>
    <m/>
    <m/>
    <s v="Buzková Eva"/>
    <d v="2017-07-14T06:43:15"/>
    <s v="Hlavní činnost"/>
    <x v="0"/>
    <m/>
    <m/>
    <m/>
    <m/>
    <m/>
    <m/>
    <m/>
    <x v="1"/>
    <x v="10"/>
    <x v="0"/>
  </r>
  <r>
    <s v="FV-2017-45-000037"/>
    <s v="Faktura vydaná"/>
    <s v="F KLIN_ZNAL"/>
    <s v="150"/>
    <d v="2017-06-29T00:00:00"/>
    <m/>
    <n v="22800"/>
    <s v="3841"/>
    <s v="31104004"/>
    <s v="HC"/>
    <s v="Krajský soud v Praze"/>
    <d v="2017-07-13T00:00:00"/>
    <d v="2017-06-29T00:00:00"/>
    <s v="745000037"/>
    <s v="248390185,10870"/>
    <b v="1"/>
    <m/>
    <s v="Zaúčtováno"/>
    <m/>
    <m/>
    <m/>
    <m/>
    <m/>
    <s v="Buzková Eva"/>
    <d v="2017-07-14T06:31:56"/>
    <s v="Hlavní činnost"/>
    <x v="4"/>
    <m/>
    <m/>
    <m/>
    <m/>
    <m/>
    <m/>
    <m/>
    <x v="1"/>
    <x v="2"/>
    <x v="4"/>
  </r>
  <r>
    <s v="FV-2017-45-000038"/>
    <s v="Faktura vydaná"/>
    <s v="F KLIN_ZNAL"/>
    <s v="150"/>
    <d v="2017-07-18T00:00:00"/>
    <m/>
    <n v="11350"/>
    <s v="3841"/>
    <s v="31104004"/>
    <s v="HC"/>
    <s v="Okresní soud v Karviné"/>
    <d v="2017-07-20T00:00:00"/>
    <d v="2017-07-18T00:00:00"/>
    <s v="745000038"/>
    <s v="249042813,10870"/>
    <b v="1"/>
    <m/>
    <s v="Zaúčtováno"/>
    <m/>
    <m/>
    <m/>
    <m/>
    <m/>
    <s v="Jakšová Jana"/>
    <d v="2017-07-25T07:23:49"/>
    <s v="Hlavní činnost"/>
    <x v="4"/>
    <m/>
    <m/>
    <m/>
    <m/>
    <m/>
    <m/>
    <m/>
    <x v="1"/>
    <x v="10"/>
    <x v="4"/>
  </r>
  <r>
    <s v="FV-2017-45-000039"/>
    <s v="Faktura vydaná"/>
    <s v="F KLIN_ZNAL"/>
    <s v="150"/>
    <d v="2017-07-20T00:00:00"/>
    <m/>
    <n v="1400"/>
    <s v="1801"/>
    <s v="31104004"/>
    <s v="HC"/>
    <s v="Krajské ředitelství policie Olomouckého kraje"/>
    <d v="2017-07-20T00:00:00"/>
    <d v="2017-07-20T00:00:00"/>
    <s v="745000039"/>
    <s v="249050202,10870"/>
    <b v="1"/>
    <m/>
    <s v="Zaúčtováno"/>
    <m/>
    <m/>
    <m/>
    <m/>
    <m/>
    <s v="Jakšová Jana"/>
    <d v="2017-07-25T07:23:49"/>
    <s v="Hlavní činnost"/>
    <x v="0"/>
    <m/>
    <m/>
    <m/>
    <m/>
    <m/>
    <m/>
    <m/>
    <x v="1"/>
    <x v="10"/>
    <x v="0"/>
  </r>
  <r>
    <s v="FV-2017-45-000040"/>
    <s v="Faktura vydaná"/>
    <s v="F KLIN_ZNAL"/>
    <s v="150"/>
    <d v="2017-07-18T00:00:00"/>
    <m/>
    <n v="33300"/>
    <s v="3841"/>
    <s v="31104004"/>
    <s v="HC"/>
    <s v="Okresní soud v Ostravě"/>
    <d v="2017-07-31T00:00:00"/>
    <d v="2017-07-18T00:00:00"/>
    <s v="745000040"/>
    <s v="249924521,10870"/>
    <b v="1"/>
    <m/>
    <s v="Zaúčtováno"/>
    <m/>
    <m/>
    <m/>
    <m/>
    <m/>
    <s v="Buzková Eva"/>
    <d v="2017-08-01T06:30:35"/>
    <s v="Hlavní činnost"/>
    <x v="4"/>
    <m/>
    <m/>
    <m/>
    <m/>
    <m/>
    <m/>
    <m/>
    <x v="1"/>
    <x v="10"/>
    <x v="4"/>
  </r>
  <r>
    <s v="FV-2017-45-000041"/>
    <s v="Faktura vydaná"/>
    <s v="F KLIN_ZNAL"/>
    <s v="150"/>
    <d v="2017-08-02T00:00:00"/>
    <m/>
    <n v="5150"/>
    <s v="3841"/>
    <s v="31104004"/>
    <s v="HC"/>
    <s v="Okresní soud v Semilech"/>
    <d v="2017-08-02T00:00:00"/>
    <d v="2017-08-02T00:00:00"/>
    <s v="745000041"/>
    <s v="250199485,10870"/>
    <b v="1"/>
    <m/>
    <s v="Zaúčtováno"/>
    <m/>
    <m/>
    <m/>
    <m/>
    <m/>
    <s v="Buzková Eva"/>
    <d v="2017-08-03T14:01:21"/>
    <s v="Hlavní činnost"/>
    <x v="4"/>
    <m/>
    <m/>
    <m/>
    <m/>
    <m/>
    <m/>
    <m/>
    <x v="1"/>
    <x v="6"/>
    <x v="4"/>
  </r>
  <r>
    <s v="FV-2017-45-000042"/>
    <s v="Faktura vydaná"/>
    <s v="F KLIN_ZNAL"/>
    <s v="150"/>
    <d v="2017-08-14T00:00:00"/>
    <m/>
    <n v="7350"/>
    <s v="3841"/>
    <s v="31104004"/>
    <s v="HC"/>
    <s v="Okresní soud ve Svitavách"/>
    <d v="2017-08-14T00:00:00"/>
    <d v="2017-08-14T00:00:00"/>
    <s v="745000042"/>
    <s v="251574820,10870"/>
    <b v="1"/>
    <m/>
    <s v="Zaúčtováno"/>
    <m/>
    <m/>
    <m/>
    <m/>
    <m/>
    <s v="Buzková Eva"/>
    <d v="2017-08-15T14:06:31"/>
    <s v="Hlavní činnost"/>
    <x v="4"/>
    <m/>
    <m/>
    <m/>
    <m/>
    <m/>
    <m/>
    <m/>
    <x v="1"/>
    <x v="6"/>
    <x v="4"/>
  </r>
  <r>
    <s v="FV-2017-45-000043"/>
    <s v="Faktura vydaná"/>
    <s v="F KLIN_ZNAL"/>
    <s v="150"/>
    <d v="2017-08-17T00:00:00"/>
    <m/>
    <n v="17500"/>
    <s v="0801"/>
    <s v="31104004"/>
    <s v="HC"/>
    <s v="Vymazal Tomáš, JUDr., advokát"/>
    <d v="2017-08-17T00:00:00"/>
    <d v="2017-08-17T00:00:00"/>
    <s v="745000043"/>
    <s v="251882417,10870"/>
    <b v="1"/>
    <m/>
    <s v="Zaúčtováno"/>
    <m/>
    <m/>
    <m/>
    <m/>
    <m/>
    <s v="Jakšová Jana"/>
    <d v="2017-08-18T06:37:25"/>
    <s v="Hlavní činnost"/>
    <x v="3"/>
    <m/>
    <m/>
    <m/>
    <m/>
    <m/>
    <m/>
    <m/>
    <x v="1"/>
    <x v="6"/>
    <x v="3"/>
  </r>
  <r>
    <s v="FV-2017-45-000044"/>
    <s v="Faktura vydaná"/>
    <s v="F KLIN_ZNAL"/>
    <s v="150"/>
    <d v="2017-08-21T00:00:00"/>
    <m/>
    <n v="1050"/>
    <s v="3841"/>
    <s v="31104004"/>
    <s v="HC"/>
    <s v="Okresní soud v Olomouci"/>
    <d v="2017-08-21T00:00:00"/>
    <d v="2017-08-21T00:00:00"/>
    <s v="745000044"/>
    <s v="252124973,10870"/>
    <b v="1"/>
    <m/>
    <s v="Zaúčtováno"/>
    <m/>
    <m/>
    <m/>
    <m/>
    <m/>
    <s v="Buzková Eva"/>
    <d v="2017-08-23T11:40:26"/>
    <s v="Hlavní činnost"/>
    <x v="4"/>
    <m/>
    <m/>
    <m/>
    <m/>
    <m/>
    <m/>
    <m/>
    <x v="1"/>
    <x v="6"/>
    <x v="4"/>
  </r>
  <r>
    <s v="FV-2017-45-000045"/>
    <s v="Faktura vydaná"/>
    <s v="F KLIN_ZNAL"/>
    <s v="150"/>
    <d v="2017-08-14T00:00:00"/>
    <m/>
    <n v="11350"/>
    <s v="3841"/>
    <s v="31104004"/>
    <s v="HC"/>
    <s v="Okresní soud v Karviné"/>
    <d v="2017-08-21T00:00:00"/>
    <d v="2017-08-14T00:00:00"/>
    <s v="745000045"/>
    <s v="252125494,10870"/>
    <b v="1"/>
    <m/>
    <s v="Zaúčtováno"/>
    <m/>
    <m/>
    <m/>
    <m/>
    <m/>
    <s v="Buzková Eva"/>
    <d v="2017-08-23T11:40:30"/>
    <s v="Hlavní činnost"/>
    <x v="4"/>
    <m/>
    <m/>
    <m/>
    <m/>
    <m/>
    <m/>
    <m/>
    <x v="1"/>
    <x v="6"/>
    <x v="4"/>
  </r>
  <r>
    <s v="FV-2017-45-000046"/>
    <s v="Faktura vydaná"/>
    <s v="F KLIN_ZNAL"/>
    <s v="150"/>
    <d v="2017-08-11T00:00:00"/>
    <m/>
    <n v="11350"/>
    <s v="3841"/>
    <s v="31104004"/>
    <s v="HC"/>
    <s v="Okresní soud v Karviné"/>
    <d v="2017-08-21T00:00:00"/>
    <d v="2017-08-11T00:00:00"/>
    <s v="745000046"/>
    <s v="252125701,10870"/>
    <b v="1"/>
    <m/>
    <s v="Zaúčtováno"/>
    <m/>
    <m/>
    <m/>
    <m/>
    <m/>
    <s v="Buzková Eva"/>
    <d v="2017-08-23T11:40:31"/>
    <s v="Hlavní činnost"/>
    <x v="4"/>
    <m/>
    <m/>
    <m/>
    <m/>
    <m/>
    <m/>
    <m/>
    <x v="1"/>
    <x v="6"/>
    <x v="4"/>
  </r>
  <r>
    <s v="FV-2017-45-000047"/>
    <s v="Faktura vydaná"/>
    <s v="F KLIN_ZNAL"/>
    <s v="150"/>
    <d v="2017-08-11T00:00:00"/>
    <m/>
    <n v="700"/>
    <s v="3841"/>
    <s v="31104004"/>
    <s v="HC"/>
    <s v="Obvodní soud pro Prahu 10"/>
    <d v="2017-08-22T00:00:00"/>
    <d v="2017-08-11T00:00:00"/>
    <s v="745000047"/>
    <s v="252168969,10870"/>
    <b v="1"/>
    <m/>
    <s v="Zaúčtováno"/>
    <m/>
    <m/>
    <m/>
    <m/>
    <m/>
    <s v="Buzková Eva"/>
    <d v="2017-08-23T11:40:21"/>
    <s v="Hlavní činnost"/>
    <x v="4"/>
    <m/>
    <m/>
    <m/>
    <m/>
    <m/>
    <m/>
    <m/>
    <x v="1"/>
    <x v="6"/>
    <x v="4"/>
  </r>
  <r>
    <s v="FV-2017-45-000048"/>
    <s v="Faktura vydaná"/>
    <s v="F KLIN_ZNAL"/>
    <s v="150"/>
    <d v="2017-08-09T00:00:00"/>
    <m/>
    <n v="17500"/>
    <s v="0801"/>
    <s v="31104004"/>
    <s v="HC"/>
    <s v="Městský soud v Praze"/>
    <d v="2017-08-22T00:00:00"/>
    <d v="2017-08-09T00:00:00"/>
    <s v="745000048"/>
    <s v="252240690,10870"/>
    <b v="1"/>
    <m/>
    <s v="Zaúčtováno"/>
    <m/>
    <m/>
    <m/>
    <m/>
    <m/>
    <s v="Buzková Eva"/>
    <d v="2017-08-23T11:40:27"/>
    <s v="Hlavní činnost"/>
    <x v="3"/>
    <m/>
    <m/>
    <m/>
    <m/>
    <m/>
    <m/>
    <m/>
    <x v="1"/>
    <x v="6"/>
    <x v="3"/>
  </r>
  <r>
    <s v="FV-2017-45-000049"/>
    <s v="Faktura vydaná"/>
    <s v="F KLIN_ZNAL"/>
    <s v="150"/>
    <d v="2017-08-22T00:00:00"/>
    <m/>
    <n v="18650"/>
    <s v="3841"/>
    <s v="31104004"/>
    <s v="HC"/>
    <s v="Krajské ředitelství policie Olomouckého kraje"/>
    <d v="2017-08-24T00:00:00"/>
    <d v="2017-08-22T00:00:00"/>
    <s v="745000049"/>
    <s v="252459463,10870"/>
    <b v="1"/>
    <m/>
    <s v="Zaúčtováno"/>
    <m/>
    <m/>
    <m/>
    <m/>
    <m/>
    <s v="Buzková Eva"/>
    <d v="2017-08-25T06:15:04"/>
    <s v="Hlavní činnost"/>
    <x v="4"/>
    <m/>
    <m/>
    <m/>
    <m/>
    <m/>
    <m/>
    <m/>
    <x v="1"/>
    <x v="6"/>
    <x v="4"/>
  </r>
  <r>
    <s v="FV-2017-45-000050"/>
    <s v="Faktura vydaná"/>
    <s v="F KLIN_ZNAL"/>
    <s v="150"/>
    <d v="2017-08-30T00:00:00"/>
    <m/>
    <n v="17250"/>
    <s v="3841"/>
    <s v="31104004"/>
    <s v="HC"/>
    <s v="Krajský soud v Brně"/>
    <d v="2017-09-01T00:00:00"/>
    <d v="2017-08-30T00:00:00"/>
    <s v="745000050"/>
    <s v="253000654,10870"/>
    <b v="1"/>
    <m/>
    <s v="Zaúčtováno"/>
    <s v="Znalecký posudek"/>
    <m/>
    <m/>
    <m/>
    <m/>
    <s v="Buzková Eva"/>
    <d v="2017-09-01T07:42:47"/>
    <s v="Hlavní činnost"/>
    <x v="4"/>
    <m/>
    <m/>
    <m/>
    <m/>
    <m/>
    <m/>
    <m/>
    <x v="1"/>
    <x v="6"/>
    <x v="4"/>
  </r>
  <r>
    <s v="FV-2017-45-000051"/>
    <s v="Faktura vydaná"/>
    <s v="F KLIN_ZNAL"/>
    <s v="150"/>
    <d v="2017-08-25T00:00:00"/>
    <m/>
    <n v="22800"/>
    <s v="3841"/>
    <s v="31104004"/>
    <s v="HC"/>
    <s v="Obvodní soud pro Prahu 5"/>
    <d v="2017-09-06T00:00:00"/>
    <d v="2017-08-25T00:00:00"/>
    <s v="745000051"/>
    <s v="253458018,10870"/>
    <b v="1"/>
    <m/>
    <s v="Zaúčtováno"/>
    <m/>
    <m/>
    <m/>
    <m/>
    <m/>
    <s v="Buzková Eva"/>
    <d v="2017-09-06T11:43:12"/>
    <s v="Hlavní činnost"/>
    <x v="4"/>
    <m/>
    <m/>
    <m/>
    <m/>
    <m/>
    <m/>
    <m/>
    <x v="1"/>
    <x v="6"/>
    <x v="4"/>
  </r>
  <r>
    <s v="FV-2017-45-000052"/>
    <s v="Faktura vydaná"/>
    <s v="F KLIN_ZNAL"/>
    <s v="150"/>
    <d v="2017-08-24T00:00:00"/>
    <m/>
    <n v="22500"/>
    <s v="3841"/>
    <s v="31104004"/>
    <s v="HC"/>
    <s v="Obvodní soud pro Prahu 6"/>
    <d v="2017-09-06T00:00:00"/>
    <d v="2017-08-24T00:00:00"/>
    <s v="745000052"/>
    <s v="253460053,10870"/>
    <b v="1"/>
    <m/>
    <s v="Zaúčtováno"/>
    <m/>
    <m/>
    <m/>
    <m/>
    <m/>
    <s v="Buzková Eva"/>
    <d v="2017-09-06T11:43:12"/>
    <s v="Hlavní činnost"/>
    <x v="4"/>
    <m/>
    <m/>
    <m/>
    <m/>
    <m/>
    <m/>
    <m/>
    <x v="1"/>
    <x v="6"/>
    <x v="4"/>
  </r>
  <r>
    <s v="FV-2017-45-000053"/>
    <s v="Faktura vydaná"/>
    <s v="F KLIN_ZNAL"/>
    <s v="150"/>
    <d v="2017-09-08T00:00:00"/>
    <m/>
    <n v="1400"/>
    <s v="3841"/>
    <s v="31104004"/>
    <s v="HC"/>
    <s v="Krajský soud v Ostravě"/>
    <d v="2017-09-08T00:00:00"/>
    <d v="2017-09-08T00:00:00"/>
    <s v="745000053"/>
    <s v="254058615,10870"/>
    <b v="1"/>
    <m/>
    <s v="Zaúčtováno"/>
    <s v="Znalecký posudek z oboru zdravotnictví dle č.j.:5 T 24/2015 a č.j.: 68 To 58/2017-892 ve věci obžalovaného Petra Mudruňky, nar. 2.7.1979 a poškozeného  Kryštofa Grygara, nar. 15.5.1995. Soudní znalec z oboru zdravotnictví PhDr. Simona Svozilová."/>
    <m/>
    <m/>
    <m/>
    <m/>
    <s v="Buzková Eva"/>
    <d v="2017-09-11T06:06:32"/>
    <s v="Hlavní činnost"/>
    <x v="4"/>
    <m/>
    <m/>
    <m/>
    <m/>
    <m/>
    <m/>
    <m/>
    <x v="1"/>
    <x v="3"/>
    <x v="4"/>
  </r>
  <r>
    <s v="FV-2017-45-000054"/>
    <s v="Faktura vydaná"/>
    <s v="F KLIN_ZNAL"/>
    <s v="150"/>
    <d v="2017-09-12T00:00:00"/>
    <m/>
    <n v="38900"/>
    <s v="3841"/>
    <s v="31104004"/>
    <s v="HC"/>
    <s v="Krajské ředitelství policie Jihočeského kraje"/>
    <d v="2017-09-12T00:00:00"/>
    <d v="2017-09-12T00:00:00"/>
    <s v="745000054"/>
    <s v="254413030,10870"/>
    <b v="1"/>
    <m/>
    <s v="Zaúčtováno"/>
    <s v="Znalecký posudek z oboru zdravotnictví dle č.j.: KRPC-42922-32/TČ-2016-020871-EY ve věci poškozené Elišky Jindrové, nar. 10.3.1947. Předseda znalecké komise MUDr. Martin Dobiáš, Ph.D."/>
    <m/>
    <m/>
    <m/>
    <m/>
    <s v="Buzková Eva"/>
    <d v="2017-09-13T06:37:36"/>
    <s v="Hlavní činnost"/>
    <x v="4"/>
    <m/>
    <m/>
    <m/>
    <m/>
    <m/>
    <m/>
    <m/>
    <x v="1"/>
    <x v="3"/>
    <x v="4"/>
  </r>
  <r>
    <s v="FV-2017-45-000055"/>
    <s v="Faktura vydaná"/>
    <s v="F KLIN_ZNAL"/>
    <s v="150"/>
    <d v="2017-09-15T00:00:00"/>
    <m/>
    <n v="22500"/>
    <s v="3841"/>
    <s v="31104004"/>
    <s v="HC"/>
    <s v="Krajské ředitelství policie Moravskoslezského kraje"/>
    <d v="2017-09-20T00:00:00"/>
    <d v="2017-09-15T00:00:00"/>
    <s v="745000055"/>
    <s v="255381828,10870"/>
    <b v="1"/>
    <m/>
    <s v="Zaúčtováno"/>
    <m/>
    <m/>
    <m/>
    <m/>
    <m/>
    <s v="Buzková Eva"/>
    <d v="2017-09-21T06:36:18"/>
    <s v="Hlavní činnost"/>
    <x v="4"/>
    <m/>
    <m/>
    <m/>
    <m/>
    <m/>
    <m/>
    <m/>
    <x v="1"/>
    <x v="3"/>
    <x v="4"/>
  </r>
  <r>
    <s v="FV-2017-45-000056"/>
    <s v="Faktura vydaná"/>
    <s v="F KLIN_ZNAL"/>
    <s v="150"/>
    <d v="2017-09-20T00:00:00"/>
    <m/>
    <n v="15500"/>
    <s v="3841"/>
    <s v="31104004"/>
    <s v="HC"/>
    <s v="Krajský soud v Ústí nad Labem"/>
    <d v="2017-09-20T00:00:00"/>
    <d v="2017-09-20T00:00:00"/>
    <s v="745000056"/>
    <s v="255382568,10870"/>
    <b v="1"/>
    <m/>
    <s v="Zaúčtováno"/>
    <s v="Znalecký posudek z oboru zdravotnictví dle usnesení č.j.: 35 Co 302/2016-165 ve věci žalobce Tomáše Hamaty, nar. 23.9.1979 a žalovaného Povodí Ohře, s.p.. Předseda znalecké komise MUDr. Martin Dobiáš  Ph.D."/>
    <m/>
    <m/>
    <m/>
    <m/>
    <s v="Buzková Eva"/>
    <d v="2017-09-21T06:36:22"/>
    <s v="Hlavní činnost"/>
    <x v="4"/>
    <m/>
    <m/>
    <m/>
    <m/>
    <m/>
    <m/>
    <m/>
    <x v="1"/>
    <x v="3"/>
    <x v="4"/>
  </r>
  <r>
    <s v="FV-2017-45-000057"/>
    <s v="Faktura vydaná"/>
    <s v="F KLIN_ZNAL"/>
    <s v="150"/>
    <d v="2017-09-26T00:00:00"/>
    <m/>
    <n v="22500"/>
    <s v="3841"/>
    <s v="31104004"/>
    <s v="HC"/>
    <s v="Kooperativa pojišťovna, a.s., Vienna Insurance Group"/>
    <d v="2017-09-26T00:00:00"/>
    <d v="2017-09-26T00:00:00"/>
    <s v="745000057"/>
    <s v="255813017,10870"/>
    <b v="1"/>
    <m/>
    <s v="Zaúčtováno"/>
    <m/>
    <m/>
    <m/>
    <m/>
    <m/>
    <s v="Buzková Eva"/>
    <d v="2017-09-26T13:16:30"/>
    <s v="Hlavní činnost"/>
    <x v="4"/>
    <m/>
    <m/>
    <m/>
    <m/>
    <m/>
    <m/>
    <m/>
    <x v="1"/>
    <x v="3"/>
    <x v="4"/>
  </r>
  <r>
    <s v="FV-2017-45-000058"/>
    <s v="Faktura vydaná"/>
    <s v="F KLIN_ZNAL"/>
    <s v="150"/>
    <d v="2017-10-04T00:00:00"/>
    <m/>
    <n v="15500"/>
    <s v="3841"/>
    <s v="31104004"/>
    <s v="HC"/>
    <s v="Krajské ředitelství policie hlavního města Prahy"/>
    <d v="2017-10-04T00:00:00"/>
    <d v="2017-10-04T00:00:00"/>
    <s v="745000058"/>
    <s v="256652340,10870"/>
    <b v="1"/>
    <m/>
    <s v="Zaúčtováno"/>
    <m/>
    <m/>
    <m/>
    <m/>
    <m/>
    <s v="Buzková Eva"/>
    <d v="2017-10-06T06:37:45"/>
    <s v="Hlavní činnost"/>
    <x v="4"/>
    <m/>
    <m/>
    <m/>
    <m/>
    <m/>
    <m/>
    <m/>
    <x v="1"/>
    <x v="11"/>
    <x v="4"/>
  </r>
  <r>
    <s v="FV-2017-45-000059"/>
    <s v="Faktura vydaná"/>
    <s v="F KLIN_ZNAL"/>
    <s v="150"/>
    <d v="2017-10-12T00:00:00"/>
    <m/>
    <n v="14100"/>
    <s v="3841"/>
    <s v="31104004"/>
    <s v="HC"/>
    <s v="Krajské ředitelství policie Středočeského kraje"/>
    <d v="2017-10-12T00:00:00"/>
    <d v="2017-10-12T00:00:00"/>
    <s v="745000059"/>
    <s v="257901585,10870"/>
    <b v="1"/>
    <m/>
    <s v="Zaúčtováno"/>
    <s v="Znalecký posudek z oboru zdravotnictví dle č.j.:KRPS-98613-43/TČ-2017-010171 ve věci nezl. Patrik Čečetka, narozen a úmrtí 24.3.2017. Předseda znalecké komise MUDr. Martin Dobiáš, Ph.D."/>
    <m/>
    <m/>
    <m/>
    <m/>
    <s v="Buzková Eva"/>
    <d v="2017-10-16T07:51:08"/>
    <s v="Hlavní činnost"/>
    <x v="4"/>
    <m/>
    <m/>
    <m/>
    <m/>
    <m/>
    <m/>
    <m/>
    <x v="1"/>
    <x v="11"/>
    <x v="4"/>
  </r>
  <r>
    <s v="FV-2017-45-000060"/>
    <s v="Faktura vydaná"/>
    <s v="F KLIN_ZNAL"/>
    <s v="150"/>
    <d v="2017-10-23T00:00:00"/>
    <m/>
    <n v="700"/>
    <s v="3841"/>
    <s v="31104004"/>
    <s v="HC"/>
    <s v="Obvodní soud pro Prahu 6"/>
    <d v="2017-10-23T00:00:00"/>
    <d v="2017-10-23T00:00:00"/>
    <s v="745000060"/>
    <s v="258887845,10870"/>
    <b v="1"/>
    <m/>
    <s v="Zaúčtováno"/>
    <m/>
    <m/>
    <m/>
    <m/>
    <m/>
    <s v="Buzková Eva"/>
    <d v="2017-10-24T12:47:17"/>
    <s v="Hlavní činnost"/>
    <x v="4"/>
    <m/>
    <m/>
    <m/>
    <m/>
    <m/>
    <m/>
    <m/>
    <x v="1"/>
    <x v="11"/>
    <x v="4"/>
  </r>
  <r>
    <s v="FV-2017-45-000061"/>
    <s v="Faktura vydaná"/>
    <s v="F KLIN_ZNAL"/>
    <s v="150"/>
    <d v="2017-10-23T00:00:00"/>
    <m/>
    <n v="17250"/>
    <s v="3841"/>
    <s v="31104004"/>
    <s v="HC"/>
    <s v="Krajské ředitelství policie hlavního města Prahy"/>
    <d v="2017-10-23T00:00:00"/>
    <d v="2017-10-23T00:00:00"/>
    <s v="745000061"/>
    <s v="258898423,10870"/>
    <b v="1"/>
    <m/>
    <s v="Zaúčtováno"/>
    <s v="Znalecký posudek z oboru zdravotnictví dle č.j.: KRPA-412955-14/TČ-2016-001372-SKOPK ve věci poškozeného Marka Gebaly, nar. 12.4.2008. Předseda znalecké komise  MUDr. Martin Dobiáš, PhD."/>
    <m/>
    <m/>
    <m/>
    <m/>
    <s v="Buzková Eva"/>
    <d v="2017-10-24T12:47:26"/>
    <s v="Hlavní činnost"/>
    <x v="4"/>
    <m/>
    <m/>
    <m/>
    <m/>
    <m/>
    <m/>
    <m/>
    <x v="1"/>
    <x v="11"/>
    <x v="4"/>
  </r>
  <r>
    <s v="FV-2017-45-000062"/>
    <s v="Faktura vydaná"/>
    <s v="F KLIN_ZNAL"/>
    <s v="150"/>
    <d v="2017-10-24T00:00:00"/>
    <m/>
    <n v="15500"/>
    <s v="3841"/>
    <s v="31104004"/>
    <s v="HC"/>
    <s v="Okresní soud v Pardubicích"/>
    <d v="2017-10-24T00:00:00"/>
    <d v="2017-10-24T00:00:00"/>
    <s v="745000062"/>
    <s v="258999649,10870"/>
    <b v="1"/>
    <m/>
    <s v="Zaúčtováno"/>
    <m/>
    <m/>
    <m/>
    <m/>
    <m/>
    <s v="Buzková Eva"/>
    <d v="2017-10-24T12:47:27"/>
    <s v="Hlavní činnost"/>
    <x v="4"/>
    <m/>
    <m/>
    <m/>
    <m/>
    <m/>
    <m/>
    <m/>
    <x v="1"/>
    <x v="11"/>
    <x v="4"/>
  </r>
  <r>
    <s v="FV-2017-45-000063"/>
    <s v="Faktura vydaná"/>
    <s v="F KLIN_ZNAL"/>
    <s v="150"/>
    <d v="2017-10-26T00:00:00"/>
    <m/>
    <n v="15500"/>
    <s v="3841"/>
    <s v="31104004"/>
    <s v="HC"/>
    <s v="Krajské ředitelství policie Plzeňského kraje"/>
    <d v="2017-10-31T00:00:00"/>
    <d v="2017-10-26T00:00:00"/>
    <s v="745000063"/>
    <s v="259586305,10870"/>
    <b v="1"/>
    <m/>
    <s v="Zaúčtováno"/>
    <s v="Znalecký posudek z oboru zdravotnictví dle č.j.: KRPP-49613-34/TČ-2017-030471 ve věci poškozeného Františka Šimánka, nar. 6.6.1937, úmrtí 21.3.2017. Předseda znalecké komise MUDr. Martin Dobiáš, Ph.D."/>
    <m/>
    <m/>
    <m/>
    <m/>
    <s v="Buzková Eva"/>
    <d v="2017-11-01T06:44:08"/>
    <s v="Hlavní činnost"/>
    <x v="4"/>
    <m/>
    <m/>
    <m/>
    <m/>
    <m/>
    <m/>
    <m/>
    <x v="1"/>
    <x v="11"/>
    <x v="4"/>
  </r>
  <r>
    <s v="FV-2017-45-000064"/>
    <s v="Faktura vydaná"/>
    <s v="F KLIN_ZNAL"/>
    <s v="150"/>
    <d v="2017-10-31T00:00:00"/>
    <m/>
    <n v="12350"/>
    <s v="3841"/>
    <s v="31104004"/>
    <s v="HC"/>
    <s v="Krajské ředitelství policie Olomouckého kraje"/>
    <d v="2017-11-06T00:00:00"/>
    <d v="2017-10-31T00:00:00"/>
    <s v="745000064"/>
    <s v="260250399,10870"/>
    <b v="1"/>
    <m/>
    <s v="Zaúčtováno"/>
    <s v="Znalecký posudek z oboru zdravotnictví dle č.j.: KRPM-16729-138/TČ-2016-140573-208 ve věci Štefan Géczi, nar. 20.4.1964. Předseda znalecké komise MUDr. Martin Dobiáš, Ph.D."/>
    <m/>
    <m/>
    <m/>
    <m/>
    <s v="Buzková Eva"/>
    <d v="2017-11-08T08:09:16"/>
    <s v="Hlavní činnost"/>
    <x v="4"/>
    <m/>
    <m/>
    <m/>
    <m/>
    <m/>
    <m/>
    <m/>
    <x v="1"/>
    <x v="11"/>
    <x v="4"/>
  </r>
  <r>
    <s v="FV-2017-45-000065"/>
    <s v="Faktura vydaná"/>
    <s v="F KLIN_ZNAL"/>
    <s v="150"/>
    <d v="2017-11-06T00:00:00"/>
    <m/>
    <n v="38550"/>
    <s v="3841"/>
    <s v="31104004"/>
    <s v="HC"/>
    <s v="Okresný súd Martin"/>
    <d v="2017-11-06T00:00:00"/>
    <d v="2017-11-06T00:00:00"/>
    <s v="745000065"/>
    <s v="260270856,10870"/>
    <b v="1"/>
    <m/>
    <s v="Zaúčtováno"/>
    <m/>
    <m/>
    <m/>
    <m/>
    <m/>
    <s v="Buzková Eva"/>
    <d v="2017-11-08T08:58:35"/>
    <s v="Hlavní činnost"/>
    <x v="4"/>
    <m/>
    <m/>
    <m/>
    <m/>
    <m/>
    <m/>
    <m/>
    <x v="1"/>
    <x v="4"/>
    <x v="4"/>
  </r>
  <r>
    <s v="FV-2017-45-000066"/>
    <s v="Faktura vydaná"/>
    <s v="F KLIN_ZNAL"/>
    <s v="150"/>
    <d v="2017-11-07T00:00:00"/>
    <m/>
    <n v="22850"/>
    <s v="3841"/>
    <s v="31104004"/>
    <s v="HC"/>
    <s v="Okresní soud Plzeň - sever"/>
    <d v="2017-11-09T00:00:00"/>
    <d v="2017-11-07T00:00:00"/>
    <s v="745000066"/>
    <s v="260969925,10870"/>
    <b v="1"/>
    <m/>
    <s v="Zaúčtováno"/>
    <m/>
    <m/>
    <m/>
    <m/>
    <m/>
    <s v="Jakšová Jana"/>
    <d v="2017-11-10T08:28:26"/>
    <s v="Hlavní činnost"/>
    <x v="4"/>
    <m/>
    <m/>
    <m/>
    <m/>
    <m/>
    <m/>
    <m/>
    <x v="1"/>
    <x v="4"/>
    <x v="4"/>
  </r>
  <r>
    <s v="FV-2017-45-000067"/>
    <s v="Faktura vydaná"/>
    <s v="F KLIN_ZNAL"/>
    <s v="150"/>
    <d v="2017-11-13T00:00:00"/>
    <m/>
    <n v="15500"/>
    <s v="3841"/>
    <s v="31104004"/>
    <s v="HC"/>
    <s v="Obvodní soud pro Prahu 8"/>
    <d v="2017-11-16T00:00:00"/>
    <d v="2017-11-13T00:00:00"/>
    <s v="745000067"/>
    <s v="261742083,10870"/>
    <b v="1"/>
    <m/>
    <s v="Zaúčtováno"/>
    <m/>
    <m/>
    <m/>
    <m/>
    <m/>
    <s v="Buzková Eva"/>
    <d v="2017-11-20T07:08:26"/>
    <s v="Hlavní činnost"/>
    <x v="4"/>
    <m/>
    <m/>
    <m/>
    <m/>
    <m/>
    <m/>
    <m/>
    <x v="1"/>
    <x v="4"/>
    <x v="4"/>
  </r>
  <r>
    <s v="FV-2017-45-000068"/>
    <s v="Faktura vydaná"/>
    <s v="F KLIN_ZNAL"/>
    <s v="150"/>
    <d v="2017-11-20T00:00:00"/>
    <m/>
    <n v="8500"/>
    <s v="3841"/>
    <s v="31104004"/>
    <s v="HC"/>
    <s v="MACH LEGAL, advokátní kancelář s.r.o."/>
    <d v="2017-11-20T00:00:00"/>
    <d v="2017-11-20T00:00:00"/>
    <s v="745000068"/>
    <s v="261920866,10870"/>
    <b v="1"/>
    <m/>
    <s v="Zaúčtováno"/>
    <m/>
    <m/>
    <m/>
    <m/>
    <m/>
    <s v="Buzková Eva"/>
    <d v="2017-11-22T07:51:00"/>
    <s v="Hlavní činnost"/>
    <x v="4"/>
    <m/>
    <m/>
    <m/>
    <m/>
    <m/>
    <m/>
    <m/>
    <x v="1"/>
    <x v="4"/>
    <x v="4"/>
  </r>
  <r>
    <s v="FV-2017-45-000069"/>
    <s v="Faktura vydaná"/>
    <s v="F KLIN_ZNAL"/>
    <s v="150"/>
    <d v="2017-11-20T00:00:00"/>
    <m/>
    <n v="13400"/>
    <s v="3841"/>
    <s v="31104004"/>
    <s v="HC"/>
    <s v="Krajské ředitelství policie Moravskoslezského kraje"/>
    <d v="2017-11-23T00:00:00"/>
    <d v="2017-11-20T00:00:00"/>
    <s v="745000069"/>
    <s v="262347166,10870"/>
    <b v="1"/>
    <m/>
    <s v="Zaúčtováno"/>
    <s v="Znalecký posudek z oboru zdravotnictví dle č.j.: KRPT-86085-51/ČJ-2016-0700KR ve věci poškozeného ppor. Bc. Martina Pavlíka, nar. 16.8.1971. Předseda znalecké komise MUDr. Martin Dobiáš, Ph.D."/>
    <m/>
    <m/>
    <m/>
    <m/>
    <s v="Jakšová Jana"/>
    <d v="2017-11-28T08:59:59"/>
    <s v="Hlavní činnost"/>
    <x v="4"/>
    <m/>
    <m/>
    <m/>
    <m/>
    <m/>
    <m/>
    <m/>
    <x v="1"/>
    <x v="4"/>
    <x v="4"/>
  </r>
  <r>
    <s v="FV-2017-45-000070"/>
    <s v="Faktura vydaná"/>
    <s v="F KLIN_ZNAL"/>
    <s v="150"/>
    <d v="2017-11-20T00:00:00"/>
    <m/>
    <n v="20900"/>
    <s v="3841"/>
    <s v="31104004"/>
    <s v="HC"/>
    <s v="Krajský soud v Praze"/>
    <d v="2017-11-24T00:00:00"/>
    <d v="2017-11-20T00:00:00"/>
    <s v="745000070"/>
    <s v="262519204,10870"/>
    <b v="1"/>
    <m/>
    <s v="Zaúčtováno"/>
    <m/>
    <m/>
    <m/>
    <m/>
    <m/>
    <s v="Jakšová Jana"/>
    <d v="2017-11-28T08:59:58"/>
    <s v="Hlavní činnost"/>
    <x v="4"/>
    <m/>
    <m/>
    <m/>
    <m/>
    <m/>
    <m/>
    <m/>
    <x v="1"/>
    <x v="4"/>
    <x v="4"/>
  </r>
  <r>
    <s v="FV-2017-45-000071"/>
    <s v="Faktura vydaná"/>
    <s v="F KLIN_ZNAL"/>
    <s v="150"/>
    <d v="2017-11-15T00:00:00"/>
    <m/>
    <n v="20750"/>
    <s v="3841"/>
    <s v="31104004"/>
    <s v="HC"/>
    <s v="Okresní soud ve Svitavách"/>
    <d v="2017-11-27T00:00:00"/>
    <d v="2017-11-15T00:00:00"/>
    <s v="745000071"/>
    <s v="262603286,10870"/>
    <b v="1"/>
    <m/>
    <s v="Zaúčtováno"/>
    <m/>
    <m/>
    <m/>
    <m/>
    <m/>
    <s v="Jakšová Jana"/>
    <d v="2017-11-28T08:59:55"/>
    <s v="Hlavní činnost"/>
    <x v="4"/>
    <m/>
    <m/>
    <m/>
    <m/>
    <m/>
    <m/>
    <m/>
    <x v="1"/>
    <x v="4"/>
    <x v="4"/>
  </r>
  <r>
    <s v="FV-2017-45-000072"/>
    <s v="Faktura vydaná"/>
    <s v="F KLIN_ZNAL"/>
    <s v="150"/>
    <d v="2017-11-22T00:00:00"/>
    <m/>
    <n v="13750"/>
    <s v="3841"/>
    <s v="31104004"/>
    <s v="HC"/>
    <s v="Okresní soud v Karviné"/>
    <d v="2017-11-28T00:00:00"/>
    <d v="2017-11-22T00:00:00"/>
    <s v="745000072"/>
    <s v="262760454,10870"/>
    <b v="1"/>
    <m/>
    <s v="Zaúčtováno"/>
    <m/>
    <m/>
    <m/>
    <m/>
    <m/>
    <s v="Jakšová Jana"/>
    <d v="2017-11-30T10:29:46"/>
    <s v="Hlavní činnost"/>
    <x v="4"/>
    <m/>
    <m/>
    <m/>
    <m/>
    <m/>
    <m/>
    <m/>
    <x v="1"/>
    <x v="4"/>
    <x v="4"/>
  </r>
  <r>
    <s v="FV-2017-45-000073"/>
    <s v="Faktura vydaná"/>
    <s v="F KLIN_ZNAL"/>
    <s v="150"/>
    <d v="2017-11-24T00:00:00"/>
    <m/>
    <n v="29500"/>
    <s v="3841"/>
    <s v="31104004"/>
    <s v="HC"/>
    <s v="Okresní soud v Pardubicích"/>
    <d v="2017-11-28T00:00:00"/>
    <d v="2017-11-24T00:00:00"/>
    <s v="745000073"/>
    <s v="262761684,10870"/>
    <b v="1"/>
    <m/>
    <s v="Zaúčtováno"/>
    <m/>
    <m/>
    <m/>
    <m/>
    <m/>
    <s v="Jakšová Jana"/>
    <d v="2017-11-30T10:29:43"/>
    <s v="Hlavní činnost"/>
    <x v="4"/>
    <m/>
    <m/>
    <m/>
    <m/>
    <m/>
    <m/>
    <m/>
    <x v="1"/>
    <x v="4"/>
    <x v="4"/>
  </r>
  <r>
    <s v="FV-2017-45-000074"/>
    <s v="Faktura vydaná"/>
    <s v="F KLIN_ZNAL"/>
    <s v="150"/>
    <d v="2017-11-29T00:00:00"/>
    <m/>
    <n v="31250"/>
    <s v="3841"/>
    <s v="31104004"/>
    <s v="HC"/>
    <s v="Okresní soud ve Znojmě"/>
    <d v="2017-11-29T00:00:00"/>
    <d v="2017-11-29T00:00:00"/>
    <s v="745000074"/>
    <s v="262932305,10870"/>
    <b v="1"/>
    <m/>
    <s v="Zaúčtováno"/>
    <m/>
    <m/>
    <m/>
    <m/>
    <m/>
    <s v="Jakšová Jana"/>
    <d v="2017-11-30T10:29:44"/>
    <s v="Hlavní činnost"/>
    <x v="4"/>
    <m/>
    <m/>
    <m/>
    <m/>
    <m/>
    <m/>
    <m/>
    <x v="1"/>
    <x v="4"/>
    <x v="4"/>
  </r>
  <r>
    <s v="FV-2017-45-000075"/>
    <s v="Faktura vydaná"/>
    <s v="F KLIN_ZNAL"/>
    <s v="150"/>
    <d v="2017-11-30T00:00:00"/>
    <m/>
    <n v="3500"/>
    <s v="0801"/>
    <s v="31104004"/>
    <s v="HC"/>
    <s v="Moravskoslezský kraj"/>
    <d v="2017-11-30T00:00:00"/>
    <d v="2017-11-30T00:00:00"/>
    <s v="745000075"/>
    <s v="263065998,10870"/>
    <b v="1"/>
    <m/>
    <s v="Zaúčtováno"/>
    <m/>
    <m/>
    <m/>
    <m/>
    <m/>
    <s v="Buzková Eva"/>
    <d v="2017-12-04T06:59:05"/>
    <s v="Hlavní činnost"/>
    <x v="3"/>
    <m/>
    <m/>
    <m/>
    <m/>
    <m/>
    <m/>
    <m/>
    <x v="1"/>
    <x v="4"/>
    <x v="3"/>
  </r>
  <r>
    <s v="FV-2017-45-000076"/>
    <s v="Faktura vydaná"/>
    <s v="F KLIN_ZNAL"/>
    <s v="150"/>
    <d v="2017-11-28T00:00:00"/>
    <m/>
    <n v="11300"/>
    <s v="3841"/>
    <s v="31104004"/>
    <s v="HC"/>
    <s v="Krajský soud v Praze"/>
    <d v="2017-12-05T00:00:00"/>
    <d v="2017-11-28T00:00:00"/>
    <s v="745000076"/>
    <s v="263630857,10870"/>
    <b v="1"/>
    <m/>
    <s v="Zaúčtováno"/>
    <m/>
    <m/>
    <m/>
    <m/>
    <m/>
    <s v="Buzková Eva"/>
    <d v="2017-12-06T06:25:30"/>
    <s v="Hlavní činnost"/>
    <x v="4"/>
    <m/>
    <m/>
    <m/>
    <m/>
    <m/>
    <m/>
    <m/>
    <x v="1"/>
    <x v="4"/>
    <x v="4"/>
  </r>
  <r>
    <s v="FV-2017-45-000077"/>
    <s v="Faktura vydaná"/>
    <s v="F KLIN_ZNAL"/>
    <s v="150"/>
    <d v="2017-12-06T00:00:00"/>
    <m/>
    <n v="35050"/>
    <s v="3841"/>
    <s v="31104004"/>
    <s v="HC"/>
    <s v="Okresní soud v Ústí nad Labem"/>
    <d v="2017-12-12T00:00:00"/>
    <d v="2017-12-06T00:00:00"/>
    <s v="745000077"/>
    <s v="264833691,10870"/>
    <b v="1"/>
    <m/>
    <s v="Zaúčtováno"/>
    <m/>
    <m/>
    <m/>
    <m/>
    <m/>
    <s v="Buzková Eva"/>
    <d v="2017-12-18T10:52:59"/>
    <s v="Hlavní činnost"/>
    <x v="4"/>
    <m/>
    <m/>
    <m/>
    <m/>
    <m/>
    <m/>
    <m/>
    <x v="1"/>
    <x v="7"/>
    <x v="4"/>
  </r>
  <r>
    <s v="FV-2017-45-000078"/>
    <s v="Faktura vydaná"/>
    <s v="F KLIN_ZNAL"/>
    <s v="150"/>
    <d v="2017-12-12T00:00:00"/>
    <m/>
    <n v="11650"/>
    <s v="3841"/>
    <s v="31104004"/>
    <s v="HC"/>
    <s v="Obvodní soud pro Prahu 8"/>
    <d v="2017-12-19T00:00:00"/>
    <d v="2017-12-12T00:00:00"/>
    <s v="745000078"/>
    <s v="265548388,10870"/>
    <b v="1"/>
    <m/>
    <s v="Zaúčtováno"/>
    <m/>
    <m/>
    <m/>
    <m/>
    <m/>
    <s v="Buzková Eva"/>
    <d v="2017-12-20T13:30:21"/>
    <s v="Hlavní činnost"/>
    <x v="4"/>
    <m/>
    <m/>
    <m/>
    <m/>
    <m/>
    <m/>
    <m/>
    <x v="1"/>
    <x v="7"/>
    <x v="4"/>
  </r>
  <r>
    <s v="FV-2017-45-000079"/>
    <s v="Faktura vydaná"/>
    <s v="F KLIN_ZNAL"/>
    <s v="150"/>
    <d v="2017-12-31T00:00:00"/>
    <m/>
    <n v="17250"/>
    <s v="3841"/>
    <s v="31104004"/>
    <s v="HC"/>
    <s v="Krajský soud v Brně"/>
    <d v="2017-12-31T00:00:00"/>
    <d v="2017-12-20T00:00:00"/>
    <s v="745000079"/>
    <s v="266545734,10870"/>
    <b v="1"/>
    <m/>
    <s v="Zaúčtováno"/>
    <m/>
    <m/>
    <m/>
    <m/>
    <m/>
    <s v="Jakšová Jana"/>
    <d v="2018-01-05T09:28:18"/>
    <s v="Hlavní činnost"/>
    <x v="4"/>
    <m/>
    <m/>
    <m/>
    <m/>
    <m/>
    <m/>
    <m/>
    <x v="1"/>
    <x v="7"/>
    <x v="4"/>
  </r>
  <r>
    <s v="FV-2018-45-000001"/>
    <s v="Faktura vydaná"/>
    <s v="F KLIN_ZNAL"/>
    <s v="150"/>
    <d v="2018-01-05T00:00:00"/>
    <m/>
    <n v="6900"/>
    <s v="3841"/>
    <s v="31104004"/>
    <s v="HC"/>
    <s v="Městský soud v Praze"/>
    <d v="2018-01-05T00:00:00"/>
    <d v="2018-01-05T00:00:00"/>
    <s v="845000001"/>
    <s v="266745353,10870"/>
    <b v="1"/>
    <m/>
    <s v="Zaúčtováno"/>
    <m/>
    <m/>
    <m/>
    <m/>
    <m/>
    <s v="Buzková Eva"/>
    <d v="2018-01-08T12:30:05"/>
    <s v="Hlavní činnost"/>
    <x v="4"/>
    <m/>
    <m/>
    <m/>
    <m/>
    <m/>
    <m/>
    <m/>
    <x v="3"/>
    <x v="0"/>
    <x v="4"/>
  </r>
  <r>
    <s v="FV-2018-45-000002"/>
    <s v="Faktura vydaná"/>
    <s v="F KLIN_ZNAL"/>
    <s v="150"/>
    <d v="2018-01-11T00:00:00"/>
    <m/>
    <n v="2800"/>
    <s v="3841"/>
    <s v="31104004"/>
    <s v="HC"/>
    <s v="Okresní soud v Karviné"/>
    <d v="2018-01-15T00:00:00"/>
    <d v="2018-01-11T00:00:00"/>
    <s v="845000002"/>
    <s v="270780684,10870"/>
    <b v="1"/>
    <m/>
    <s v="Zaúčtováno"/>
    <m/>
    <m/>
    <m/>
    <m/>
    <m/>
    <s v="Buzková Eva"/>
    <d v="2018-01-17T11:26:53"/>
    <s v="Hlavní činnost"/>
    <x v="4"/>
    <m/>
    <m/>
    <m/>
    <m/>
    <m/>
    <m/>
    <m/>
    <x v="3"/>
    <x v="0"/>
    <x v="4"/>
  </r>
  <r>
    <s v="FV-2018-45-000003"/>
    <s v="Faktura vydaná"/>
    <s v="F KLIN_ZNAL"/>
    <s v="150"/>
    <d v="2018-01-15T00:00:00"/>
    <m/>
    <n v="12000"/>
    <s v="3841"/>
    <s v="31104004"/>
    <s v="HC"/>
    <s v="Okresní soud v Chrudimi"/>
    <d v="2018-01-16T00:00:00"/>
    <d v="2018-01-15T00:00:00"/>
    <s v="845000003"/>
    <s v="271243686,10870"/>
    <b v="1"/>
    <m/>
    <s v="Zaúčtováno"/>
    <m/>
    <m/>
    <m/>
    <m/>
    <m/>
    <s v="Buzková Eva"/>
    <d v="2018-01-17T11:26:46"/>
    <s v="Hlavní činnost"/>
    <x v="4"/>
    <m/>
    <m/>
    <m/>
    <m/>
    <m/>
    <m/>
    <m/>
    <x v="3"/>
    <x v="0"/>
    <x v="4"/>
  </r>
  <r>
    <s v="FV-2018-45-000004"/>
    <s v="Faktura vydaná"/>
    <s v="F KLIN_ZNAL"/>
    <s v="150"/>
    <d v="2018-01-17T00:00:00"/>
    <m/>
    <n v="4650"/>
    <s v="3841"/>
    <s v="31104004"/>
    <s v="HC"/>
    <s v="Obvodní soud pro Prahu 6"/>
    <d v="2018-01-19T00:00:00"/>
    <d v="2018-01-17T00:00:00"/>
    <s v="845000004"/>
    <s v="272591723,10870"/>
    <b v="1"/>
    <m/>
    <s v="Zaúčtováno"/>
    <m/>
    <m/>
    <m/>
    <m/>
    <m/>
    <s v="Buzková Eva"/>
    <d v="2018-01-22T06:59:59"/>
    <s v="Hlavní činnost"/>
    <x v="4"/>
    <m/>
    <m/>
    <m/>
    <m/>
    <m/>
    <m/>
    <m/>
    <x v="3"/>
    <x v="0"/>
    <x v="4"/>
  </r>
  <r>
    <s v="FV-2018-45-000005"/>
    <s v="Faktura vydaná"/>
    <s v="F KLIN_ZNAL"/>
    <s v="150"/>
    <d v="2018-01-23T00:00:00"/>
    <m/>
    <n v="1400"/>
    <s v="3841"/>
    <s v="31104004"/>
    <s v="HC"/>
    <s v="Okresní soud v Karviné"/>
    <d v="2018-01-23T00:00:00"/>
    <d v="2018-01-23T00:00:00"/>
    <s v="845000005"/>
    <s v="273186821,10870"/>
    <b v="1"/>
    <m/>
    <s v="Zaúčtováno"/>
    <m/>
    <m/>
    <m/>
    <m/>
    <m/>
    <s v="Jakšová Jana"/>
    <d v="2018-01-24T07:46:45"/>
    <s v="Hlavní činnost"/>
    <x v="4"/>
    <m/>
    <m/>
    <m/>
    <m/>
    <m/>
    <m/>
    <m/>
    <x v="3"/>
    <x v="0"/>
    <x v="4"/>
  </r>
  <r>
    <s v="FV-2018-45-000006"/>
    <s v="Faktura vydaná"/>
    <s v="F KLIN_ZNAL"/>
    <s v="150"/>
    <d v="2018-01-23T00:00:00"/>
    <m/>
    <n v="19000"/>
    <s v="3841"/>
    <s v="31104004"/>
    <s v="HC"/>
    <s v="Obvodní soud pro Prahu 5"/>
    <d v="2018-01-26T00:00:00"/>
    <d v="2018-01-23T00:00:00"/>
    <s v="845000006"/>
    <s v="273479165,10870"/>
    <b v="1"/>
    <m/>
    <s v="Zaúčtováno"/>
    <m/>
    <m/>
    <m/>
    <m/>
    <m/>
    <s v="Buzková Eva"/>
    <d v="2018-01-30T06:23:16"/>
    <s v="Hlavní činnost"/>
    <x v="4"/>
    <m/>
    <m/>
    <m/>
    <m/>
    <m/>
    <m/>
    <m/>
    <x v="3"/>
    <x v="0"/>
    <x v="4"/>
  </r>
  <r>
    <s v="FV-2018-45-000007"/>
    <s v="Faktura vydaná"/>
    <s v="F KLIN_ZNAL"/>
    <s v="150"/>
    <d v="2018-01-24T00:00:00"/>
    <m/>
    <n v="16950"/>
    <s v="3841"/>
    <s v="31104004"/>
    <s v="HC"/>
    <s v="Obvodní soud pro Prahu 5"/>
    <d v="2018-01-29T00:00:00"/>
    <d v="2018-01-24T00:00:00"/>
    <s v="845000007"/>
    <s v="273589149,10870"/>
    <b v="1"/>
    <m/>
    <s v="Zaúčtováno"/>
    <m/>
    <m/>
    <m/>
    <m/>
    <m/>
    <s v="Buzková Eva"/>
    <d v="2018-01-30T06:23:14"/>
    <s v="Hlavní činnost"/>
    <x v="4"/>
    <m/>
    <m/>
    <m/>
    <m/>
    <m/>
    <m/>
    <m/>
    <x v="3"/>
    <x v="0"/>
    <x v="4"/>
  </r>
  <r>
    <s v="FV-2018-45-000008"/>
    <s v="Faktura vydaná"/>
    <s v="F KLIN_ZNAL"/>
    <s v="150"/>
    <d v="2018-01-15T00:00:00"/>
    <m/>
    <n v="40150"/>
    <s v="3841"/>
    <s v="31104004"/>
    <s v="HC"/>
    <s v="Okresný súd Bratislava  II"/>
    <d v="2018-01-29T00:00:00"/>
    <d v="2018-01-15T00:00:00"/>
    <s v="845000008"/>
    <s v="273624196,10870"/>
    <b v="1"/>
    <m/>
    <s v="Zaúčtováno"/>
    <m/>
    <m/>
    <m/>
    <m/>
    <m/>
    <s v="Buzková Eva"/>
    <d v="2018-02-02T10:15:49"/>
    <s v="Hlavní činnost"/>
    <x v="4"/>
    <m/>
    <m/>
    <m/>
    <m/>
    <m/>
    <m/>
    <m/>
    <x v="3"/>
    <x v="0"/>
    <x v="4"/>
  </r>
  <r>
    <s v="FV-2018-45-000009"/>
    <s v="Faktura vydaná"/>
    <s v="F KLIN_ZNAL"/>
    <s v="150"/>
    <d v="2018-02-08T00:00:00"/>
    <m/>
    <n v="1400"/>
    <s v="3841"/>
    <s v="31104004"/>
    <s v="HC"/>
    <s v="Obvodní soud pro Prahu 5"/>
    <d v="2018-02-08T00:00:00"/>
    <d v="2018-02-08T00:00:00"/>
    <s v="845000009"/>
    <s v="273629635,10870"/>
    <b v="1"/>
    <m/>
    <s v="Zaúčtováno"/>
    <m/>
    <m/>
    <m/>
    <m/>
    <m/>
    <s v="Buzková Eva"/>
    <d v="2018-02-08T12:26:03"/>
    <s v="Hlavní činnost"/>
    <x v="4"/>
    <m/>
    <m/>
    <m/>
    <m/>
    <m/>
    <m/>
    <m/>
    <x v="3"/>
    <x v="1"/>
    <x v="4"/>
  </r>
  <r>
    <s v="FV-2018-45-000010"/>
    <s v="Faktura vydaná"/>
    <s v="F KLIN_ZNAL"/>
    <s v="150"/>
    <d v="2018-02-05T00:00:00"/>
    <m/>
    <n v="6650"/>
    <s v="1801"/>
    <s v="31104004"/>
    <s v="HC"/>
    <s v="Okresní soud ve Žďáru nad Sázavou"/>
    <d v="2018-02-05T00:00:00"/>
    <d v="2018-02-05T00:00:00"/>
    <s v="845000010"/>
    <s v="275190844,10870"/>
    <b v="1"/>
    <m/>
    <s v="Zaúčtováno"/>
    <m/>
    <m/>
    <m/>
    <m/>
    <m/>
    <s v="Jakšová Jana"/>
    <d v="2018-02-06T09:56:52"/>
    <s v="Hlavní činnost"/>
    <x v="0"/>
    <m/>
    <m/>
    <m/>
    <m/>
    <m/>
    <m/>
    <m/>
    <x v="3"/>
    <x v="1"/>
    <x v="0"/>
  </r>
  <r>
    <s v="FV-2018-45-000011"/>
    <s v="Faktura vydaná"/>
    <s v="F KLIN_ZNAL"/>
    <s v="150"/>
    <d v="2018-02-09T00:00:00"/>
    <m/>
    <n v="17250"/>
    <s v="3841"/>
    <s v="31104004"/>
    <s v="HC"/>
    <s v="Ústecký kraj"/>
    <d v="2018-02-09T00:00:00"/>
    <d v="2018-02-09T00:00:00"/>
    <s v="845000011"/>
    <s v="276088178,10870"/>
    <b v="1"/>
    <m/>
    <s v="Zaúčtováno"/>
    <m/>
    <m/>
    <m/>
    <m/>
    <m/>
    <s v="Buzková Eva"/>
    <d v="2018-02-13T06:45:14"/>
    <s v="Hlavní činnost"/>
    <x v="4"/>
    <m/>
    <m/>
    <m/>
    <m/>
    <m/>
    <m/>
    <m/>
    <x v="3"/>
    <x v="1"/>
    <x v="4"/>
  </r>
  <r>
    <s v="FV-2018-45-000012"/>
    <s v="Faktura vydaná"/>
    <s v="F KLIN_ZNAL"/>
    <s v="150"/>
    <d v="2018-02-12T00:00:00"/>
    <m/>
    <n v="17900"/>
    <s v="3841"/>
    <s v="31104004"/>
    <s v="HC"/>
    <s v="Krajské ředitelství policie Jihočeského kraje"/>
    <d v="2018-02-12T00:00:00"/>
    <d v="2018-02-12T00:00:00"/>
    <s v="845000012"/>
    <s v="276330175,10870"/>
    <b v="1"/>
    <m/>
    <s v="Zaúčtováno"/>
    <m/>
    <m/>
    <m/>
    <m/>
    <m/>
    <s v="Buzková Eva"/>
    <d v="2018-02-13T06:45:11"/>
    <s v="Hlavní činnost"/>
    <x v="4"/>
    <m/>
    <m/>
    <m/>
    <m/>
    <m/>
    <m/>
    <m/>
    <x v="3"/>
    <x v="1"/>
    <x v="4"/>
  </r>
  <r>
    <s v="FV-2018-45-000013"/>
    <s v="Faktura vydaná"/>
    <s v="F KLIN_ZNAL"/>
    <s v="150"/>
    <d v="2018-02-16T00:00:00"/>
    <m/>
    <n v="15500"/>
    <s v="3841"/>
    <s v="31104004"/>
    <s v="HC"/>
    <s v="Krajské ředitelství policie Jihočeského kraje"/>
    <d v="2018-02-16T00:00:00"/>
    <d v="2018-02-16T00:00:00"/>
    <s v="845000013"/>
    <s v="277288296,10870"/>
    <b v="1"/>
    <m/>
    <s v="Zaúčtováno"/>
    <s v="Znalecký posudek z oboru zdravotnictví dle č.j.: KRPC-129014-145/TČ-2014-020172-OS ve věci obviněných: MUDr. Zdeněk Hobzek, MUDr. Štěpánka Šindelářová a poškozené:  Dana Omerovičová- úmrtí 3.9.2014. Předseda znalecké komise MUDr. Martin Dobiáš, Ph.D."/>
    <m/>
    <m/>
    <m/>
    <m/>
    <s v="Buzková Eva"/>
    <d v="2018-02-19T11:16:33"/>
    <s v="Hlavní činnost"/>
    <x v="4"/>
    <m/>
    <m/>
    <m/>
    <m/>
    <m/>
    <m/>
    <m/>
    <x v="3"/>
    <x v="1"/>
    <x v="4"/>
  </r>
  <r>
    <s v="FV-2018-45-000014"/>
    <s v="Faktura vydaná"/>
    <s v="F KLIN_ZNAL"/>
    <s v="150"/>
    <d v="2018-02-16T00:00:00"/>
    <m/>
    <n v="32650"/>
    <s v="3841"/>
    <s v="31104004"/>
    <s v="HC"/>
    <s v="Obvodní soud pro Prahu 5"/>
    <d v="2018-02-16T00:00:00"/>
    <d v="2018-02-16T00:00:00"/>
    <s v="845000014"/>
    <s v="277342445,10870"/>
    <b v="1"/>
    <m/>
    <s v="Zaúčtováno"/>
    <m/>
    <m/>
    <m/>
    <m/>
    <m/>
    <s v="Buzková Eva"/>
    <d v="2018-02-19T11:16:35"/>
    <s v="Hlavní činnost"/>
    <x v="4"/>
    <m/>
    <m/>
    <m/>
    <m/>
    <m/>
    <m/>
    <m/>
    <x v="3"/>
    <x v="1"/>
    <x v="4"/>
  </r>
  <r>
    <s v="FV-2018-45-000015"/>
    <s v="Faktura vydaná"/>
    <s v="F KLIN_ZNAL"/>
    <s v="150"/>
    <d v="2018-02-06T00:00:00"/>
    <m/>
    <n v="22500"/>
    <s v="3841"/>
    <s v="31104004"/>
    <s v="HC"/>
    <s v="Obvodní soud pro Prahu 1"/>
    <d v="2018-02-19T00:00:00"/>
    <d v="2018-02-06T00:00:00"/>
    <s v="845000015"/>
    <s v="277722370,10870"/>
    <b v="1"/>
    <m/>
    <s v="Zaúčtováno"/>
    <m/>
    <m/>
    <m/>
    <m/>
    <m/>
    <s v="Buzková Eva"/>
    <d v="2018-02-22T07:07:08"/>
    <s v="Hlavní činnost"/>
    <x v="4"/>
    <m/>
    <m/>
    <m/>
    <m/>
    <m/>
    <m/>
    <m/>
    <x v="3"/>
    <x v="1"/>
    <x v="4"/>
  </r>
  <r>
    <s v="FV-2018-45-000016"/>
    <s v="Faktura vydaná"/>
    <s v="F KLIN_ZNAL"/>
    <s v="150"/>
    <d v="2018-02-19T00:00:00"/>
    <m/>
    <n v="15500"/>
    <s v="3841"/>
    <s v="31104004"/>
    <s v="HC"/>
    <s v="Okresní soud v Uherském Hradišti"/>
    <d v="2018-02-19T00:00:00"/>
    <d v="2018-02-19T00:00:00"/>
    <s v="845000016"/>
    <s v="277724423,10870"/>
    <b v="1"/>
    <m/>
    <s v="Zaúčtováno"/>
    <m/>
    <m/>
    <m/>
    <m/>
    <m/>
    <s v="Buzková Eva"/>
    <d v="2018-02-22T07:07:10"/>
    <s v="Hlavní činnost"/>
    <x v="4"/>
    <m/>
    <m/>
    <m/>
    <m/>
    <m/>
    <m/>
    <m/>
    <x v="3"/>
    <x v="1"/>
    <x v="4"/>
  </r>
  <r>
    <s v="FV-2018-45-000017"/>
    <s v="Faktura vydaná"/>
    <s v="F KLIN_ZNAL"/>
    <s v="150"/>
    <d v="2018-02-28T00:00:00"/>
    <m/>
    <n v="34750"/>
    <s v="3841"/>
    <s v="31104004"/>
    <s v="HC"/>
    <s v="Krajské ředitelství policie Plzeňského kraje"/>
    <d v="2018-02-28T00:00:00"/>
    <d v="2018-02-28T00:00:00"/>
    <s v="845000017"/>
    <s v="278711424,10870"/>
    <b v="1"/>
    <m/>
    <s v="Zaúčtováno"/>
    <s v="Znalecký posudek z oboru zdravotnictví dle č.j.: KRPP-138902-16/TČ-2017-030571 ve věci poškozené Romany Štruncové, nar. 20.11.1975. Předseda znalecké komise MUDr. Martin Dobiáš, Ph.D."/>
    <m/>
    <m/>
    <m/>
    <m/>
    <s v="Buzková Eva"/>
    <d v="2018-03-01T06:55:22"/>
    <s v="Hlavní činnost"/>
    <x v="4"/>
    <m/>
    <m/>
    <m/>
    <m/>
    <m/>
    <m/>
    <m/>
    <x v="3"/>
    <x v="1"/>
    <x v="4"/>
  </r>
  <r>
    <s v="FV-2018-45-000018"/>
    <s v="Faktura vydaná"/>
    <s v="F KLIN_ZNAL"/>
    <s v="150"/>
    <d v="2018-02-27T00:00:00"/>
    <m/>
    <n v="3250"/>
    <s v="3841"/>
    <s v="31104004"/>
    <s v="HC"/>
    <s v="Okresní soud v Olomouci"/>
    <d v="2018-02-28T00:00:00"/>
    <d v="2018-02-27T00:00:00"/>
    <s v="845000018"/>
    <s v="278756500,10870"/>
    <b v="1"/>
    <m/>
    <s v="Zaúčtováno"/>
    <m/>
    <m/>
    <m/>
    <m/>
    <m/>
    <s v="Buzková Eva"/>
    <d v="2018-03-01T06:55:26"/>
    <s v="Hlavní činnost"/>
    <x v="4"/>
    <m/>
    <m/>
    <m/>
    <m/>
    <m/>
    <m/>
    <m/>
    <x v="3"/>
    <x v="1"/>
    <x v="4"/>
  </r>
  <r>
    <s v="FV-2018-45-000019"/>
    <s v="Faktura vydaná"/>
    <s v="F KLIN_ZNAL"/>
    <s v="150"/>
    <d v="2018-02-26T00:00:00"/>
    <m/>
    <n v="17250"/>
    <s v="3841"/>
    <s v="31104004"/>
    <s v="HC"/>
    <s v="Okresní soud v Bruntále"/>
    <d v="2018-03-01T00:00:00"/>
    <d v="2018-02-26T00:00:00"/>
    <s v="845000019"/>
    <s v="278816045,10870"/>
    <b v="1"/>
    <m/>
    <s v="Zaúčtováno"/>
    <m/>
    <m/>
    <m/>
    <m/>
    <m/>
    <s v="Buzková Eva"/>
    <d v="2018-03-02T06:19:53"/>
    <s v="Hlavní činnost"/>
    <x v="4"/>
    <m/>
    <m/>
    <m/>
    <m/>
    <m/>
    <m/>
    <m/>
    <x v="3"/>
    <x v="1"/>
    <x v="4"/>
  </r>
  <r>
    <s v="FV-2018-45-000020"/>
    <s v="Faktura vydaná"/>
    <s v="F KLIN_ZNAL"/>
    <s v="150"/>
    <d v="2018-03-12T00:00:00"/>
    <m/>
    <n v="24550"/>
    <s v="3841"/>
    <s v="31104004"/>
    <s v="HC"/>
    <s v="Okresní soud v Kroměříži"/>
    <d v="2018-03-12T00:00:00"/>
    <d v="2018-03-12T00:00:00"/>
    <s v="845000020"/>
    <s v="280087498,10870"/>
    <b v="1"/>
    <m/>
    <s v="Zaúčtováno"/>
    <m/>
    <m/>
    <m/>
    <m/>
    <m/>
    <s v="Buzková Eva"/>
    <d v="2018-03-13T06:18:41"/>
    <s v="Hlavní činnost"/>
    <x v="4"/>
    <m/>
    <m/>
    <m/>
    <m/>
    <m/>
    <m/>
    <m/>
    <x v="3"/>
    <x v="5"/>
    <x v="4"/>
  </r>
  <r>
    <s v="FV-2018-45-000021"/>
    <s v="Faktura vydaná"/>
    <s v="F KLIN_ZNAL"/>
    <s v="150"/>
    <d v="2018-03-12T00:00:00"/>
    <m/>
    <n v="12000"/>
    <s v="3841"/>
    <s v="31104004"/>
    <s v="HC"/>
    <s v="ČR - Hasičský záchranný sbor Jíhomoravského kraje"/>
    <d v="2018-03-12T00:00:00"/>
    <d v="2018-03-12T00:00:00"/>
    <s v="845000021"/>
    <s v="280092059,10870"/>
    <b v="1"/>
    <m/>
    <s v="Zaúčtováno"/>
    <m/>
    <m/>
    <m/>
    <m/>
    <m/>
    <s v="Buzková Eva"/>
    <d v="2018-03-13T06:18:42"/>
    <s v="Hlavní činnost"/>
    <x v="4"/>
    <m/>
    <m/>
    <m/>
    <m/>
    <m/>
    <m/>
    <m/>
    <x v="3"/>
    <x v="5"/>
    <x v="4"/>
  </r>
  <r>
    <s v="FV-2018-45-000022"/>
    <s v="Faktura vydaná"/>
    <s v="F KLIN_ZNAL"/>
    <s v="150"/>
    <d v="2018-03-12T00:00:00"/>
    <m/>
    <n v="1750"/>
    <s v="3841"/>
    <s v="31104004"/>
    <s v="HC"/>
    <s v="Okresní soud v Pardubicích"/>
    <d v="2018-03-14T00:00:00"/>
    <d v="2018-03-12T00:00:00"/>
    <s v="845000022"/>
    <s v="280456106,10870"/>
    <b v="1"/>
    <m/>
    <s v="Zaúčtováno"/>
    <m/>
    <m/>
    <m/>
    <m/>
    <m/>
    <s v="Buzková Eva"/>
    <d v="2018-03-16T06:48:47"/>
    <s v="Hlavní činnost"/>
    <x v="4"/>
    <m/>
    <m/>
    <m/>
    <m/>
    <m/>
    <m/>
    <m/>
    <x v="3"/>
    <x v="5"/>
    <x v="4"/>
  </r>
  <r>
    <s v="FV-2018-45-000023"/>
    <s v="Faktura vydaná"/>
    <s v="F KLIN_ZNAL"/>
    <s v="150"/>
    <d v="2018-04-03T00:00:00"/>
    <m/>
    <n v="22500"/>
    <s v="3841"/>
    <s v="31104004"/>
    <s v="HC"/>
    <s v="Krajské ředitelství policie kraje Vysočina"/>
    <d v="2018-04-03T00:00:00"/>
    <d v="2018-04-03T00:00:00"/>
    <s v="845000023"/>
    <s v="282171894,10870"/>
    <b v="1"/>
    <m/>
    <s v="Zaúčtováno"/>
    <s v="Znalecký posudek z oboru zdravotnictví dle usnesení č.j.: KRPJ-114828-24/TČ-2017-161071-ŠKA/28.12.2017 ve věci poškozeného Pavla Pelána, nar. 30.8.1957, úmrtí: 14.11.2017. Předseda znalecké komise MUDr. Martin Dobiáš, Ph.D."/>
    <m/>
    <m/>
    <m/>
    <m/>
    <s v="Buzková Eva"/>
    <d v="2018-04-04T06:35:57"/>
    <s v="Hlavní činnost"/>
    <x v="4"/>
    <m/>
    <m/>
    <m/>
    <m/>
    <m/>
    <m/>
    <m/>
    <x v="3"/>
    <x v="8"/>
    <x v="4"/>
  </r>
  <r>
    <s v="FV-2018-45-000024"/>
    <s v="Faktura vydaná"/>
    <s v="F KLIN_ZNAL"/>
    <s v="150"/>
    <d v="2018-03-29T00:00:00"/>
    <m/>
    <n v="1400"/>
    <s v="3841"/>
    <s v="31104004"/>
    <s v="HC"/>
    <s v="Okresní soud ve Svitavách"/>
    <d v="2018-04-12T00:00:00"/>
    <d v="2018-03-29T00:00:00"/>
    <s v="845000024"/>
    <s v="283549653,10870"/>
    <b v="1"/>
    <m/>
    <s v="Zaúčtováno"/>
    <m/>
    <m/>
    <m/>
    <m/>
    <m/>
    <s v="Buzková Eva"/>
    <d v="2018-04-12T13:09:35"/>
    <s v="Hlavní činnost"/>
    <x v="4"/>
    <m/>
    <m/>
    <m/>
    <m/>
    <m/>
    <m/>
    <m/>
    <x v="3"/>
    <x v="5"/>
    <x v="4"/>
  </r>
  <r>
    <s v="FV-2018-45-000025"/>
    <s v="Faktura vydaná"/>
    <s v="F KLIN_ZNAL"/>
    <s v="150"/>
    <d v="2018-04-12T00:00:00"/>
    <m/>
    <n v="22500"/>
    <s v="3841"/>
    <s v="31104004"/>
    <s v="HC"/>
    <s v="Obvodní soud pro Prahu 8"/>
    <d v="2018-04-12T00:00:00"/>
    <d v="2018-04-12T00:00:00"/>
    <s v="845000025"/>
    <s v="283552238,10870"/>
    <b v="1"/>
    <m/>
    <s v="Zaúčtováno"/>
    <m/>
    <m/>
    <m/>
    <m/>
    <m/>
    <s v="Buzková Eva"/>
    <d v="2018-04-13T06:51:21"/>
    <s v="Hlavní činnost"/>
    <x v="4"/>
    <m/>
    <m/>
    <m/>
    <m/>
    <m/>
    <m/>
    <m/>
    <x v="3"/>
    <x v="8"/>
    <x v="4"/>
  </r>
  <r>
    <s v="FV-2018-45-000027"/>
    <s v="Faktura vydaná"/>
    <s v="F KLIN_ZNAL"/>
    <s v="150"/>
    <d v="2018-04-16T00:00:00"/>
    <m/>
    <n v="39550"/>
    <s v="1801"/>
    <s v="31104004"/>
    <s v="HC"/>
    <s v="Okresní soud v Prostějově"/>
    <d v="2018-04-18T00:00:00"/>
    <d v="2018-04-16T00:00:00"/>
    <s v="845000027"/>
    <s v="284251458,10870"/>
    <b v="1"/>
    <m/>
    <s v="Zaúčtováno"/>
    <m/>
    <m/>
    <m/>
    <m/>
    <m/>
    <s v="Buzková Eva"/>
    <d v="2018-04-19T11:16:59"/>
    <s v="Hlavní činnost"/>
    <x v="0"/>
    <m/>
    <m/>
    <m/>
    <m/>
    <m/>
    <m/>
    <m/>
    <x v="3"/>
    <x v="8"/>
    <x v="0"/>
  </r>
  <r>
    <s v="FV-2018-45-000028"/>
    <s v="Faktura vydaná"/>
    <s v="F KLIN_ZNAL"/>
    <s v="150"/>
    <d v="2018-04-11T00:00:00"/>
    <m/>
    <n v="9500"/>
    <s v="3841"/>
    <s v="31104004"/>
    <s v="HC"/>
    <s v="Obvodní soud pro Prahu 5"/>
    <d v="2018-04-18T00:00:00"/>
    <d v="2018-04-11T00:00:00"/>
    <s v="845000028"/>
    <s v="284251899,10870"/>
    <b v="1"/>
    <m/>
    <s v="Zaúčtováno"/>
    <m/>
    <m/>
    <m/>
    <m/>
    <m/>
    <s v="Buzková Eva"/>
    <d v="2018-04-19T11:16:55"/>
    <s v="Hlavní činnost"/>
    <x v="4"/>
    <m/>
    <m/>
    <m/>
    <m/>
    <m/>
    <m/>
    <m/>
    <x v="3"/>
    <x v="8"/>
    <x v="4"/>
  </r>
  <r>
    <s v="FV-2018-45-000029"/>
    <s v="Faktura vydaná"/>
    <s v="F KLIN_ZNAL"/>
    <s v="150"/>
    <d v="2018-04-23T00:00:00"/>
    <m/>
    <n v="13750"/>
    <s v="3841"/>
    <s v="31104004"/>
    <s v="HC"/>
    <s v="Okresní soud v Litoměřicích"/>
    <d v="2018-04-23T00:00:00"/>
    <d v="2018-04-23T00:00:00"/>
    <s v="845000029"/>
    <s v="284600942,10870"/>
    <b v="1"/>
    <m/>
    <s v="Zaúčtováno"/>
    <m/>
    <m/>
    <m/>
    <m/>
    <m/>
    <s v="Buzková Eva"/>
    <d v="2018-04-25T06:50:59"/>
    <s v="Hlavní činnost"/>
    <x v="4"/>
    <m/>
    <m/>
    <m/>
    <m/>
    <m/>
    <m/>
    <m/>
    <x v="3"/>
    <x v="8"/>
    <x v="4"/>
  </r>
  <r>
    <s v="FV-2018-45-000030"/>
    <s v="Faktura vydaná"/>
    <s v="F KLIN_ZNAL"/>
    <s v="150"/>
    <d v="2018-04-19T00:00:00"/>
    <m/>
    <n v="13750"/>
    <s v="3841"/>
    <s v="31104004"/>
    <s v="HC"/>
    <s v="Krajské ředitelství policie Středočeského kraje"/>
    <d v="2018-05-02T00:00:00"/>
    <d v="2018-04-19T00:00:00"/>
    <s v="845000030"/>
    <s v="285369709,10870"/>
    <b v="1"/>
    <m/>
    <s v="Zaúčtováno"/>
    <s v="Znalecký posudek u oboru zdravotnictví č.j.: KPRS-9366-19/TČ-2018-010371-KL/16.1.2018 ve věci poškozené Bc. Alice Živné, nar. 27.3.1986 a podezřelých MUDr. Karla Maška, nar. 27.12.1960 a MUDr. Iana Sully, nar. 3.3.1960. Předseda znalecké komise MUDr. Martin Dobiáš, Ph.D."/>
    <m/>
    <m/>
    <m/>
    <m/>
    <s v="Buzková Eva"/>
    <d v="2018-05-03T06:50:17"/>
    <s v="Hlavní činnost"/>
    <x v="4"/>
    <m/>
    <m/>
    <m/>
    <m/>
    <m/>
    <m/>
    <m/>
    <x v="3"/>
    <x v="8"/>
    <x v="4"/>
  </r>
  <r>
    <s v="FV-2018-45-000031"/>
    <s v="Faktura vydaná"/>
    <s v="F KLIN_ZNAL"/>
    <s v="150"/>
    <d v="2018-04-25T00:00:00"/>
    <m/>
    <n v="10500"/>
    <s v="3841"/>
    <s v="31104004"/>
    <s v="HC"/>
    <s v="Okresní soud v Karlových Varech"/>
    <d v="2018-05-04T00:00:00"/>
    <d v="2018-04-25T00:00:00"/>
    <s v="845000031"/>
    <s v="285377678,10870"/>
    <b v="1"/>
    <m/>
    <s v="Zaúčtováno"/>
    <m/>
    <m/>
    <m/>
    <m/>
    <m/>
    <s v="Buzková Eva"/>
    <d v="2018-05-04T13:19:57"/>
    <s v="Hlavní činnost"/>
    <x v="4"/>
    <m/>
    <m/>
    <m/>
    <m/>
    <m/>
    <m/>
    <m/>
    <x v="3"/>
    <x v="8"/>
    <x v="4"/>
  </r>
  <r>
    <s v="FV-2018-45-000032"/>
    <s v="Faktura vydaná"/>
    <s v="F KLIN_ZNAL"/>
    <s v="150"/>
    <d v="2018-05-02T00:00:00"/>
    <m/>
    <n v="1050.3499999999999"/>
    <s v="0801"/>
    <s v="31104004"/>
    <s v="HC"/>
    <s v="Okresný súd Bratislava  II"/>
    <d v="2018-05-02T00:00:00"/>
    <d v="2018-05-02T00:00:00"/>
    <s v="845000032"/>
    <s v="285381996,10870"/>
    <b v="1"/>
    <m/>
    <s v="Zaúčtováno"/>
    <m/>
    <m/>
    <m/>
    <m/>
    <m/>
    <s v="Jakšová Jana"/>
    <d v="2018-05-04T09:33:49"/>
    <s v="Hlavní činnost"/>
    <x v="3"/>
    <m/>
    <m/>
    <m/>
    <m/>
    <m/>
    <m/>
    <m/>
    <x v="3"/>
    <x v="9"/>
    <x v="3"/>
  </r>
  <r>
    <s v="FV-2018-45-000033"/>
    <s v="Faktura vydaná"/>
    <s v="F KLIN_ZNAL"/>
    <s v="150"/>
    <d v="2018-05-07T00:00:00"/>
    <m/>
    <n v="7750"/>
    <s v="3841"/>
    <s v="31104004"/>
    <s v="HC"/>
    <s v="Krajské ředitelství policie Moravskoslezského kraje"/>
    <d v="2018-05-07T00:00:00"/>
    <d v="2018-05-07T00:00:00"/>
    <s v="845000033"/>
    <s v="285885144,10870"/>
    <b v="1"/>
    <m/>
    <s v="Zaúčtováno"/>
    <m/>
    <m/>
    <m/>
    <m/>
    <m/>
    <s v="Buzková Eva"/>
    <d v="2018-05-09T06:13:53"/>
    <s v="Hlavní činnost"/>
    <x v="4"/>
    <m/>
    <m/>
    <m/>
    <m/>
    <m/>
    <m/>
    <m/>
    <x v="3"/>
    <x v="9"/>
    <x v="4"/>
  </r>
  <r>
    <s v="FV-2018-45-000034"/>
    <s v="Faktura vydaná"/>
    <s v="F KLIN_ZNAL"/>
    <s v="150"/>
    <d v="2018-04-27T00:00:00"/>
    <m/>
    <n v="6050"/>
    <s v="3841"/>
    <s v="31104004"/>
    <s v="HC"/>
    <s v="Okresní soud v Karviné"/>
    <d v="2018-05-07T00:00:00"/>
    <d v="2018-04-27T00:00:00"/>
    <s v="845000034"/>
    <s v="285980137,10870"/>
    <b v="1"/>
    <m/>
    <s v="Zaúčtováno"/>
    <m/>
    <m/>
    <m/>
    <m/>
    <m/>
    <s v="Buzková Eva"/>
    <d v="2018-05-09T06:23:40"/>
    <s v="Hlavní činnost"/>
    <x v="4"/>
    <m/>
    <m/>
    <m/>
    <m/>
    <m/>
    <m/>
    <m/>
    <x v="3"/>
    <x v="8"/>
    <x v="4"/>
  </r>
  <r>
    <s v="FV-2018-45-000035"/>
    <s v="Faktura vydaná"/>
    <s v="F KLIN_ZNAL"/>
    <s v="150"/>
    <d v="2018-05-04T00:00:00"/>
    <m/>
    <n v="41750"/>
    <s v="3841"/>
    <s v="31104004"/>
    <s v="HC"/>
    <s v="Okresní soud ve Frýdku Místku"/>
    <d v="2018-05-10T00:00:00"/>
    <d v="2018-05-04T00:00:00"/>
    <s v="845000035"/>
    <s v="286348351,10870"/>
    <b v="1"/>
    <m/>
    <s v="Zaúčtováno"/>
    <m/>
    <m/>
    <m/>
    <m/>
    <m/>
    <s v="Buzková Eva"/>
    <d v="2018-05-11T07:13:50"/>
    <s v="Hlavní činnost"/>
    <x v="4"/>
    <m/>
    <m/>
    <m/>
    <m/>
    <m/>
    <m/>
    <m/>
    <x v="3"/>
    <x v="9"/>
    <x v="4"/>
  </r>
  <r>
    <s v="FV-2018-45-000036"/>
    <s v="Faktura vydaná"/>
    <s v="F KLIN_ZNAL"/>
    <s v="150"/>
    <d v="2018-05-14T00:00:00"/>
    <m/>
    <n v="4200"/>
    <s v="3841"/>
    <s v="31104004"/>
    <s v="HC"/>
    <s v="Městský soud v Praze"/>
    <d v="2018-05-17T00:00:00"/>
    <d v="2018-05-14T00:00:00"/>
    <s v="845000036"/>
    <s v="287330507,10870"/>
    <b v="1"/>
    <m/>
    <s v="Zaúčtováno"/>
    <m/>
    <m/>
    <m/>
    <m/>
    <m/>
    <s v="Jakšová Jana"/>
    <d v="2018-05-18T08:17:59"/>
    <s v="Hlavní činnost"/>
    <x v="4"/>
    <m/>
    <m/>
    <m/>
    <m/>
    <m/>
    <m/>
    <m/>
    <x v="3"/>
    <x v="9"/>
    <x v="4"/>
  </r>
  <r>
    <s v="FV-2018-45-000037"/>
    <s v="Znalecký posudek z oboru zdravotnictví dle č.j.: KRPJ-114828-24/TČ-2017-161071-ŠKA/28.12.2018 ve věci poškozeného Pavla Pelána, nar. 30.8.1957, úmrtí 14.11.2017. Předseda znalecké komice MUDr. Martin Dobiáš. Ph.D."/>
    <s v="F KLIN_ZNAL"/>
    <s v="150"/>
    <d v="2018-05-18T00:00:00"/>
    <m/>
    <n v="3250"/>
    <s v="3841"/>
    <s v="31104004"/>
    <s v="HC"/>
    <s v="Krajské ředitelství policie kraje Vysočina"/>
    <d v="2018-05-24T00:00:00"/>
    <d v="2018-05-18T00:00:00"/>
    <s v="845000037"/>
    <s v="288129611,10870"/>
    <b v="1"/>
    <m/>
    <s v="Zaúčtováno"/>
    <m/>
    <m/>
    <m/>
    <m/>
    <m/>
    <s v="Jakšová Jana"/>
    <d v="2018-05-28T06:46:43"/>
    <s v="Hlavní činnost"/>
    <x v="4"/>
    <m/>
    <m/>
    <m/>
    <m/>
    <m/>
    <m/>
    <m/>
    <x v="3"/>
    <x v="9"/>
    <x v="4"/>
  </r>
  <r>
    <s v="FV-2018-45-000038"/>
    <s v="Faktura vydaná"/>
    <s v="F KLIN_ZNAL"/>
    <s v="150"/>
    <d v="2018-05-23T00:00:00"/>
    <m/>
    <n v="38250"/>
    <s v="3841"/>
    <s v="31104004"/>
    <s v="HC"/>
    <s v="Okresní soud v Kroměříži"/>
    <d v="2018-05-25T00:00:00"/>
    <d v="2018-05-23T00:00:00"/>
    <s v="845000038"/>
    <s v="288228163,10870"/>
    <b v="1"/>
    <m/>
    <s v="Zaúčtováno"/>
    <m/>
    <m/>
    <m/>
    <m/>
    <m/>
    <s v="Jakšová Jana"/>
    <d v="2018-05-28T06:46:43"/>
    <s v="Hlavní činnost"/>
    <x v="4"/>
    <m/>
    <m/>
    <m/>
    <m/>
    <m/>
    <m/>
    <m/>
    <x v="3"/>
    <x v="9"/>
    <x v="4"/>
  </r>
  <r>
    <s v="FV-2018-45-000039"/>
    <s v="Faktura vydaná"/>
    <s v="F KLIN_ZNAL"/>
    <s v="150"/>
    <d v="2018-05-16T00:00:00"/>
    <m/>
    <n v="47000"/>
    <s v="3841"/>
    <s v="31104004"/>
    <s v="HC"/>
    <s v="Městský soud v Praze"/>
    <d v="2018-05-25T00:00:00"/>
    <d v="2018-05-16T00:00:00"/>
    <s v="845000039"/>
    <s v="288233795,10870"/>
    <b v="1"/>
    <m/>
    <s v="Zaúčtováno"/>
    <m/>
    <m/>
    <m/>
    <m/>
    <m/>
    <s v="Jakšová Jana"/>
    <d v="2018-05-28T06:46:43"/>
    <s v="Hlavní činnost"/>
    <x v="4"/>
    <m/>
    <m/>
    <m/>
    <m/>
    <m/>
    <m/>
    <m/>
    <x v="3"/>
    <x v="9"/>
    <x v="4"/>
  </r>
  <r>
    <s v="FV-2018-45-000040"/>
    <s v="Faktura vydaná"/>
    <s v="F KLIN_ZNAL"/>
    <s v="150"/>
    <d v="2018-05-22T00:00:00"/>
    <m/>
    <n v="350"/>
    <s v="1101"/>
    <s v="31104004"/>
    <s v="HC"/>
    <s v="Obvodní soud pro Prahu 5"/>
    <d v="2018-05-25T00:00:00"/>
    <d v="2018-05-22T00:00:00"/>
    <s v="845000040"/>
    <s v="288241297,10870"/>
    <b v="1"/>
    <m/>
    <s v="Zaúčtováno"/>
    <m/>
    <m/>
    <m/>
    <m/>
    <m/>
    <s v="Jakšová Jana"/>
    <d v="2018-05-28T06:46:44"/>
    <s v="Hlavní činnost"/>
    <x v="6"/>
    <m/>
    <m/>
    <m/>
    <m/>
    <m/>
    <m/>
    <m/>
    <x v="3"/>
    <x v="9"/>
    <x v="6"/>
  </r>
  <r>
    <s v="FV-2018-45-000041"/>
    <s v="Faktura vydaná"/>
    <s v="F KLIN_ZNAL"/>
    <s v="150"/>
    <d v="2018-05-17T00:00:00"/>
    <m/>
    <n v="24250"/>
    <s v="3841"/>
    <s v="31104004"/>
    <s v="HC"/>
    <s v="Okresní soud v Blansku"/>
    <d v="2018-05-29T00:00:00"/>
    <d v="2018-05-17T00:00:00"/>
    <s v="845000041"/>
    <s v="288481833,10870"/>
    <b v="1"/>
    <m/>
    <s v="Zaúčtováno"/>
    <m/>
    <m/>
    <m/>
    <m/>
    <m/>
    <s v="Buzková Eva"/>
    <d v="2018-05-30T06:43:01"/>
    <s v="Hlavní činnost"/>
    <x v="4"/>
    <m/>
    <m/>
    <m/>
    <m/>
    <m/>
    <m/>
    <m/>
    <x v="3"/>
    <x v="9"/>
    <x v="4"/>
  </r>
  <r>
    <s v="FV-2018-45-000042"/>
    <s v="Faktura vydaná"/>
    <s v="F KLIN_ZNAL"/>
    <s v="150"/>
    <d v="2018-05-25T00:00:00"/>
    <m/>
    <n v="2100"/>
    <s v="3841"/>
    <s v="31104004"/>
    <s v="HC"/>
    <s v="Okresní soud v Karviné"/>
    <d v="2018-05-30T00:00:00"/>
    <d v="2018-05-25T00:00:00"/>
    <s v="845000042"/>
    <s v="288624119,10870"/>
    <b v="1"/>
    <m/>
    <s v="Zaúčtováno"/>
    <m/>
    <m/>
    <m/>
    <m/>
    <m/>
    <s v="Buzková Eva"/>
    <d v="2018-05-31T06:44:01"/>
    <s v="Hlavní činnost"/>
    <x v="4"/>
    <m/>
    <m/>
    <m/>
    <m/>
    <m/>
    <m/>
    <m/>
    <x v="3"/>
    <x v="9"/>
    <x v="4"/>
  </r>
  <r>
    <s v="FV-2018-45-000043"/>
    <s v="Faktura vydaná"/>
    <s v="F KLIN_ZNAL"/>
    <s v="150"/>
    <d v="2018-05-30T00:00:00"/>
    <m/>
    <n v="2100"/>
    <s v="3841"/>
    <s v="31104004"/>
    <s v="HC"/>
    <s v="Obvodní soud pro Prahu 5"/>
    <d v="2018-06-06T00:00:00"/>
    <d v="2018-05-30T00:00:00"/>
    <s v="845000043"/>
    <s v="289377244,10870"/>
    <b v="1"/>
    <m/>
    <s v="Zaúčtováno"/>
    <m/>
    <m/>
    <m/>
    <m/>
    <m/>
    <s v="Buzková Eva"/>
    <d v="2018-06-06T09:14:26"/>
    <s v="Hlavní činnost"/>
    <x v="4"/>
    <m/>
    <m/>
    <m/>
    <m/>
    <m/>
    <m/>
    <m/>
    <x v="3"/>
    <x v="9"/>
    <x v="4"/>
  </r>
  <r>
    <s v="FV-2018-45-000044"/>
    <s v="Faktura vydaná"/>
    <s v="F KLIN_ZNAL"/>
    <s v="150"/>
    <d v="2018-05-29T00:00:00"/>
    <m/>
    <n v="26000"/>
    <s v="3841"/>
    <s v="31104004"/>
    <s v="HC"/>
    <s v="Obvodní soud pro Prahu 2"/>
    <d v="2018-06-06T00:00:00"/>
    <d v="2018-05-29T00:00:00"/>
    <s v="845000044"/>
    <s v="289518030,10870"/>
    <b v="1"/>
    <m/>
    <s v="Zaúčtováno"/>
    <m/>
    <m/>
    <m/>
    <m/>
    <m/>
    <s v="Buzková Eva"/>
    <d v="2018-06-07T07:18:32"/>
    <s v="Hlavní činnost"/>
    <x v="4"/>
    <m/>
    <m/>
    <m/>
    <m/>
    <m/>
    <m/>
    <m/>
    <x v="3"/>
    <x v="9"/>
    <x v="4"/>
  </r>
  <r>
    <s v="FV-2018-45-000046"/>
    <s v="Faktura vydaná"/>
    <m/>
    <s v="188"/>
    <d v="2018-06-07T00:00:00"/>
    <m/>
    <n v="8000"/>
    <s v="1721"/>
    <s v="31104004"/>
    <s v="HC"/>
    <s v="Krajské ředitelství policie Středočeského kraje"/>
    <d v="2018-06-07T00:00:00"/>
    <d v="2018-06-07T00:00:00"/>
    <s v="845000046"/>
    <s v="289831866,10870"/>
    <b v="1"/>
    <m/>
    <s v="Zaúčtováno"/>
    <s v="Fakturujeme Vám za provedené vyšetření MR mozku Bc. Živné ze dne 4.4.2018 v Jesenia a.s., Rehabilitační nemocnice Beroun. Čj.: KRPS-9366-19/TČ-2018-010371-KL/16.1.2018"/>
    <m/>
    <m/>
    <m/>
    <m/>
    <s v="Buzková Eva"/>
    <d v="2018-06-12T06:58:08"/>
    <s v="Hlavní činnost"/>
    <x v="13"/>
    <m/>
    <m/>
    <m/>
    <m/>
    <m/>
    <m/>
    <m/>
    <x v="3"/>
    <x v="2"/>
    <x v="1"/>
  </r>
  <r>
    <s v="FV-2018-45-000047"/>
    <s v="Faktura vydaná"/>
    <s v="F KLIN_ZNAL"/>
    <s v="150"/>
    <d v="2018-06-05T00:00:00"/>
    <m/>
    <n v="1050"/>
    <s v="3841"/>
    <s v="31104004"/>
    <s v="HC"/>
    <s v="Obvodní soud pro Prahu 1"/>
    <d v="2018-06-07T00:00:00"/>
    <d v="2018-06-05T00:00:00"/>
    <s v="845000047"/>
    <s v="289849767,10870"/>
    <b v="1"/>
    <m/>
    <s v="Zaúčtováno"/>
    <m/>
    <m/>
    <m/>
    <m/>
    <m/>
    <s v="Buzková Eva"/>
    <d v="2018-06-08T11:53:38"/>
    <s v="Hlavní činnost"/>
    <x v="4"/>
    <m/>
    <m/>
    <m/>
    <m/>
    <m/>
    <m/>
    <m/>
    <x v="3"/>
    <x v="2"/>
    <x v="4"/>
  </r>
  <r>
    <s v="FV-2018-45-000048"/>
    <s v="Faktura vydaná"/>
    <s v="F KLIN_ZNAL"/>
    <s v="150"/>
    <d v="2018-06-07T00:00:00"/>
    <m/>
    <n v="350"/>
    <s v="2901"/>
    <s v="31104004"/>
    <s v="HC"/>
    <s v="Okresní soud Plzeň - sever"/>
    <d v="2018-06-08T00:00:00"/>
    <d v="2018-06-07T00:00:00"/>
    <s v="845000048"/>
    <s v="289905380,10870"/>
    <b v="1"/>
    <m/>
    <s v="Zaúčtováno"/>
    <m/>
    <m/>
    <m/>
    <m/>
    <m/>
    <s v="Buzková Eva"/>
    <d v="2018-06-08T11:53:39"/>
    <s v="Hlavní činnost"/>
    <x v="10"/>
    <m/>
    <m/>
    <m/>
    <m/>
    <m/>
    <m/>
    <m/>
    <x v="3"/>
    <x v="2"/>
    <x v="10"/>
  </r>
  <r>
    <s v="FV-2018-45-000049"/>
    <s v="Faktura vydaná"/>
    <s v="F KLIN_ZNAL"/>
    <s v="150"/>
    <d v="2018-06-01T00:00:00"/>
    <m/>
    <n v="2450"/>
    <s v="1801"/>
    <s v="31104004"/>
    <s v="HC"/>
    <s v="Okresní soud v Olomouci"/>
    <d v="2018-06-14T00:00:00"/>
    <d v="2018-06-01T00:00:00"/>
    <s v="845000049"/>
    <s v="290787061,10870"/>
    <b v="1"/>
    <m/>
    <s v="Zaúčtováno"/>
    <m/>
    <m/>
    <m/>
    <m/>
    <m/>
    <s v="Buzková Eva"/>
    <d v="2018-06-15T12:56:03"/>
    <s v="Hlavní činnost"/>
    <x v="0"/>
    <m/>
    <m/>
    <m/>
    <m/>
    <m/>
    <m/>
    <m/>
    <x v="3"/>
    <x v="2"/>
    <x v="0"/>
  </r>
  <r>
    <s v="FV-2018-45-000050"/>
    <s v="Faktura vydaná"/>
    <s v="F KLIN_ZNAL"/>
    <s v="150"/>
    <d v="2018-06-15T00:00:00"/>
    <m/>
    <n v="22500"/>
    <s v="3841"/>
    <s v="31104004"/>
    <s v="HC"/>
    <s v="Okresní soud ve Svitavách"/>
    <d v="2018-06-25T00:00:00"/>
    <d v="2018-06-15T00:00:00"/>
    <s v="845000050"/>
    <s v="291722909,10870"/>
    <b v="1"/>
    <m/>
    <s v="Zaúčtováno"/>
    <m/>
    <m/>
    <m/>
    <m/>
    <m/>
    <s v="Buzková Eva"/>
    <d v="2018-06-26T10:09:40"/>
    <s v="Hlavní činnost"/>
    <x v="4"/>
    <m/>
    <m/>
    <m/>
    <m/>
    <m/>
    <m/>
    <m/>
    <x v="3"/>
    <x v="2"/>
    <x v="4"/>
  </r>
  <r>
    <s v="FV-2018-45-000051"/>
    <s v="Faktura vydaná"/>
    <s v="F KLIN_ZNAL"/>
    <s v="150"/>
    <d v="2018-07-09T00:00:00"/>
    <m/>
    <n v="19000"/>
    <s v="3841"/>
    <s v="31104004"/>
    <s v="HC"/>
    <s v="Okresní soud v Opavě"/>
    <d v="2018-07-10T00:00:00"/>
    <d v="2018-07-09T00:00:00"/>
    <s v="845000051"/>
    <s v="293349121,10870"/>
    <b v="1"/>
    <m/>
    <s v="Zaúčtováno"/>
    <m/>
    <m/>
    <m/>
    <m/>
    <m/>
    <s v="Buzková Eva"/>
    <d v="2018-07-11T06:21:15"/>
    <s v="Hlavní činnost"/>
    <x v="4"/>
    <m/>
    <m/>
    <m/>
    <m/>
    <m/>
    <m/>
    <m/>
    <x v="3"/>
    <x v="10"/>
    <x v="4"/>
  </r>
  <r>
    <s v="FV-2018-45-000052"/>
    <s v="Faktura vydaná"/>
    <s v="F KLIN_ZNAL"/>
    <s v="150"/>
    <d v="2018-07-11T00:00:00"/>
    <m/>
    <n v="867.76"/>
    <s v="0101"/>
    <s v="31104004"/>
    <s v="HC"/>
    <s v="Krajský soud v Brně"/>
    <d v="2018-07-11T00:00:00"/>
    <d v="2018-07-11T00:00:00"/>
    <s v="845000052"/>
    <s v="293431810,10870"/>
    <b v="1"/>
    <m/>
    <s v="Zaúčtováno"/>
    <m/>
    <m/>
    <m/>
    <m/>
    <m/>
    <s v="Buzková Eva"/>
    <d v="2018-07-16T09:05:20"/>
    <s v="Hlavní činnost"/>
    <x v="14"/>
    <m/>
    <m/>
    <m/>
    <m/>
    <m/>
    <m/>
    <m/>
    <x v="3"/>
    <x v="10"/>
    <x v="13"/>
  </r>
  <r>
    <s v="FV-2018-45-000053"/>
    <s v="Faktura vydaná"/>
    <s v="F KLIN_ZNAL"/>
    <s v="150"/>
    <d v="2018-07-11T00:00:00"/>
    <m/>
    <n v="350"/>
    <s v="0821"/>
    <s v="31104004"/>
    <s v="HC"/>
    <s v="Obvodní soud pro Prahu 5"/>
    <d v="2018-07-11T00:00:00"/>
    <d v="2018-07-11T00:00:00"/>
    <s v="845000053"/>
    <s v="293585239,10870"/>
    <b v="1"/>
    <m/>
    <s v="Zaúčtováno"/>
    <m/>
    <m/>
    <m/>
    <m/>
    <m/>
    <s v="Buzková Eva"/>
    <d v="2018-07-16T09:05:15"/>
    <s v="Hlavní činnost"/>
    <x v="15"/>
    <m/>
    <m/>
    <m/>
    <m/>
    <m/>
    <m/>
    <m/>
    <x v="3"/>
    <x v="10"/>
    <x v="3"/>
  </r>
  <r>
    <s v="FV-2018-45-000054"/>
    <s v="Faktura vydaná"/>
    <s v="F KLIN_ZNAL"/>
    <s v="150"/>
    <d v="2018-07-17T00:00:00"/>
    <m/>
    <n v="4950"/>
    <s v="3841"/>
    <s v="31104004"/>
    <s v="HC"/>
    <s v="Obvodní soud pro Prahu 8"/>
    <d v="2018-07-18T00:00:00"/>
    <d v="2018-07-17T00:00:00"/>
    <s v="845000054"/>
    <s v="294377231,10870"/>
    <b v="1"/>
    <m/>
    <s v="Zaúčtováno"/>
    <m/>
    <m/>
    <m/>
    <m/>
    <m/>
    <s v="Buzková Eva"/>
    <d v="2018-07-19T08:38:01"/>
    <s v="Hlavní činnost"/>
    <x v="4"/>
    <m/>
    <m/>
    <m/>
    <m/>
    <m/>
    <m/>
    <m/>
    <x v="3"/>
    <x v="10"/>
    <x v="4"/>
  </r>
  <r>
    <s v="FV-2018-45-000055"/>
    <s v="Faktura vydaná"/>
    <s v="F KLIN_ZNAL"/>
    <s v="150"/>
    <d v="2018-07-20T00:00:00"/>
    <m/>
    <n v="26000"/>
    <s v="3841"/>
    <s v="31104004"/>
    <s v="HC"/>
    <s v="Obvodní soud pro Prahu 6"/>
    <d v="2018-07-23T00:00:00"/>
    <d v="2018-07-20T00:00:00"/>
    <s v="845000055"/>
    <s v="294719614,10870"/>
    <b v="1"/>
    <m/>
    <s v="Zaúčtováno"/>
    <m/>
    <m/>
    <m/>
    <m/>
    <m/>
    <s v="Buzková Eva"/>
    <d v="2018-07-25T07:32:48"/>
    <s v="Hlavní činnost"/>
    <x v="4"/>
    <m/>
    <m/>
    <m/>
    <m/>
    <m/>
    <m/>
    <m/>
    <x v="3"/>
    <x v="10"/>
    <x v="4"/>
  </r>
  <r>
    <s v="FV-2018-45-000056"/>
    <s v="Faktura vydaná"/>
    <s v="F KLIN_ZNAL"/>
    <s v="150"/>
    <d v="2018-08-10T00:00:00"/>
    <m/>
    <n v="43500"/>
    <s v="3841"/>
    <s v="31104004"/>
    <s v="HC"/>
    <s v="Okresní soud v Liberci"/>
    <d v="2018-08-10T00:00:00"/>
    <d v="2018-08-10T00:00:00"/>
    <s v="845000056"/>
    <s v="296832573,10870"/>
    <b v="1"/>
    <m/>
    <s v="Zaúčtováno"/>
    <m/>
    <m/>
    <m/>
    <m/>
    <m/>
    <s v="Buzková Eva"/>
    <d v="2018-08-10T10:11:43"/>
    <s v="Hlavní činnost"/>
    <x v="4"/>
    <m/>
    <m/>
    <m/>
    <m/>
    <m/>
    <m/>
    <m/>
    <x v="3"/>
    <x v="6"/>
    <x v="4"/>
  </r>
  <r>
    <s v="FV-2018-45-000057"/>
    <s v="Faktura vydaná"/>
    <s v="F KLIN_ZNAL"/>
    <s v="150"/>
    <d v="2018-08-10T00:00:00"/>
    <m/>
    <n v="17250"/>
    <s v="3841"/>
    <s v="31104004"/>
    <s v="HC"/>
    <s v="Obvodní soud pro Prahu 1"/>
    <d v="2018-08-10T00:00:00"/>
    <d v="2018-08-10T00:00:00"/>
    <s v="845000057"/>
    <s v="296837397,10870"/>
    <b v="1"/>
    <m/>
    <s v="Zaúčtováno"/>
    <m/>
    <m/>
    <m/>
    <m/>
    <m/>
    <s v="Buzková Eva"/>
    <d v="2018-08-10T10:11:43"/>
    <s v="Hlavní činnost"/>
    <x v="4"/>
    <m/>
    <m/>
    <m/>
    <m/>
    <m/>
    <m/>
    <m/>
    <x v="3"/>
    <x v="6"/>
    <x v="4"/>
  </r>
  <r>
    <s v="FV-2018-45-000058"/>
    <s v="Faktura vydaná"/>
    <s v="F KLIN_ZNAL"/>
    <s v="150"/>
    <d v="2018-08-02T00:00:00"/>
    <m/>
    <n v="1400"/>
    <s v="0101"/>
    <s v="31104004"/>
    <s v="HC"/>
    <s v="Obvodní soud pro Prahu 10"/>
    <d v="2018-08-15T00:00:00"/>
    <d v="2018-08-02T00:00:00"/>
    <s v="845000058"/>
    <s v="297307726,10870"/>
    <b v="1"/>
    <m/>
    <s v="Zaúčtováno"/>
    <m/>
    <m/>
    <m/>
    <m/>
    <m/>
    <s v="Buzková Eva"/>
    <d v="2018-08-16T06:11:02"/>
    <s v="Hlavní činnost"/>
    <x v="14"/>
    <m/>
    <m/>
    <m/>
    <m/>
    <m/>
    <m/>
    <m/>
    <x v="3"/>
    <x v="6"/>
    <x v="13"/>
  </r>
  <r>
    <s v="FV-2018-45-000059"/>
    <s v="Faktura vydaná"/>
    <s v="F KLIN_ZNAL"/>
    <s v="150"/>
    <d v="2018-08-22T00:00:00"/>
    <m/>
    <n v="7750"/>
    <s v="3841"/>
    <s v="31104004"/>
    <s v="HC"/>
    <s v="Ústecký kraj"/>
    <d v="2018-09-05T00:00:00"/>
    <d v="2018-08-22T00:00:00"/>
    <s v="845000059"/>
    <s v="297595936,10870"/>
    <b v="1"/>
    <m/>
    <s v="Zaúčtováno"/>
    <m/>
    <m/>
    <m/>
    <m/>
    <m/>
    <s v="Buzková Eva"/>
    <d v="2018-09-11T06:16:07"/>
    <s v="Hlavní činnost"/>
    <x v="4"/>
    <m/>
    <m/>
    <m/>
    <m/>
    <m/>
    <m/>
    <m/>
    <x v="3"/>
    <x v="6"/>
    <x v="4"/>
  </r>
  <r>
    <s v="FV-2018-45-000060"/>
    <s v="Faktura vydaná"/>
    <s v="F KLIN_ZNAL"/>
    <s v="150"/>
    <d v="2018-08-20T00:00:00"/>
    <m/>
    <n v="13750"/>
    <s v="3841"/>
    <s v="31104004"/>
    <s v="HC"/>
    <s v="Krajská nemocnice Liberec, a.s."/>
    <d v="2018-09-03T00:00:00"/>
    <d v="2018-08-20T00:00:00"/>
    <s v="845000060"/>
    <s v="297690513,10870"/>
    <b v="1"/>
    <m/>
    <s v="Zaúčtováno"/>
    <m/>
    <m/>
    <m/>
    <m/>
    <m/>
    <s v="Buzková Eva"/>
    <d v="2018-09-05T13:51:26"/>
    <s v="Hlavní činnost"/>
    <x v="4"/>
    <m/>
    <m/>
    <m/>
    <m/>
    <m/>
    <m/>
    <m/>
    <x v="3"/>
    <x v="6"/>
    <x v="4"/>
  </r>
  <r>
    <s v="FV-2018-45-000061"/>
    <s v="Faktura vydaná"/>
    <s v="F KLIN_ZNAL"/>
    <s v="150"/>
    <d v="2018-09-05T00:00:00"/>
    <m/>
    <n v="33000"/>
    <s v="3841"/>
    <s v="31104004"/>
    <s v="HC"/>
    <s v="Krajské ředitelství policie Královéhradeckého kraje"/>
    <d v="2018-09-05T00:00:00"/>
    <d v="2018-09-05T00:00:00"/>
    <s v="845000061"/>
    <s v="299168007,10870"/>
    <b v="1"/>
    <m/>
    <s v="Zaúčtováno"/>
    <m/>
    <m/>
    <m/>
    <m/>
    <m/>
    <s v="Buzková Eva"/>
    <d v="2018-09-05T13:55:29"/>
    <s v="Hlavní činnost"/>
    <x v="4"/>
    <m/>
    <m/>
    <m/>
    <m/>
    <m/>
    <m/>
    <m/>
    <x v="3"/>
    <x v="3"/>
    <x v="4"/>
  </r>
  <r>
    <s v="FV-2018-45-000062"/>
    <s v="Faktura vydaná"/>
    <s v="F KLIN_ZNAL"/>
    <s v="150"/>
    <d v="2018-09-01T00:00:00"/>
    <m/>
    <n v="22500"/>
    <s v="3841"/>
    <s v="31104004"/>
    <s v="HC"/>
    <s v="Okresní soud v Pardubicích"/>
    <d v="2018-09-14T00:00:00"/>
    <d v="2018-09-01T00:00:00"/>
    <s v="845000062"/>
    <s v="300537355,10870"/>
    <b v="1"/>
    <m/>
    <s v="Zaúčtováno"/>
    <m/>
    <m/>
    <m/>
    <m/>
    <m/>
    <s v="Buzková Eva"/>
    <d v="2018-09-18T11:42:54"/>
    <s v="Hlavní činnost"/>
    <x v="4"/>
    <m/>
    <m/>
    <m/>
    <m/>
    <m/>
    <m/>
    <m/>
    <x v="3"/>
    <x v="3"/>
    <x v="4"/>
  </r>
  <r>
    <s v="FV-2018-45-000063"/>
    <s v="Faktura vydaná"/>
    <s v="F KLIN_ZNAL"/>
    <s v="150"/>
    <d v="2018-09-01T00:00:00"/>
    <m/>
    <n v="17250"/>
    <s v="3841"/>
    <s v="31104004"/>
    <s v="HC"/>
    <s v="Okresní soud ve Znojmě"/>
    <d v="2018-09-14T00:00:00"/>
    <d v="2018-09-01T00:00:00"/>
    <s v="845000063"/>
    <s v="300537784,10870"/>
    <b v="1"/>
    <m/>
    <s v="Zaúčtováno"/>
    <m/>
    <m/>
    <m/>
    <m/>
    <m/>
    <s v="Buzková Eva"/>
    <d v="2018-09-18T11:42:54"/>
    <s v="Hlavní činnost"/>
    <x v="4"/>
    <m/>
    <m/>
    <m/>
    <m/>
    <m/>
    <m/>
    <m/>
    <x v="3"/>
    <x v="3"/>
    <x v="4"/>
  </r>
  <r>
    <s v="FV-2018-45-000064"/>
    <s v="Faktura vydaná"/>
    <s v="F KLIN_ZNAL"/>
    <s v="150"/>
    <d v="2018-09-19T00:00:00"/>
    <m/>
    <n v="31250"/>
    <s v="3841"/>
    <s v="31104004"/>
    <s v="HC"/>
    <s v="Nemocnice Pardubického kraje, a.s."/>
    <d v="2018-10-01T00:00:00"/>
    <d v="2018-09-19T00:00:00"/>
    <s v="845000064"/>
    <s v="301885098,10870"/>
    <b v="1"/>
    <m/>
    <s v="Zaúčtováno"/>
    <m/>
    <m/>
    <m/>
    <m/>
    <m/>
    <s v="Buzková Eva"/>
    <d v="2018-10-02T14:31:42"/>
    <s v="Hlavní činnost"/>
    <x v="4"/>
    <m/>
    <m/>
    <m/>
    <m/>
    <m/>
    <m/>
    <m/>
    <x v="3"/>
    <x v="3"/>
    <x v="4"/>
  </r>
  <r>
    <s v="FV-2018-45-000065"/>
    <s v="Faktura vydaná"/>
    <s v="F KLIN_ZNAL"/>
    <s v="150"/>
    <d v="2018-10-12T00:00:00"/>
    <m/>
    <n v="20750"/>
    <s v="3841"/>
    <s v="31104004"/>
    <s v="HC"/>
    <s v="Okresní soud v Kroměříži"/>
    <d v="2018-10-15T00:00:00"/>
    <d v="2018-10-12T00:00:00"/>
    <s v="845000065"/>
    <s v="301936872,10870"/>
    <b v="1"/>
    <m/>
    <s v="Zaúčtováno"/>
    <m/>
    <m/>
    <m/>
    <m/>
    <m/>
    <s v="Buzková Eva"/>
    <d v="2018-10-16T06:26:22"/>
    <s v="Hlavní činnost"/>
    <x v="4"/>
    <m/>
    <m/>
    <m/>
    <m/>
    <m/>
    <m/>
    <m/>
    <x v="3"/>
    <x v="11"/>
    <x v="4"/>
  </r>
  <r>
    <s v="FV-2018-45-000066"/>
    <s v="Faktura vydaná"/>
    <s v="F KLIN_ZNAL"/>
    <s v="150"/>
    <d v="2018-09-14T00:00:00"/>
    <m/>
    <n v="700"/>
    <s v="3841"/>
    <s v="31104004"/>
    <s v="HC"/>
    <s v="Obvodní soud pro Prahu 5"/>
    <d v="2018-09-26T00:00:00"/>
    <d v="2018-09-14T00:00:00"/>
    <s v="845000066"/>
    <s v="301936933,10870"/>
    <b v="1"/>
    <m/>
    <s v="Zaúčtováno"/>
    <m/>
    <m/>
    <m/>
    <m/>
    <m/>
    <s v="Buzková Eva"/>
    <d v="2018-10-02T14:31:42"/>
    <s v="Hlavní činnost"/>
    <x v="4"/>
    <m/>
    <m/>
    <m/>
    <m/>
    <m/>
    <m/>
    <m/>
    <x v="3"/>
    <x v="3"/>
    <x v="4"/>
  </r>
  <r>
    <s v="FV-2018-45-000067"/>
    <s v="Faktura vydaná"/>
    <s v="F KLIN_ZNAL"/>
    <s v="150"/>
    <d v="2018-09-14T00:00:00"/>
    <m/>
    <n v="1400"/>
    <s v="3841"/>
    <s v="31104004"/>
    <s v="HC"/>
    <s v="Obvodní soud pro Prahu 5"/>
    <d v="2018-09-26T00:00:00"/>
    <d v="2018-09-14T00:00:00"/>
    <s v="845000067"/>
    <s v="301937041,10870"/>
    <b v="1"/>
    <m/>
    <s v="Zaúčtováno"/>
    <m/>
    <m/>
    <m/>
    <m/>
    <m/>
    <s v="Buzková Eva"/>
    <d v="2018-10-02T14:31:43"/>
    <s v="Hlavní činnost"/>
    <x v="4"/>
    <m/>
    <m/>
    <m/>
    <m/>
    <m/>
    <m/>
    <m/>
    <x v="3"/>
    <x v="3"/>
    <x v="4"/>
  </r>
  <r>
    <s v="FV-2018-45-000068"/>
    <s v="Faktura vydaná"/>
    <s v="F KLIN_ZNAL"/>
    <s v="150"/>
    <d v="2018-09-14T00:00:00"/>
    <m/>
    <n v="11850"/>
    <s v="3841"/>
    <s v="31104004"/>
    <s v="HC"/>
    <s v="Městský soud v Brně"/>
    <d v="2018-09-26T00:00:00"/>
    <d v="2018-09-14T00:00:00"/>
    <s v="845000068"/>
    <s v="301938129,10870"/>
    <b v="1"/>
    <m/>
    <s v="Zaúčtováno"/>
    <m/>
    <m/>
    <m/>
    <m/>
    <m/>
    <s v="Buzková Eva"/>
    <d v="2018-10-02T14:31:46"/>
    <s v="Hlavní činnost"/>
    <x v="4"/>
    <m/>
    <m/>
    <m/>
    <m/>
    <m/>
    <m/>
    <m/>
    <x v="3"/>
    <x v="3"/>
    <x v="4"/>
  </r>
  <r>
    <s v="FV-2018-45-000069"/>
    <s v="Faktura vydaná"/>
    <s v="F KLIN_ZNAL"/>
    <s v="150"/>
    <d v="2018-10-02T00:00:00"/>
    <m/>
    <n v="38250"/>
    <s v="3841"/>
    <s v="31104004"/>
    <s v="HC"/>
    <s v="Obvodní soud pro Prahu 2"/>
    <d v="2018-10-17T00:00:00"/>
    <d v="2018-10-02T00:00:00"/>
    <s v="845000069"/>
    <s v="304227759,10870"/>
    <b v="1"/>
    <m/>
    <s v="Zaúčtováno"/>
    <m/>
    <m/>
    <m/>
    <m/>
    <m/>
    <s v="Buzková Eva"/>
    <d v="2018-10-19T06:38:15"/>
    <s v="Hlavní činnost"/>
    <x v="4"/>
    <m/>
    <m/>
    <m/>
    <m/>
    <m/>
    <m/>
    <m/>
    <x v="3"/>
    <x v="11"/>
    <x v="4"/>
  </r>
  <r>
    <s v="FV-2018-45-000070"/>
    <s v="Znalecký posudek"/>
    <s v="F KLIN_ZNAL"/>
    <s v="150"/>
    <d v="2018-10-15T00:00:00"/>
    <m/>
    <n v="50500"/>
    <s v="3841"/>
    <s v="31104004"/>
    <s v="HC"/>
    <s v="Krajské ředitelství policie Moravskoslezského kraje"/>
    <d v="2018-10-17T00:00:00"/>
    <d v="2018-10-15T00:00:00"/>
    <s v="845000070"/>
    <s v="304253949,10870"/>
    <b v="1"/>
    <m/>
    <s v="Zaúčtováno"/>
    <m/>
    <m/>
    <m/>
    <m/>
    <m/>
    <s v="Buzková Eva"/>
    <d v="2018-10-19T06:38:17"/>
    <s v="Hlavní činnost"/>
    <x v="4"/>
    <m/>
    <m/>
    <m/>
    <m/>
    <m/>
    <m/>
    <m/>
    <x v="3"/>
    <x v="11"/>
    <x v="4"/>
  </r>
  <r>
    <s v="FV-2018-45-000071"/>
    <s v="Znalecký posudek -"/>
    <s v="F KLIN_ZNAL"/>
    <s v="150"/>
    <d v="2018-10-15T00:00:00"/>
    <m/>
    <n v="17250"/>
    <s v="3841"/>
    <s v="31104004"/>
    <s v="HC"/>
    <s v="JUDr., MUDr. Roman Žďárek, Ph.D., MBA advokát"/>
    <d v="2018-10-17T00:00:00"/>
    <d v="2018-10-15T00:00:00"/>
    <s v="845000071"/>
    <s v="304266316,10870"/>
    <b v="1"/>
    <m/>
    <s v="Zaúčtováno"/>
    <m/>
    <m/>
    <m/>
    <m/>
    <m/>
    <s v="Buzková Eva"/>
    <d v="2018-10-19T06:38:17"/>
    <s v="Hlavní činnost"/>
    <x v="4"/>
    <m/>
    <m/>
    <m/>
    <m/>
    <m/>
    <m/>
    <m/>
    <x v="3"/>
    <x v="11"/>
    <x v="4"/>
  </r>
  <r>
    <s v="FV-2018-45-000072"/>
    <s v="Znalecký posudek"/>
    <s v="F KLIN_ZNAL"/>
    <s v="150"/>
    <d v="2018-10-18T00:00:00"/>
    <m/>
    <n v="11250"/>
    <s v="1801"/>
    <s v="31104004"/>
    <s v="HC"/>
    <s v="Okresní soud v Prostějově"/>
    <d v="2018-10-18T00:00:00"/>
    <d v="2018-10-18T00:00:00"/>
    <s v="845000072"/>
    <s v="304428947,10870"/>
    <b v="1"/>
    <m/>
    <s v="Zaúčtováno"/>
    <m/>
    <m/>
    <m/>
    <m/>
    <m/>
    <s v="Buzková Eva"/>
    <d v="2018-10-19T06:38:23"/>
    <s v="Hlavní činnost"/>
    <x v="0"/>
    <m/>
    <m/>
    <m/>
    <m/>
    <m/>
    <m/>
    <m/>
    <x v="3"/>
    <x v="11"/>
    <x v="0"/>
  </r>
  <r>
    <s v="FV-2018-45-000073"/>
    <s v="Faktura vydaná"/>
    <s v="F KLIN_ZNAL"/>
    <s v="150"/>
    <d v="2018-10-22T00:00:00"/>
    <m/>
    <n v="36500"/>
    <s v="3841"/>
    <s v="31104004"/>
    <s v="HC"/>
    <s v="BURGET KALABIS advokátní kancelář, s.r.o."/>
    <d v="2018-10-22T00:00:00"/>
    <d v="2018-10-22T00:00:00"/>
    <s v="845000073"/>
    <s v="304751230,10870"/>
    <b v="1"/>
    <m/>
    <s v="Zaúčtováno"/>
    <m/>
    <m/>
    <m/>
    <m/>
    <m/>
    <s v="Buzková Eva"/>
    <d v="2018-10-23T06:37:10"/>
    <s v="Hlavní činnost"/>
    <x v="4"/>
    <m/>
    <m/>
    <m/>
    <m/>
    <m/>
    <m/>
    <m/>
    <x v="3"/>
    <x v="11"/>
    <x v="4"/>
  </r>
  <r>
    <s v="FV-2018-45-000074"/>
    <s v="Znalecký posudek"/>
    <s v="F KLIN_ZNAL"/>
    <s v="150"/>
    <d v="2018-10-23T00:00:00"/>
    <m/>
    <n v="350"/>
    <s v="3101"/>
    <s v="31104004"/>
    <s v="HC"/>
    <s v="Obvodní soud pro Prahu 2"/>
    <d v="2018-10-25T00:00:00"/>
    <d v="2018-10-23T00:00:00"/>
    <s v="845000074"/>
    <s v="304897554,10870"/>
    <b v="1"/>
    <m/>
    <s v="Zaúčtováno"/>
    <m/>
    <m/>
    <m/>
    <m/>
    <m/>
    <s v="Jakšová Jana"/>
    <d v="2018-10-26T08:14:23"/>
    <s v="Hlavní činnost"/>
    <x v="5"/>
    <m/>
    <m/>
    <m/>
    <m/>
    <m/>
    <m/>
    <m/>
    <x v="3"/>
    <x v="11"/>
    <x v="5"/>
  </r>
  <r>
    <s v="FV-2018-45-000075"/>
    <s v="Faktura vydaná"/>
    <s v="F KLIN_ZNAL"/>
    <s v="150"/>
    <d v="2018-10-12T00:00:00"/>
    <m/>
    <n v="8450"/>
    <s v="3841"/>
    <s v="31104004"/>
    <s v="HC"/>
    <s v="Městský soud v Praze"/>
    <d v="2018-10-12T00:00:00"/>
    <d v="2018-10-12T00:00:00"/>
    <s v="845000075"/>
    <s v="305520962,10870"/>
    <b v="1"/>
    <m/>
    <s v="Zaúčtováno"/>
    <m/>
    <m/>
    <m/>
    <m/>
    <m/>
    <s v="Buzková Eva"/>
    <d v="2018-10-31T06:52:40"/>
    <s v="Hlavní činnost"/>
    <x v="4"/>
    <m/>
    <m/>
    <m/>
    <m/>
    <m/>
    <m/>
    <m/>
    <x v="3"/>
    <x v="11"/>
    <x v="4"/>
  </r>
  <r>
    <s v="FV-2018-45-000076"/>
    <s v="Faktura vydaná"/>
    <s v="F KLIN_ZNAL"/>
    <s v="150"/>
    <d v="2018-10-31T00:00:00"/>
    <m/>
    <n v="17250"/>
    <s v="3841"/>
    <s v="31104004"/>
    <s v="HC"/>
    <s v="Okresní soud v Karlových Varech"/>
    <d v="2018-11-02T00:00:00"/>
    <d v="2018-10-31T00:00:00"/>
    <s v="845000076"/>
    <s v="306429145,10870"/>
    <b v="1"/>
    <m/>
    <s v="Zaúčtováno"/>
    <m/>
    <m/>
    <m/>
    <m/>
    <m/>
    <s v="Buzková Eva"/>
    <d v="2018-11-07T06:18:24"/>
    <s v="Hlavní činnost"/>
    <x v="4"/>
    <m/>
    <m/>
    <m/>
    <m/>
    <m/>
    <m/>
    <m/>
    <x v="3"/>
    <x v="11"/>
    <x v="4"/>
  </r>
  <r>
    <s v="FV-2018-45-000077"/>
    <s v="Faktura vydaná"/>
    <s v="F KLIN_ZNAL"/>
    <s v="150"/>
    <d v="2018-11-01T00:00:00"/>
    <m/>
    <n v="1400"/>
    <s v="1101"/>
    <s v="31104004"/>
    <s v="HC"/>
    <s v="Krajský soud v Brně"/>
    <d v="2018-11-01T00:00:00"/>
    <d v="2018-11-01T00:00:00"/>
    <s v="845000077"/>
    <s v="306614155,10870"/>
    <b v="1"/>
    <m/>
    <s v="Zaúčtováno"/>
    <m/>
    <m/>
    <m/>
    <m/>
    <m/>
    <s v="Buzková Eva"/>
    <d v="2018-11-08T07:35:01"/>
    <s v="Hlavní činnost"/>
    <x v="6"/>
    <m/>
    <m/>
    <m/>
    <m/>
    <m/>
    <m/>
    <m/>
    <x v="3"/>
    <x v="4"/>
    <x v="6"/>
  </r>
  <r>
    <s v="FV-2018-45-000078"/>
    <s v="Faktura vydaná"/>
    <s v="F KLIN_ZNAL"/>
    <s v="150"/>
    <d v="2018-10-26T00:00:00"/>
    <m/>
    <n v="8850"/>
    <s v="3841"/>
    <s v="31104004"/>
    <s v="HC"/>
    <s v="Obvodní soud pro Prahu 1"/>
    <d v="2018-11-09T00:00:00"/>
    <d v="2018-10-26T00:00:00"/>
    <s v="845000078"/>
    <s v="307244581,10870"/>
    <b v="1"/>
    <m/>
    <s v="Zaúčtováno"/>
    <m/>
    <m/>
    <m/>
    <m/>
    <m/>
    <s v="Buzková Eva"/>
    <d v="2018-11-12T07:34:01"/>
    <s v="Hlavní činnost"/>
    <x v="4"/>
    <m/>
    <m/>
    <m/>
    <m/>
    <m/>
    <m/>
    <m/>
    <x v="3"/>
    <x v="11"/>
    <x v="4"/>
  </r>
  <r>
    <s v="FV-2018-45-000079"/>
    <s v="Faktura vydaná"/>
    <s v="F KLIN_ZNAL"/>
    <s v="150"/>
    <d v="2018-11-12T00:00:00"/>
    <m/>
    <n v="24250"/>
    <s v="3841"/>
    <s v="31104004"/>
    <s v="HC"/>
    <s v="Okresní soud ve Frýdku Místku"/>
    <d v="2018-11-13T00:00:00"/>
    <d v="2018-11-12T00:00:00"/>
    <s v="845000079"/>
    <s v="307604466,10870"/>
    <b v="1"/>
    <m/>
    <s v="Zaúčtováno"/>
    <m/>
    <m/>
    <m/>
    <m/>
    <m/>
    <s v="Buzková Eva"/>
    <d v="2018-11-15T06:37:20"/>
    <s v="Hlavní činnost"/>
    <x v="4"/>
    <m/>
    <m/>
    <m/>
    <m/>
    <m/>
    <m/>
    <m/>
    <x v="3"/>
    <x v="4"/>
    <x v="4"/>
  </r>
  <r>
    <s v="FV-2018-45-000080"/>
    <s v="Faktura vydaná"/>
    <s v="F KLIN_ZNAL"/>
    <s v="150"/>
    <d v="2018-11-15T00:00:00"/>
    <m/>
    <n v="41750"/>
    <s v="3841"/>
    <s v="31104004"/>
    <s v="HC"/>
    <s v="Okresní soud ve Frýdku Místku"/>
    <d v="2018-11-20T00:00:00"/>
    <d v="2018-11-15T00:00:00"/>
    <s v="845000080"/>
    <s v="308364072,10870"/>
    <b v="1"/>
    <m/>
    <s v="Zaúčtováno"/>
    <m/>
    <m/>
    <m/>
    <m/>
    <m/>
    <s v="Buzková Eva"/>
    <d v="2018-11-20T09:28:14"/>
    <s v="Hlavní činnost"/>
    <x v="4"/>
    <m/>
    <m/>
    <m/>
    <m/>
    <m/>
    <m/>
    <m/>
    <x v="3"/>
    <x v="4"/>
    <x v="4"/>
  </r>
  <r>
    <s v="FV-2018-45-000081"/>
    <s v="Faktura vydaná"/>
    <s v="F KLIN_ZNAL"/>
    <s v="150"/>
    <d v="2018-11-20T00:00:00"/>
    <m/>
    <n v="16200"/>
    <s v="3841"/>
    <s v="31104004"/>
    <s v="HC"/>
    <s v="Okresní soud v Novém Jičíně"/>
    <d v="2018-11-22T00:00:00"/>
    <d v="2018-11-20T00:00:00"/>
    <s v="845000081"/>
    <s v="308718167,10870"/>
    <b v="1"/>
    <m/>
    <s v="Zaúčtováno"/>
    <m/>
    <m/>
    <m/>
    <m/>
    <m/>
    <s v="Buzková Eva"/>
    <d v="2018-11-23T07:23:16"/>
    <s v="Hlavní činnost"/>
    <x v="4"/>
    <m/>
    <m/>
    <m/>
    <m/>
    <m/>
    <m/>
    <m/>
    <x v="3"/>
    <x v="4"/>
    <x v="4"/>
  </r>
  <r>
    <s v="FV-2018-45-000082"/>
    <s v="Faktura vydaná"/>
    <s v="F KLIN_ZNAL"/>
    <s v="150"/>
    <d v="2018-11-16T00:00:00"/>
    <m/>
    <n v="19000"/>
    <s v="3841"/>
    <s v="31104004"/>
    <s v="HC"/>
    <s v="Okresní soud v Prostějově"/>
    <d v="2018-11-22T00:00:00"/>
    <d v="2018-11-16T00:00:00"/>
    <s v="845000082"/>
    <s v="308726510,10870"/>
    <b v="1"/>
    <m/>
    <s v="Zaúčtováno"/>
    <m/>
    <m/>
    <m/>
    <m/>
    <m/>
    <s v="Buzková Eva"/>
    <d v="2018-11-23T07:23:16"/>
    <s v="Hlavní činnost"/>
    <x v="4"/>
    <m/>
    <m/>
    <m/>
    <m/>
    <m/>
    <m/>
    <m/>
    <x v="3"/>
    <x v="4"/>
    <x v="4"/>
  </r>
  <r>
    <s v="FV-2018-45-000083"/>
    <s v="Faktura vydaná"/>
    <s v="F KLIN_ZNAL"/>
    <s v="150"/>
    <d v="2018-11-26T00:00:00"/>
    <m/>
    <n v="1050"/>
    <s v="3841"/>
    <s v="31104004"/>
    <s v="HC"/>
    <s v="Městský soud v Brně"/>
    <d v="2018-11-29T00:00:00"/>
    <d v="2018-11-26T00:00:00"/>
    <s v="845000083"/>
    <s v="309317345,10870"/>
    <b v="1"/>
    <m/>
    <s v="Zaúčtováno"/>
    <m/>
    <m/>
    <m/>
    <m/>
    <m/>
    <s v="Buzková Eva"/>
    <d v="2018-12-03T08:03:33"/>
    <s v="Hlavní činnost"/>
    <x v="4"/>
    <m/>
    <m/>
    <m/>
    <m/>
    <m/>
    <m/>
    <m/>
    <x v="3"/>
    <x v="4"/>
    <x v="4"/>
  </r>
  <r>
    <s v="FV-2018-45-000084"/>
    <s v="Faktura vydaná"/>
    <s v="F KLIN_ZNAL"/>
    <s v="150"/>
    <d v="2018-11-29T00:00:00"/>
    <m/>
    <n v="22500"/>
    <s v="3841"/>
    <s v="31104004"/>
    <s v="HC"/>
    <s v="MACH LEGAL, advokátní kancelář s.r.o."/>
    <d v="2018-11-29T00:00:00"/>
    <d v="2018-11-29T00:00:00"/>
    <s v="845000084"/>
    <s v="309326558,10870"/>
    <b v="1"/>
    <m/>
    <s v="Zaúčtováno"/>
    <m/>
    <m/>
    <m/>
    <m/>
    <m/>
    <s v="Buzková Eva"/>
    <d v="2018-12-03T08:03:34"/>
    <s v="Hlavní činnost"/>
    <x v="4"/>
    <m/>
    <m/>
    <m/>
    <m/>
    <m/>
    <m/>
    <m/>
    <x v="3"/>
    <x v="4"/>
    <x v="4"/>
  </r>
  <r>
    <s v="FV-2018-45-000085"/>
    <s v="Faktura vydaná"/>
    <s v="F KLIN_ZNAL"/>
    <s v="150"/>
    <d v="2018-11-08T00:00:00"/>
    <m/>
    <n v="2100"/>
    <s v="3841"/>
    <s v="31104004"/>
    <s v="HC"/>
    <s v="Okresní soud v Liberci"/>
    <d v="2018-11-22T00:00:00"/>
    <d v="2018-11-08T00:00:00"/>
    <s v="845000085"/>
    <s v="309513751,10870"/>
    <b v="1"/>
    <m/>
    <s v="Zaúčtováno"/>
    <m/>
    <m/>
    <m/>
    <m/>
    <m/>
    <s v="Buzková Eva"/>
    <d v="2018-12-03T08:03:43"/>
    <s v="Hlavní činnost"/>
    <x v="4"/>
    <m/>
    <m/>
    <m/>
    <m/>
    <m/>
    <m/>
    <m/>
    <x v="3"/>
    <x v="4"/>
    <x v="4"/>
  </r>
  <r>
    <s v="FV-2018-45-000086"/>
    <s v="Faktura vydaná"/>
    <s v="F KLIN_ZNAL"/>
    <s v="150"/>
    <d v="2018-11-01T00:00:00"/>
    <m/>
    <n v="17250"/>
    <s v="3841"/>
    <s v="31104004"/>
    <s v="HC"/>
    <s v="Okresní soud v Teplicích"/>
    <d v="2018-11-15T00:00:00"/>
    <d v="2018-11-01T00:00:00"/>
    <s v="845000086"/>
    <s v="310543815,10870"/>
    <b v="1"/>
    <m/>
    <s v="Zaúčtováno"/>
    <m/>
    <m/>
    <m/>
    <m/>
    <m/>
    <s v="Buzková Eva"/>
    <d v="2018-12-10T08:45:47"/>
    <s v="Hlavní činnost"/>
    <x v="4"/>
    <m/>
    <m/>
    <m/>
    <m/>
    <m/>
    <m/>
    <m/>
    <x v="3"/>
    <x v="4"/>
    <x v="4"/>
  </r>
  <r>
    <s v="FV-2018-45-000087"/>
    <s v="Faktura vydaná"/>
    <s v="F KLIN_ZNAL"/>
    <s v="150"/>
    <d v="2018-12-06T00:00:00"/>
    <m/>
    <n v="7000"/>
    <s v="1801"/>
    <s v="31104004"/>
    <s v="HC"/>
    <s v="Okresní soud ve Znojmě"/>
    <d v="2018-12-07T00:00:00"/>
    <d v="2018-12-06T00:00:00"/>
    <s v="845000087"/>
    <s v="310547354,10870"/>
    <b v="1"/>
    <m/>
    <s v="Zaúčtováno"/>
    <m/>
    <m/>
    <m/>
    <m/>
    <m/>
    <s v="Buzková Eva"/>
    <d v="2018-12-10T09:05:03"/>
    <s v="Hlavní činnost"/>
    <x v="0"/>
    <m/>
    <m/>
    <m/>
    <m/>
    <m/>
    <m/>
    <m/>
    <x v="3"/>
    <x v="7"/>
    <x v="0"/>
  </r>
  <r>
    <s v="FV-2018-45-000088"/>
    <s v="Faktura vydaná"/>
    <s v="F KLIN_ZNAL"/>
    <s v="150"/>
    <d v="2018-12-11T00:00:00"/>
    <m/>
    <n v="24250"/>
    <s v="3841"/>
    <s v="31104004"/>
    <s v="HC"/>
    <s v="ADVOKÁTNÍ KANCELÁŘ ROŽÁNEK"/>
    <d v="2018-12-11T00:00:00"/>
    <d v="2018-12-11T00:00:00"/>
    <s v="845000088"/>
    <s v="311058139,10870"/>
    <b v="1"/>
    <m/>
    <s v="Zaúčtováno"/>
    <m/>
    <m/>
    <m/>
    <m/>
    <m/>
    <s v="Buzková Eva"/>
    <d v="2018-12-12T06:17:05"/>
    <s v="Hlavní činnost"/>
    <x v="4"/>
    <m/>
    <m/>
    <m/>
    <m/>
    <m/>
    <m/>
    <m/>
    <x v="3"/>
    <x v="7"/>
    <x v="4"/>
  </r>
  <r>
    <s v="FV-2018-45-000089"/>
    <s v="Faktura vydaná"/>
    <s v="F KLIN_ZNAL"/>
    <s v="150"/>
    <d v="2018-12-10T00:00:00"/>
    <m/>
    <n v="3150"/>
    <s v="3841"/>
    <s v="31104004"/>
    <s v="HC"/>
    <s v="Okresní soud v Pardubicích"/>
    <d v="2018-12-11T00:00:00"/>
    <d v="2018-12-10T00:00:00"/>
    <s v="845000089"/>
    <s v="311178116,10870"/>
    <b v="1"/>
    <m/>
    <s v="Zaúčtováno"/>
    <m/>
    <m/>
    <m/>
    <m/>
    <m/>
    <s v="Buzková Eva"/>
    <d v="2018-12-12T06:17:10"/>
    <s v="Hlavní činnost"/>
    <x v="4"/>
    <m/>
    <m/>
    <m/>
    <m/>
    <m/>
    <m/>
    <m/>
    <x v="3"/>
    <x v="7"/>
    <x v="4"/>
  </r>
  <r>
    <s v="FV-2018-45-000090"/>
    <s v="Faktura vydaná"/>
    <s v="F KLIN_ZNAL"/>
    <s v="150"/>
    <d v="2018-12-18T00:00:00"/>
    <m/>
    <n v="27750"/>
    <s v="3841"/>
    <s v="31104004"/>
    <s v="HC"/>
    <s v="Policie ČR, Krajské ředitelství policie Ústeckého kraje"/>
    <d v="2018-12-18T00:00:00"/>
    <d v="2018-12-18T00:00:00"/>
    <s v="845000090"/>
    <s v="311930922,10870"/>
    <b v="1"/>
    <m/>
    <s v="Zaúčtováno"/>
    <m/>
    <m/>
    <m/>
    <m/>
    <m/>
    <s v="Buzková Eva"/>
    <d v="2018-12-19T08:01:29"/>
    <s v="Hlavní činnost"/>
    <x v="4"/>
    <m/>
    <m/>
    <m/>
    <m/>
    <m/>
    <m/>
    <m/>
    <x v="3"/>
    <x v="7"/>
    <x v="4"/>
  </r>
  <r>
    <s v="FV-2018-45-000091"/>
    <s v="Faktura vydaná"/>
    <s v="F KLIN_ZNAL"/>
    <s v="150"/>
    <d v="2018-12-14T00:00:00"/>
    <m/>
    <n v="26000"/>
    <s v="3841"/>
    <s v="31104004"/>
    <s v="HC"/>
    <s v="Obvodní soud pro Prahu 6"/>
    <d v="2018-12-18T00:00:00"/>
    <d v="2018-12-14T00:00:00"/>
    <s v="845000091"/>
    <s v="311989745,10870"/>
    <b v="1"/>
    <m/>
    <s v="Zaúčtováno"/>
    <m/>
    <m/>
    <m/>
    <m/>
    <m/>
    <s v="Buzková Eva"/>
    <d v="2018-12-19T08:01:33"/>
    <s v="Hlavní činnost"/>
    <x v="4"/>
    <m/>
    <m/>
    <m/>
    <m/>
    <m/>
    <m/>
    <m/>
    <x v="3"/>
    <x v="7"/>
    <x v="4"/>
  </r>
  <r>
    <s v="FV-2018-45-000092"/>
    <s v="Faktura vydaná"/>
    <s v="F KLIN_ZNAL"/>
    <s v="150"/>
    <d v="2018-12-11T00:00:00"/>
    <m/>
    <n v="350"/>
    <s v="1801"/>
    <s v="31104004"/>
    <s v="HC"/>
    <s v="Obvodní soud pro Prahu 8"/>
    <d v="2018-12-19T00:00:00"/>
    <d v="2018-12-11T00:00:00"/>
    <s v="845000092"/>
    <s v="312061119,10870"/>
    <b v="1"/>
    <m/>
    <s v="Zaúčtováno"/>
    <m/>
    <m/>
    <m/>
    <m/>
    <m/>
    <s v="Buzková Eva"/>
    <d v="2018-12-19T13:29:24"/>
    <s v="Hlavní činnost"/>
    <x v="0"/>
    <m/>
    <m/>
    <m/>
    <m/>
    <m/>
    <m/>
    <m/>
    <x v="3"/>
    <x v="7"/>
    <x v="0"/>
  </r>
  <r>
    <s v="FV-2018-45-000093"/>
    <s v="Faktura vydaná"/>
    <s v="F KLIN_ZNAL"/>
    <s v="150"/>
    <d v="2018-12-20T00:00:00"/>
    <m/>
    <n v="16800"/>
    <s v="0801"/>
    <s v="31104004"/>
    <s v="HC"/>
    <s v="Ústecký kraj"/>
    <d v="2018-12-20T00:00:00"/>
    <d v="2018-12-20T00:00:00"/>
    <s v="845000093"/>
    <s v="312168340,10870"/>
    <b v="1"/>
    <m/>
    <s v="Zaúčtováno"/>
    <m/>
    <m/>
    <m/>
    <m/>
    <m/>
    <s v="Buzková Eva"/>
    <d v="2018-12-20T09:58:31"/>
    <s v="Hlavní činnost"/>
    <x v="3"/>
    <m/>
    <m/>
    <m/>
    <m/>
    <m/>
    <m/>
    <m/>
    <x v="3"/>
    <x v="7"/>
    <x v="3"/>
  </r>
  <r>
    <s v="FV-2018-45-000094"/>
    <s v="Faktura vydaná"/>
    <s v="F KLIN_ZNAL"/>
    <s v="150"/>
    <d v="2018-12-31T00:00:00"/>
    <m/>
    <n v="22500"/>
    <s v="3841"/>
    <s v="31104004"/>
    <s v="HC"/>
    <s v="Obvodní soud pro Prahu 4"/>
    <d v="2018-12-31T00:00:00"/>
    <d v="2018-12-31T00:00:00"/>
    <s v="845000094"/>
    <s v="313211140,10870"/>
    <b v="1"/>
    <m/>
    <s v="Zaúčtováno"/>
    <m/>
    <m/>
    <m/>
    <m/>
    <m/>
    <s v="Buzková Eva"/>
    <d v="2019-01-07T07:19:32"/>
    <s v="Hlavní činnost"/>
    <x v="4"/>
    <m/>
    <m/>
    <m/>
    <m/>
    <m/>
    <m/>
    <m/>
    <x v="3"/>
    <x v="7"/>
    <x v="4"/>
  </r>
  <r>
    <s v="FV-2019-45-000001"/>
    <s v="Faktura vydaná"/>
    <s v="F KLIN_ZNAL"/>
    <s v="150"/>
    <d v="2019-01-10T00:00:00"/>
    <m/>
    <n v="19000"/>
    <s v="3841"/>
    <s v="31104004"/>
    <s v="HC"/>
    <s v="Okresní státní zastupitelství Jindřichův Hradec"/>
    <d v="2019-01-10T00:00:00"/>
    <d v="2019-01-10T00:00:00"/>
    <s v="945000001"/>
    <s v="314266510,10870"/>
    <b v="1"/>
    <m/>
    <s v="Zaúčtováno"/>
    <m/>
    <m/>
    <m/>
    <m/>
    <m/>
    <s v="Buzková Eva"/>
    <d v="2019-01-11T08:14:24"/>
    <s v="Hlavní činnost"/>
    <x v="4"/>
    <m/>
    <m/>
    <m/>
    <m/>
    <m/>
    <m/>
    <m/>
    <x v="2"/>
    <x v="0"/>
    <x v="4"/>
  </r>
  <r>
    <s v="FV-2019-45-000002"/>
    <s v="Faktura vydaná"/>
    <s v="F KLIN_ZNAL"/>
    <s v="150"/>
    <d v="2019-01-14T00:00:00"/>
    <m/>
    <n v="15500"/>
    <s v="3841"/>
    <s v="31104004"/>
    <s v="HC"/>
    <s v="Piňos Igor, Mgr. MUDr., CSc., advokát"/>
    <d v="2019-01-14T00:00:00"/>
    <d v="2019-01-14T00:00:00"/>
    <s v="945000002"/>
    <s v="314652824,10870"/>
    <b v="1"/>
    <m/>
    <s v="Zaúčtováno"/>
    <m/>
    <m/>
    <m/>
    <m/>
    <m/>
    <s v="Buzková Eva"/>
    <d v="2019-01-15T10:08:28"/>
    <s v="Hlavní činnost"/>
    <x v="4"/>
    <m/>
    <m/>
    <m/>
    <m/>
    <m/>
    <m/>
    <m/>
    <x v="2"/>
    <x v="0"/>
    <x v="4"/>
  </r>
  <r>
    <s v="FV-2019-45-000003"/>
    <s v="Faktura vydaná"/>
    <s v="F KLIN_ZNAL"/>
    <s v="150"/>
    <d v="2019-01-11T00:00:00"/>
    <m/>
    <n v="33000"/>
    <s v="3841"/>
    <s v="31104004"/>
    <s v="HC"/>
    <s v="Okresní soud v Berouně"/>
    <d v="2019-01-11T00:00:00"/>
    <d v="2019-01-11T00:00:00"/>
    <s v="945000003"/>
    <s v="315552777,10870"/>
    <b v="1"/>
    <m/>
    <s v="Zaúčtováno"/>
    <m/>
    <m/>
    <m/>
    <m/>
    <m/>
    <s v="Buzková Eva"/>
    <d v="2019-01-22T10:01:32"/>
    <s v="Hlavní činnost"/>
    <x v="4"/>
    <m/>
    <m/>
    <m/>
    <m/>
    <m/>
    <m/>
    <m/>
    <x v="2"/>
    <x v="0"/>
    <x v="4"/>
  </r>
  <r>
    <s v="FV-2019-45-000004"/>
    <s v="Faktura vydaná"/>
    <s v="F KLIN_ZNAL"/>
    <s v="150"/>
    <d v="2019-01-17T00:00:00"/>
    <m/>
    <n v="22500"/>
    <s v="3841"/>
    <s v="31104004"/>
    <s v="HC"/>
    <s v="Okresní soud v Hodoníně"/>
    <d v="2019-01-18T00:00:00"/>
    <d v="2019-01-17T00:00:00"/>
    <s v="945000004"/>
    <s v="316449634,10870"/>
    <b v="1"/>
    <m/>
    <s v="Zaúčtováno"/>
    <m/>
    <m/>
    <m/>
    <m/>
    <m/>
    <s v="Buzková Eva"/>
    <d v="2019-01-22T10:01:35"/>
    <s v="Hlavní činnost"/>
    <x v="4"/>
    <m/>
    <m/>
    <m/>
    <m/>
    <m/>
    <m/>
    <m/>
    <x v="2"/>
    <x v="0"/>
    <x v="4"/>
  </r>
  <r>
    <s v="FV-2019-45-000005"/>
    <s v="Faktura vydaná"/>
    <s v="F KLIN_ZNAL"/>
    <s v="150"/>
    <d v="2019-01-18T00:00:00"/>
    <m/>
    <n v="26000"/>
    <s v="3841"/>
    <s v="31104004"/>
    <s v="HC"/>
    <s v="Městský soud v Brně"/>
    <d v="2019-01-18T00:00:00"/>
    <d v="2019-01-18T00:00:00"/>
    <s v="945000005"/>
    <s v="316720741,10870"/>
    <b v="1"/>
    <m/>
    <s v="Zaúčtováno"/>
    <m/>
    <m/>
    <m/>
    <m/>
    <m/>
    <s v="Buzková Eva"/>
    <d v="2019-01-30T14:23:56"/>
    <s v="Hlavní činnost"/>
    <x v="4"/>
    <m/>
    <m/>
    <m/>
    <m/>
    <m/>
    <m/>
    <m/>
    <x v="2"/>
    <x v="0"/>
    <x v="4"/>
  </r>
  <r>
    <s v="FV-2019-45-000006"/>
    <s v="Faktura vydaná"/>
    <s v="F KLIN_ZNAL"/>
    <s v="150"/>
    <d v="2019-01-17T00:00:00"/>
    <m/>
    <n v="10350"/>
    <s v="3841"/>
    <s v="31104004"/>
    <s v="HC"/>
    <s v="Obvodní soud pro Prahu 6"/>
    <d v="2019-01-22T00:00:00"/>
    <d v="2019-01-17T00:00:00"/>
    <s v="945000006"/>
    <s v="316818581,10870"/>
    <b v="1"/>
    <m/>
    <s v="Zaúčtováno"/>
    <m/>
    <m/>
    <m/>
    <m/>
    <m/>
    <s v="Buzková Eva"/>
    <d v="2019-01-30T14:23:56"/>
    <s v="Hlavní činnost"/>
    <x v="4"/>
    <m/>
    <m/>
    <m/>
    <m/>
    <m/>
    <m/>
    <m/>
    <x v="2"/>
    <x v="0"/>
    <x v="4"/>
  </r>
  <r>
    <s v="FV-2019-45-000007"/>
    <s v="Faktura vydaná"/>
    <s v="F KLIN_ZNAL"/>
    <s v="150"/>
    <d v="2019-01-22T00:00:00"/>
    <m/>
    <n v="43850"/>
    <s v="3841"/>
    <s v="31104004"/>
    <s v="HC"/>
    <s v="Obvodní soud pro Prahu 8"/>
    <d v="2019-01-28T00:00:00"/>
    <d v="2019-01-22T00:00:00"/>
    <s v="945000007"/>
    <s v="320167327,10870"/>
    <b v="1"/>
    <m/>
    <s v="Zaúčtováno"/>
    <m/>
    <m/>
    <m/>
    <m/>
    <m/>
    <s v="Buzková Eva"/>
    <d v="2019-01-30T14:23:58"/>
    <s v="Hlavní činnost"/>
    <x v="4"/>
    <m/>
    <m/>
    <m/>
    <m/>
    <m/>
    <m/>
    <m/>
    <x v="2"/>
    <x v="0"/>
    <x v="4"/>
  </r>
  <r>
    <s v="FV-2019-45-000008"/>
    <s v="Faktura vydaná"/>
    <s v="F KLIN_ZNAL"/>
    <s v="150"/>
    <d v="2019-01-25T00:00:00"/>
    <m/>
    <n v="19000"/>
    <s v="3841"/>
    <s v="31104004"/>
    <s v="HC"/>
    <s v="Okresní soud v Opavě"/>
    <d v="2019-01-31T00:00:00"/>
    <d v="2019-01-25T00:00:00"/>
    <s v="945000008"/>
    <s v="321747517,10870"/>
    <b v="1"/>
    <m/>
    <s v="Zaúčtováno"/>
    <m/>
    <m/>
    <m/>
    <m/>
    <m/>
    <s v="Buzková Eva"/>
    <d v="2019-02-04T06:25:23"/>
    <s v="Hlavní činnost"/>
    <x v="4"/>
    <m/>
    <m/>
    <m/>
    <m/>
    <m/>
    <m/>
    <m/>
    <x v="2"/>
    <x v="0"/>
    <x v="4"/>
  </r>
  <r>
    <s v="FV-2019-45-000009"/>
    <s v="Faktura vydaná"/>
    <s v="F KLIN_ZNAL"/>
    <s v="150"/>
    <d v="2019-01-31T00:00:00"/>
    <m/>
    <n v="1050"/>
    <s v="2901"/>
    <s v="31104004"/>
    <s v="HC"/>
    <s v="Okresní soud v Hradci Králové"/>
    <d v="2019-02-06T00:00:00"/>
    <d v="2019-01-31T00:00:00"/>
    <s v="945000009"/>
    <s v="325797713,10870"/>
    <b v="1"/>
    <m/>
    <s v="Zaúčtováno"/>
    <m/>
    <m/>
    <m/>
    <m/>
    <m/>
    <s v="Buzková Eva"/>
    <d v="2019-02-07T07:06:04"/>
    <s v="Hlavní činnost"/>
    <x v="10"/>
    <m/>
    <m/>
    <m/>
    <m/>
    <m/>
    <m/>
    <m/>
    <x v="2"/>
    <x v="0"/>
    <x v="10"/>
  </r>
  <r>
    <s v="FV-2019-45-000010"/>
    <s v="Faktura vydaná"/>
    <s v="F KLIN_ZNAL"/>
    <s v="150"/>
    <d v="2019-01-31T00:00:00"/>
    <m/>
    <n v="19000"/>
    <s v="3841"/>
    <s v="31104004"/>
    <s v="HC"/>
    <s v="Okresní soud Praha - západ"/>
    <d v="2019-01-31T00:00:00"/>
    <d v="2019-01-31T00:00:00"/>
    <s v="945000010"/>
    <s v="326154917,10870"/>
    <b v="1"/>
    <m/>
    <s v="Zaúčtováno"/>
    <m/>
    <m/>
    <m/>
    <m/>
    <m/>
    <s v="Buzková Eva"/>
    <d v="2019-02-08T10:40:33"/>
    <s v="Hlavní činnost"/>
    <x v="4"/>
    <m/>
    <m/>
    <m/>
    <m/>
    <m/>
    <m/>
    <m/>
    <x v="2"/>
    <x v="0"/>
    <x v="4"/>
  </r>
  <r>
    <s v="FV-2019-45-000011"/>
    <s v="Faktura vydaná"/>
    <s v="F KLIN_ZNAL"/>
    <s v="150"/>
    <d v="2019-01-31T00:00:00"/>
    <m/>
    <n v="8950"/>
    <s v="3841"/>
    <s v="31104004"/>
    <s v="HC"/>
    <s v="Okresní soud Praha - západ"/>
    <d v="2019-01-31T00:00:00"/>
    <d v="2019-01-31T00:00:00"/>
    <s v="945000011"/>
    <s v="326163598,10870"/>
    <b v="1"/>
    <m/>
    <s v="Zaúčtováno"/>
    <m/>
    <m/>
    <m/>
    <m/>
    <m/>
    <s v="Buzková Eva"/>
    <d v="2019-02-08T10:40:34"/>
    <s v="Hlavní činnost"/>
    <x v="4"/>
    <m/>
    <m/>
    <m/>
    <m/>
    <m/>
    <m/>
    <m/>
    <x v="2"/>
    <x v="0"/>
    <x v="4"/>
  </r>
  <r>
    <s v="FV-2019-45-000012"/>
    <s v="Faktura vydaná"/>
    <s v="F KLIN_ZNAL"/>
    <s v="150"/>
    <d v="2019-02-05T00:00:00"/>
    <m/>
    <n v="33000"/>
    <s v="3841"/>
    <s v="31104004"/>
    <s v="HC"/>
    <s v="Okresní soud v Náchodě"/>
    <d v="2019-02-07T00:00:00"/>
    <d v="2019-02-05T00:00:00"/>
    <s v="945000012"/>
    <s v="326180187,10870"/>
    <b v="1"/>
    <m/>
    <s v="Zaúčtováno"/>
    <m/>
    <m/>
    <m/>
    <m/>
    <m/>
    <s v="Buzková Eva"/>
    <d v="2019-02-08T11:56:32"/>
    <s v="Hlavní činnost"/>
    <x v="4"/>
    <m/>
    <m/>
    <m/>
    <m/>
    <m/>
    <m/>
    <m/>
    <x v="2"/>
    <x v="1"/>
    <x v="4"/>
  </r>
  <r>
    <s v="FV-2019-45-000013"/>
    <s v="Faktura vydaná"/>
    <s v="F KLIN_ZNAL"/>
    <s v="150"/>
    <d v="2019-02-07T00:00:00"/>
    <m/>
    <n v="3500"/>
    <s v="2901"/>
    <s v="31104004"/>
    <s v="HC"/>
    <s v="Okresní soud Plzeň - sever"/>
    <d v="2019-02-11T00:00:00"/>
    <d v="2019-02-07T00:00:00"/>
    <s v="945000013"/>
    <s v="326688161,10870"/>
    <b v="1"/>
    <m/>
    <s v="Zaúčtováno"/>
    <m/>
    <m/>
    <m/>
    <m/>
    <m/>
    <s v="Buzková Eva"/>
    <d v="2019-02-12T09:54:03"/>
    <s v="Hlavní činnost"/>
    <x v="10"/>
    <m/>
    <m/>
    <m/>
    <m/>
    <m/>
    <m/>
    <m/>
    <x v="2"/>
    <x v="1"/>
    <x v="10"/>
  </r>
  <r>
    <s v="FV-2019-45-000014"/>
    <s v="Faktura vydaná"/>
    <s v="F KLIN_ZNAL"/>
    <s v="150"/>
    <d v="2019-03-06T00:00:00"/>
    <m/>
    <n v="15500"/>
    <s v="3841"/>
    <s v="31104004"/>
    <s v="HC"/>
    <s v="Okresní soud v Blansku"/>
    <d v="2019-03-11T00:00:00"/>
    <d v="2019-03-06T00:00:00"/>
    <s v="945000014"/>
    <s v="330275470,10870"/>
    <b v="1"/>
    <m/>
    <s v="Zaúčtováno"/>
    <m/>
    <m/>
    <m/>
    <m/>
    <m/>
    <s v="Buzková Eva"/>
    <d v="2019-03-12T07:10:01"/>
    <s v="Hlavní činnost"/>
    <x v="4"/>
    <m/>
    <m/>
    <m/>
    <m/>
    <m/>
    <m/>
    <m/>
    <x v="2"/>
    <x v="5"/>
    <x v="4"/>
  </r>
  <r>
    <s v="FV-2019-45-000015"/>
    <s v="Faktura vydaná"/>
    <s v="F KLIN_ZNAL"/>
    <s v="150"/>
    <d v="2019-03-15T00:00:00"/>
    <m/>
    <n v="15500"/>
    <s v="3841"/>
    <s v="31104004"/>
    <s v="HC"/>
    <s v="Okresní soud v Šumperku"/>
    <d v="2019-03-20T00:00:00"/>
    <d v="2019-03-15T00:00:00"/>
    <s v="945000015"/>
    <s v="331569307,10870"/>
    <b v="1"/>
    <m/>
    <s v="Zaúčtováno"/>
    <m/>
    <m/>
    <m/>
    <m/>
    <m/>
    <s v="Buzková Eva"/>
    <d v="2019-03-21T07:56:23"/>
    <s v="Hlavní činnost"/>
    <x v="4"/>
    <m/>
    <m/>
    <m/>
    <m/>
    <m/>
    <m/>
    <m/>
    <x v="2"/>
    <x v="5"/>
    <x v="4"/>
  </r>
  <r>
    <s v="FV-2019-45-000016"/>
    <s v="Faktura vydaná"/>
    <s v="F KLIN_ZNAL"/>
    <s v="150"/>
    <d v="2019-03-19T00:00:00"/>
    <m/>
    <n v="26000"/>
    <s v="3841"/>
    <s v="31104004"/>
    <s v="HC"/>
    <s v="Okresní soud ve Frýdku Místku"/>
    <d v="2019-03-21T00:00:00"/>
    <d v="2019-03-19T00:00:00"/>
    <s v="945000016"/>
    <s v="331691015,10870"/>
    <b v="1"/>
    <m/>
    <s v="Zaúčtováno"/>
    <m/>
    <m/>
    <m/>
    <m/>
    <m/>
    <s v="Buzková Eva"/>
    <d v="2019-03-22T06:31:58"/>
    <s v="Hlavní činnost"/>
    <x v="4"/>
    <m/>
    <m/>
    <m/>
    <m/>
    <m/>
    <m/>
    <m/>
    <x v="2"/>
    <x v="5"/>
    <x v="4"/>
  </r>
  <r>
    <s v="FV-2019-45-000017"/>
    <s v="Faktura vydaná"/>
    <s v="F KLIN_ZNAL"/>
    <s v="150"/>
    <d v="2019-03-20T00:00:00"/>
    <m/>
    <n v="34750"/>
    <s v="3841"/>
    <s v="31104004"/>
    <s v="HC"/>
    <s v="Okresní soud v Bruntále"/>
    <d v="2019-03-21T00:00:00"/>
    <d v="2019-03-20T00:00:00"/>
    <s v="945000017"/>
    <s v="331725445,10870"/>
    <b v="1"/>
    <m/>
    <s v="Zaúčtováno"/>
    <m/>
    <m/>
    <m/>
    <m/>
    <m/>
    <s v="Buzková Eva"/>
    <d v="2019-03-22T06:32:04"/>
    <s v="Hlavní činnost"/>
    <x v="4"/>
    <m/>
    <m/>
    <m/>
    <m/>
    <m/>
    <m/>
    <m/>
    <x v="2"/>
    <x v="5"/>
    <x v="4"/>
  </r>
  <r>
    <s v="FV-2019-45-000018"/>
    <s v="Faktura vydaná"/>
    <s v="F KLIN_ZNAL"/>
    <s v="150"/>
    <d v="2019-03-21T00:00:00"/>
    <m/>
    <n v="2800"/>
    <s v="3841"/>
    <s v="31104004"/>
    <s v="HC"/>
    <s v="Okresní soud ve Frýdku Místku"/>
    <d v="2019-03-22T00:00:00"/>
    <d v="2019-03-21T00:00:00"/>
    <s v="945000018"/>
    <s v="331865444,10870"/>
    <b v="1"/>
    <m/>
    <s v="Zaúčtováno"/>
    <m/>
    <m/>
    <m/>
    <m/>
    <m/>
    <s v="Buzková Eva"/>
    <d v="2019-03-25T07:15:56"/>
    <s v="Hlavní činnost"/>
    <x v="4"/>
    <m/>
    <m/>
    <m/>
    <m/>
    <m/>
    <m/>
    <m/>
    <x v="2"/>
    <x v="5"/>
    <x v="4"/>
  </r>
  <r>
    <s v="FV-2019-45-000019"/>
    <s v="Faktura vydaná"/>
    <s v="F KLIN_ZNAL"/>
    <s v="150"/>
    <d v="2019-03-19T00:00:00"/>
    <m/>
    <n v="33000"/>
    <s v="3841"/>
    <s v="31104004"/>
    <s v="HC"/>
    <s v="Krajské ředitelství policie kraje Vysočina"/>
    <d v="2019-03-27T00:00:00"/>
    <d v="2019-03-19T00:00:00"/>
    <s v="945000019"/>
    <s v="332166421,10870"/>
    <b v="1"/>
    <m/>
    <s v="Zaúčtováno"/>
    <m/>
    <m/>
    <m/>
    <m/>
    <m/>
    <s v="Buzková Eva"/>
    <d v="2019-03-28T06:49:40"/>
    <s v="Hlavní činnost"/>
    <x v="4"/>
    <m/>
    <m/>
    <m/>
    <m/>
    <m/>
    <m/>
    <m/>
    <x v="2"/>
    <x v="5"/>
    <x v="4"/>
  </r>
  <r>
    <s v="FV-2019-45-000020"/>
    <s v="Faktura vydaná"/>
    <s v="F KLIN_ZNAL"/>
    <s v="150"/>
    <d v="2019-03-26T00:00:00"/>
    <m/>
    <n v="36500"/>
    <s v="3841"/>
    <s v="31104004"/>
    <s v="HC"/>
    <s v="Obvodní soud pro Prahu 3"/>
    <d v="2019-03-27T00:00:00"/>
    <d v="2019-03-26T00:00:00"/>
    <s v="945000020"/>
    <s v="332229844,10870"/>
    <b v="1"/>
    <m/>
    <s v="Zaúčtováno"/>
    <m/>
    <m/>
    <m/>
    <m/>
    <m/>
    <s v="Buzková Eva"/>
    <d v="2019-03-28T06:49:46"/>
    <s v="Hlavní činnost"/>
    <x v="4"/>
    <m/>
    <m/>
    <m/>
    <m/>
    <m/>
    <m/>
    <m/>
    <x v="2"/>
    <x v="5"/>
    <x v="4"/>
  </r>
  <r>
    <s v="FV-2019-45-000021"/>
    <s v="Faktura vydaná"/>
    <s v="F KLIN_ZNAL"/>
    <s v="150"/>
    <d v="2019-03-14T00:00:00"/>
    <m/>
    <n v="33000"/>
    <s v="3841"/>
    <s v="31104004"/>
    <s v="HC"/>
    <s v="Obvodní soud pro Prahu 6"/>
    <d v="2019-03-27T00:00:00"/>
    <d v="2019-03-14T00:00:00"/>
    <s v="945000021"/>
    <s v="332232521,10870"/>
    <b v="1"/>
    <m/>
    <s v="Zaúčtováno"/>
    <m/>
    <m/>
    <m/>
    <m/>
    <m/>
    <s v="Buzková Eva"/>
    <d v="2019-03-28T06:49:46"/>
    <s v="Hlavní činnost"/>
    <x v="4"/>
    <m/>
    <m/>
    <m/>
    <m/>
    <m/>
    <m/>
    <m/>
    <x v="2"/>
    <x v="5"/>
    <x v="4"/>
  </r>
  <r>
    <s v="FV-2019-45-000022"/>
    <s v="Faktura vydaná"/>
    <s v="F KLIN_ZNAL"/>
    <s v="150"/>
    <d v="2019-03-20T00:00:00"/>
    <m/>
    <n v="41750"/>
    <s v="3841"/>
    <s v="31104004"/>
    <s v="HC"/>
    <s v="Obvodní soud pro Prahu 5"/>
    <d v="2019-04-02T00:00:00"/>
    <d v="2019-03-20T00:00:00"/>
    <s v="945000022"/>
    <s v="332633385,10870"/>
    <b v="1"/>
    <m/>
    <s v="Zaúčtováno"/>
    <m/>
    <m/>
    <m/>
    <m/>
    <m/>
    <s v="Buzková Eva"/>
    <d v="2019-04-02T09:33:25"/>
    <s v="Hlavní činnost"/>
    <x v="4"/>
    <m/>
    <m/>
    <m/>
    <m/>
    <m/>
    <m/>
    <m/>
    <x v="2"/>
    <x v="5"/>
    <x v="4"/>
  </r>
  <r>
    <s v="FV-2019-45-000023"/>
    <s v="Faktura vydaná"/>
    <s v="F KLIN_ZNAL"/>
    <s v="150"/>
    <d v="2019-03-28T00:00:00"/>
    <m/>
    <n v="27750"/>
    <s v="3841"/>
    <s v="31104004"/>
    <s v="HC"/>
    <s v="Krajské ředitelství policie Královéhradeckého kraje"/>
    <d v="2019-04-02T00:00:00"/>
    <d v="2019-03-28T00:00:00"/>
    <s v="945000023"/>
    <s v="332678715,10870"/>
    <b v="1"/>
    <m/>
    <s v="Zaúčtováno"/>
    <m/>
    <m/>
    <m/>
    <m/>
    <m/>
    <s v="Buzková Eva"/>
    <d v="2019-04-04T10:48:03"/>
    <s v="Hlavní činnost"/>
    <x v="4"/>
    <m/>
    <m/>
    <m/>
    <m/>
    <m/>
    <m/>
    <m/>
    <x v="2"/>
    <x v="5"/>
    <x v="4"/>
  </r>
  <r>
    <s v="FV-2019-45-000024"/>
    <s v="Faktura vydaná"/>
    <s v="F KLIN_ZNAL"/>
    <s v="150"/>
    <d v="2019-04-15T00:00:00"/>
    <m/>
    <n v="11400"/>
    <s v="3841"/>
    <s v="31104004"/>
    <s v="HC"/>
    <s v="Krajské ředitelství policie Ústeckého kraje"/>
    <d v="2019-04-23T00:00:00"/>
    <d v="2019-04-15T00:00:00"/>
    <s v="945000024"/>
    <s v="333719766,10870"/>
    <b v="1"/>
    <m/>
    <s v="Zaúčtováno"/>
    <m/>
    <m/>
    <m/>
    <m/>
    <m/>
    <s v="Buzková Eva"/>
    <d v="2019-04-24T06:55:35"/>
    <s v="Hlavní činnost"/>
    <x v="4"/>
    <m/>
    <m/>
    <m/>
    <m/>
    <m/>
    <m/>
    <m/>
    <x v="2"/>
    <x v="8"/>
    <x v="4"/>
  </r>
  <r>
    <s v="FV-2019-45-000025"/>
    <s v="Faktura vydaná"/>
    <s v="F KLIN_ZNAL"/>
    <s v="150"/>
    <d v="2019-04-11T00:00:00"/>
    <m/>
    <n v="16500"/>
    <s v="3841"/>
    <s v="31104004"/>
    <s v="HC"/>
    <s v="Krajský soud v Hradci Králové"/>
    <d v="2019-04-16T00:00:00"/>
    <d v="2019-04-11T00:00:00"/>
    <s v="945000025"/>
    <s v="334612722,10870"/>
    <b v="1"/>
    <m/>
    <s v="Zaúčtováno"/>
    <m/>
    <m/>
    <m/>
    <m/>
    <m/>
    <s v="Buzková Eva"/>
    <d v="2019-04-23T07:33:07"/>
    <s v="Hlavní činnost"/>
    <x v="4"/>
    <m/>
    <m/>
    <m/>
    <m/>
    <m/>
    <m/>
    <m/>
    <x v="2"/>
    <x v="8"/>
    <x v="4"/>
  </r>
  <r>
    <s v="FV-2019-45-000026"/>
    <s v="Faktura vydaná"/>
    <s v="F KLIN_ZNAL"/>
    <s v="150"/>
    <d v="2019-04-15T00:00:00"/>
    <m/>
    <n v="1400"/>
    <s v="3841"/>
    <s v="31104004"/>
    <s v="HC"/>
    <s v="Okresní soud ve Frýdku Místku"/>
    <d v="2019-04-18T00:00:00"/>
    <d v="2019-04-15T00:00:00"/>
    <s v="945000026"/>
    <s v="335340067,10870"/>
    <b v="1"/>
    <m/>
    <s v="Zaúčtováno"/>
    <m/>
    <m/>
    <m/>
    <m/>
    <m/>
    <s v="Buzková Eva"/>
    <d v="2019-04-23T07:33:19"/>
    <s v="Hlavní činnost"/>
    <x v="4"/>
    <m/>
    <m/>
    <m/>
    <m/>
    <m/>
    <m/>
    <m/>
    <x v="2"/>
    <x v="8"/>
    <x v="4"/>
  </r>
  <r>
    <s v="FV-2019-45-000027"/>
    <s v="Faktura vydaná"/>
    <s v="F KLIN_ZNAL"/>
    <s v="150"/>
    <d v="2019-04-17T00:00:00"/>
    <m/>
    <n v="4600"/>
    <s v="3841"/>
    <s v="31104004"/>
    <s v="HC"/>
    <s v="Městský soud v Praze"/>
    <d v="2019-05-02T00:00:00"/>
    <d v="2019-04-17T00:00:00"/>
    <s v="945000027"/>
    <s v="336929189,10870"/>
    <b v="1"/>
    <m/>
    <s v="Zaúčtováno"/>
    <m/>
    <m/>
    <m/>
    <m/>
    <m/>
    <s v="Jakšová Jana"/>
    <d v="2019-05-03T09:25:02"/>
    <s v="Hlavní činnost"/>
    <x v="4"/>
    <m/>
    <m/>
    <m/>
    <m/>
    <m/>
    <m/>
    <m/>
    <x v="2"/>
    <x v="8"/>
    <x v="4"/>
  </r>
  <r>
    <s v="FV-2019-45-000028"/>
    <s v="Faktura vydaná"/>
    <s v="F KLIN_ZNAL"/>
    <s v="150"/>
    <d v="2019-04-26T00:00:00"/>
    <m/>
    <n v="22500"/>
    <s v="3841"/>
    <s v="31104004"/>
    <s v="HC"/>
    <s v="Okresní soud v Třebíči"/>
    <d v="2019-05-09T00:00:00"/>
    <d v="2019-04-26T00:00:00"/>
    <s v="945000028"/>
    <s v="337491818,10870"/>
    <b v="1"/>
    <m/>
    <s v="Zaúčtováno"/>
    <m/>
    <m/>
    <m/>
    <m/>
    <m/>
    <s v="Buzková Eva"/>
    <d v="2019-05-09T13:07:26"/>
    <s v="Hlavní činnost"/>
    <x v="4"/>
    <m/>
    <m/>
    <m/>
    <m/>
    <m/>
    <m/>
    <m/>
    <x v="2"/>
    <x v="8"/>
    <x v="4"/>
  </r>
  <r>
    <s v="FV-2019-45-000029"/>
    <s v="Faktura vydaná"/>
    <s v="F KLIN_ZNAL"/>
    <s v="150"/>
    <d v="2019-05-10T00:00:00"/>
    <m/>
    <n v="17250"/>
    <s v="3841"/>
    <s v="31104004"/>
    <s v="HC"/>
    <s v="Krajské ředitelství policie hlavního města Prahy"/>
    <d v="2019-05-10T00:00:00"/>
    <d v="2019-05-10T00:00:00"/>
    <s v="945000029"/>
    <s v="337591545,10870"/>
    <b v="1"/>
    <m/>
    <s v="Zaúčtováno"/>
    <m/>
    <m/>
    <m/>
    <m/>
    <m/>
    <s v="Buzková Eva"/>
    <d v="2019-05-10T07:07:32"/>
    <s v="Hlavní činnost"/>
    <x v="4"/>
    <m/>
    <m/>
    <m/>
    <m/>
    <m/>
    <m/>
    <m/>
    <x v="2"/>
    <x v="9"/>
    <x v="4"/>
  </r>
  <r>
    <s v="FV-2019-45-000030"/>
    <s v="Faktura vydaná"/>
    <s v="F KLIN_ZNAL"/>
    <s v="150"/>
    <d v="2019-05-07T00:00:00"/>
    <m/>
    <n v="22500"/>
    <s v="3841"/>
    <s v="31104004"/>
    <s v="HC"/>
    <s v="Obvodní soud pro Prahu 8"/>
    <d v="2019-05-13T00:00:00"/>
    <d v="2019-05-07T00:00:00"/>
    <s v="945000030"/>
    <s v="338276198,10870"/>
    <b v="1"/>
    <m/>
    <s v="Zaúčtováno"/>
    <m/>
    <m/>
    <m/>
    <m/>
    <m/>
    <s v="Buzková Eva"/>
    <d v="2019-05-15T06:42:09"/>
    <s v="Hlavní činnost"/>
    <x v="4"/>
    <m/>
    <m/>
    <m/>
    <m/>
    <m/>
    <m/>
    <m/>
    <x v="2"/>
    <x v="9"/>
    <x v="4"/>
  </r>
  <r>
    <s v="FV-2019-45-000031"/>
    <s v="Faktura vydaná"/>
    <s v="F KLIN_ZNAL"/>
    <s v="150"/>
    <d v="2019-05-10T00:00:00"/>
    <m/>
    <n v="14800"/>
    <s v="3841"/>
    <s v="31104004"/>
    <s v="HC"/>
    <s v="Okresní soud v Karviné"/>
    <d v="2019-05-20T00:00:00"/>
    <d v="2019-05-10T00:00:00"/>
    <s v="945000031"/>
    <s v="338977238,10870"/>
    <b v="1"/>
    <m/>
    <s v="Zaúčtováno"/>
    <m/>
    <m/>
    <m/>
    <m/>
    <m/>
    <s v="Jakšová Jana"/>
    <d v="2019-05-21T08:26:54"/>
    <s v="Hlavní činnost"/>
    <x v="4"/>
    <m/>
    <m/>
    <m/>
    <m/>
    <m/>
    <m/>
    <m/>
    <x v="2"/>
    <x v="9"/>
    <x v="4"/>
  </r>
  <r>
    <s v="FV-2019-45-000032"/>
    <s v="Faktura vydaná"/>
    <s v="F KLIN_ZNAL"/>
    <s v="150"/>
    <d v="2019-05-14T00:00:00"/>
    <m/>
    <n v="4600"/>
    <s v="3841"/>
    <s v="31104004"/>
    <s v="HC"/>
    <s v="Obvodní soud pro Prahu 8"/>
    <d v="2019-05-20T00:00:00"/>
    <d v="2019-05-14T00:00:00"/>
    <s v="945000032"/>
    <s v="339004881,10870"/>
    <b v="1"/>
    <m/>
    <s v="Zaúčtováno"/>
    <m/>
    <m/>
    <m/>
    <m/>
    <m/>
    <s v="Jakšová Jana"/>
    <d v="2019-05-21T08:26:55"/>
    <s v="Hlavní činnost"/>
    <x v="4"/>
    <m/>
    <m/>
    <m/>
    <m/>
    <m/>
    <m/>
    <m/>
    <x v="2"/>
    <x v="9"/>
    <x v="4"/>
  </r>
  <r>
    <s v="FV-2019-45-000033"/>
    <s v="Faktura vydaná"/>
    <s v="F KLIN_ZNAL"/>
    <s v="150"/>
    <d v="2019-05-16T00:00:00"/>
    <m/>
    <n v="15500"/>
    <s v="3841"/>
    <s v="31104004"/>
    <s v="HC"/>
    <s v="Okresní soud v Pardubicích"/>
    <d v="2019-05-24T00:00:00"/>
    <d v="2019-05-16T00:00:00"/>
    <s v="945000033"/>
    <s v="339378676,10870"/>
    <b v="1"/>
    <m/>
    <s v="Zaúčtováno"/>
    <m/>
    <m/>
    <m/>
    <m/>
    <m/>
    <s v="Buzková Eva"/>
    <d v="2019-05-27T07:45:30"/>
    <s v="Hlavní činnost"/>
    <x v="4"/>
    <m/>
    <m/>
    <m/>
    <m/>
    <m/>
    <m/>
    <m/>
    <x v="2"/>
    <x v="9"/>
    <x v="4"/>
  </r>
  <r>
    <s v="FV-2019-45-000034"/>
    <s v="Faktura vydaná"/>
    <s v="F KLIN_ZNAL"/>
    <s v="150"/>
    <d v="2019-05-28T00:00:00"/>
    <m/>
    <n v="15500"/>
    <s v="3841"/>
    <s v="31104004"/>
    <s v="HC"/>
    <s v="Okresní soud v Hradci Králové"/>
    <d v="2019-05-29T00:00:00"/>
    <d v="2019-05-28T00:00:00"/>
    <s v="945000034"/>
    <s v="339775269,10870"/>
    <b v="1"/>
    <m/>
    <s v="Zaúčtováno"/>
    <m/>
    <m/>
    <m/>
    <m/>
    <m/>
    <s v="Buzková Eva"/>
    <d v="2019-05-30T06:31:34"/>
    <s v="Hlavní činnost"/>
    <x v="4"/>
    <m/>
    <m/>
    <m/>
    <m/>
    <m/>
    <m/>
    <m/>
    <x v="2"/>
    <x v="9"/>
    <x v="4"/>
  </r>
  <r>
    <s v="FV-2019-45-000035"/>
    <s v="Faktura vydaná"/>
    <s v="F KLIN_ZNAL"/>
    <s v="150"/>
    <d v="2019-05-28T00:00:00"/>
    <m/>
    <n v="15500"/>
    <s v="3841"/>
    <s v="31104004"/>
    <s v="HC"/>
    <s v="Okresní soud v Třebíči"/>
    <d v="2019-06-03T00:00:00"/>
    <d v="2019-05-28T00:00:00"/>
    <s v="945000035"/>
    <s v="340055599,10870"/>
    <b v="1"/>
    <m/>
    <s v="Zaúčtováno"/>
    <m/>
    <m/>
    <m/>
    <m/>
    <m/>
    <s v="Buzková Eva"/>
    <d v="2019-06-03T14:09:37"/>
    <s v="Hlavní činnost"/>
    <x v="4"/>
    <m/>
    <m/>
    <m/>
    <m/>
    <m/>
    <m/>
    <m/>
    <x v="2"/>
    <x v="9"/>
    <x v="4"/>
  </r>
  <r>
    <s v="FV-2019-45-000036"/>
    <s v="Faktura vydaná"/>
    <s v="F KLIN_ZNAL"/>
    <s v="150"/>
    <d v="2019-05-29T00:00:00"/>
    <m/>
    <n v="7750"/>
    <s v="3841"/>
    <s v="31104004"/>
    <s v="HC"/>
    <s v="Krajské ředitelství policie Moravskoslezského kraje"/>
    <d v="2019-06-03T00:00:00"/>
    <d v="2019-05-29T00:00:00"/>
    <s v="945000036"/>
    <s v="340102515,10870"/>
    <b v="1"/>
    <m/>
    <s v="Zaúčtováno"/>
    <m/>
    <m/>
    <m/>
    <m/>
    <m/>
    <s v="Buzková Eva"/>
    <d v="2019-06-03T14:09:49"/>
    <s v="Hlavní činnost"/>
    <x v="4"/>
    <m/>
    <m/>
    <m/>
    <m/>
    <m/>
    <m/>
    <m/>
    <x v="2"/>
    <x v="9"/>
    <x v="4"/>
  </r>
  <r>
    <s v="FV-2019-45-000037"/>
    <s v="Faktura vydaná"/>
    <s v="F KLIN_ZNAL"/>
    <s v="150"/>
    <d v="2019-05-22T00:00:00"/>
    <m/>
    <n v="21000"/>
    <s v="3841"/>
    <s v="31104004"/>
    <s v="HC"/>
    <s v="Krajský soud v Ostravě"/>
    <d v="2019-06-04T00:00:00"/>
    <d v="2019-05-22T00:00:00"/>
    <s v="945000037"/>
    <s v="340257494,10870"/>
    <b v="1"/>
    <m/>
    <s v="Zaúčtováno"/>
    <m/>
    <m/>
    <m/>
    <m/>
    <m/>
    <s v="Buzková Eva"/>
    <d v="2019-06-06T08:44:00"/>
    <s v="Hlavní činnost"/>
    <x v="4"/>
    <m/>
    <m/>
    <m/>
    <m/>
    <m/>
    <m/>
    <m/>
    <x v="2"/>
    <x v="9"/>
    <x v="4"/>
  </r>
  <r>
    <s v="FV-2019-45-000038"/>
    <s v="Faktura vydaná"/>
    <s v="F KLIN_ZNAL"/>
    <s v="150"/>
    <d v="2019-06-03T00:00:00"/>
    <m/>
    <n v="2100"/>
    <s v="3841"/>
    <s v="31104004"/>
    <s v="HC"/>
    <s v="Okresní soud v Karlových Varech"/>
    <d v="2019-06-06T00:00:00"/>
    <d v="2019-06-03T00:00:00"/>
    <s v="945000038"/>
    <s v="340404987,10870"/>
    <b v="1"/>
    <m/>
    <s v="Zaúčtováno"/>
    <m/>
    <m/>
    <m/>
    <m/>
    <m/>
    <s v="Buzková Eva"/>
    <d v="2019-06-06T09:28:04"/>
    <s v="Hlavní činnost"/>
    <x v="4"/>
    <m/>
    <m/>
    <m/>
    <m/>
    <m/>
    <m/>
    <m/>
    <x v="2"/>
    <x v="2"/>
    <x v="4"/>
  </r>
  <r>
    <s v="FV-2019-45-000039"/>
    <s v="Faktura vydaná"/>
    <s v="F KLIN_ZNAL"/>
    <s v="150"/>
    <d v="2019-06-11T00:00:00"/>
    <m/>
    <n v="22500"/>
    <s v="3841"/>
    <s v="31104004"/>
    <s v="HC"/>
    <s v="Okresní soud v Bruntále"/>
    <d v="2019-06-13T00:00:00"/>
    <d v="2019-06-11T00:00:00"/>
    <s v="945000039"/>
    <s v="341673507,10870"/>
    <b v="1"/>
    <m/>
    <s v="Zaúčtováno"/>
    <m/>
    <m/>
    <m/>
    <m/>
    <m/>
    <s v="Buzková Eva"/>
    <d v="2019-06-14T06:38:32"/>
    <s v="Hlavní činnost"/>
    <x v="4"/>
    <m/>
    <m/>
    <m/>
    <m/>
    <m/>
    <m/>
    <m/>
    <x v="2"/>
    <x v="2"/>
    <x v="4"/>
  </r>
  <r>
    <s v="FV-2019-45-000040"/>
    <s v="Faktura vydaná"/>
    <s v="F KLIN_ZNAL"/>
    <s v="150"/>
    <d v="2019-06-20T00:00:00"/>
    <m/>
    <n v="19700"/>
    <s v="3841"/>
    <s v="31104004"/>
    <s v="HC"/>
    <s v="Městský soud v Brně"/>
    <d v="2019-06-24T00:00:00"/>
    <d v="2019-06-20T00:00:00"/>
    <s v="945000040"/>
    <s v="342437268,10870"/>
    <b v="1"/>
    <m/>
    <s v="Zaúčtováno"/>
    <m/>
    <m/>
    <m/>
    <m/>
    <m/>
    <s v="Jakšová Jana"/>
    <d v="2019-06-25T14:03:35"/>
    <s v="Hlavní činnost"/>
    <x v="4"/>
    <m/>
    <m/>
    <m/>
    <m/>
    <m/>
    <m/>
    <m/>
    <x v="2"/>
    <x v="2"/>
    <x v="4"/>
  </r>
  <r>
    <s v="FV-2019-45-000041"/>
    <s v="Faktura vydaná"/>
    <s v="F KLIN_ZNAL"/>
    <s v="150"/>
    <d v="2019-06-26T00:00:00"/>
    <m/>
    <n v="19000"/>
    <s v="3841"/>
    <s v="31104004"/>
    <s v="HC"/>
    <s v="Vrchní soud v Olomouci"/>
    <d v="2019-06-27T00:00:00"/>
    <d v="2019-06-26T00:00:00"/>
    <s v="945000041"/>
    <s v="342681596,10870"/>
    <b v="1"/>
    <m/>
    <s v="Zaúčtováno"/>
    <m/>
    <m/>
    <m/>
    <m/>
    <m/>
    <s v="Jakšová Jana"/>
    <d v="2019-06-27T12:28:39"/>
    <s v="Hlavní činnost"/>
    <x v="4"/>
    <m/>
    <m/>
    <m/>
    <m/>
    <m/>
    <m/>
    <m/>
    <x v="2"/>
    <x v="2"/>
    <x v="4"/>
  </r>
  <r>
    <s v="FV-2019-45-000042"/>
    <s v="Faktura vydaná"/>
    <s v="F KLIN_ZNAL"/>
    <s v="150"/>
    <d v="2019-06-26T00:00:00"/>
    <m/>
    <n v="19000"/>
    <s v="3841"/>
    <s v="31104004"/>
    <s v="HC"/>
    <s v="Vrchní soud v Olomouci"/>
    <d v="2019-06-27T00:00:00"/>
    <d v="2019-06-26T00:00:00"/>
    <s v="945000042"/>
    <s v="342685859,10870"/>
    <b v="1"/>
    <m/>
    <s v="Zaúčtováno"/>
    <m/>
    <m/>
    <m/>
    <m/>
    <m/>
    <s v="Jakšová Jana"/>
    <d v="2019-06-27T12:28:40"/>
    <s v="Hlavní činnost"/>
    <x v="4"/>
    <m/>
    <m/>
    <m/>
    <m/>
    <m/>
    <m/>
    <m/>
    <x v="2"/>
    <x v="2"/>
    <x v="4"/>
  </r>
  <r>
    <s v="FV-2019-45-000043"/>
    <s v="Faktura vydaná"/>
    <s v="F KLIN_ZNAL"/>
    <s v="150"/>
    <d v="2019-07-09T00:00:00"/>
    <m/>
    <n v="6200"/>
    <s v="3841"/>
    <s v="31104004"/>
    <s v="HC"/>
    <s v="Městský soud v Praze"/>
    <d v="2019-07-09T00:00:00"/>
    <d v="2019-07-09T00:00:00"/>
    <s v="945000043"/>
    <s v="344030333,10870"/>
    <b v="1"/>
    <m/>
    <s v="Zaúčtováno"/>
    <m/>
    <m/>
    <m/>
    <m/>
    <m/>
    <s v="Buzková Eva"/>
    <d v="2019-07-11T06:31:10"/>
    <s v="Hlavní činnost"/>
    <x v="4"/>
    <m/>
    <m/>
    <m/>
    <m/>
    <m/>
    <m/>
    <m/>
    <x v="2"/>
    <x v="10"/>
    <x v="4"/>
  </r>
  <r>
    <s v="FV-2019-45-000044"/>
    <s v="Faktura vydaná"/>
    <s v="F KLIN_ZNAL"/>
    <s v="150"/>
    <d v="2019-07-04T00:00:00"/>
    <m/>
    <n v="1050"/>
    <s v="3841"/>
    <s v="31104004"/>
    <s v="HC"/>
    <s v="Okresní soud v Berouně"/>
    <d v="2019-07-10T00:00:00"/>
    <d v="2019-07-04T00:00:00"/>
    <s v="945000044"/>
    <s v="344035586,10870"/>
    <b v="1"/>
    <m/>
    <s v="Zaúčtováno"/>
    <m/>
    <m/>
    <m/>
    <m/>
    <m/>
    <s v="Buzková Eva"/>
    <d v="2019-07-11T06:31:15"/>
    <s v="Hlavní činnost"/>
    <x v="4"/>
    <m/>
    <m/>
    <m/>
    <m/>
    <m/>
    <m/>
    <m/>
    <x v="2"/>
    <x v="10"/>
    <x v="4"/>
  </r>
  <r>
    <s v="FV-2019-45-000045"/>
    <s v="Faktura vydaná"/>
    <s v="F KLIN_ZNAL"/>
    <s v="150"/>
    <d v="2019-07-03T00:00:00"/>
    <m/>
    <n v="19000"/>
    <s v="3841"/>
    <s v="31104004"/>
    <s v="HC"/>
    <s v="Okresní soud v Českých Budějovicích"/>
    <d v="2019-07-10T00:00:00"/>
    <d v="2019-07-03T00:00:00"/>
    <s v="945000045"/>
    <s v="344039949,10870"/>
    <b v="1"/>
    <m/>
    <s v="Zaúčtováno"/>
    <m/>
    <m/>
    <m/>
    <m/>
    <m/>
    <s v="Buzková Eva"/>
    <d v="2019-07-11T06:31:15"/>
    <s v="Hlavní činnost"/>
    <x v="4"/>
    <m/>
    <m/>
    <m/>
    <m/>
    <m/>
    <m/>
    <m/>
    <x v="2"/>
    <x v="10"/>
    <x v="4"/>
  </r>
  <r>
    <s v="FV-2019-45-000046"/>
    <s v="Faktura vydaná"/>
    <s v="F KLIN_ZNAL"/>
    <s v="150"/>
    <d v="2019-07-23T00:00:00"/>
    <m/>
    <n v="22900"/>
    <s v="3841"/>
    <s v="31104004"/>
    <s v="HC"/>
    <s v="Okresní soud Brno - venkov"/>
    <d v="2019-07-29T00:00:00"/>
    <d v="2019-07-23T00:00:00"/>
    <s v="945000046"/>
    <s v="345700413,10870"/>
    <b v="1"/>
    <m/>
    <s v="Zaúčtováno"/>
    <m/>
    <m/>
    <m/>
    <m/>
    <m/>
    <s v="Buzková Eva"/>
    <d v="2019-07-30T07:35:02"/>
    <s v="Hlavní činnost"/>
    <x v="4"/>
    <m/>
    <m/>
    <m/>
    <m/>
    <m/>
    <m/>
    <m/>
    <x v="2"/>
    <x v="10"/>
    <x v="4"/>
  </r>
  <r>
    <s v="FV-2019-45-000047"/>
    <s v="Faktura vydaná"/>
    <s v="F KLIN_ZNAL"/>
    <s v="150"/>
    <d v="2019-07-24T00:00:00"/>
    <m/>
    <n v="12400"/>
    <s v="3841"/>
    <s v="31104004"/>
    <s v="HC"/>
    <s v="Obvodní soud pro Prahu 4"/>
    <d v="2019-07-30T00:00:00"/>
    <d v="2019-07-24T00:00:00"/>
    <s v="945000047"/>
    <s v="345816036,10870"/>
    <b v="1"/>
    <m/>
    <s v="Zaúčtováno"/>
    <m/>
    <m/>
    <m/>
    <m/>
    <m/>
    <s v="Buzková Eva"/>
    <d v="2019-07-31T08:28:42"/>
    <s v="Hlavní činnost"/>
    <x v="4"/>
    <m/>
    <m/>
    <m/>
    <m/>
    <m/>
    <m/>
    <m/>
    <x v="2"/>
    <x v="10"/>
    <x v="4"/>
  </r>
  <r>
    <s v="FV-2019-45-000048"/>
    <s v="Faktura vydaná"/>
    <s v="F KLIN_ZNAL"/>
    <s v="150"/>
    <d v="2019-08-01T00:00:00"/>
    <m/>
    <n v="27750"/>
    <s v="3841"/>
    <s v="31104004"/>
    <s v="HC"/>
    <s v="Krajské ředitelství policie hlavního města Prahy"/>
    <d v="2019-08-01T00:00:00"/>
    <d v="2019-08-01T00:00:00"/>
    <s v="945000048"/>
    <s v="345974070,10870"/>
    <b v="1"/>
    <m/>
    <s v="Zaúčtováno"/>
    <m/>
    <m/>
    <m/>
    <m/>
    <m/>
    <s v="Buzková Eva"/>
    <d v="2019-08-06T11:56:11"/>
    <s v="Hlavní činnost"/>
    <x v="4"/>
    <m/>
    <m/>
    <m/>
    <m/>
    <m/>
    <m/>
    <m/>
    <x v="2"/>
    <x v="6"/>
    <x v="4"/>
  </r>
  <r>
    <s v="FV-2019-45-000049"/>
    <s v="Faktura vydaná"/>
    <s v="F KLIN_ZNAL"/>
    <s v="150"/>
    <d v="2019-07-30T00:00:00"/>
    <m/>
    <n v="3500"/>
    <s v="3841"/>
    <s v="31104004"/>
    <s v="HC"/>
    <s v="Okresní soud v Hradci Králové"/>
    <d v="2019-08-02T00:00:00"/>
    <d v="2019-07-30T00:00:00"/>
    <s v="945000049"/>
    <s v="346083491,10870"/>
    <b v="1"/>
    <m/>
    <s v="Zaúčtováno"/>
    <m/>
    <m/>
    <m/>
    <m/>
    <m/>
    <s v="Buzková Eva"/>
    <d v="2019-08-02T14:12:58"/>
    <s v="Hlavní činnost"/>
    <x v="4"/>
    <m/>
    <m/>
    <m/>
    <m/>
    <m/>
    <m/>
    <m/>
    <x v="2"/>
    <x v="10"/>
    <x v="4"/>
  </r>
  <r>
    <s v="FV-2019-45-000050"/>
    <s v="Faktura vydaná"/>
    <s v="F KLIN_ZNAL"/>
    <s v="150"/>
    <d v="2019-07-30T00:00:00"/>
    <m/>
    <n v="17250"/>
    <s v="3841"/>
    <s v="31104004"/>
    <s v="HC"/>
    <s v="Krajské ředitelství policie Pardubického kraje"/>
    <d v="2019-08-05T00:00:00"/>
    <d v="2019-07-30T00:00:00"/>
    <s v="945000050"/>
    <s v="346163478,10870"/>
    <b v="1"/>
    <m/>
    <s v="Zaúčtováno"/>
    <m/>
    <m/>
    <m/>
    <m/>
    <m/>
    <s v="Buzková Eva"/>
    <d v="2019-08-05T13:09:57"/>
    <s v="Hlavní činnost"/>
    <x v="4"/>
    <m/>
    <m/>
    <m/>
    <m/>
    <m/>
    <m/>
    <m/>
    <x v="2"/>
    <x v="10"/>
    <x v="4"/>
  </r>
  <r>
    <s v="FV-2019-45-000051"/>
    <s v="Faktura vydaná"/>
    <s v="F KLIN_ZNAL"/>
    <s v="150"/>
    <d v="2019-07-30T00:00:00"/>
    <m/>
    <n v="17250"/>
    <s v="3841"/>
    <s v="31104004"/>
    <s v="HC"/>
    <s v="Krajské ředitelství policie Pardubického kraje"/>
    <d v="2019-08-05T00:00:00"/>
    <d v="2019-07-30T00:00:00"/>
    <s v="945000051"/>
    <s v="346170041,10870"/>
    <b v="1"/>
    <m/>
    <s v="Zaúčtováno"/>
    <m/>
    <m/>
    <m/>
    <m/>
    <m/>
    <s v="Buzková Eva"/>
    <d v="2019-08-05T13:09:58"/>
    <s v="Hlavní činnost"/>
    <x v="4"/>
    <m/>
    <m/>
    <m/>
    <m/>
    <m/>
    <m/>
    <m/>
    <x v="2"/>
    <x v="10"/>
    <x v="4"/>
  </r>
  <r>
    <s v="FV-2019-45-000052"/>
    <s v="Faktura vydaná"/>
    <s v="F KLIN_ZNAL"/>
    <s v="150"/>
    <d v="2019-08-20T00:00:00"/>
    <m/>
    <n v="24500"/>
    <s v="0801"/>
    <s v="31104004"/>
    <s v="HC"/>
    <s v="Fakultní nemocnice Hradec Králové"/>
    <d v="2019-08-20T00:00:00"/>
    <d v="2019-08-20T00:00:00"/>
    <s v="945000052"/>
    <s v="348230021,10870"/>
    <b v="1"/>
    <m/>
    <s v="Zaúčtováno"/>
    <m/>
    <m/>
    <m/>
    <m/>
    <m/>
    <s v="Jakšová Jana"/>
    <d v="2019-08-21T08:00:27"/>
    <s v="Hlavní činnost"/>
    <x v="3"/>
    <m/>
    <m/>
    <m/>
    <m/>
    <m/>
    <m/>
    <m/>
    <x v="2"/>
    <x v="6"/>
    <x v="3"/>
  </r>
  <r>
    <s v="FV-2019-45-000053"/>
    <s v="Faktura vydaná"/>
    <s v="F KLIN_ZNAL"/>
    <s v="150"/>
    <d v="2019-08-15T00:00:00"/>
    <m/>
    <n v="19000"/>
    <s v="3841"/>
    <s v="31104004"/>
    <s v="HC"/>
    <s v="Okresní soud ve Žďáru nad Sázavou"/>
    <d v="2019-08-26T00:00:00"/>
    <d v="2019-08-15T00:00:00"/>
    <s v="945000053"/>
    <s v="348841977,10870"/>
    <b v="1"/>
    <m/>
    <s v="Zaúčtováno"/>
    <m/>
    <m/>
    <m/>
    <m/>
    <m/>
    <s v="Buzková Eva"/>
    <d v="2019-08-27T07:44:25"/>
    <s v="Hlavní činnost"/>
    <x v="4"/>
    <m/>
    <m/>
    <m/>
    <m/>
    <m/>
    <m/>
    <m/>
    <x v="2"/>
    <x v="6"/>
    <x v="4"/>
  </r>
  <r>
    <s v="FV-2019-45-000054"/>
    <s v="Faktura vydaná"/>
    <s v="F KLIN_ZNAL"/>
    <s v="150"/>
    <d v="2019-08-19T00:00:00"/>
    <m/>
    <n v="17250"/>
    <s v="3841"/>
    <s v="31104004"/>
    <s v="HC"/>
    <s v="Okresní soud v Opavě"/>
    <d v="2019-08-26T00:00:00"/>
    <d v="2019-08-19T00:00:00"/>
    <s v="945000054"/>
    <s v="348851383,10870"/>
    <b v="1"/>
    <m/>
    <s v="Zaúčtováno"/>
    <m/>
    <m/>
    <m/>
    <m/>
    <m/>
    <s v="Buzková Eva"/>
    <d v="2019-08-27T07:44:27"/>
    <s v="Hlavní činnost"/>
    <x v="4"/>
    <m/>
    <m/>
    <m/>
    <m/>
    <m/>
    <m/>
    <m/>
    <x v="2"/>
    <x v="6"/>
    <x v="4"/>
  </r>
  <r>
    <s v="FV-2019-45-000055"/>
    <s v="Faktura vydaná"/>
    <s v="F KLIN_ZNAL"/>
    <s v="150"/>
    <d v="2019-08-23T00:00:00"/>
    <m/>
    <n v="8450"/>
    <s v="3841"/>
    <s v="31104004"/>
    <s v="HC"/>
    <s v="Vrchní soud v Praze"/>
    <d v="2019-08-27T00:00:00"/>
    <d v="2019-08-23T00:00:00"/>
    <s v="945000055"/>
    <s v="348896392,10870"/>
    <b v="1"/>
    <m/>
    <s v="Zaúčtováno"/>
    <m/>
    <m/>
    <m/>
    <m/>
    <m/>
    <s v="Buzková Eva"/>
    <d v="2019-08-28T06:53:19"/>
    <s v="Hlavní činnost"/>
    <x v="4"/>
    <m/>
    <m/>
    <m/>
    <m/>
    <m/>
    <m/>
    <m/>
    <x v="2"/>
    <x v="6"/>
    <x v="4"/>
  </r>
  <r>
    <s v="ID-2019-01-000537"/>
    <s v="oprava NS - fa 945000049"/>
    <m/>
    <s v="000"/>
    <d v="2019-08-29T00:00:00"/>
    <m/>
    <n v="-3500"/>
    <s v="3841"/>
    <s v="39520000"/>
    <s v="HC"/>
    <m/>
    <d v="2019-08-29T00:00:00"/>
    <m/>
    <m/>
    <s v="349056677,10870"/>
    <b v="1"/>
    <m/>
    <s v="Zaúčtováno"/>
    <m/>
    <m/>
    <m/>
    <m/>
    <m/>
    <s v="Buzková Eva"/>
    <d v="2019-08-30T06:59:28"/>
    <s v="Hlavní činnost"/>
    <x v="4"/>
    <m/>
    <m/>
    <m/>
    <m/>
    <m/>
    <m/>
    <m/>
    <x v="2"/>
    <x v="6"/>
    <x v="4"/>
  </r>
  <r>
    <s v="ID-2019-01-000537"/>
    <s v="oprava NS - fa 945000049"/>
    <m/>
    <s v="000"/>
    <d v="2019-08-29T00:00:00"/>
    <m/>
    <n v="3500"/>
    <s v="2901"/>
    <s v="39520000"/>
    <s v="HC"/>
    <m/>
    <d v="2019-08-29T00:00:00"/>
    <m/>
    <m/>
    <s v="349056677,10870"/>
    <b v="1"/>
    <m/>
    <s v="Zaúčtováno"/>
    <m/>
    <m/>
    <m/>
    <m/>
    <m/>
    <s v="Buzková Eva"/>
    <d v="2019-08-30T06:59:28"/>
    <s v="Hlavní činnost"/>
    <x v="10"/>
    <m/>
    <m/>
    <m/>
    <m/>
    <m/>
    <m/>
    <m/>
    <x v="2"/>
    <x v="6"/>
    <x v="10"/>
  </r>
  <r>
    <s v="OPB-2016-99-001512"/>
    <s v="BV-2016-01BU-0201(52)"/>
    <m/>
    <s v="150"/>
    <d v="2016-10-17T00:00:00"/>
    <m/>
    <n v="11550"/>
    <s v="1801"/>
    <s v="31104000"/>
    <s v="HC"/>
    <s v="Karviná"/>
    <d v="2016-10-17T00:00:00"/>
    <d v="2016-10-17T00:00:00"/>
    <s v="699001512"/>
    <s v="216569252,10870"/>
    <b v="1"/>
    <m/>
    <s v="Zaúčtováno"/>
    <m/>
    <m/>
    <m/>
    <m/>
    <m/>
    <s v="Přikrylová Kateřina"/>
    <d v="2016-11-14T10:01:04"/>
    <s v="Hlavní činnost"/>
    <x v="0"/>
    <m/>
    <m/>
    <m/>
    <m/>
    <m/>
    <m/>
    <m/>
    <x v="0"/>
    <x v="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1F800E-8EA3-4270-ADB7-6FDC5EABC402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liniky">
  <location ref="A8:F23" firstHeaderRow="1" firstDataRow="2" firstDataCol="1" rowPageCount="1" colPageCount="1"/>
  <pivotFields count="37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>
      <items count="17">
        <item x="9"/>
        <item x="14"/>
        <item x="12"/>
        <item x="8"/>
        <item x="13"/>
        <item x="1"/>
        <item x="2"/>
        <item x="11"/>
        <item x="6"/>
        <item x="10"/>
        <item x="15"/>
        <item x="3"/>
        <item x="7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3"/>
        <item x="2"/>
        <item t="default"/>
      </items>
    </pivotField>
    <pivotField axis="axisPage" multipleItemSelectionAllowed="1" showAll="0">
      <items count="13">
        <item x="0"/>
        <item x="1"/>
        <item x="5"/>
        <item x="8"/>
        <item x="9"/>
        <item x="2"/>
        <item x="10"/>
        <item x="6"/>
        <item h="1" x="3"/>
        <item h="1" x="11"/>
        <item h="1" x="4"/>
        <item h="1" x="7"/>
        <item t="default"/>
      </items>
    </pivotField>
    <pivotField axis="axisRow" showAll="0">
      <items count="15">
        <item x="13"/>
        <item x="12"/>
        <item x="9"/>
        <item x="2"/>
        <item x="8"/>
        <item x="3"/>
        <item x="11"/>
        <item x="6"/>
        <item x="1"/>
        <item x="0"/>
        <item x="7"/>
        <item x="10"/>
        <item x="5"/>
        <item x="4"/>
        <item t="default"/>
      </items>
    </pivotField>
  </pivotFields>
  <rowFields count="1">
    <field x="36"/>
  </rowFields>
  <rowItems count="14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34"/>
  </colFields>
  <colItems count="5">
    <i>
      <x/>
    </i>
    <i>
      <x v="1"/>
    </i>
    <i>
      <x v="2"/>
    </i>
    <i>
      <x v="3"/>
    </i>
    <i t="grand">
      <x/>
    </i>
  </colItems>
  <pageFields count="1">
    <pageField fld="35" hier="-1"/>
  </pageFields>
  <dataFields count="1">
    <dataField name="Součet z Částka DAL" fld="6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A0B3C5-7935-4DA3-AC1D-4413F32F6E9E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liniky">
  <location ref="H23:L39" firstHeaderRow="1" firstDataRow="2" firstDataCol="1" rowPageCount="1" colPageCount="1"/>
  <pivotFields count="37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>
      <items count="17">
        <item x="9"/>
        <item x="14"/>
        <item x="12"/>
        <item x="8"/>
        <item x="13"/>
        <item x="1"/>
        <item x="2"/>
        <item x="11"/>
        <item x="6"/>
        <item x="10"/>
        <item x="15"/>
        <item x="3"/>
        <item x="7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3"/>
        <item h="1" x="2"/>
        <item t="default"/>
      </items>
    </pivotField>
    <pivotField axis="axisPage" multipleItemSelectionAllowed="1" showAll="0">
      <items count="13">
        <item x="0"/>
        <item x="1"/>
        <item x="5"/>
        <item x="8"/>
        <item x="9"/>
        <item x="2"/>
        <item x="10"/>
        <item x="6"/>
        <item x="3"/>
        <item x="11"/>
        <item x="4"/>
        <item x="7"/>
        <item t="default"/>
      </items>
    </pivotField>
    <pivotField axis="axisRow" showAll="0">
      <items count="15">
        <item x="13"/>
        <item x="12"/>
        <item x="9"/>
        <item x="2"/>
        <item x="8"/>
        <item x="3"/>
        <item x="11"/>
        <item x="6"/>
        <item x="1"/>
        <item x="0"/>
        <item x="7"/>
        <item x="10"/>
        <item x="5"/>
        <item x="4"/>
        <item t="default"/>
      </items>
    </pivotField>
  </pivotFields>
  <rowFields count="1">
    <field x="36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34"/>
  </colFields>
  <colItems count="4">
    <i>
      <x/>
    </i>
    <i>
      <x v="1"/>
    </i>
    <i>
      <x v="2"/>
    </i>
    <i t="grand">
      <x/>
    </i>
  </colItems>
  <pageFields count="1">
    <pageField fld="35" hier="-1"/>
  </pageFields>
  <dataFields count="1">
    <dataField name="Součet z Částka DAL" fld="6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70D0CF-4412-4D14-B252-A933DFB7C730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liniky">
  <location ref="H8:L16" firstHeaderRow="1" firstDataRow="2" firstDataCol="1" rowPageCount="1" colPageCount="1"/>
  <pivotFields count="37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>
      <items count="17">
        <item x="9"/>
        <item x="14"/>
        <item x="12"/>
        <item x="8"/>
        <item x="13"/>
        <item x="1"/>
        <item x="2"/>
        <item x="11"/>
        <item x="6"/>
        <item x="10"/>
        <item x="15"/>
        <item x="3"/>
        <item x="7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3"/>
        <item x="2"/>
        <item t="default"/>
      </items>
    </pivotField>
    <pivotField axis="axisPage" multipleItemSelectionAllowed="1" showAll="0">
      <items count="13">
        <item h="1" x="0"/>
        <item h="1" x="1"/>
        <item h="1" x="5"/>
        <item h="1" x="8"/>
        <item h="1" x="9"/>
        <item h="1" x="2"/>
        <item h="1" x="10"/>
        <item h="1" x="6"/>
        <item x="3"/>
        <item x="11"/>
        <item x="4"/>
        <item x="7"/>
        <item t="default"/>
      </items>
    </pivotField>
    <pivotField axis="axisRow" showAll="0">
      <items count="15">
        <item x="13"/>
        <item x="12"/>
        <item x="9"/>
        <item x="2"/>
        <item x="8"/>
        <item x="3"/>
        <item x="11"/>
        <item x="6"/>
        <item x="1"/>
        <item x="0"/>
        <item x="7"/>
        <item x="10"/>
        <item x="5"/>
        <item x="4"/>
        <item t="default"/>
      </items>
    </pivotField>
  </pivotFields>
  <rowFields count="1">
    <field x="36"/>
  </rowFields>
  <rowItems count="7">
    <i>
      <x v="1"/>
    </i>
    <i>
      <x v="5"/>
    </i>
    <i>
      <x v="7"/>
    </i>
    <i>
      <x v="9"/>
    </i>
    <i>
      <x v="12"/>
    </i>
    <i>
      <x v="13"/>
    </i>
    <i t="grand">
      <x/>
    </i>
  </rowItems>
  <colFields count="1">
    <field x="34"/>
  </colFields>
  <colItems count="4">
    <i>
      <x/>
    </i>
    <i>
      <x v="1"/>
    </i>
    <i>
      <x v="2"/>
    </i>
    <i t="grand">
      <x/>
    </i>
  </colItems>
  <pageFields count="1">
    <pageField fld="35" hier="-1"/>
  </pageFields>
  <dataFields count="1">
    <dataField name="Součet z Částka DAL" fld="6" baseField="0" baseItem="0" numFmtId="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8BC3-5A95-4422-9745-7836C0735B2F}">
  <sheetPr>
    <pageSetUpPr fitToPage="1"/>
  </sheetPr>
  <dimension ref="A2:L39"/>
  <sheetViews>
    <sheetView tabSelected="1" workbookViewId="0">
      <selection activeCell="A3" sqref="A3"/>
    </sheetView>
  </sheetViews>
  <sheetFormatPr defaultRowHeight="12.75" x14ac:dyDescent="0.2"/>
  <cols>
    <col min="1" max="1" width="18.7109375" customWidth="1"/>
    <col min="2" max="13" width="15.7109375" customWidth="1"/>
  </cols>
  <sheetData>
    <row r="2" spans="1:12" x14ac:dyDescent="0.2">
      <c r="A2" s="11" t="s">
        <v>1152</v>
      </c>
      <c r="B2" s="12">
        <v>42370</v>
      </c>
      <c r="C2" s="10"/>
      <c r="D2" s="10"/>
      <c r="E2" s="10"/>
    </row>
    <row r="3" spans="1:12" x14ac:dyDescent="0.2">
      <c r="A3" s="11" t="s">
        <v>1153</v>
      </c>
      <c r="B3" s="12">
        <v>43708</v>
      </c>
      <c r="C3" s="10"/>
      <c r="D3" s="10"/>
      <c r="E3" s="10"/>
    </row>
    <row r="4" spans="1:12" x14ac:dyDescent="0.2">
      <c r="A4" s="11" t="s">
        <v>1154</v>
      </c>
      <c r="B4" s="13" t="s">
        <v>1156</v>
      </c>
      <c r="C4" s="14" t="s">
        <v>1155</v>
      </c>
      <c r="D4" s="10"/>
      <c r="E4" s="10"/>
    </row>
    <row r="6" spans="1:12" x14ac:dyDescent="0.2">
      <c r="A6" s="5" t="s">
        <v>1124</v>
      </c>
      <c r="B6" t="s">
        <v>1144</v>
      </c>
      <c r="D6" s="15" t="s">
        <v>1157</v>
      </c>
      <c r="H6" s="5" t="s">
        <v>1124</v>
      </c>
      <c r="I6" t="s">
        <v>1144</v>
      </c>
      <c r="K6" s="15" t="s">
        <v>1158</v>
      </c>
    </row>
    <row r="8" spans="1:12" x14ac:dyDescent="0.2">
      <c r="A8" s="5" t="s">
        <v>1128</v>
      </c>
      <c r="B8" s="5" t="s">
        <v>1126</v>
      </c>
      <c r="H8" s="5" t="s">
        <v>1128</v>
      </c>
      <c r="I8" s="5" t="s">
        <v>1126</v>
      </c>
    </row>
    <row r="9" spans="1:12" x14ac:dyDescent="0.2">
      <c r="A9" s="5" t="s">
        <v>1159</v>
      </c>
      <c r="B9">
        <v>2016</v>
      </c>
      <c r="C9">
        <v>2017</v>
      </c>
      <c r="D9">
        <v>2018</v>
      </c>
      <c r="E9">
        <v>2019</v>
      </c>
      <c r="F9" t="s">
        <v>1127</v>
      </c>
      <c r="H9" s="5" t="s">
        <v>1160</v>
      </c>
      <c r="I9">
        <v>2016</v>
      </c>
      <c r="J9">
        <v>2017</v>
      </c>
      <c r="K9">
        <v>2018</v>
      </c>
      <c r="L9" t="s">
        <v>1127</v>
      </c>
    </row>
    <row r="10" spans="1:12" x14ac:dyDescent="0.2">
      <c r="A10" s="6" t="s">
        <v>1129</v>
      </c>
      <c r="B10" s="7"/>
      <c r="C10" s="7"/>
      <c r="D10" s="7">
        <v>2267.7600000000002</v>
      </c>
      <c r="E10" s="7"/>
      <c r="F10" s="7">
        <v>2267.7600000000002</v>
      </c>
      <c r="H10" s="6" t="s">
        <v>1130</v>
      </c>
      <c r="I10" s="7">
        <v>1750</v>
      </c>
      <c r="J10" s="7"/>
      <c r="K10" s="7"/>
      <c r="L10" s="7">
        <v>1750</v>
      </c>
    </row>
    <row r="11" spans="1:12" x14ac:dyDescent="0.2">
      <c r="A11" s="6" t="s">
        <v>1131</v>
      </c>
      <c r="B11" s="7">
        <v>49000</v>
      </c>
      <c r="C11" s="7"/>
      <c r="D11" s="7"/>
      <c r="E11" s="7"/>
      <c r="F11" s="7">
        <v>49000</v>
      </c>
      <c r="H11" s="6" t="s">
        <v>1134</v>
      </c>
      <c r="I11" s="7">
        <v>3500</v>
      </c>
      <c r="J11" s="7">
        <v>3500</v>
      </c>
      <c r="K11" s="7">
        <v>16800</v>
      </c>
      <c r="L11" s="7">
        <v>23800</v>
      </c>
    </row>
    <row r="12" spans="1:12" x14ac:dyDescent="0.2">
      <c r="A12" s="6" t="s">
        <v>1132</v>
      </c>
      <c r="B12" s="7">
        <v>5600</v>
      </c>
      <c r="C12" s="7"/>
      <c r="D12" s="7"/>
      <c r="E12" s="7"/>
      <c r="F12" s="7">
        <v>5600</v>
      </c>
      <c r="H12" s="6" t="s">
        <v>1136</v>
      </c>
      <c r="I12" s="7"/>
      <c r="J12" s="7"/>
      <c r="K12" s="7">
        <v>1400</v>
      </c>
      <c r="L12" s="7">
        <v>1400</v>
      </c>
    </row>
    <row r="13" spans="1:12" x14ac:dyDescent="0.2">
      <c r="A13" s="6" t="s">
        <v>1133</v>
      </c>
      <c r="B13" s="7">
        <v>22400</v>
      </c>
      <c r="C13" s="7">
        <v>5000</v>
      </c>
      <c r="D13" s="7"/>
      <c r="E13" s="7"/>
      <c r="F13" s="7">
        <v>27400</v>
      </c>
      <c r="H13" s="6" t="s">
        <v>1138</v>
      </c>
      <c r="I13" s="7">
        <v>18550</v>
      </c>
      <c r="J13" s="7">
        <v>-13020</v>
      </c>
      <c r="K13" s="7">
        <v>18600</v>
      </c>
      <c r="L13" s="7">
        <v>24130</v>
      </c>
    </row>
    <row r="14" spans="1:12" x14ac:dyDescent="0.2">
      <c r="A14" s="6" t="s">
        <v>1134</v>
      </c>
      <c r="B14" s="7">
        <v>47249.979999999996</v>
      </c>
      <c r="C14" s="7">
        <v>35000</v>
      </c>
      <c r="D14" s="7">
        <v>1400.35</v>
      </c>
      <c r="E14" s="7">
        <v>24500</v>
      </c>
      <c r="F14" s="7">
        <v>108150.33</v>
      </c>
      <c r="H14" s="6" t="s">
        <v>1141</v>
      </c>
      <c r="I14" s="7"/>
      <c r="J14" s="7"/>
      <c r="K14" s="7">
        <v>350</v>
      </c>
      <c r="L14" s="7">
        <v>350</v>
      </c>
    </row>
    <row r="15" spans="1:12" x14ac:dyDescent="0.2">
      <c r="A15" s="6" t="s">
        <v>1135</v>
      </c>
      <c r="B15" s="7">
        <v>12250</v>
      </c>
      <c r="C15" s="7"/>
      <c r="D15" s="7"/>
      <c r="E15" s="7"/>
      <c r="F15" s="7">
        <v>12250</v>
      </c>
      <c r="H15" s="6" t="s">
        <v>1142</v>
      </c>
      <c r="I15" s="7">
        <v>231130</v>
      </c>
      <c r="J15" s="7">
        <v>443600</v>
      </c>
      <c r="K15" s="7">
        <v>563500</v>
      </c>
      <c r="L15" s="7">
        <v>1238230</v>
      </c>
    </row>
    <row r="16" spans="1:12" x14ac:dyDescent="0.2">
      <c r="A16" s="6" t="s">
        <v>1136</v>
      </c>
      <c r="B16" s="7">
        <v>20800</v>
      </c>
      <c r="C16" s="7"/>
      <c r="D16" s="7">
        <v>350</v>
      </c>
      <c r="E16" s="7"/>
      <c r="F16" s="7">
        <v>21150</v>
      </c>
      <c r="H16" s="6" t="s">
        <v>1127</v>
      </c>
      <c r="I16" s="7">
        <v>254930</v>
      </c>
      <c r="J16" s="7">
        <v>434080</v>
      </c>
      <c r="K16" s="7">
        <v>600650</v>
      </c>
      <c r="L16" s="7">
        <v>1289660</v>
      </c>
    </row>
    <row r="17" spans="1:12" x14ac:dyDescent="0.2">
      <c r="A17" s="6" t="s">
        <v>1137</v>
      </c>
      <c r="B17" s="7">
        <v>15750</v>
      </c>
      <c r="C17" s="7"/>
      <c r="D17" s="7">
        <v>8000</v>
      </c>
      <c r="E17" s="7"/>
      <c r="F17" s="7">
        <v>23750</v>
      </c>
    </row>
    <row r="18" spans="1:12" x14ac:dyDescent="0.2">
      <c r="A18" s="6" t="s">
        <v>1138</v>
      </c>
      <c r="B18" s="7">
        <v>46519</v>
      </c>
      <c r="C18" s="7">
        <v>39900</v>
      </c>
      <c r="D18" s="7">
        <v>48650</v>
      </c>
      <c r="E18" s="7"/>
      <c r="F18" s="7">
        <v>135069</v>
      </c>
    </row>
    <row r="19" spans="1:12" x14ac:dyDescent="0.2">
      <c r="A19" s="6" t="s">
        <v>1139</v>
      </c>
      <c r="B19" s="7">
        <v>31600</v>
      </c>
      <c r="C19" s="7"/>
      <c r="D19" s="7"/>
      <c r="E19" s="7"/>
      <c r="F19" s="7">
        <v>31600</v>
      </c>
    </row>
    <row r="20" spans="1:12" x14ac:dyDescent="0.2">
      <c r="A20" s="6" t="s">
        <v>1140</v>
      </c>
      <c r="B20" s="7">
        <v>17500</v>
      </c>
      <c r="C20" s="7"/>
      <c r="D20" s="7">
        <v>350</v>
      </c>
      <c r="E20" s="7">
        <v>8050</v>
      </c>
      <c r="F20" s="7">
        <v>25900</v>
      </c>
    </row>
    <row r="21" spans="1:12" x14ac:dyDescent="0.2">
      <c r="A21" s="6" t="s">
        <v>1141</v>
      </c>
      <c r="B21" s="7">
        <v>19350</v>
      </c>
      <c r="C21" s="7">
        <v>-7600</v>
      </c>
      <c r="D21" s="7"/>
      <c r="E21" s="7"/>
      <c r="F21" s="7">
        <v>11750</v>
      </c>
      <c r="H21" s="5" t="s">
        <v>1124</v>
      </c>
      <c r="I21" t="s">
        <v>1143</v>
      </c>
      <c r="K21" s="15" t="s">
        <v>1161</v>
      </c>
    </row>
    <row r="22" spans="1:12" x14ac:dyDescent="0.2">
      <c r="A22" s="6" t="s">
        <v>1142</v>
      </c>
      <c r="B22" s="7">
        <v>234675</v>
      </c>
      <c r="C22" s="7">
        <v>707685</v>
      </c>
      <c r="D22" s="7">
        <v>772450</v>
      </c>
      <c r="E22" s="7">
        <v>884200.5</v>
      </c>
      <c r="F22" s="7">
        <v>2599010.5</v>
      </c>
    </row>
    <row r="23" spans="1:12" x14ac:dyDescent="0.2">
      <c r="A23" s="6" t="s">
        <v>1127</v>
      </c>
      <c r="B23" s="7">
        <v>522693.98</v>
      </c>
      <c r="C23" s="7">
        <v>779985</v>
      </c>
      <c r="D23" s="7">
        <v>833468.11</v>
      </c>
      <c r="E23" s="7">
        <v>916750.5</v>
      </c>
      <c r="F23" s="7">
        <v>3052897.59</v>
      </c>
      <c r="H23" s="5" t="s">
        <v>1128</v>
      </c>
      <c r="I23" s="5" t="s">
        <v>1126</v>
      </c>
    </row>
    <row r="24" spans="1:12" x14ac:dyDescent="0.2">
      <c r="H24" s="5" t="s">
        <v>1160</v>
      </c>
      <c r="I24">
        <v>2016</v>
      </c>
      <c r="J24">
        <v>2017</v>
      </c>
      <c r="K24">
        <v>2018</v>
      </c>
      <c r="L24" t="s">
        <v>1127</v>
      </c>
    </row>
    <row r="25" spans="1:12" x14ac:dyDescent="0.2">
      <c r="H25" s="6" t="s">
        <v>1129</v>
      </c>
      <c r="I25" s="7"/>
      <c r="J25" s="7"/>
      <c r="K25" s="7">
        <v>2267.7600000000002</v>
      </c>
      <c r="L25" s="7">
        <v>2267.7600000000002</v>
      </c>
    </row>
    <row r="26" spans="1:12" x14ac:dyDescent="0.2">
      <c r="H26" s="6" t="s">
        <v>1130</v>
      </c>
      <c r="I26" s="7">
        <v>1750</v>
      </c>
      <c r="J26" s="7"/>
      <c r="K26" s="7"/>
      <c r="L26" s="7">
        <v>1750</v>
      </c>
    </row>
    <row r="27" spans="1:12" x14ac:dyDescent="0.2">
      <c r="A27" s="8" t="s">
        <v>1145</v>
      </c>
      <c r="B27" s="8" t="s">
        <v>1146</v>
      </c>
      <c r="C27" s="8"/>
      <c r="D27" s="9">
        <f>+E23</f>
        <v>916750.5</v>
      </c>
      <c r="H27" s="6" t="s">
        <v>1131</v>
      </c>
      <c r="I27" s="7">
        <v>49000</v>
      </c>
      <c r="J27" s="7"/>
      <c r="K27" s="7"/>
      <c r="L27" s="7">
        <v>49000</v>
      </c>
    </row>
    <row r="28" spans="1:12" x14ac:dyDescent="0.2">
      <c r="A28" s="8"/>
      <c r="B28" s="8" t="s">
        <v>1147</v>
      </c>
      <c r="C28" s="8"/>
      <c r="D28" s="9">
        <f>+D27/8*12</f>
        <v>1375125.75</v>
      </c>
      <c r="H28" s="6" t="s">
        <v>1132</v>
      </c>
      <c r="I28" s="7">
        <v>5600</v>
      </c>
      <c r="J28" s="7"/>
      <c r="K28" s="7"/>
      <c r="L28" s="7">
        <v>5600</v>
      </c>
    </row>
    <row r="29" spans="1:12" x14ac:dyDescent="0.2">
      <c r="A29" s="8"/>
      <c r="B29" s="8"/>
      <c r="C29" s="8"/>
      <c r="D29" s="9"/>
      <c r="H29" s="6" t="s">
        <v>1133</v>
      </c>
      <c r="I29" s="7">
        <v>22400</v>
      </c>
      <c r="J29" s="7">
        <v>5000</v>
      </c>
      <c r="K29" s="7"/>
      <c r="L29" s="7">
        <v>27400</v>
      </c>
    </row>
    <row r="30" spans="1:12" x14ac:dyDescent="0.2">
      <c r="A30" s="8"/>
      <c r="B30" s="8" t="s">
        <v>1148</v>
      </c>
      <c r="C30" s="8"/>
      <c r="D30" s="9">
        <f>+K16</f>
        <v>600650</v>
      </c>
      <c r="H30" s="6" t="s">
        <v>1134</v>
      </c>
      <c r="I30" s="7">
        <v>50749.979999999996</v>
      </c>
      <c r="J30" s="7">
        <v>38500</v>
      </c>
      <c r="K30" s="7">
        <v>18200.349999999999</v>
      </c>
      <c r="L30" s="7">
        <v>107450.32999999999</v>
      </c>
    </row>
    <row r="31" spans="1:12" x14ac:dyDescent="0.2">
      <c r="A31" s="8"/>
      <c r="B31" s="8" t="s">
        <v>1149</v>
      </c>
      <c r="C31" s="8"/>
      <c r="D31" s="9">
        <f>+D27+D30</f>
        <v>1517400.5</v>
      </c>
      <c r="H31" s="6" t="s">
        <v>1135</v>
      </c>
      <c r="I31" s="7">
        <v>12250</v>
      </c>
      <c r="J31" s="7"/>
      <c r="K31" s="7"/>
      <c r="L31" s="7">
        <v>12250</v>
      </c>
    </row>
    <row r="32" spans="1:12" x14ac:dyDescent="0.2">
      <c r="A32" s="8"/>
      <c r="B32" s="8"/>
      <c r="C32" s="8"/>
      <c r="D32" s="9"/>
      <c r="H32" s="6" t="s">
        <v>1136</v>
      </c>
      <c r="I32" s="7">
        <v>20800</v>
      </c>
      <c r="J32" s="7"/>
      <c r="K32" s="7">
        <v>1750</v>
      </c>
      <c r="L32" s="7">
        <v>22550</v>
      </c>
    </row>
    <row r="33" spans="1:12" x14ac:dyDescent="0.2">
      <c r="A33" s="8"/>
      <c r="B33" s="8" t="s">
        <v>1150</v>
      </c>
      <c r="C33" s="8"/>
      <c r="D33" s="9">
        <f>+K39</f>
        <v>1434118.11</v>
      </c>
      <c r="H33" s="6" t="s">
        <v>1137</v>
      </c>
      <c r="I33" s="7">
        <v>15750</v>
      </c>
      <c r="J33" s="7"/>
      <c r="K33" s="7">
        <v>8000</v>
      </c>
      <c r="L33" s="7">
        <v>23750</v>
      </c>
    </row>
    <row r="34" spans="1:12" x14ac:dyDescent="0.2">
      <c r="A34" s="10"/>
      <c r="B34" s="10"/>
      <c r="C34" s="10"/>
      <c r="D34" s="10"/>
      <c r="H34" s="6" t="s">
        <v>1138</v>
      </c>
      <c r="I34" s="7">
        <v>65069</v>
      </c>
      <c r="J34" s="7">
        <v>26880</v>
      </c>
      <c r="K34" s="7">
        <v>67250</v>
      </c>
      <c r="L34" s="7">
        <v>159199</v>
      </c>
    </row>
    <row r="35" spans="1:12" x14ac:dyDescent="0.2">
      <c r="A35" s="10"/>
      <c r="B35" s="8" t="s">
        <v>1151</v>
      </c>
      <c r="C35" s="8"/>
      <c r="D35" s="9">
        <v>1400000</v>
      </c>
      <c r="H35" s="6" t="s">
        <v>1139</v>
      </c>
      <c r="I35" s="7">
        <v>31600</v>
      </c>
      <c r="J35" s="7"/>
      <c r="K35" s="7"/>
      <c r="L35" s="7">
        <v>31600</v>
      </c>
    </row>
    <row r="36" spans="1:12" x14ac:dyDescent="0.2">
      <c r="H36" s="6" t="s">
        <v>1140</v>
      </c>
      <c r="I36" s="7">
        <v>17500</v>
      </c>
      <c r="J36" s="7"/>
      <c r="K36" s="7">
        <v>350</v>
      </c>
      <c r="L36" s="7">
        <v>17850</v>
      </c>
    </row>
    <row r="37" spans="1:12" x14ac:dyDescent="0.2">
      <c r="H37" s="6" t="s">
        <v>1141</v>
      </c>
      <c r="I37" s="7">
        <v>19350</v>
      </c>
      <c r="J37" s="7">
        <v>-7600</v>
      </c>
      <c r="K37" s="7">
        <v>350</v>
      </c>
      <c r="L37" s="7">
        <v>12100</v>
      </c>
    </row>
    <row r="38" spans="1:12" x14ac:dyDescent="0.2">
      <c r="H38" s="6" t="s">
        <v>1142</v>
      </c>
      <c r="I38" s="7">
        <v>465805</v>
      </c>
      <c r="J38" s="7">
        <v>1151285</v>
      </c>
      <c r="K38" s="7">
        <v>1335950</v>
      </c>
      <c r="L38" s="7">
        <v>2953040</v>
      </c>
    </row>
    <row r="39" spans="1:12" x14ac:dyDescent="0.2">
      <c r="H39" s="6" t="s">
        <v>1127</v>
      </c>
      <c r="I39" s="7">
        <v>777623.98</v>
      </c>
      <c r="J39" s="7">
        <v>1214065</v>
      </c>
      <c r="K39" s="7">
        <v>1434118.11</v>
      </c>
      <c r="L39" s="7">
        <v>3425807.09</v>
      </c>
    </row>
  </sheetData>
  <pageMargins left="0.15748031496062992" right="0.15748031496062992" top="0.51181102362204722" bottom="0.23622047244094491" header="0.39370078740157483" footer="0.15748031496062992"/>
  <pageSetup paperSize="9" scale="77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3"/>
  <sheetViews>
    <sheetView workbookViewId="0">
      <selection activeCell="A3" sqref="A3"/>
    </sheetView>
  </sheetViews>
  <sheetFormatPr defaultColWidth="11.42578125" defaultRowHeight="12.75" customHeight="1" x14ac:dyDescent="0.2"/>
  <cols>
    <col min="1" max="1" width="11.42578125" style="1" customWidth="1"/>
    <col min="2" max="2" width="60.5703125" style="1" customWidth="1"/>
    <col min="3" max="24" width="11.42578125" style="1" customWidth="1"/>
    <col min="25" max="25" width="17.85546875" style="1" customWidth="1"/>
    <col min="26" max="34" width="11.42578125" style="1" customWidth="1"/>
    <col min="35" max="16384" width="11.42578125" style="1"/>
  </cols>
  <sheetData>
    <row r="1" spans="1:3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1123</v>
      </c>
      <c r="AJ1" s="1" t="s">
        <v>1124</v>
      </c>
      <c r="AK1" s="1" t="s">
        <v>1125</v>
      </c>
    </row>
    <row r="2" spans="1:37" ht="12.75" customHeight="1" x14ac:dyDescent="0.2">
      <c r="A2" s="1" t="s">
        <v>34</v>
      </c>
      <c r="B2" s="1" t="s">
        <v>35</v>
      </c>
      <c r="C2" s="1" t="s">
        <v>36</v>
      </c>
      <c r="D2" s="1" t="s">
        <v>37</v>
      </c>
      <c r="E2" s="2">
        <v>42389</v>
      </c>
      <c r="G2" s="3">
        <v>-10500</v>
      </c>
      <c r="H2" s="1" t="s">
        <v>38</v>
      </c>
      <c r="I2" s="1" t="s">
        <v>39</v>
      </c>
      <c r="J2" s="1" t="s">
        <v>40</v>
      </c>
      <c r="K2" s="1" t="s">
        <v>41</v>
      </c>
      <c r="L2" s="4">
        <v>42389</v>
      </c>
      <c r="M2" s="2">
        <v>42394</v>
      </c>
      <c r="N2" s="1" t="s">
        <v>42</v>
      </c>
      <c r="O2" s="1" t="s">
        <v>43</v>
      </c>
      <c r="P2" s="1" t="b">
        <v>1</v>
      </c>
      <c r="R2" s="1" t="s">
        <v>17</v>
      </c>
      <c r="S2" s="1" t="s">
        <v>35</v>
      </c>
      <c r="X2" s="1" t="s">
        <v>44</v>
      </c>
      <c r="Y2" s="4">
        <v>42401.258933946803</v>
      </c>
      <c r="Z2" s="1" t="s">
        <v>45</v>
      </c>
      <c r="AA2" s="1" t="s">
        <v>46</v>
      </c>
      <c r="AI2" s="1">
        <f>YEAR(E2)</f>
        <v>2016</v>
      </c>
      <c r="AJ2" s="1">
        <f>MONTH(E2)</f>
        <v>1</v>
      </c>
      <c r="AK2" s="1" t="str">
        <f>MID(H2,1,2)</f>
        <v>18</v>
      </c>
    </row>
    <row r="3" spans="1:37" ht="12.75" customHeight="1" x14ac:dyDescent="0.2">
      <c r="A3" s="1" t="s">
        <v>47</v>
      </c>
      <c r="B3" s="1" t="s">
        <v>48</v>
      </c>
      <c r="C3" s="1" t="s">
        <v>36</v>
      </c>
      <c r="D3" s="1" t="s">
        <v>37</v>
      </c>
      <c r="E3" s="2">
        <v>42410</v>
      </c>
      <c r="G3" s="3">
        <v>-26675</v>
      </c>
      <c r="H3" s="1" t="s">
        <v>49</v>
      </c>
      <c r="I3" s="1" t="s">
        <v>39</v>
      </c>
      <c r="J3" s="1" t="s">
        <v>40</v>
      </c>
      <c r="K3" s="1" t="s">
        <v>50</v>
      </c>
      <c r="L3" s="4">
        <v>42410</v>
      </c>
      <c r="M3" s="2">
        <v>42410</v>
      </c>
      <c r="N3" s="1" t="s">
        <v>51</v>
      </c>
      <c r="O3" s="1" t="s">
        <v>52</v>
      </c>
      <c r="P3" s="1" t="b">
        <v>1</v>
      </c>
      <c r="R3" s="1" t="s">
        <v>17</v>
      </c>
      <c r="S3" s="1" t="s">
        <v>53</v>
      </c>
      <c r="X3" s="1" t="s">
        <v>44</v>
      </c>
      <c r="Y3" s="4">
        <v>42419.585942326397</v>
      </c>
      <c r="Z3" s="1" t="s">
        <v>45</v>
      </c>
      <c r="AA3" s="1" t="s">
        <v>54</v>
      </c>
      <c r="AI3" s="1">
        <f t="shared" ref="AI3:AI66" si="0">YEAR(E3)</f>
        <v>2016</v>
      </c>
      <c r="AJ3" s="1">
        <f t="shared" ref="AJ3:AJ66" si="1">MONTH(E3)</f>
        <v>2</v>
      </c>
      <c r="AK3" s="1" t="str">
        <f t="shared" ref="AK3:AK66" si="2">MID(H3,1,2)</f>
        <v>17</v>
      </c>
    </row>
    <row r="4" spans="1:37" ht="12.75" customHeight="1" x14ac:dyDescent="0.2">
      <c r="A4" s="1" t="s">
        <v>55</v>
      </c>
      <c r="B4" s="1" t="s">
        <v>48</v>
      </c>
      <c r="C4" s="1" t="s">
        <v>36</v>
      </c>
      <c r="D4" s="1" t="s">
        <v>37</v>
      </c>
      <c r="E4" s="2">
        <v>42541</v>
      </c>
      <c r="G4" s="3">
        <v>-23100</v>
      </c>
      <c r="H4" s="1" t="s">
        <v>56</v>
      </c>
      <c r="I4" s="1" t="s">
        <v>39</v>
      </c>
      <c r="J4" s="1" t="s">
        <v>40</v>
      </c>
      <c r="K4" s="1" t="s">
        <v>57</v>
      </c>
      <c r="L4" s="4">
        <v>42541</v>
      </c>
      <c r="M4" s="2">
        <v>42541</v>
      </c>
      <c r="N4" s="1" t="s">
        <v>58</v>
      </c>
      <c r="O4" s="1" t="s">
        <v>59</v>
      </c>
      <c r="P4" s="1" t="b">
        <v>1</v>
      </c>
      <c r="R4" s="1" t="s">
        <v>17</v>
      </c>
      <c r="S4" s="1" t="s">
        <v>60</v>
      </c>
      <c r="X4" s="1" t="s">
        <v>44</v>
      </c>
      <c r="Y4" s="4">
        <v>42542.264943321803</v>
      </c>
      <c r="Z4" s="1" t="s">
        <v>45</v>
      </c>
      <c r="AA4" s="1" t="s">
        <v>61</v>
      </c>
      <c r="AI4" s="1">
        <f t="shared" si="0"/>
        <v>2016</v>
      </c>
      <c r="AJ4" s="1">
        <f t="shared" si="1"/>
        <v>6</v>
      </c>
      <c r="AK4" s="1" t="str">
        <f t="shared" si="2"/>
        <v>06</v>
      </c>
    </row>
    <row r="5" spans="1:37" ht="12.75" customHeight="1" x14ac:dyDescent="0.2">
      <c r="A5" s="1" t="s">
        <v>62</v>
      </c>
      <c r="B5" s="1" t="s">
        <v>48</v>
      </c>
      <c r="C5" s="1" t="s">
        <v>36</v>
      </c>
      <c r="D5" s="1" t="s">
        <v>63</v>
      </c>
      <c r="E5" s="2">
        <v>42636</v>
      </c>
      <c r="G5" s="3">
        <v>-20999.98</v>
      </c>
      <c r="H5" s="1" t="s">
        <v>64</v>
      </c>
      <c r="I5" s="1" t="s">
        <v>39</v>
      </c>
      <c r="J5" s="1" t="s">
        <v>40</v>
      </c>
      <c r="K5" s="1" t="s">
        <v>65</v>
      </c>
      <c r="L5" s="4">
        <v>42636</v>
      </c>
      <c r="M5" s="2">
        <v>42636</v>
      </c>
      <c r="N5" s="1" t="s">
        <v>66</v>
      </c>
      <c r="O5" s="1" t="s">
        <v>67</v>
      </c>
      <c r="P5" s="1" t="b">
        <v>1</v>
      </c>
      <c r="R5" s="1" t="s">
        <v>17</v>
      </c>
      <c r="S5" s="1" t="s">
        <v>68</v>
      </c>
      <c r="U5" s="3">
        <v>27.035</v>
      </c>
      <c r="V5" s="3">
        <v>-776.77</v>
      </c>
      <c r="W5" s="1" t="s">
        <v>69</v>
      </c>
      <c r="X5" s="1" t="s">
        <v>44</v>
      </c>
      <c r="Y5" s="4">
        <v>42639.261814780097</v>
      </c>
      <c r="Z5" s="1" t="s">
        <v>45</v>
      </c>
      <c r="AA5" s="1" t="s">
        <v>70</v>
      </c>
      <c r="AI5" s="1">
        <f t="shared" si="0"/>
        <v>2016</v>
      </c>
      <c r="AJ5" s="1">
        <f t="shared" si="1"/>
        <v>9</v>
      </c>
      <c r="AK5" s="1" t="str">
        <f t="shared" si="2"/>
        <v>08</v>
      </c>
    </row>
    <row r="6" spans="1:37" ht="12.75" customHeight="1" x14ac:dyDescent="0.2">
      <c r="A6" s="1" t="s">
        <v>71</v>
      </c>
      <c r="B6" s="1" t="s">
        <v>72</v>
      </c>
      <c r="C6" s="1" t="s">
        <v>36</v>
      </c>
      <c r="D6" s="1" t="s">
        <v>37</v>
      </c>
      <c r="E6" s="2">
        <v>42702</v>
      </c>
      <c r="G6" s="3">
        <v>-20999.98</v>
      </c>
      <c r="H6" s="1" t="s">
        <v>64</v>
      </c>
      <c r="I6" s="1" t="s">
        <v>39</v>
      </c>
      <c r="J6" s="1" t="s">
        <v>40</v>
      </c>
      <c r="K6" s="1" t="s">
        <v>65</v>
      </c>
      <c r="L6" s="4">
        <v>42705</v>
      </c>
      <c r="M6" s="2">
        <v>42705</v>
      </c>
      <c r="N6" s="1" t="s">
        <v>73</v>
      </c>
      <c r="O6" s="1" t="s">
        <v>74</v>
      </c>
      <c r="P6" s="1" t="b">
        <v>1</v>
      </c>
      <c r="R6" s="1" t="s">
        <v>17</v>
      </c>
      <c r="U6" s="3">
        <v>27.035</v>
      </c>
      <c r="V6" s="3">
        <v>-939.89</v>
      </c>
      <c r="W6" s="1" t="s">
        <v>69</v>
      </c>
      <c r="X6" s="1" t="s">
        <v>75</v>
      </c>
      <c r="Y6" s="4">
        <v>42705.5880777778</v>
      </c>
      <c r="Z6" s="1" t="s">
        <v>45</v>
      </c>
      <c r="AA6" s="1" t="s">
        <v>70</v>
      </c>
      <c r="AI6" s="1">
        <f t="shared" si="0"/>
        <v>2016</v>
      </c>
      <c r="AJ6" s="1">
        <f t="shared" si="1"/>
        <v>11</v>
      </c>
      <c r="AK6" s="1" t="str">
        <f t="shared" si="2"/>
        <v>08</v>
      </c>
    </row>
    <row r="7" spans="1:37" ht="12.75" customHeight="1" x14ac:dyDescent="0.2">
      <c r="A7" s="1" t="s">
        <v>76</v>
      </c>
      <c r="B7" s="1" t="s">
        <v>48</v>
      </c>
      <c r="C7" s="1" t="s">
        <v>36</v>
      </c>
      <c r="D7" s="1" t="s">
        <v>37</v>
      </c>
      <c r="E7" s="2">
        <v>42774</v>
      </c>
      <c r="G7" s="3">
        <v>-15200</v>
      </c>
      <c r="H7" s="1" t="s">
        <v>77</v>
      </c>
      <c r="I7" s="1" t="s">
        <v>39</v>
      </c>
      <c r="J7" s="1" t="s">
        <v>40</v>
      </c>
      <c r="K7" s="1" t="s">
        <v>78</v>
      </c>
      <c r="L7" s="4">
        <v>42774</v>
      </c>
      <c r="M7" s="2">
        <v>42774</v>
      </c>
      <c r="N7" s="1" t="s">
        <v>79</v>
      </c>
      <c r="O7" s="1" t="s">
        <v>80</v>
      </c>
      <c r="P7" s="1" t="b">
        <v>1</v>
      </c>
      <c r="R7" s="1" t="s">
        <v>17</v>
      </c>
      <c r="X7" s="1" t="s">
        <v>81</v>
      </c>
      <c r="Y7" s="4">
        <v>42803.354753205997</v>
      </c>
      <c r="Z7" s="1" t="s">
        <v>45</v>
      </c>
      <c r="AA7" s="1" t="s">
        <v>82</v>
      </c>
      <c r="AI7" s="1">
        <f t="shared" si="0"/>
        <v>2017</v>
      </c>
      <c r="AJ7" s="1">
        <f t="shared" si="1"/>
        <v>2</v>
      </c>
      <c r="AK7" s="1" t="str">
        <f t="shared" si="2"/>
        <v>38</v>
      </c>
    </row>
    <row r="8" spans="1:37" ht="12.75" customHeight="1" x14ac:dyDescent="0.2">
      <c r="A8" s="1" t="s">
        <v>83</v>
      </c>
      <c r="B8" s="1" t="s">
        <v>48</v>
      </c>
      <c r="C8" s="1" t="s">
        <v>36</v>
      </c>
      <c r="D8" s="1" t="s">
        <v>37</v>
      </c>
      <c r="E8" s="2">
        <v>42801</v>
      </c>
      <c r="G8" s="3">
        <v>-7600</v>
      </c>
      <c r="H8" s="1" t="s">
        <v>84</v>
      </c>
      <c r="I8" s="1" t="s">
        <v>39</v>
      </c>
      <c r="J8" s="1" t="s">
        <v>40</v>
      </c>
      <c r="K8" s="1" t="s">
        <v>85</v>
      </c>
      <c r="L8" s="4">
        <v>42801</v>
      </c>
      <c r="M8" s="2">
        <v>42801</v>
      </c>
      <c r="N8" s="1" t="s">
        <v>86</v>
      </c>
      <c r="O8" s="1" t="s">
        <v>87</v>
      </c>
      <c r="P8" s="1" t="b">
        <v>1</v>
      </c>
      <c r="R8" s="1" t="s">
        <v>17</v>
      </c>
      <c r="X8" s="1" t="s">
        <v>44</v>
      </c>
      <c r="Y8" s="4">
        <v>42832.283671446799</v>
      </c>
      <c r="Z8" s="1" t="s">
        <v>45</v>
      </c>
      <c r="AA8" s="1" t="s">
        <v>88</v>
      </c>
      <c r="AI8" s="1">
        <f t="shared" si="0"/>
        <v>2017</v>
      </c>
      <c r="AJ8" s="1">
        <f t="shared" si="1"/>
        <v>3</v>
      </c>
      <c r="AK8" s="1" t="str">
        <f t="shared" si="2"/>
        <v>31</v>
      </c>
    </row>
    <row r="9" spans="1:37" ht="12.75" customHeight="1" x14ac:dyDescent="0.2">
      <c r="A9" s="1" t="s">
        <v>89</v>
      </c>
      <c r="B9" s="1" t="s">
        <v>48</v>
      </c>
      <c r="C9" s="1" t="s">
        <v>36</v>
      </c>
      <c r="D9" s="1" t="s">
        <v>37</v>
      </c>
      <c r="E9" s="2">
        <v>42970</v>
      </c>
      <c r="G9" s="3">
        <v>-1400</v>
      </c>
      <c r="H9" s="1" t="s">
        <v>38</v>
      </c>
      <c r="I9" s="1" t="s">
        <v>39</v>
      </c>
      <c r="J9" s="1" t="s">
        <v>40</v>
      </c>
      <c r="K9" s="1" t="s">
        <v>90</v>
      </c>
      <c r="L9" s="4">
        <v>42970</v>
      </c>
      <c r="M9" s="2">
        <v>42970</v>
      </c>
      <c r="N9" s="1" t="s">
        <v>91</v>
      </c>
      <c r="O9" s="1" t="s">
        <v>92</v>
      </c>
      <c r="P9" s="1" t="b">
        <v>1</v>
      </c>
      <c r="R9" s="1" t="s">
        <v>17</v>
      </c>
      <c r="S9" s="1" t="s">
        <v>93</v>
      </c>
      <c r="X9" s="1" t="s">
        <v>44</v>
      </c>
      <c r="Y9" s="4">
        <v>42976.305568321797</v>
      </c>
      <c r="Z9" s="1" t="s">
        <v>45</v>
      </c>
      <c r="AA9" s="1" t="s">
        <v>46</v>
      </c>
      <c r="AI9" s="1">
        <f t="shared" si="0"/>
        <v>2017</v>
      </c>
      <c r="AJ9" s="1">
        <f t="shared" si="1"/>
        <v>8</v>
      </c>
      <c r="AK9" s="1" t="str">
        <f t="shared" si="2"/>
        <v>18</v>
      </c>
    </row>
    <row r="10" spans="1:37" ht="12.75" customHeight="1" x14ac:dyDescent="0.2">
      <c r="A10" s="1" t="s">
        <v>94</v>
      </c>
      <c r="B10" s="1" t="s">
        <v>48</v>
      </c>
      <c r="C10" s="1" t="s">
        <v>36</v>
      </c>
      <c r="D10" s="1" t="s">
        <v>37</v>
      </c>
      <c r="E10" s="2">
        <v>42984</v>
      </c>
      <c r="G10" s="3">
        <v>-15500</v>
      </c>
      <c r="H10" s="1" t="s">
        <v>77</v>
      </c>
      <c r="I10" s="1" t="s">
        <v>39</v>
      </c>
      <c r="J10" s="1" t="s">
        <v>40</v>
      </c>
      <c r="K10" s="1" t="s">
        <v>95</v>
      </c>
      <c r="L10" s="4">
        <v>42984</v>
      </c>
      <c r="M10" s="2">
        <v>42984</v>
      </c>
      <c r="N10" s="1" t="s">
        <v>96</v>
      </c>
      <c r="O10" s="1" t="s">
        <v>97</v>
      </c>
      <c r="P10" s="1" t="b">
        <v>1</v>
      </c>
      <c r="R10" s="1" t="s">
        <v>17</v>
      </c>
      <c r="S10" s="1" t="s">
        <v>98</v>
      </c>
      <c r="X10" s="1" t="s">
        <v>44</v>
      </c>
      <c r="Y10" s="4">
        <v>42985.315123807901</v>
      </c>
      <c r="Z10" s="1" t="s">
        <v>45</v>
      </c>
      <c r="AA10" s="1" t="s">
        <v>82</v>
      </c>
      <c r="AI10" s="1">
        <f t="shared" si="0"/>
        <v>2017</v>
      </c>
      <c r="AJ10" s="1">
        <f t="shared" si="1"/>
        <v>9</v>
      </c>
      <c r="AK10" s="1" t="str">
        <f t="shared" si="2"/>
        <v>38</v>
      </c>
    </row>
    <row r="11" spans="1:37" ht="12.75" customHeight="1" x14ac:dyDescent="0.2">
      <c r="A11" s="1" t="s">
        <v>99</v>
      </c>
      <c r="B11" s="1" t="s">
        <v>48</v>
      </c>
      <c r="C11" s="1" t="s">
        <v>36</v>
      </c>
      <c r="D11" s="1" t="s">
        <v>37</v>
      </c>
      <c r="E11" s="2">
        <v>43063</v>
      </c>
      <c r="G11" s="3">
        <v>-22800</v>
      </c>
      <c r="H11" s="1" t="s">
        <v>77</v>
      </c>
      <c r="I11" s="1" t="s">
        <v>39</v>
      </c>
      <c r="J11" s="1" t="s">
        <v>40</v>
      </c>
      <c r="K11" s="1" t="s">
        <v>100</v>
      </c>
      <c r="L11" s="4">
        <v>43063</v>
      </c>
      <c r="M11" s="2">
        <v>43063</v>
      </c>
      <c r="N11" s="1" t="s">
        <v>101</v>
      </c>
      <c r="O11" s="1" t="s">
        <v>102</v>
      </c>
      <c r="P11" s="1" t="b">
        <v>1</v>
      </c>
      <c r="R11" s="1" t="s">
        <v>17</v>
      </c>
      <c r="X11" s="1" t="s">
        <v>81</v>
      </c>
      <c r="Y11" s="4">
        <v>43070.394815312502</v>
      </c>
      <c r="Z11" s="1" t="s">
        <v>45</v>
      </c>
      <c r="AA11" s="1" t="s">
        <v>82</v>
      </c>
      <c r="AI11" s="1">
        <f t="shared" si="0"/>
        <v>2017</v>
      </c>
      <c r="AJ11" s="1">
        <f t="shared" si="1"/>
        <v>11</v>
      </c>
      <c r="AK11" s="1" t="str">
        <f t="shared" si="2"/>
        <v>38</v>
      </c>
    </row>
    <row r="12" spans="1:37" ht="12.75" customHeight="1" x14ac:dyDescent="0.2">
      <c r="A12" s="1" t="s">
        <v>103</v>
      </c>
      <c r="B12" s="1" t="s">
        <v>48</v>
      </c>
      <c r="C12" s="1" t="s">
        <v>36</v>
      </c>
      <c r="D12" s="1" t="s">
        <v>104</v>
      </c>
      <c r="E12" s="2">
        <v>43083</v>
      </c>
      <c r="G12" s="3">
        <v>-13020</v>
      </c>
      <c r="H12" s="1" t="s">
        <v>38</v>
      </c>
      <c r="I12" s="1" t="s">
        <v>39</v>
      </c>
      <c r="J12" s="1" t="s">
        <v>40</v>
      </c>
      <c r="K12" s="1" t="s">
        <v>105</v>
      </c>
      <c r="L12" s="4">
        <v>43083</v>
      </c>
      <c r="N12" s="1" t="s">
        <v>106</v>
      </c>
      <c r="O12" s="1" t="s">
        <v>107</v>
      </c>
      <c r="P12" s="1" t="b">
        <v>1</v>
      </c>
      <c r="R12" s="1" t="s">
        <v>17</v>
      </c>
      <c r="X12" s="1" t="s">
        <v>44</v>
      </c>
      <c r="Y12" s="4">
        <v>43096.301814201397</v>
      </c>
      <c r="Z12" s="1" t="s">
        <v>45</v>
      </c>
      <c r="AA12" s="1" t="s">
        <v>46</v>
      </c>
      <c r="AI12" s="1">
        <f t="shared" si="0"/>
        <v>2017</v>
      </c>
      <c r="AJ12" s="1">
        <f t="shared" si="1"/>
        <v>12</v>
      </c>
      <c r="AK12" s="1" t="str">
        <f t="shared" si="2"/>
        <v>18</v>
      </c>
    </row>
    <row r="13" spans="1:37" ht="12.75" customHeight="1" x14ac:dyDescent="0.2">
      <c r="A13" s="1" t="s">
        <v>108</v>
      </c>
      <c r="B13" s="1" t="s">
        <v>48</v>
      </c>
      <c r="C13" s="1" t="s">
        <v>36</v>
      </c>
      <c r="D13" s="1" t="s">
        <v>37</v>
      </c>
      <c r="E13" s="2">
        <v>43556</v>
      </c>
      <c r="G13" s="3">
        <v>-10499.5</v>
      </c>
      <c r="H13" s="1" t="s">
        <v>77</v>
      </c>
      <c r="I13" s="1" t="s">
        <v>39</v>
      </c>
      <c r="J13" s="1" t="s">
        <v>40</v>
      </c>
      <c r="K13" s="1" t="s">
        <v>109</v>
      </c>
      <c r="L13" s="4">
        <v>43556</v>
      </c>
      <c r="M13" s="2">
        <v>43563</v>
      </c>
      <c r="N13" s="1" t="s">
        <v>110</v>
      </c>
      <c r="O13" s="1" t="s">
        <v>111</v>
      </c>
      <c r="P13" s="1" t="b">
        <v>1</v>
      </c>
      <c r="R13" s="1" t="s">
        <v>17</v>
      </c>
      <c r="S13" s="1" t="s">
        <v>112</v>
      </c>
      <c r="X13" s="1" t="s">
        <v>44</v>
      </c>
      <c r="Y13" s="4">
        <v>43563.326270486097</v>
      </c>
      <c r="Z13" s="1" t="s">
        <v>45</v>
      </c>
      <c r="AA13" s="1" t="s">
        <v>82</v>
      </c>
      <c r="AI13" s="1">
        <f t="shared" si="0"/>
        <v>2019</v>
      </c>
      <c r="AJ13" s="1">
        <f t="shared" si="1"/>
        <v>4</v>
      </c>
      <c r="AK13" s="1" t="str">
        <f t="shared" si="2"/>
        <v>38</v>
      </c>
    </row>
    <row r="14" spans="1:37" ht="12.75" customHeight="1" x14ac:dyDescent="0.2">
      <c r="A14" s="1" t="s">
        <v>113</v>
      </c>
      <c r="B14" s="1" t="s">
        <v>48</v>
      </c>
      <c r="C14" s="1" t="s">
        <v>36</v>
      </c>
      <c r="D14" s="1" t="s">
        <v>37</v>
      </c>
      <c r="E14" s="2">
        <v>43564</v>
      </c>
      <c r="G14" s="3">
        <v>-22500</v>
      </c>
      <c r="H14" s="1" t="s">
        <v>77</v>
      </c>
      <c r="I14" s="1" t="s">
        <v>39</v>
      </c>
      <c r="J14" s="1" t="s">
        <v>40</v>
      </c>
      <c r="K14" s="1" t="s">
        <v>114</v>
      </c>
      <c r="L14" s="4">
        <v>43564</v>
      </c>
      <c r="M14" s="2">
        <v>43605</v>
      </c>
      <c r="N14" s="1" t="s">
        <v>115</v>
      </c>
      <c r="O14" s="1" t="s">
        <v>116</v>
      </c>
      <c r="P14" s="1" t="b">
        <v>1</v>
      </c>
      <c r="R14" s="1" t="s">
        <v>17</v>
      </c>
      <c r="S14" s="1" t="s">
        <v>117</v>
      </c>
      <c r="X14" s="1" t="s">
        <v>44</v>
      </c>
      <c r="Y14" s="4">
        <v>43566.285835648101</v>
      </c>
      <c r="Z14" s="1" t="s">
        <v>45</v>
      </c>
      <c r="AA14" s="1" t="s">
        <v>82</v>
      </c>
      <c r="AI14" s="1">
        <f t="shared" si="0"/>
        <v>2019</v>
      </c>
      <c r="AJ14" s="1">
        <f t="shared" si="1"/>
        <v>4</v>
      </c>
      <c r="AK14" s="1" t="str">
        <f t="shared" si="2"/>
        <v>38</v>
      </c>
    </row>
    <row r="15" spans="1:37" ht="12.75" customHeight="1" x14ac:dyDescent="0.2">
      <c r="A15" s="1" t="s">
        <v>118</v>
      </c>
      <c r="B15" s="1" t="s">
        <v>48</v>
      </c>
      <c r="C15" s="1" t="s">
        <v>36</v>
      </c>
      <c r="D15" s="1" t="s">
        <v>37</v>
      </c>
      <c r="E15" s="2">
        <v>43599</v>
      </c>
      <c r="G15" s="3">
        <v>-4600</v>
      </c>
      <c r="H15" s="1" t="s">
        <v>77</v>
      </c>
      <c r="I15" s="1" t="s">
        <v>39</v>
      </c>
      <c r="J15" s="1" t="s">
        <v>40</v>
      </c>
      <c r="K15" s="1" t="s">
        <v>119</v>
      </c>
      <c r="L15" s="4">
        <v>43601</v>
      </c>
      <c r="M15" s="2">
        <v>43601</v>
      </c>
      <c r="N15" s="1" t="s">
        <v>120</v>
      </c>
      <c r="O15" s="1" t="s">
        <v>121</v>
      </c>
      <c r="P15" s="1" t="b">
        <v>1</v>
      </c>
      <c r="R15" s="1" t="s">
        <v>17</v>
      </c>
      <c r="S15" s="1" t="s">
        <v>122</v>
      </c>
      <c r="X15" s="1" t="s">
        <v>44</v>
      </c>
      <c r="Y15" s="4">
        <v>43607.3360020486</v>
      </c>
      <c r="Z15" s="1" t="s">
        <v>45</v>
      </c>
      <c r="AA15" s="1" t="s">
        <v>82</v>
      </c>
      <c r="AI15" s="1">
        <f t="shared" si="0"/>
        <v>2019</v>
      </c>
      <c r="AJ15" s="1">
        <f t="shared" si="1"/>
        <v>5</v>
      </c>
      <c r="AK15" s="1" t="str">
        <f t="shared" si="2"/>
        <v>38</v>
      </c>
    </row>
    <row r="16" spans="1:37" ht="12.75" customHeight="1" x14ac:dyDescent="0.2">
      <c r="A16" s="1" t="s">
        <v>123</v>
      </c>
      <c r="B16" s="1" t="s">
        <v>48</v>
      </c>
      <c r="C16" s="1" t="s">
        <v>36</v>
      </c>
      <c r="D16" s="1" t="s">
        <v>37</v>
      </c>
      <c r="E16" s="2">
        <v>43619</v>
      </c>
      <c r="G16" s="3">
        <v>-36500</v>
      </c>
      <c r="H16" s="1" t="s">
        <v>77</v>
      </c>
      <c r="I16" s="1" t="s">
        <v>39</v>
      </c>
      <c r="J16" s="1" t="s">
        <v>40</v>
      </c>
      <c r="K16" s="1" t="s">
        <v>124</v>
      </c>
      <c r="L16" s="4">
        <v>43619</v>
      </c>
      <c r="M16" s="2">
        <v>43622</v>
      </c>
      <c r="N16" s="1" t="s">
        <v>125</v>
      </c>
      <c r="O16" s="1" t="s">
        <v>126</v>
      </c>
      <c r="P16" s="1" t="b">
        <v>1</v>
      </c>
      <c r="R16" s="1" t="s">
        <v>17</v>
      </c>
      <c r="S16" s="1" t="s">
        <v>127</v>
      </c>
      <c r="X16" s="1" t="s">
        <v>44</v>
      </c>
      <c r="Y16" s="4">
        <v>43620.293147719902</v>
      </c>
      <c r="Z16" s="1" t="s">
        <v>45</v>
      </c>
      <c r="AA16" s="1" t="s">
        <v>82</v>
      </c>
      <c r="AI16" s="1">
        <f t="shared" si="0"/>
        <v>2019</v>
      </c>
      <c r="AJ16" s="1">
        <f t="shared" si="1"/>
        <v>6</v>
      </c>
      <c r="AK16" s="1" t="str">
        <f t="shared" si="2"/>
        <v>38</v>
      </c>
    </row>
    <row r="17" spans="1:37" ht="12.75" customHeight="1" x14ac:dyDescent="0.2">
      <c r="A17" s="1" t="s">
        <v>128</v>
      </c>
      <c r="B17" s="1" t="s">
        <v>129</v>
      </c>
      <c r="C17" s="1" t="s">
        <v>36</v>
      </c>
      <c r="D17" s="1" t="s">
        <v>37</v>
      </c>
      <c r="E17" s="2">
        <v>42376</v>
      </c>
      <c r="G17" s="3">
        <v>16800</v>
      </c>
      <c r="H17" s="1" t="s">
        <v>130</v>
      </c>
      <c r="I17" s="1" t="s">
        <v>39</v>
      </c>
      <c r="J17" s="1" t="s">
        <v>40</v>
      </c>
      <c r="K17" s="1" t="s">
        <v>131</v>
      </c>
      <c r="L17" s="4">
        <v>42383</v>
      </c>
      <c r="M17" s="2">
        <v>42376</v>
      </c>
      <c r="N17" s="1" t="s">
        <v>132</v>
      </c>
      <c r="O17" s="1" t="s">
        <v>133</v>
      </c>
      <c r="P17" s="1" t="b">
        <v>1</v>
      </c>
      <c r="R17" s="1" t="s">
        <v>17</v>
      </c>
      <c r="X17" s="1" t="s">
        <v>44</v>
      </c>
      <c r="Y17" s="4">
        <v>42423.354093055597</v>
      </c>
      <c r="Z17" s="1" t="s">
        <v>45</v>
      </c>
      <c r="AA17" s="1" t="s">
        <v>134</v>
      </c>
      <c r="AI17" s="1">
        <f t="shared" si="0"/>
        <v>2016</v>
      </c>
      <c r="AJ17" s="1">
        <f t="shared" si="1"/>
        <v>1</v>
      </c>
      <c r="AK17" s="1" t="str">
        <f t="shared" si="2"/>
        <v>11</v>
      </c>
    </row>
    <row r="18" spans="1:37" ht="12.75" customHeight="1" x14ac:dyDescent="0.2">
      <c r="A18" s="1" t="s">
        <v>135</v>
      </c>
      <c r="B18" s="1" t="s">
        <v>129</v>
      </c>
      <c r="C18" s="1" t="s">
        <v>36</v>
      </c>
      <c r="D18" s="1" t="s">
        <v>37</v>
      </c>
      <c r="E18" s="2">
        <v>42377</v>
      </c>
      <c r="G18" s="3">
        <v>1050</v>
      </c>
      <c r="H18" s="1" t="s">
        <v>84</v>
      </c>
      <c r="I18" s="1" t="s">
        <v>39</v>
      </c>
      <c r="J18" s="1" t="s">
        <v>40</v>
      </c>
      <c r="K18" s="1" t="s">
        <v>136</v>
      </c>
      <c r="L18" s="4">
        <v>42383</v>
      </c>
      <c r="M18" s="2">
        <v>42377</v>
      </c>
      <c r="N18" s="1" t="s">
        <v>137</v>
      </c>
      <c r="O18" s="1" t="s">
        <v>138</v>
      </c>
      <c r="P18" s="1" t="b">
        <v>1</v>
      </c>
      <c r="R18" s="1" t="s">
        <v>17</v>
      </c>
      <c r="X18" s="1" t="s">
        <v>44</v>
      </c>
      <c r="Y18" s="4">
        <v>42401.283164895802</v>
      </c>
      <c r="Z18" s="1" t="s">
        <v>45</v>
      </c>
      <c r="AA18" s="1" t="s">
        <v>88</v>
      </c>
      <c r="AI18" s="1">
        <f t="shared" si="0"/>
        <v>2016</v>
      </c>
      <c r="AJ18" s="1">
        <f t="shared" si="1"/>
        <v>1</v>
      </c>
      <c r="AK18" s="1" t="str">
        <f t="shared" si="2"/>
        <v>31</v>
      </c>
    </row>
    <row r="19" spans="1:37" ht="12.75" customHeight="1" x14ac:dyDescent="0.2">
      <c r="A19" s="1" t="s">
        <v>139</v>
      </c>
      <c r="B19" s="1" t="s">
        <v>129</v>
      </c>
      <c r="C19" s="1" t="s">
        <v>36</v>
      </c>
      <c r="D19" s="1" t="s">
        <v>37</v>
      </c>
      <c r="E19" s="2">
        <v>42381</v>
      </c>
      <c r="G19" s="3">
        <v>12100</v>
      </c>
      <c r="H19" s="1" t="s">
        <v>140</v>
      </c>
      <c r="I19" s="1" t="s">
        <v>39</v>
      </c>
      <c r="J19" s="1" t="s">
        <v>40</v>
      </c>
      <c r="K19" s="1" t="s">
        <v>141</v>
      </c>
      <c r="L19" s="4">
        <v>42383</v>
      </c>
      <c r="M19" s="2">
        <v>42381</v>
      </c>
      <c r="N19" s="1" t="s">
        <v>142</v>
      </c>
      <c r="O19" s="1" t="s">
        <v>143</v>
      </c>
      <c r="P19" s="1" t="b">
        <v>1</v>
      </c>
      <c r="R19" s="1" t="s">
        <v>17</v>
      </c>
      <c r="X19" s="1" t="s">
        <v>44</v>
      </c>
      <c r="Y19" s="4">
        <v>42401.283099074099</v>
      </c>
      <c r="Z19" s="1" t="s">
        <v>45</v>
      </c>
      <c r="AA19" s="1" t="s">
        <v>144</v>
      </c>
      <c r="AI19" s="1">
        <f t="shared" si="0"/>
        <v>2016</v>
      </c>
      <c r="AJ19" s="1">
        <f t="shared" si="1"/>
        <v>1</v>
      </c>
      <c r="AK19" s="1" t="str">
        <f t="shared" si="2"/>
        <v>19</v>
      </c>
    </row>
    <row r="20" spans="1:37" ht="12.75" customHeight="1" x14ac:dyDescent="0.2">
      <c r="A20" s="1" t="s">
        <v>145</v>
      </c>
      <c r="B20" s="1" t="s">
        <v>129</v>
      </c>
      <c r="C20" s="1" t="s">
        <v>36</v>
      </c>
      <c r="D20" s="1" t="s">
        <v>37</v>
      </c>
      <c r="E20" s="2">
        <v>42381</v>
      </c>
      <c r="G20" s="3">
        <v>4200</v>
      </c>
      <c r="H20" s="1" t="s">
        <v>49</v>
      </c>
      <c r="I20" s="1" t="s">
        <v>39</v>
      </c>
      <c r="J20" s="1" t="s">
        <v>40</v>
      </c>
      <c r="K20" s="1" t="s">
        <v>146</v>
      </c>
      <c r="L20" s="4">
        <v>42383</v>
      </c>
      <c r="M20" s="2">
        <v>42381</v>
      </c>
      <c r="N20" s="1" t="s">
        <v>147</v>
      </c>
      <c r="O20" s="1" t="s">
        <v>148</v>
      </c>
      <c r="P20" s="1" t="b">
        <v>1</v>
      </c>
      <c r="R20" s="1" t="s">
        <v>17</v>
      </c>
      <c r="X20" s="1" t="s">
        <v>44</v>
      </c>
      <c r="Y20" s="4">
        <v>42401.283148993098</v>
      </c>
      <c r="Z20" s="1" t="s">
        <v>45</v>
      </c>
      <c r="AA20" s="1" t="s">
        <v>54</v>
      </c>
      <c r="AI20" s="1">
        <f t="shared" si="0"/>
        <v>2016</v>
      </c>
      <c r="AJ20" s="1">
        <f t="shared" si="1"/>
        <v>1</v>
      </c>
      <c r="AK20" s="1" t="str">
        <f t="shared" si="2"/>
        <v>17</v>
      </c>
    </row>
    <row r="21" spans="1:37" ht="12.75" customHeight="1" x14ac:dyDescent="0.2">
      <c r="A21" s="1" t="s">
        <v>149</v>
      </c>
      <c r="B21" s="1" t="s">
        <v>129</v>
      </c>
      <c r="C21" s="1" t="s">
        <v>36</v>
      </c>
      <c r="D21" s="1" t="s">
        <v>37</v>
      </c>
      <c r="E21" s="2">
        <v>42383</v>
      </c>
      <c r="G21" s="3">
        <v>19569</v>
      </c>
      <c r="H21" s="1" t="s">
        <v>38</v>
      </c>
      <c r="I21" s="1" t="s">
        <v>39</v>
      </c>
      <c r="J21" s="1" t="s">
        <v>40</v>
      </c>
      <c r="K21" s="1" t="s">
        <v>150</v>
      </c>
      <c r="L21" s="4">
        <v>42389</v>
      </c>
      <c r="M21" s="2">
        <v>42383</v>
      </c>
      <c r="N21" s="1" t="s">
        <v>151</v>
      </c>
      <c r="O21" s="1" t="s">
        <v>152</v>
      </c>
      <c r="P21" s="1" t="b">
        <v>1</v>
      </c>
      <c r="R21" s="1" t="s">
        <v>17</v>
      </c>
      <c r="X21" s="1" t="s">
        <v>44</v>
      </c>
      <c r="Y21" s="4">
        <v>42401.283094016202</v>
      </c>
      <c r="Z21" s="1" t="s">
        <v>45</v>
      </c>
      <c r="AA21" s="1" t="s">
        <v>46</v>
      </c>
      <c r="AI21" s="1">
        <f t="shared" si="0"/>
        <v>2016</v>
      </c>
      <c r="AJ21" s="1">
        <f t="shared" si="1"/>
        <v>1</v>
      </c>
      <c r="AK21" s="1" t="str">
        <f t="shared" si="2"/>
        <v>18</v>
      </c>
    </row>
    <row r="22" spans="1:37" ht="12.75" customHeight="1" x14ac:dyDescent="0.2">
      <c r="A22" s="1" t="s">
        <v>153</v>
      </c>
      <c r="B22" s="1" t="s">
        <v>129</v>
      </c>
      <c r="C22" s="1" t="s">
        <v>36</v>
      </c>
      <c r="D22" s="1" t="s">
        <v>37</v>
      </c>
      <c r="E22" s="2">
        <v>42387</v>
      </c>
      <c r="G22" s="3">
        <v>71200</v>
      </c>
      <c r="H22" s="1" t="s">
        <v>77</v>
      </c>
      <c r="I22" s="1" t="s">
        <v>39</v>
      </c>
      <c r="J22" s="1" t="s">
        <v>40</v>
      </c>
      <c r="K22" s="1" t="s">
        <v>154</v>
      </c>
      <c r="L22" s="4">
        <v>42397</v>
      </c>
      <c r="M22" s="2">
        <v>42387</v>
      </c>
      <c r="N22" s="1" t="s">
        <v>155</v>
      </c>
      <c r="O22" s="1" t="s">
        <v>156</v>
      </c>
      <c r="P22" s="1" t="b">
        <v>1</v>
      </c>
      <c r="R22" s="1" t="s">
        <v>17</v>
      </c>
      <c r="X22" s="1" t="s">
        <v>44</v>
      </c>
      <c r="Y22" s="4">
        <v>42401.283158564802</v>
      </c>
      <c r="Z22" s="1" t="s">
        <v>45</v>
      </c>
      <c r="AA22" s="1" t="s">
        <v>82</v>
      </c>
      <c r="AI22" s="1">
        <f t="shared" si="0"/>
        <v>2016</v>
      </c>
      <c r="AJ22" s="1">
        <f t="shared" si="1"/>
        <v>1</v>
      </c>
      <c r="AK22" s="1" t="str">
        <f t="shared" si="2"/>
        <v>38</v>
      </c>
    </row>
    <row r="23" spans="1:37" ht="12.75" customHeight="1" x14ac:dyDescent="0.2">
      <c r="A23" s="1" t="s">
        <v>157</v>
      </c>
      <c r="B23" s="1" t="s">
        <v>129</v>
      </c>
      <c r="C23" s="1" t="s">
        <v>36</v>
      </c>
      <c r="D23" s="1" t="s">
        <v>37</v>
      </c>
      <c r="E23" s="2">
        <v>42391</v>
      </c>
      <c r="G23" s="3">
        <v>10850</v>
      </c>
      <c r="H23" s="1" t="s">
        <v>49</v>
      </c>
      <c r="I23" s="1" t="s">
        <v>39</v>
      </c>
      <c r="J23" s="1" t="s">
        <v>40</v>
      </c>
      <c r="K23" s="1" t="s">
        <v>158</v>
      </c>
      <c r="L23" s="4">
        <v>42398</v>
      </c>
      <c r="M23" s="2">
        <v>42391</v>
      </c>
      <c r="N23" s="1" t="s">
        <v>159</v>
      </c>
      <c r="O23" s="1" t="s">
        <v>160</v>
      </c>
      <c r="P23" s="1" t="b">
        <v>1</v>
      </c>
      <c r="R23" s="1" t="s">
        <v>17</v>
      </c>
      <c r="X23" s="1" t="s">
        <v>44</v>
      </c>
      <c r="Y23" s="4">
        <v>42401.283156400503</v>
      </c>
      <c r="Z23" s="1" t="s">
        <v>45</v>
      </c>
      <c r="AA23" s="1" t="s">
        <v>54</v>
      </c>
      <c r="AI23" s="1">
        <f t="shared" si="0"/>
        <v>2016</v>
      </c>
      <c r="AJ23" s="1">
        <f t="shared" si="1"/>
        <v>1</v>
      </c>
      <c r="AK23" s="1" t="str">
        <f t="shared" si="2"/>
        <v>17</v>
      </c>
    </row>
    <row r="24" spans="1:37" ht="12.75" customHeight="1" x14ac:dyDescent="0.2">
      <c r="A24" s="1" t="s">
        <v>161</v>
      </c>
      <c r="B24" s="1" t="s">
        <v>129</v>
      </c>
      <c r="C24" s="1" t="s">
        <v>36</v>
      </c>
      <c r="D24" s="1" t="s">
        <v>37</v>
      </c>
      <c r="E24" s="2">
        <v>42390</v>
      </c>
      <c r="G24" s="3">
        <v>22400</v>
      </c>
      <c r="H24" s="1" t="s">
        <v>162</v>
      </c>
      <c r="I24" s="1" t="s">
        <v>39</v>
      </c>
      <c r="J24" s="1" t="s">
        <v>40</v>
      </c>
      <c r="K24" s="1" t="s">
        <v>163</v>
      </c>
      <c r="L24" s="4">
        <v>42398</v>
      </c>
      <c r="M24" s="2">
        <v>42390</v>
      </c>
      <c r="N24" s="1" t="s">
        <v>164</v>
      </c>
      <c r="O24" s="1" t="s">
        <v>165</v>
      </c>
      <c r="P24" s="1" t="b">
        <v>1</v>
      </c>
      <c r="R24" s="1" t="s">
        <v>17</v>
      </c>
      <c r="X24" s="1" t="s">
        <v>44</v>
      </c>
      <c r="Y24" s="4">
        <v>42401.283151851901</v>
      </c>
      <c r="Z24" s="1" t="s">
        <v>45</v>
      </c>
      <c r="AA24" s="1" t="s">
        <v>166</v>
      </c>
      <c r="AI24" s="1">
        <f t="shared" si="0"/>
        <v>2016</v>
      </c>
      <c r="AJ24" s="1">
        <f t="shared" si="1"/>
        <v>1</v>
      </c>
      <c r="AK24" s="1" t="str">
        <f t="shared" si="2"/>
        <v>07</v>
      </c>
    </row>
    <row r="25" spans="1:37" ht="12.75" customHeight="1" x14ac:dyDescent="0.2">
      <c r="A25" s="1" t="s">
        <v>167</v>
      </c>
      <c r="B25" s="1" t="s">
        <v>129</v>
      </c>
      <c r="C25" s="1" t="s">
        <v>36</v>
      </c>
      <c r="D25" s="1" t="s">
        <v>37</v>
      </c>
      <c r="E25" s="2">
        <v>42410</v>
      </c>
      <c r="G25" s="3">
        <v>26675</v>
      </c>
      <c r="H25" s="1" t="s">
        <v>49</v>
      </c>
      <c r="I25" s="1" t="s">
        <v>39</v>
      </c>
      <c r="J25" s="1" t="s">
        <v>40</v>
      </c>
      <c r="K25" s="1" t="s">
        <v>168</v>
      </c>
      <c r="L25" s="4">
        <v>42410</v>
      </c>
      <c r="M25" s="2">
        <v>42410</v>
      </c>
      <c r="N25" s="1" t="s">
        <v>169</v>
      </c>
      <c r="O25" s="1" t="s">
        <v>170</v>
      </c>
      <c r="P25" s="1" t="b">
        <v>1</v>
      </c>
      <c r="R25" s="1" t="s">
        <v>17</v>
      </c>
      <c r="X25" s="1" t="s">
        <v>44</v>
      </c>
      <c r="Y25" s="4">
        <v>42419.6063651273</v>
      </c>
      <c r="Z25" s="1" t="s">
        <v>45</v>
      </c>
      <c r="AA25" s="1" t="s">
        <v>54</v>
      </c>
      <c r="AI25" s="1">
        <f t="shared" si="0"/>
        <v>2016</v>
      </c>
      <c r="AJ25" s="1">
        <f t="shared" si="1"/>
        <v>2</v>
      </c>
      <c r="AK25" s="1" t="str">
        <f t="shared" si="2"/>
        <v>17</v>
      </c>
    </row>
    <row r="26" spans="1:37" ht="12.75" customHeight="1" x14ac:dyDescent="0.2">
      <c r="A26" s="1" t="s">
        <v>171</v>
      </c>
      <c r="B26" s="1" t="s">
        <v>172</v>
      </c>
      <c r="C26" s="1" t="s">
        <v>36</v>
      </c>
      <c r="D26" s="1" t="s">
        <v>63</v>
      </c>
      <c r="E26" s="2">
        <v>42408</v>
      </c>
      <c r="G26" s="3">
        <v>20999.98</v>
      </c>
      <c r="H26" s="1" t="s">
        <v>64</v>
      </c>
      <c r="I26" s="1" t="s">
        <v>39</v>
      </c>
      <c r="J26" s="1" t="s">
        <v>40</v>
      </c>
      <c r="K26" s="1" t="s">
        <v>65</v>
      </c>
      <c r="L26" s="4">
        <v>42410</v>
      </c>
      <c r="M26" s="2">
        <v>42408</v>
      </c>
      <c r="N26" s="1" t="s">
        <v>173</v>
      </c>
      <c r="O26" s="1" t="s">
        <v>67</v>
      </c>
      <c r="P26" s="1" t="b">
        <v>1</v>
      </c>
      <c r="R26" s="1" t="s">
        <v>17</v>
      </c>
      <c r="U26" s="3">
        <v>27.035</v>
      </c>
      <c r="V26" s="3">
        <v>776.77</v>
      </c>
      <c r="W26" s="1" t="s">
        <v>69</v>
      </c>
      <c r="X26" s="1" t="s">
        <v>44</v>
      </c>
      <c r="Y26" s="4">
        <v>42419.6063109143</v>
      </c>
      <c r="Z26" s="1" t="s">
        <v>45</v>
      </c>
      <c r="AA26" s="1" t="s">
        <v>70</v>
      </c>
      <c r="AI26" s="1">
        <f t="shared" si="0"/>
        <v>2016</v>
      </c>
      <c r="AJ26" s="1">
        <f t="shared" si="1"/>
        <v>2</v>
      </c>
      <c r="AK26" s="1" t="str">
        <f t="shared" si="2"/>
        <v>08</v>
      </c>
    </row>
    <row r="27" spans="1:37" ht="12.75" customHeight="1" x14ac:dyDescent="0.2">
      <c r="A27" s="1" t="s">
        <v>174</v>
      </c>
      <c r="B27" s="1" t="s">
        <v>129</v>
      </c>
      <c r="C27" s="1" t="s">
        <v>36</v>
      </c>
      <c r="D27" s="1" t="s">
        <v>37</v>
      </c>
      <c r="E27" s="2">
        <v>42415</v>
      </c>
      <c r="G27" s="3">
        <v>17400</v>
      </c>
      <c r="H27" s="1" t="s">
        <v>140</v>
      </c>
      <c r="I27" s="1" t="s">
        <v>39</v>
      </c>
      <c r="J27" s="1" t="s">
        <v>40</v>
      </c>
      <c r="K27" s="1" t="s">
        <v>175</v>
      </c>
      <c r="L27" s="4">
        <v>42424</v>
      </c>
      <c r="M27" s="2">
        <v>42415</v>
      </c>
      <c r="N27" s="1" t="s">
        <v>176</v>
      </c>
      <c r="O27" s="1" t="s">
        <v>177</v>
      </c>
      <c r="P27" s="1" t="b">
        <v>1</v>
      </c>
      <c r="R27" s="1" t="s">
        <v>17</v>
      </c>
      <c r="X27" s="1" t="s">
        <v>81</v>
      </c>
      <c r="Y27" s="4">
        <v>42425.2862298611</v>
      </c>
      <c r="Z27" s="1" t="s">
        <v>45</v>
      </c>
      <c r="AA27" s="1" t="s">
        <v>144</v>
      </c>
      <c r="AI27" s="1">
        <f t="shared" si="0"/>
        <v>2016</v>
      </c>
      <c r="AJ27" s="1">
        <f t="shared" si="1"/>
        <v>2</v>
      </c>
      <c r="AK27" s="1" t="str">
        <f t="shared" si="2"/>
        <v>19</v>
      </c>
    </row>
    <row r="28" spans="1:37" ht="12.75" customHeight="1" x14ac:dyDescent="0.2">
      <c r="A28" s="1" t="s">
        <v>178</v>
      </c>
      <c r="B28" s="1" t="s">
        <v>129</v>
      </c>
      <c r="C28" s="1" t="s">
        <v>36</v>
      </c>
      <c r="D28" s="1" t="s">
        <v>37</v>
      </c>
      <c r="E28" s="2">
        <v>42426</v>
      </c>
      <c r="G28" s="3">
        <v>7700</v>
      </c>
      <c r="H28" s="1" t="s">
        <v>38</v>
      </c>
      <c r="I28" s="1" t="s">
        <v>39</v>
      </c>
      <c r="J28" s="1" t="s">
        <v>40</v>
      </c>
      <c r="K28" s="1" t="s">
        <v>179</v>
      </c>
      <c r="L28" s="4">
        <v>42431</v>
      </c>
      <c r="M28" s="2">
        <v>42426</v>
      </c>
      <c r="N28" s="1" t="s">
        <v>180</v>
      </c>
      <c r="O28" s="1" t="s">
        <v>181</v>
      </c>
      <c r="P28" s="1" t="b">
        <v>1</v>
      </c>
      <c r="R28" s="1" t="s">
        <v>17</v>
      </c>
      <c r="X28" s="1" t="s">
        <v>81</v>
      </c>
      <c r="Y28" s="4">
        <v>42432.265080937497</v>
      </c>
      <c r="Z28" s="1" t="s">
        <v>45</v>
      </c>
      <c r="AA28" s="1" t="s">
        <v>46</v>
      </c>
      <c r="AI28" s="1">
        <f t="shared" si="0"/>
        <v>2016</v>
      </c>
      <c r="AJ28" s="1">
        <f t="shared" si="1"/>
        <v>2</v>
      </c>
      <c r="AK28" s="1" t="str">
        <f t="shared" si="2"/>
        <v>18</v>
      </c>
    </row>
    <row r="29" spans="1:37" ht="12.75" customHeight="1" x14ac:dyDescent="0.2">
      <c r="A29" s="1" t="s">
        <v>182</v>
      </c>
      <c r="B29" s="1" t="s">
        <v>129</v>
      </c>
      <c r="C29" s="1" t="s">
        <v>36</v>
      </c>
      <c r="D29" s="1" t="s">
        <v>37</v>
      </c>
      <c r="E29" s="2">
        <v>42429</v>
      </c>
      <c r="G29" s="3">
        <v>1050</v>
      </c>
      <c r="H29" s="1" t="s">
        <v>183</v>
      </c>
      <c r="I29" s="1" t="s">
        <v>39</v>
      </c>
      <c r="J29" s="1" t="s">
        <v>40</v>
      </c>
      <c r="K29" s="1" t="s">
        <v>184</v>
      </c>
      <c r="L29" s="4">
        <v>42432</v>
      </c>
      <c r="M29" s="2">
        <v>42429</v>
      </c>
      <c r="N29" s="1" t="s">
        <v>185</v>
      </c>
      <c r="O29" s="1" t="s">
        <v>186</v>
      </c>
      <c r="P29" s="1" t="b">
        <v>1</v>
      </c>
      <c r="R29" s="1" t="s">
        <v>17</v>
      </c>
      <c r="X29" s="1" t="s">
        <v>81</v>
      </c>
      <c r="Y29" s="4">
        <v>42433.294179861099</v>
      </c>
      <c r="Z29" s="1" t="s">
        <v>45</v>
      </c>
      <c r="AA29" s="1" t="s">
        <v>187</v>
      </c>
      <c r="AI29" s="1">
        <f t="shared" si="0"/>
        <v>2016</v>
      </c>
      <c r="AJ29" s="1">
        <f t="shared" si="1"/>
        <v>2</v>
      </c>
      <c r="AK29" s="1" t="str">
        <f t="shared" si="2"/>
        <v>04</v>
      </c>
    </row>
    <row r="30" spans="1:37" ht="12.75" customHeight="1" x14ac:dyDescent="0.2">
      <c r="A30" s="1" t="s">
        <v>188</v>
      </c>
      <c r="B30" s="1" t="s">
        <v>129</v>
      </c>
      <c r="C30" s="1" t="s">
        <v>36</v>
      </c>
      <c r="D30" s="1" t="s">
        <v>37</v>
      </c>
      <c r="E30" s="2">
        <v>42431</v>
      </c>
      <c r="G30" s="3">
        <v>47950</v>
      </c>
      <c r="H30" s="1" t="s">
        <v>183</v>
      </c>
      <c r="I30" s="1" t="s">
        <v>39</v>
      </c>
      <c r="J30" s="1" t="s">
        <v>40</v>
      </c>
      <c r="K30" s="1" t="s">
        <v>189</v>
      </c>
      <c r="L30" s="4">
        <v>42436</v>
      </c>
      <c r="M30" s="2">
        <v>42431</v>
      </c>
      <c r="N30" s="1" t="s">
        <v>190</v>
      </c>
      <c r="O30" s="1" t="s">
        <v>191</v>
      </c>
      <c r="P30" s="1" t="b">
        <v>1</v>
      </c>
      <c r="R30" s="1" t="s">
        <v>17</v>
      </c>
      <c r="X30" s="1" t="s">
        <v>44</v>
      </c>
      <c r="Y30" s="4">
        <v>42446.358925</v>
      </c>
      <c r="Z30" s="1" t="s">
        <v>45</v>
      </c>
      <c r="AA30" s="1" t="s">
        <v>187</v>
      </c>
      <c r="AI30" s="1">
        <f t="shared" si="0"/>
        <v>2016</v>
      </c>
      <c r="AJ30" s="1">
        <f t="shared" si="1"/>
        <v>3</v>
      </c>
      <c r="AK30" s="1" t="str">
        <f t="shared" si="2"/>
        <v>04</v>
      </c>
    </row>
    <row r="31" spans="1:37" ht="12.75" customHeight="1" x14ac:dyDescent="0.2">
      <c r="A31" s="1" t="s">
        <v>192</v>
      </c>
      <c r="B31" s="1" t="s">
        <v>129</v>
      </c>
      <c r="C31" s="1" t="s">
        <v>36</v>
      </c>
      <c r="D31" s="1" t="s">
        <v>37</v>
      </c>
      <c r="E31" s="2">
        <v>42432</v>
      </c>
      <c r="G31" s="3">
        <v>1750</v>
      </c>
      <c r="H31" s="1" t="s">
        <v>38</v>
      </c>
      <c r="I31" s="1" t="s">
        <v>39</v>
      </c>
      <c r="J31" s="1" t="s">
        <v>40</v>
      </c>
      <c r="K31" s="1" t="s">
        <v>193</v>
      </c>
      <c r="L31" s="4">
        <v>42436</v>
      </c>
      <c r="M31" s="2">
        <v>42432</v>
      </c>
      <c r="N31" s="1" t="s">
        <v>194</v>
      </c>
      <c r="O31" s="1" t="s">
        <v>195</v>
      </c>
      <c r="P31" s="1" t="b">
        <v>1</v>
      </c>
      <c r="R31" s="1" t="s">
        <v>17</v>
      </c>
      <c r="X31" s="1" t="s">
        <v>44</v>
      </c>
      <c r="Y31" s="4">
        <v>42446.358882870401</v>
      </c>
      <c r="Z31" s="1" t="s">
        <v>45</v>
      </c>
      <c r="AA31" s="1" t="s">
        <v>46</v>
      </c>
      <c r="AI31" s="1">
        <f t="shared" si="0"/>
        <v>2016</v>
      </c>
      <c r="AJ31" s="1">
        <f t="shared" si="1"/>
        <v>3</v>
      </c>
      <c r="AK31" s="1" t="str">
        <f t="shared" si="2"/>
        <v>18</v>
      </c>
    </row>
    <row r="32" spans="1:37" ht="12.75" customHeight="1" x14ac:dyDescent="0.2">
      <c r="A32" s="1" t="s">
        <v>196</v>
      </c>
      <c r="B32" s="1" t="s">
        <v>129</v>
      </c>
      <c r="C32" s="1" t="s">
        <v>36</v>
      </c>
      <c r="D32" s="1" t="s">
        <v>37</v>
      </c>
      <c r="E32" s="2">
        <v>42436</v>
      </c>
      <c r="G32" s="3">
        <v>4900</v>
      </c>
      <c r="H32" s="1" t="s">
        <v>38</v>
      </c>
      <c r="I32" s="1" t="s">
        <v>39</v>
      </c>
      <c r="J32" s="1" t="s">
        <v>40</v>
      </c>
      <c r="K32" s="1" t="s">
        <v>197</v>
      </c>
      <c r="L32" s="4">
        <v>42439</v>
      </c>
      <c r="M32" s="2">
        <v>42436</v>
      </c>
      <c r="N32" s="1" t="s">
        <v>198</v>
      </c>
      <c r="O32" s="1" t="s">
        <v>199</v>
      </c>
      <c r="P32" s="1" t="b">
        <v>1</v>
      </c>
      <c r="R32" s="1" t="s">
        <v>17</v>
      </c>
      <c r="X32" s="1" t="s">
        <v>44</v>
      </c>
      <c r="Y32" s="4">
        <v>42446.3588611921</v>
      </c>
      <c r="Z32" s="1" t="s">
        <v>45</v>
      </c>
      <c r="AA32" s="1" t="s">
        <v>46</v>
      </c>
      <c r="AI32" s="1">
        <f t="shared" si="0"/>
        <v>2016</v>
      </c>
      <c r="AJ32" s="1">
        <f t="shared" si="1"/>
        <v>3</v>
      </c>
      <c r="AK32" s="1" t="str">
        <f t="shared" si="2"/>
        <v>18</v>
      </c>
    </row>
    <row r="33" spans="1:37" ht="12.75" customHeight="1" x14ac:dyDescent="0.2">
      <c r="A33" s="1" t="s">
        <v>200</v>
      </c>
      <c r="B33" s="1" t="s">
        <v>129</v>
      </c>
      <c r="C33" s="1" t="s">
        <v>36</v>
      </c>
      <c r="D33" s="1" t="s">
        <v>37</v>
      </c>
      <c r="E33" s="2">
        <v>42430</v>
      </c>
      <c r="G33" s="3">
        <v>17500</v>
      </c>
      <c r="H33" s="1" t="s">
        <v>201</v>
      </c>
      <c r="I33" s="1" t="s">
        <v>39</v>
      </c>
      <c r="J33" s="1" t="s">
        <v>40</v>
      </c>
      <c r="K33" s="1" t="s">
        <v>202</v>
      </c>
      <c r="L33" s="4">
        <v>42439</v>
      </c>
      <c r="M33" s="2">
        <v>42430</v>
      </c>
      <c r="N33" s="1" t="s">
        <v>203</v>
      </c>
      <c r="O33" s="1" t="s">
        <v>204</v>
      </c>
      <c r="P33" s="1" t="b">
        <v>1</v>
      </c>
      <c r="R33" s="1" t="s">
        <v>17</v>
      </c>
      <c r="X33" s="1" t="s">
        <v>44</v>
      </c>
      <c r="Y33" s="4">
        <v>42446.358948113397</v>
      </c>
      <c r="Z33" s="1" t="s">
        <v>45</v>
      </c>
      <c r="AA33" s="1" t="s">
        <v>205</v>
      </c>
      <c r="AI33" s="1">
        <f t="shared" si="0"/>
        <v>2016</v>
      </c>
      <c r="AJ33" s="1">
        <f t="shared" si="1"/>
        <v>3</v>
      </c>
      <c r="AK33" s="1" t="str">
        <f t="shared" si="2"/>
        <v>29</v>
      </c>
    </row>
    <row r="34" spans="1:37" ht="12.75" customHeight="1" x14ac:dyDescent="0.2">
      <c r="A34" s="1" t="s">
        <v>206</v>
      </c>
      <c r="B34" s="1" t="s">
        <v>129</v>
      </c>
      <c r="C34" s="1" t="s">
        <v>36</v>
      </c>
      <c r="D34" s="1" t="s">
        <v>37</v>
      </c>
      <c r="E34" s="2">
        <v>42452</v>
      </c>
      <c r="G34" s="3">
        <v>15750</v>
      </c>
      <c r="H34" s="1" t="s">
        <v>64</v>
      </c>
      <c r="I34" s="1" t="s">
        <v>39</v>
      </c>
      <c r="J34" s="1" t="s">
        <v>40</v>
      </c>
      <c r="K34" s="1" t="s">
        <v>207</v>
      </c>
      <c r="L34" s="4">
        <v>42452</v>
      </c>
      <c r="M34" s="2">
        <v>42452</v>
      </c>
      <c r="N34" s="1" t="s">
        <v>208</v>
      </c>
      <c r="O34" s="1" t="s">
        <v>209</v>
      </c>
      <c r="P34" s="1" t="b">
        <v>1</v>
      </c>
      <c r="R34" s="1" t="s">
        <v>17</v>
      </c>
      <c r="X34" s="1" t="s">
        <v>81</v>
      </c>
      <c r="Y34" s="4">
        <v>42453.443957638898</v>
      </c>
      <c r="Z34" s="1" t="s">
        <v>45</v>
      </c>
      <c r="AA34" s="1" t="s">
        <v>70</v>
      </c>
      <c r="AI34" s="1">
        <f t="shared" si="0"/>
        <v>2016</v>
      </c>
      <c r="AJ34" s="1">
        <f t="shared" si="1"/>
        <v>3</v>
      </c>
      <c r="AK34" s="1" t="str">
        <f t="shared" si="2"/>
        <v>08</v>
      </c>
    </row>
    <row r="35" spans="1:37" ht="12.75" customHeight="1" x14ac:dyDescent="0.2">
      <c r="A35" s="1" t="s">
        <v>210</v>
      </c>
      <c r="B35" s="1" t="s">
        <v>129</v>
      </c>
      <c r="C35" s="1" t="s">
        <v>36</v>
      </c>
      <c r="D35" s="1" t="s">
        <v>37</v>
      </c>
      <c r="E35" s="2">
        <v>42452</v>
      </c>
      <c r="G35" s="3">
        <v>2600</v>
      </c>
      <c r="H35" s="1" t="s">
        <v>130</v>
      </c>
      <c r="I35" s="1" t="s">
        <v>39</v>
      </c>
      <c r="J35" s="1" t="s">
        <v>40</v>
      </c>
      <c r="K35" s="1" t="s">
        <v>211</v>
      </c>
      <c r="L35" s="4">
        <v>42465</v>
      </c>
      <c r="M35" s="2">
        <v>42452</v>
      </c>
      <c r="N35" s="1" t="s">
        <v>212</v>
      </c>
      <c r="O35" s="1" t="s">
        <v>213</v>
      </c>
      <c r="P35" s="1" t="b">
        <v>1</v>
      </c>
      <c r="R35" s="1" t="s">
        <v>17</v>
      </c>
      <c r="X35" s="1" t="s">
        <v>44</v>
      </c>
      <c r="Y35" s="4">
        <v>42467.321718634303</v>
      </c>
      <c r="Z35" s="1" t="s">
        <v>45</v>
      </c>
      <c r="AA35" s="1" t="s">
        <v>134</v>
      </c>
      <c r="AI35" s="1">
        <f t="shared" si="0"/>
        <v>2016</v>
      </c>
      <c r="AJ35" s="1">
        <f t="shared" si="1"/>
        <v>3</v>
      </c>
      <c r="AK35" s="1" t="str">
        <f t="shared" si="2"/>
        <v>11</v>
      </c>
    </row>
    <row r="36" spans="1:37" ht="12.75" customHeight="1" x14ac:dyDescent="0.2">
      <c r="A36" s="1" t="s">
        <v>214</v>
      </c>
      <c r="B36" s="1" t="s">
        <v>129</v>
      </c>
      <c r="C36" s="1" t="s">
        <v>36</v>
      </c>
      <c r="D36" s="1" t="s">
        <v>37</v>
      </c>
      <c r="E36" s="2">
        <v>42465</v>
      </c>
      <c r="G36" s="3">
        <v>2100</v>
      </c>
      <c r="H36" s="1" t="s">
        <v>140</v>
      </c>
      <c r="I36" s="1" t="s">
        <v>39</v>
      </c>
      <c r="J36" s="1" t="s">
        <v>40</v>
      </c>
      <c r="K36" s="1" t="s">
        <v>215</v>
      </c>
      <c r="L36" s="4">
        <v>42466</v>
      </c>
      <c r="M36" s="2">
        <v>42465</v>
      </c>
      <c r="N36" s="1" t="s">
        <v>216</v>
      </c>
      <c r="O36" s="1" t="s">
        <v>217</v>
      </c>
      <c r="P36" s="1" t="b">
        <v>1</v>
      </c>
      <c r="R36" s="1" t="s">
        <v>17</v>
      </c>
      <c r="X36" s="1" t="s">
        <v>44</v>
      </c>
      <c r="Y36" s="4">
        <v>42485.272569363398</v>
      </c>
      <c r="Z36" s="1" t="s">
        <v>45</v>
      </c>
      <c r="AA36" s="1" t="s">
        <v>144</v>
      </c>
      <c r="AI36" s="1">
        <f t="shared" si="0"/>
        <v>2016</v>
      </c>
      <c r="AJ36" s="1">
        <f t="shared" si="1"/>
        <v>4</v>
      </c>
      <c r="AK36" s="1" t="str">
        <f t="shared" si="2"/>
        <v>19</v>
      </c>
    </row>
    <row r="37" spans="1:37" ht="12.75" customHeight="1" x14ac:dyDescent="0.2">
      <c r="A37" s="1" t="s">
        <v>218</v>
      </c>
      <c r="B37" s="1" t="s">
        <v>129</v>
      </c>
      <c r="C37" s="1" t="s">
        <v>36</v>
      </c>
      <c r="D37" s="1" t="s">
        <v>37</v>
      </c>
      <c r="E37" s="2">
        <v>42467</v>
      </c>
      <c r="G37" s="3">
        <v>700</v>
      </c>
      <c r="H37" s="1" t="s">
        <v>38</v>
      </c>
      <c r="I37" s="1" t="s">
        <v>39</v>
      </c>
      <c r="J37" s="1" t="s">
        <v>40</v>
      </c>
      <c r="K37" s="1" t="s">
        <v>219</v>
      </c>
      <c r="L37" s="4">
        <v>42472</v>
      </c>
      <c r="M37" s="2">
        <v>42467</v>
      </c>
      <c r="N37" s="1" t="s">
        <v>220</v>
      </c>
      <c r="O37" s="1" t="s">
        <v>221</v>
      </c>
      <c r="P37" s="1" t="b">
        <v>1</v>
      </c>
      <c r="R37" s="1" t="s">
        <v>17</v>
      </c>
      <c r="X37" s="1" t="s">
        <v>44</v>
      </c>
      <c r="Y37" s="4">
        <v>42485.272618368101</v>
      </c>
      <c r="Z37" s="1" t="s">
        <v>45</v>
      </c>
      <c r="AA37" s="1" t="s">
        <v>46</v>
      </c>
      <c r="AI37" s="1">
        <f t="shared" si="0"/>
        <v>2016</v>
      </c>
      <c r="AJ37" s="1">
        <f t="shared" si="1"/>
        <v>4</v>
      </c>
      <c r="AK37" s="1" t="str">
        <f t="shared" si="2"/>
        <v>18</v>
      </c>
    </row>
    <row r="38" spans="1:37" ht="12.75" customHeight="1" x14ac:dyDescent="0.2">
      <c r="A38" s="1" t="s">
        <v>222</v>
      </c>
      <c r="B38" s="1" t="s">
        <v>129</v>
      </c>
      <c r="C38" s="1" t="s">
        <v>36</v>
      </c>
      <c r="D38" s="1" t="s">
        <v>37</v>
      </c>
      <c r="E38" s="2">
        <v>42479</v>
      </c>
      <c r="G38" s="3">
        <v>10500</v>
      </c>
      <c r="H38" s="1" t="s">
        <v>64</v>
      </c>
      <c r="I38" s="1" t="s">
        <v>39</v>
      </c>
      <c r="J38" s="1" t="s">
        <v>40</v>
      </c>
      <c r="K38" s="1" t="s">
        <v>223</v>
      </c>
      <c r="L38" s="4">
        <v>42479</v>
      </c>
      <c r="M38" s="2">
        <v>42479</v>
      </c>
      <c r="N38" s="1" t="s">
        <v>224</v>
      </c>
      <c r="O38" s="1" t="s">
        <v>225</v>
      </c>
      <c r="P38" s="1" t="b">
        <v>1</v>
      </c>
      <c r="R38" s="1" t="s">
        <v>17</v>
      </c>
      <c r="X38" s="1" t="s">
        <v>44</v>
      </c>
      <c r="Y38" s="4">
        <v>42485.272614386602</v>
      </c>
      <c r="Z38" s="1" t="s">
        <v>45</v>
      </c>
      <c r="AA38" s="1" t="s">
        <v>70</v>
      </c>
      <c r="AI38" s="1">
        <f t="shared" si="0"/>
        <v>2016</v>
      </c>
      <c r="AJ38" s="1">
        <f t="shared" si="1"/>
        <v>4</v>
      </c>
      <c r="AK38" s="1" t="str">
        <f t="shared" si="2"/>
        <v>08</v>
      </c>
    </row>
    <row r="39" spans="1:37" ht="12.75" customHeight="1" x14ac:dyDescent="0.2">
      <c r="A39" s="1" t="s">
        <v>226</v>
      </c>
      <c r="B39" s="1" t="s">
        <v>129</v>
      </c>
      <c r="C39" s="1" t="s">
        <v>36</v>
      </c>
      <c r="D39" s="1" t="s">
        <v>37</v>
      </c>
      <c r="E39" s="2">
        <v>42480</v>
      </c>
      <c r="G39" s="3">
        <v>23100</v>
      </c>
      <c r="H39" s="1" t="s">
        <v>56</v>
      </c>
      <c r="I39" s="1" t="s">
        <v>39</v>
      </c>
      <c r="J39" s="1" t="s">
        <v>40</v>
      </c>
      <c r="K39" s="1" t="s">
        <v>227</v>
      </c>
      <c r="L39" s="4">
        <v>42486</v>
      </c>
      <c r="M39" s="2">
        <v>42480</v>
      </c>
      <c r="N39" s="1" t="s">
        <v>228</v>
      </c>
      <c r="O39" s="1" t="s">
        <v>59</v>
      </c>
      <c r="P39" s="1" t="b">
        <v>1</v>
      </c>
      <c r="R39" s="1" t="s">
        <v>17</v>
      </c>
      <c r="X39" s="1" t="s">
        <v>44</v>
      </c>
      <c r="Y39" s="4">
        <v>42486.560305671301</v>
      </c>
      <c r="Z39" s="1" t="s">
        <v>45</v>
      </c>
      <c r="AA39" s="1" t="s">
        <v>61</v>
      </c>
      <c r="AI39" s="1">
        <f t="shared" si="0"/>
        <v>2016</v>
      </c>
      <c r="AJ39" s="1">
        <f t="shared" si="1"/>
        <v>4</v>
      </c>
      <c r="AK39" s="1" t="str">
        <f t="shared" si="2"/>
        <v>06</v>
      </c>
    </row>
    <row r="40" spans="1:37" ht="12.75" customHeight="1" x14ac:dyDescent="0.2">
      <c r="A40" s="1" t="s">
        <v>229</v>
      </c>
      <c r="B40" s="1" t="s">
        <v>129</v>
      </c>
      <c r="C40" s="1" t="s">
        <v>36</v>
      </c>
      <c r="D40" s="1" t="s">
        <v>37</v>
      </c>
      <c r="E40" s="2">
        <v>42485</v>
      </c>
      <c r="G40" s="3">
        <v>12250</v>
      </c>
      <c r="H40" s="1" t="s">
        <v>230</v>
      </c>
      <c r="I40" s="1" t="s">
        <v>39</v>
      </c>
      <c r="J40" s="1" t="s">
        <v>40</v>
      </c>
      <c r="K40" s="1" t="s">
        <v>231</v>
      </c>
      <c r="L40" s="4">
        <v>42488</v>
      </c>
      <c r="M40" s="2">
        <v>42485</v>
      </c>
      <c r="N40" s="1" t="s">
        <v>232</v>
      </c>
      <c r="O40" s="1" t="s">
        <v>233</v>
      </c>
      <c r="P40" s="1" t="b">
        <v>1</v>
      </c>
      <c r="R40" s="1" t="s">
        <v>17</v>
      </c>
      <c r="X40" s="1" t="s">
        <v>44</v>
      </c>
      <c r="Y40" s="4">
        <v>42488.599663969901</v>
      </c>
      <c r="Z40" s="1" t="s">
        <v>45</v>
      </c>
      <c r="AA40" s="1" t="s">
        <v>234</v>
      </c>
      <c r="AI40" s="1">
        <f t="shared" si="0"/>
        <v>2016</v>
      </c>
      <c r="AJ40" s="1">
        <f t="shared" si="1"/>
        <v>4</v>
      </c>
      <c r="AK40" s="1" t="str">
        <f t="shared" si="2"/>
        <v>09</v>
      </c>
    </row>
    <row r="41" spans="1:37" ht="12.75" customHeight="1" x14ac:dyDescent="0.2">
      <c r="A41" s="1" t="s">
        <v>235</v>
      </c>
      <c r="B41" s="1" t="s">
        <v>129</v>
      </c>
      <c r="C41" s="1" t="s">
        <v>36</v>
      </c>
      <c r="D41" s="1" t="s">
        <v>37</v>
      </c>
      <c r="E41" s="2">
        <v>42487</v>
      </c>
      <c r="G41" s="3">
        <v>14000</v>
      </c>
      <c r="H41" s="1" t="s">
        <v>38</v>
      </c>
      <c r="I41" s="1" t="s">
        <v>39</v>
      </c>
      <c r="J41" s="1" t="s">
        <v>40</v>
      </c>
      <c r="K41" s="1" t="s">
        <v>105</v>
      </c>
      <c r="L41" s="4">
        <v>42488</v>
      </c>
      <c r="M41" s="2">
        <v>42487</v>
      </c>
      <c r="N41" s="1" t="s">
        <v>236</v>
      </c>
      <c r="O41" s="1" t="s">
        <v>237</v>
      </c>
      <c r="P41" s="1" t="b">
        <v>1</v>
      </c>
      <c r="R41" s="1" t="s">
        <v>17</v>
      </c>
      <c r="X41" s="1" t="s">
        <v>44</v>
      </c>
      <c r="Y41" s="4">
        <v>42488.599674652804</v>
      </c>
      <c r="Z41" s="1" t="s">
        <v>45</v>
      </c>
      <c r="AA41" s="1" t="s">
        <v>46</v>
      </c>
      <c r="AI41" s="1">
        <f t="shared" si="0"/>
        <v>2016</v>
      </c>
      <c r="AJ41" s="1">
        <f t="shared" si="1"/>
        <v>4</v>
      </c>
      <c r="AK41" s="1" t="str">
        <f t="shared" si="2"/>
        <v>18</v>
      </c>
    </row>
    <row r="42" spans="1:37" ht="12.75" customHeight="1" x14ac:dyDescent="0.2">
      <c r="A42" s="1" t="s">
        <v>238</v>
      </c>
      <c r="B42" s="1" t="s">
        <v>129</v>
      </c>
      <c r="C42" s="1" t="s">
        <v>36</v>
      </c>
      <c r="D42" s="1" t="s">
        <v>37</v>
      </c>
      <c r="E42" s="2">
        <v>42480</v>
      </c>
      <c r="G42" s="3">
        <v>7800</v>
      </c>
      <c r="H42" s="1" t="s">
        <v>77</v>
      </c>
      <c r="I42" s="1" t="s">
        <v>39</v>
      </c>
      <c r="J42" s="1" t="s">
        <v>40</v>
      </c>
      <c r="K42" s="1" t="s">
        <v>239</v>
      </c>
      <c r="L42" s="4">
        <v>42493</v>
      </c>
      <c r="M42" s="2">
        <v>42480</v>
      </c>
      <c r="N42" s="1" t="s">
        <v>240</v>
      </c>
      <c r="O42" s="1" t="s">
        <v>241</v>
      </c>
      <c r="P42" s="1" t="b">
        <v>1</v>
      </c>
      <c r="R42" s="1" t="s">
        <v>17</v>
      </c>
      <c r="X42" s="1" t="s">
        <v>81</v>
      </c>
      <c r="Y42" s="4">
        <v>42494.335115046299</v>
      </c>
      <c r="Z42" s="1" t="s">
        <v>45</v>
      </c>
      <c r="AA42" s="1" t="s">
        <v>82</v>
      </c>
      <c r="AI42" s="1">
        <f t="shared" si="0"/>
        <v>2016</v>
      </c>
      <c r="AJ42" s="1">
        <f t="shared" si="1"/>
        <v>4</v>
      </c>
      <c r="AK42" s="1" t="str">
        <f t="shared" si="2"/>
        <v>38</v>
      </c>
    </row>
    <row r="43" spans="1:37" ht="12.75" customHeight="1" x14ac:dyDescent="0.2">
      <c r="A43" s="1" t="s">
        <v>242</v>
      </c>
      <c r="B43" s="1" t="s">
        <v>129</v>
      </c>
      <c r="C43" s="1" t="s">
        <v>36</v>
      </c>
      <c r="D43" s="1" t="s">
        <v>37</v>
      </c>
      <c r="E43" s="2">
        <v>42503</v>
      </c>
      <c r="G43" s="3">
        <v>10650</v>
      </c>
      <c r="H43" s="1" t="s">
        <v>77</v>
      </c>
      <c r="I43" s="1" t="s">
        <v>39</v>
      </c>
      <c r="J43" s="1" t="s">
        <v>40</v>
      </c>
      <c r="K43" s="1" t="s">
        <v>243</v>
      </c>
      <c r="L43" s="4">
        <v>42503</v>
      </c>
      <c r="M43" s="2">
        <v>42503</v>
      </c>
      <c r="N43" s="1" t="s">
        <v>244</v>
      </c>
      <c r="O43" s="1" t="s">
        <v>245</v>
      </c>
      <c r="P43" s="1" t="b">
        <v>1</v>
      </c>
      <c r="R43" s="1" t="s">
        <v>17</v>
      </c>
      <c r="X43" s="1" t="s">
        <v>44</v>
      </c>
      <c r="Y43" s="4">
        <v>42507.433980868103</v>
      </c>
      <c r="Z43" s="1" t="s">
        <v>45</v>
      </c>
      <c r="AA43" s="1" t="s">
        <v>82</v>
      </c>
      <c r="AI43" s="1">
        <f t="shared" si="0"/>
        <v>2016</v>
      </c>
      <c r="AJ43" s="1">
        <f t="shared" si="1"/>
        <v>5</v>
      </c>
      <c r="AK43" s="1" t="str">
        <f t="shared" si="2"/>
        <v>38</v>
      </c>
    </row>
    <row r="44" spans="1:37" ht="12.75" customHeight="1" x14ac:dyDescent="0.2">
      <c r="A44" s="1" t="s">
        <v>246</v>
      </c>
      <c r="B44" s="1" t="s">
        <v>129</v>
      </c>
      <c r="C44" s="1" t="s">
        <v>36</v>
      </c>
      <c r="D44" s="1" t="s">
        <v>37</v>
      </c>
      <c r="E44" s="2">
        <v>42506</v>
      </c>
      <c r="G44" s="3">
        <v>13800</v>
      </c>
      <c r="H44" s="1" t="s">
        <v>77</v>
      </c>
      <c r="I44" s="1" t="s">
        <v>39</v>
      </c>
      <c r="J44" s="1" t="s">
        <v>40</v>
      </c>
      <c r="K44" s="1" t="s">
        <v>247</v>
      </c>
      <c r="L44" s="4">
        <v>42509</v>
      </c>
      <c r="M44" s="2">
        <v>42506</v>
      </c>
      <c r="N44" s="1" t="s">
        <v>248</v>
      </c>
      <c r="O44" s="1" t="s">
        <v>249</v>
      </c>
      <c r="P44" s="1" t="b">
        <v>1</v>
      </c>
      <c r="R44" s="1" t="s">
        <v>17</v>
      </c>
      <c r="X44" s="1" t="s">
        <v>81</v>
      </c>
      <c r="Y44" s="4">
        <v>42510.282274999998</v>
      </c>
      <c r="Z44" s="1" t="s">
        <v>45</v>
      </c>
      <c r="AA44" s="1" t="s">
        <v>82</v>
      </c>
      <c r="AI44" s="1">
        <f t="shared" si="0"/>
        <v>2016</v>
      </c>
      <c r="AJ44" s="1">
        <f t="shared" si="1"/>
        <v>5</v>
      </c>
      <c r="AK44" s="1" t="str">
        <f t="shared" si="2"/>
        <v>38</v>
      </c>
    </row>
    <row r="45" spans="1:37" ht="12.75" customHeight="1" x14ac:dyDescent="0.2">
      <c r="A45" s="1" t="s">
        <v>250</v>
      </c>
      <c r="B45" s="1" t="s">
        <v>129</v>
      </c>
      <c r="C45" s="1" t="s">
        <v>36</v>
      </c>
      <c r="D45" s="1" t="s">
        <v>37</v>
      </c>
      <c r="E45" s="2">
        <v>42514</v>
      </c>
      <c r="G45" s="3">
        <v>700</v>
      </c>
      <c r="H45" s="1" t="s">
        <v>49</v>
      </c>
      <c r="I45" s="1" t="s">
        <v>39</v>
      </c>
      <c r="J45" s="1" t="s">
        <v>40</v>
      </c>
      <c r="K45" s="1" t="s">
        <v>251</v>
      </c>
      <c r="L45" s="4">
        <v>42517</v>
      </c>
      <c r="M45" s="2">
        <v>42514</v>
      </c>
      <c r="N45" s="1" t="s">
        <v>252</v>
      </c>
      <c r="O45" s="1" t="s">
        <v>253</v>
      </c>
      <c r="P45" s="1" t="b">
        <v>1</v>
      </c>
      <c r="R45" s="1" t="s">
        <v>17</v>
      </c>
      <c r="X45" s="1" t="s">
        <v>44</v>
      </c>
      <c r="Y45" s="4">
        <v>42520.259129826401</v>
      </c>
      <c r="Z45" s="1" t="s">
        <v>45</v>
      </c>
      <c r="AA45" s="1" t="s">
        <v>54</v>
      </c>
      <c r="AI45" s="1">
        <f t="shared" si="0"/>
        <v>2016</v>
      </c>
      <c r="AJ45" s="1">
        <f t="shared" si="1"/>
        <v>5</v>
      </c>
      <c r="AK45" s="1" t="str">
        <f t="shared" si="2"/>
        <v>17</v>
      </c>
    </row>
    <row r="46" spans="1:37" ht="12.75" customHeight="1" x14ac:dyDescent="0.2">
      <c r="A46" s="1" t="s">
        <v>254</v>
      </c>
      <c r="B46" s="1" t="s">
        <v>129</v>
      </c>
      <c r="C46" s="1" t="s">
        <v>36</v>
      </c>
      <c r="D46" s="1" t="s">
        <v>37</v>
      </c>
      <c r="E46" s="2">
        <v>42524</v>
      </c>
      <c r="G46" s="3">
        <v>13850</v>
      </c>
      <c r="H46" s="1" t="s">
        <v>77</v>
      </c>
      <c r="I46" s="1" t="s">
        <v>39</v>
      </c>
      <c r="J46" s="1" t="s">
        <v>40</v>
      </c>
      <c r="K46" s="1" t="s">
        <v>243</v>
      </c>
      <c r="L46" s="4">
        <v>42524</v>
      </c>
      <c r="M46" s="2">
        <v>42524</v>
      </c>
      <c r="N46" s="1" t="s">
        <v>255</v>
      </c>
      <c r="O46" s="1" t="s">
        <v>256</v>
      </c>
      <c r="P46" s="1" t="b">
        <v>1</v>
      </c>
      <c r="R46" s="1" t="s">
        <v>17</v>
      </c>
      <c r="X46" s="1" t="s">
        <v>44</v>
      </c>
      <c r="Y46" s="4">
        <v>42537.3294993866</v>
      </c>
      <c r="Z46" s="1" t="s">
        <v>45</v>
      </c>
      <c r="AA46" s="1" t="s">
        <v>82</v>
      </c>
      <c r="AI46" s="1">
        <f t="shared" si="0"/>
        <v>2016</v>
      </c>
      <c r="AJ46" s="1">
        <f t="shared" si="1"/>
        <v>6</v>
      </c>
      <c r="AK46" s="1" t="str">
        <f t="shared" si="2"/>
        <v>38</v>
      </c>
    </row>
    <row r="47" spans="1:37" ht="12.75" customHeight="1" x14ac:dyDescent="0.2">
      <c r="A47" s="1" t="s">
        <v>257</v>
      </c>
      <c r="B47" s="1" t="s">
        <v>129</v>
      </c>
      <c r="C47" s="1" t="s">
        <v>36</v>
      </c>
      <c r="D47" s="1" t="s">
        <v>37</v>
      </c>
      <c r="E47" s="2">
        <v>42523</v>
      </c>
      <c r="G47" s="3">
        <v>15400</v>
      </c>
      <c r="H47" s="1" t="s">
        <v>84</v>
      </c>
      <c r="I47" s="1" t="s">
        <v>39</v>
      </c>
      <c r="J47" s="1" t="s">
        <v>40</v>
      </c>
      <c r="K47" s="1" t="s">
        <v>258</v>
      </c>
      <c r="L47" s="4">
        <v>42527</v>
      </c>
      <c r="M47" s="2">
        <v>42523</v>
      </c>
      <c r="N47" s="1" t="s">
        <v>259</v>
      </c>
      <c r="O47" s="1" t="s">
        <v>260</v>
      </c>
      <c r="P47" s="1" t="b">
        <v>1</v>
      </c>
      <c r="R47" s="1" t="s">
        <v>17</v>
      </c>
      <c r="X47" s="1" t="s">
        <v>44</v>
      </c>
      <c r="Y47" s="4">
        <v>42537.329510763899</v>
      </c>
      <c r="Z47" s="1" t="s">
        <v>45</v>
      </c>
      <c r="AA47" s="1" t="s">
        <v>88</v>
      </c>
      <c r="AI47" s="1">
        <f t="shared" si="0"/>
        <v>2016</v>
      </c>
      <c r="AJ47" s="1">
        <f t="shared" si="1"/>
        <v>6</v>
      </c>
      <c r="AK47" s="1" t="str">
        <f t="shared" si="2"/>
        <v>31</v>
      </c>
    </row>
    <row r="48" spans="1:37" ht="12.75" customHeight="1" x14ac:dyDescent="0.2">
      <c r="A48" s="1" t="s">
        <v>261</v>
      </c>
      <c r="B48" s="1" t="s">
        <v>129</v>
      </c>
      <c r="C48" s="1" t="s">
        <v>36</v>
      </c>
      <c r="D48" s="1" t="s">
        <v>37</v>
      </c>
      <c r="E48" s="2">
        <v>42527</v>
      </c>
      <c r="G48" s="3">
        <v>22200</v>
      </c>
      <c r="H48" s="1" t="s">
        <v>77</v>
      </c>
      <c r="I48" s="1" t="s">
        <v>39</v>
      </c>
      <c r="J48" s="1" t="s">
        <v>40</v>
      </c>
      <c r="K48" s="1" t="s">
        <v>262</v>
      </c>
      <c r="L48" s="4">
        <v>42527</v>
      </c>
      <c r="M48" s="2">
        <v>42527</v>
      </c>
      <c r="N48" s="1" t="s">
        <v>263</v>
      </c>
      <c r="O48" s="1" t="s">
        <v>264</v>
      </c>
      <c r="P48" s="1" t="b">
        <v>1</v>
      </c>
      <c r="R48" s="1" t="s">
        <v>17</v>
      </c>
      <c r="X48" s="1" t="s">
        <v>44</v>
      </c>
      <c r="Y48" s="4">
        <v>42537.329776076404</v>
      </c>
      <c r="Z48" s="1" t="s">
        <v>45</v>
      </c>
      <c r="AA48" s="1" t="s">
        <v>82</v>
      </c>
      <c r="AI48" s="1">
        <f t="shared" si="0"/>
        <v>2016</v>
      </c>
      <c r="AJ48" s="1">
        <f t="shared" si="1"/>
        <v>6</v>
      </c>
      <c r="AK48" s="1" t="str">
        <f t="shared" si="2"/>
        <v>38</v>
      </c>
    </row>
    <row r="49" spans="1:37" ht="12.75" customHeight="1" x14ac:dyDescent="0.2">
      <c r="A49" s="1" t="s">
        <v>265</v>
      </c>
      <c r="B49" s="1" t="s">
        <v>129</v>
      </c>
      <c r="C49" s="1" t="s">
        <v>36</v>
      </c>
      <c r="D49" s="1" t="s">
        <v>37</v>
      </c>
      <c r="E49" s="2">
        <v>42529</v>
      </c>
      <c r="G49" s="3">
        <v>1400</v>
      </c>
      <c r="H49" s="1" t="s">
        <v>130</v>
      </c>
      <c r="I49" s="1" t="s">
        <v>39</v>
      </c>
      <c r="J49" s="1" t="s">
        <v>40</v>
      </c>
      <c r="K49" s="1" t="s">
        <v>266</v>
      </c>
      <c r="L49" s="4">
        <v>42529</v>
      </c>
      <c r="M49" s="2">
        <v>42529</v>
      </c>
      <c r="N49" s="1" t="s">
        <v>267</v>
      </c>
      <c r="O49" s="1" t="s">
        <v>268</v>
      </c>
      <c r="P49" s="1" t="b">
        <v>1</v>
      </c>
      <c r="R49" s="1" t="s">
        <v>17</v>
      </c>
      <c r="X49" s="1" t="s">
        <v>44</v>
      </c>
      <c r="Y49" s="4">
        <v>42537.329773379599</v>
      </c>
      <c r="Z49" s="1" t="s">
        <v>45</v>
      </c>
      <c r="AA49" s="1" t="s">
        <v>134</v>
      </c>
      <c r="AI49" s="1">
        <f t="shared" si="0"/>
        <v>2016</v>
      </c>
      <c r="AJ49" s="1">
        <f t="shared" si="1"/>
        <v>6</v>
      </c>
      <c r="AK49" s="1" t="str">
        <f t="shared" si="2"/>
        <v>11</v>
      </c>
    </row>
    <row r="50" spans="1:37" ht="12.75" customHeight="1" x14ac:dyDescent="0.2">
      <c r="A50" s="1" t="s">
        <v>269</v>
      </c>
      <c r="B50" s="1" t="s">
        <v>129</v>
      </c>
      <c r="C50" s="1" t="s">
        <v>36</v>
      </c>
      <c r="D50" s="1" t="s">
        <v>37</v>
      </c>
      <c r="E50" s="2">
        <v>42534</v>
      </c>
      <c r="G50" s="3">
        <v>7600</v>
      </c>
      <c r="H50" s="1" t="s">
        <v>77</v>
      </c>
      <c r="I50" s="1" t="s">
        <v>39</v>
      </c>
      <c r="J50" s="1" t="s">
        <v>40</v>
      </c>
      <c r="K50" s="1" t="s">
        <v>270</v>
      </c>
      <c r="L50" s="4">
        <v>42536</v>
      </c>
      <c r="M50" s="2">
        <v>42534</v>
      </c>
      <c r="N50" s="1" t="s">
        <v>271</v>
      </c>
      <c r="O50" s="1" t="s">
        <v>272</v>
      </c>
      <c r="P50" s="1" t="b">
        <v>1</v>
      </c>
      <c r="R50" s="1" t="s">
        <v>17</v>
      </c>
      <c r="X50" s="1" t="s">
        <v>44</v>
      </c>
      <c r="Y50" s="4">
        <v>42542.270294756898</v>
      </c>
      <c r="Z50" s="1" t="s">
        <v>45</v>
      </c>
      <c r="AA50" s="1" t="s">
        <v>82</v>
      </c>
      <c r="AI50" s="1">
        <f t="shared" si="0"/>
        <v>2016</v>
      </c>
      <c r="AJ50" s="1">
        <f t="shared" si="1"/>
        <v>6</v>
      </c>
      <c r="AK50" s="1" t="str">
        <f t="shared" si="2"/>
        <v>38</v>
      </c>
    </row>
    <row r="51" spans="1:37" ht="12.75" customHeight="1" x14ac:dyDescent="0.2">
      <c r="A51" s="1" t="s">
        <v>273</v>
      </c>
      <c r="B51" s="1" t="s">
        <v>129</v>
      </c>
      <c r="C51" s="1" t="s">
        <v>36</v>
      </c>
      <c r="D51" s="1" t="s">
        <v>37</v>
      </c>
      <c r="E51" s="2">
        <v>42538</v>
      </c>
      <c r="G51" s="3">
        <v>5600</v>
      </c>
      <c r="H51" s="1" t="s">
        <v>56</v>
      </c>
      <c r="I51" s="1" t="s">
        <v>39</v>
      </c>
      <c r="J51" s="1" t="s">
        <v>40</v>
      </c>
      <c r="K51" s="1" t="s">
        <v>274</v>
      </c>
      <c r="L51" s="4">
        <v>42541</v>
      </c>
      <c r="M51" s="2">
        <v>42538</v>
      </c>
      <c r="N51" s="1" t="s">
        <v>275</v>
      </c>
      <c r="O51" s="1" t="s">
        <v>276</v>
      </c>
      <c r="P51" s="1" t="b">
        <v>1</v>
      </c>
      <c r="R51" s="1" t="s">
        <v>17</v>
      </c>
      <c r="X51" s="1" t="s">
        <v>44</v>
      </c>
      <c r="Y51" s="4">
        <v>42542.2703652778</v>
      </c>
      <c r="Z51" s="1" t="s">
        <v>45</v>
      </c>
      <c r="AA51" s="1" t="s">
        <v>61</v>
      </c>
      <c r="AI51" s="1">
        <f t="shared" si="0"/>
        <v>2016</v>
      </c>
      <c r="AJ51" s="1">
        <f t="shared" si="1"/>
        <v>6</v>
      </c>
      <c r="AK51" s="1" t="str">
        <f t="shared" si="2"/>
        <v>06</v>
      </c>
    </row>
    <row r="52" spans="1:37" ht="12.75" customHeight="1" x14ac:dyDescent="0.2">
      <c r="A52" s="1" t="s">
        <v>277</v>
      </c>
      <c r="B52" s="1" t="s">
        <v>129</v>
      </c>
      <c r="C52" s="1" t="s">
        <v>36</v>
      </c>
      <c r="D52" s="1" t="s">
        <v>37</v>
      </c>
      <c r="E52" s="2">
        <v>42565</v>
      </c>
      <c r="G52" s="3">
        <v>8400</v>
      </c>
      <c r="H52" s="1" t="s">
        <v>38</v>
      </c>
      <c r="I52" s="1" t="s">
        <v>39</v>
      </c>
      <c r="J52" s="1" t="s">
        <v>40</v>
      </c>
      <c r="K52" s="1" t="s">
        <v>278</v>
      </c>
      <c r="L52" s="4">
        <v>42566</v>
      </c>
      <c r="M52" s="2">
        <v>42565</v>
      </c>
      <c r="N52" s="1" t="s">
        <v>279</v>
      </c>
      <c r="O52" s="1" t="s">
        <v>280</v>
      </c>
      <c r="P52" s="1" t="b">
        <v>1</v>
      </c>
      <c r="R52" s="1" t="s">
        <v>17</v>
      </c>
      <c r="X52" s="1" t="s">
        <v>44</v>
      </c>
      <c r="Y52" s="4">
        <v>42571.271669409703</v>
      </c>
      <c r="Z52" s="1" t="s">
        <v>45</v>
      </c>
      <c r="AA52" s="1" t="s">
        <v>46</v>
      </c>
      <c r="AI52" s="1">
        <f t="shared" si="0"/>
        <v>2016</v>
      </c>
      <c r="AJ52" s="1">
        <f t="shared" si="1"/>
        <v>7</v>
      </c>
      <c r="AK52" s="1" t="str">
        <f t="shared" si="2"/>
        <v>18</v>
      </c>
    </row>
    <row r="53" spans="1:37" ht="12.75" customHeight="1" x14ac:dyDescent="0.2">
      <c r="A53" s="1" t="s">
        <v>281</v>
      </c>
      <c r="B53" s="1" t="s">
        <v>129</v>
      </c>
      <c r="C53" s="1" t="s">
        <v>36</v>
      </c>
      <c r="D53" s="1" t="s">
        <v>37</v>
      </c>
      <c r="E53" s="2">
        <v>42569</v>
      </c>
      <c r="G53" s="3">
        <v>13150</v>
      </c>
      <c r="H53" s="1" t="s">
        <v>77</v>
      </c>
      <c r="I53" s="1" t="s">
        <v>39</v>
      </c>
      <c r="J53" s="1" t="s">
        <v>40</v>
      </c>
      <c r="K53" s="1" t="s">
        <v>282</v>
      </c>
      <c r="L53" s="4">
        <v>42571</v>
      </c>
      <c r="M53" s="2">
        <v>42569</v>
      </c>
      <c r="N53" s="1" t="s">
        <v>283</v>
      </c>
      <c r="O53" s="1" t="s">
        <v>284</v>
      </c>
      <c r="P53" s="1" t="b">
        <v>1</v>
      </c>
      <c r="R53" s="1" t="s">
        <v>17</v>
      </c>
      <c r="X53" s="1" t="s">
        <v>44</v>
      </c>
      <c r="Y53" s="4">
        <v>42572.523964733802</v>
      </c>
      <c r="Z53" s="1" t="s">
        <v>45</v>
      </c>
      <c r="AA53" s="1" t="s">
        <v>82</v>
      </c>
      <c r="AI53" s="1">
        <f t="shared" si="0"/>
        <v>2016</v>
      </c>
      <c r="AJ53" s="1">
        <f t="shared" si="1"/>
        <v>7</v>
      </c>
      <c r="AK53" s="1" t="str">
        <f t="shared" si="2"/>
        <v>38</v>
      </c>
    </row>
    <row r="54" spans="1:37" ht="12.75" customHeight="1" x14ac:dyDescent="0.2">
      <c r="A54" s="1" t="s">
        <v>285</v>
      </c>
      <c r="B54" s="1" t="s">
        <v>129</v>
      </c>
      <c r="C54" s="1" t="s">
        <v>36</v>
      </c>
      <c r="D54" s="1" t="s">
        <v>37</v>
      </c>
      <c r="E54" s="2">
        <v>42573</v>
      </c>
      <c r="G54" s="3">
        <v>4450</v>
      </c>
      <c r="H54" s="1" t="s">
        <v>77</v>
      </c>
      <c r="I54" s="1" t="s">
        <v>39</v>
      </c>
      <c r="J54" s="1" t="s">
        <v>40</v>
      </c>
      <c r="K54" s="1" t="s">
        <v>286</v>
      </c>
      <c r="L54" s="4">
        <v>42573</v>
      </c>
      <c r="M54" s="2">
        <v>42573</v>
      </c>
      <c r="N54" s="1" t="s">
        <v>287</v>
      </c>
      <c r="O54" s="1" t="s">
        <v>288</v>
      </c>
      <c r="P54" s="1" t="b">
        <v>1</v>
      </c>
      <c r="R54" s="1" t="s">
        <v>17</v>
      </c>
      <c r="X54" s="1" t="s">
        <v>44</v>
      </c>
      <c r="Y54" s="4">
        <v>42576.267932673603</v>
      </c>
      <c r="Z54" s="1" t="s">
        <v>45</v>
      </c>
      <c r="AA54" s="1" t="s">
        <v>82</v>
      </c>
      <c r="AI54" s="1">
        <f t="shared" si="0"/>
        <v>2016</v>
      </c>
      <c r="AJ54" s="1">
        <f t="shared" si="1"/>
        <v>7</v>
      </c>
      <c r="AK54" s="1" t="str">
        <f t="shared" si="2"/>
        <v>38</v>
      </c>
    </row>
    <row r="55" spans="1:37" ht="12.75" customHeight="1" x14ac:dyDescent="0.2">
      <c r="A55" s="1" t="s">
        <v>289</v>
      </c>
      <c r="B55" s="1" t="s">
        <v>129</v>
      </c>
      <c r="C55" s="1" t="s">
        <v>36</v>
      </c>
      <c r="D55" s="1" t="s">
        <v>37</v>
      </c>
      <c r="E55" s="2">
        <v>42585</v>
      </c>
      <c r="G55" s="3">
        <v>2900</v>
      </c>
      <c r="H55" s="1" t="s">
        <v>84</v>
      </c>
      <c r="I55" s="1" t="s">
        <v>39</v>
      </c>
      <c r="J55" s="1" t="s">
        <v>40</v>
      </c>
      <c r="K55" s="1" t="s">
        <v>109</v>
      </c>
      <c r="L55" s="4">
        <v>42587</v>
      </c>
      <c r="M55" s="2">
        <v>42585</v>
      </c>
      <c r="N55" s="1" t="s">
        <v>290</v>
      </c>
      <c r="O55" s="1" t="s">
        <v>291</v>
      </c>
      <c r="P55" s="1" t="b">
        <v>1</v>
      </c>
      <c r="R55" s="1" t="s">
        <v>17</v>
      </c>
      <c r="X55" s="1" t="s">
        <v>44</v>
      </c>
      <c r="Y55" s="4">
        <v>42598.281286458303</v>
      </c>
      <c r="Z55" s="1" t="s">
        <v>45</v>
      </c>
      <c r="AA55" s="1" t="s">
        <v>88</v>
      </c>
      <c r="AI55" s="1">
        <f t="shared" si="0"/>
        <v>2016</v>
      </c>
      <c r="AJ55" s="1">
        <f t="shared" si="1"/>
        <v>8</v>
      </c>
      <c r="AK55" s="1" t="str">
        <f t="shared" si="2"/>
        <v>31</v>
      </c>
    </row>
    <row r="56" spans="1:37" ht="12.75" customHeight="1" x14ac:dyDescent="0.2">
      <c r="A56" s="1" t="s">
        <v>292</v>
      </c>
      <c r="B56" s="1" t="s">
        <v>129</v>
      </c>
      <c r="C56" s="1" t="s">
        <v>36</v>
      </c>
      <c r="D56" s="1" t="s">
        <v>37</v>
      </c>
      <c r="E56" s="2">
        <v>42586</v>
      </c>
      <c r="G56" s="3">
        <v>14500</v>
      </c>
      <c r="H56" s="1" t="s">
        <v>77</v>
      </c>
      <c r="I56" s="1" t="s">
        <v>39</v>
      </c>
      <c r="J56" s="1" t="s">
        <v>40</v>
      </c>
      <c r="K56" s="1" t="s">
        <v>293</v>
      </c>
      <c r="L56" s="4">
        <v>42590</v>
      </c>
      <c r="M56" s="2">
        <v>42586</v>
      </c>
      <c r="N56" s="1" t="s">
        <v>294</v>
      </c>
      <c r="O56" s="1" t="s">
        <v>295</v>
      </c>
      <c r="P56" s="1" t="b">
        <v>1</v>
      </c>
      <c r="R56" s="1" t="s">
        <v>17</v>
      </c>
      <c r="X56" s="1" t="s">
        <v>44</v>
      </c>
      <c r="Y56" s="4">
        <v>42598.281272534703</v>
      </c>
      <c r="Z56" s="1" t="s">
        <v>45</v>
      </c>
      <c r="AA56" s="1" t="s">
        <v>82</v>
      </c>
      <c r="AI56" s="1">
        <f t="shared" si="0"/>
        <v>2016</v>
      </c>
      <c r="AJ56" s="1">
        <f t="shared" si="1"/>
        <v>8</v>
      </c>
      <c r="AK56" s="1" t="str">
        <f t="shared" si="2"/>
        <v>38</v>
      </c>
    </row>
    <row r="57" spans="1:37" ht="12.75" customHeight="1" x14ac:dyDescent="0.2">
      <c r="A57" s="1" t="s">
        <v>296</v>
      </c>
      <c r="B57" s="1" t="s">
        <v>129</v>
      </c>
      <c r="C57" s="1" t="s">
        <v>36</v>
      </c>
      <c r="D57" s="1" t="s">
        <v>37</v>
      </c>
      <c r="E57" s="2">
        <v>42580</v>
      </c>
      <c r="G57" s="3">
        <v>875</v>
      </c>
      <c r="H57" s="1" t="s">
        <v>77</v>
      </c>
      <c r="I57" s="1" t="s">
        <v>39</v>
      </c>
      <c r="J57" s="1" t="s">
        <v>40</v>
      </c>
      <c r="K57" s="1" t="s">
        <v>297</v>
      </c>
      <c r="L57" s="4">
        <v>42591</v>
      </c>
      <c r="M57" s="2">
        <v>42580</v>
      </c>
      <c r="N57" s="1" t="s">
        <v>298</v>
      </c>
      <c r="O57" s="1" t="s">
        <v>299</v>
      </c>
      <c r="P57" s="1" t="b">
        <v>1</v>
      </c>
      <c r="R57" s="1" t="s">
        <v>17</v>
      </c>
      <c r="X57" s="1" t="s">
        <v>44</v>
      </c>
      <c r="Y57" s="4">
        <v>42592.331712812498</v>
      </c>
      <c r="Z57" s="1" t="s">
        <v>45</v>
      </c>
      <c r="AA57" s="1" t="s">
        <v>82</v>
      </c>
      <c r="AI57" s="1">
        <f t="shared" si="0"/>
        <v>2016</v>
      </c>
      <c r="AJ57" s="1">
        <f t="shared" si="1"/>
        <v>7</v>
      </c>
      <c r="AK57" s="1" t="str">
        <f t="shared" si="2"/>
        <v>38</v>
      </c>
    </row>
    <row r="58" spans="1:37" ht="12.75" customHeight="1" x14ac:dyDescent="0.2">
      <c r="A58" s="1" t="s">
        <v>300</v>
      </c>
      <c r="B58" s="1" t="s">
        <v>129</v>
      </c>
      <c r="C58" s="1" t="s">
        <v>36</v>
      </c>
      <c r="D58" s="1" t="s">
        <v>37</v>
      </c>
      <c r="E58" s="2">
        <v>42592</v>
      </c>
      <c r="G58" s="3">
        <v>18300</v>
      </c>
      <c r="H58" s="1" t="s">
        <v>77</v>
      </c>
      <c r="I58" s="1" t="s">
        <v>39</v>
      </c>
      <c r="J58" s="1" t="s">
        <v>40</v>
      </c>
      <c r="K58" s="1" t="s">
        <v>286</v>
      </c>
      <c r="L58" s="4">
        <v>42592</v>
      </c>
      <c r="M58" s="2">
        <v>42592</v>
      </c>
      <c r="N58" s="1" t="s">
        <v>301</v>
      </c>
      <c r="O58" s="1" t="s">
        <v>302</v>
      </c>
      <c r="P58" s="1" t="b">
        <v>1</v>
      </c>
      <c r="R58" s="1" t="s">
        <v>17</v>
      </c>
      <c r="X58" s="1" t="s">
        <v>44</v>
      </c>
      <c r="Y58" s="4">
        <v>42598.281228043998</v>
      </c>
      <c r="Z58" s="1" t="s">
        <v>45</v>
      </c>
      <c r="AA58" s="1" t="s">
        <v>82</v>
      </c>
      <c r="AI58" s="1">
        <f t="shared" si="0"/>
        <v>2016</v>
      </c>
      <c r="AJ58" s="1">
        <f t="shared" si="1"/>
        <v>8</v>
      </c>
      <c r="AK58" s="1" t="str">
        <f t="shared" si="2"/>
        <v>38</v>
      </c>
    </row>
    <row r="59" spans="1:37" ht="12.75" customHeight="1" x14ac:dyDescent="0.2">
      <c r="A59" s="1" t="s">
        <v>303</v>
      </c>
      <c r="B59" s="1" t="s">
        <v>129</v>
      </c>
      <c r="C59" s="1" t="s">
        <v>36</v>
      </c>
      <c r="D59" s="1" t="s">
        <v>37</v>
      </c>
      <c r="E59" s="2">
        <v>42590</v>
      </c>
      <c r="G59" s="3">
        <v>22500</v>
      </c>
      <c r="H59" s="1" t="s">
        <v>77</v>
      </c>
      <c r="I59" s="1" t="s">
        <v>39</v>
      </c>
      <c r="J59" s="1" t="s">
        <v>40</v>
      </c>
      <c r="K59" s="1" t="s">
        <v>304</v>
      </c>
      <c r="L59" s="4">
        <v>42594</v>
      </c>
      <c r="M59" s="2">
        <v>42590</v>
      </c>
      <c r="N59" s="1" t="s">
        <v>305</v>
      </c>
      <c r="O59" s="1" t="s">
        <v>306</v>
      </c>
      <c r="P59" s="1" t="b">
        <v>1</v>
      </c>
      <c r="R59" s="1" t="s">
        <v>17</v>
      </c>
      <c r="X59" s="1" t="s">
        <v>44</v>
      </c>
      <c r="Y59" s="4">
        <v>42598.281221180601</v>
      </c>
      <c r="Z59" s="1" t="s">
        <v>45</v>
      </c>
      <c r="AA59" s="1" t="s">
        <v>82</v>
      </c>
      <c r="AI59" s="1">
        <f t="shared" si="0"/>
        <v>2016</v>
      </c>
      <c r="AJ59" s="1">
        <f t="shared" si="1"/>
        <v>8</v>
      </c>
      <c r="AK59" s="1" t="str">
        <f t="shared" si="2"/>
        <v>38</v>
      </c>
    </row>
    <row r="60" spans="1:37" ht="12.75" customHeight="1" x14ac:dyDescent="0.2">
      <c r="A60" s="1" t="s">
        <v>307</v>
      </c>
      <c r="B60" s="1" t="s">
        <v>129</v>
      </c>
      <c r="C60" s="1" t="s">
        <v>36</v>
      </c>
      <c r="D60" s="1" t="s">
        <v>37</v>
      </c>
      <c r="E60" s="2">
        <v>42601</v>
      </c>
      <c r="G60" s="3">
        <v>13800</v>
      </c>
      <c r="H60" s="1" t="s">
        <v>77</v>
      </c>
      <c r="I60" s="1" t="s">
        <v>39</v>
      </c>
      <c r="J60" s="1" t="s">
        <v>40</v>
      </c>
      <c r="K60" s="1" t="s">
        <v>308</v>
      </c>
      <c r="L60" s="4">
        <v>42601</v>
      </c>
      <c r="M60" s="2">
        <v>42601</v>
      </c>
      <c r="N60" s="1" t="s">
        <v>309</v>
      </c>
      <c r="O60" s="1" t="s">
        <v>310</v>
      </c>
      <c r="P60" s="1" t="b">
        <v>1</v>
      </c>
      <c r="R60" s="1" t="s">
        <v>17</v>
      </c>
      <c r="X60" s="1" t="s">
        <v>81</v>
      </c>
      <c r="Y60" s="4">
        <v>42601.567063738403</v>
      </c>
      <c r="Z60" s="1" t="s">
        <v>45</v>
      </c>
      <c r="AA60" s="1" t="s">
        <v>82</v>
      </c>
      <c r="AI60" s="1">
        <f t="shared" si="0"/>
        <v>2016</v>
      </c>
      <c r="AJ60" s="1">
        <f t="shared" si="1"/>
        <v>8</v>
      </c>
      <c r="AK60" s="1" t="str">
        <f t="shared" si="2"/>
        <v>38</v>
      </c>
    </row>
    <row r="61" spans="1:37" ht="12.75" customHeight="1" x14ac:dyDescent="0.2">
      <c r="A61" s="1" t="s">
        <v>311</v>
      </c>
      <c r="B61" s="1" t="s">
        <v>129</v>
      </c>
      <c r="C61" s="1" t="s">
        <v>36</v>
      </c>
      <c r="D61" s="1" t="s">
        <v>37</v>
      </c>
      <c r="E61" s="2">
        <v>42619</v>
      </c>
      <c r="G61" s="3">
        <v>24950</v>
      </c>
      <c r="H61" s="1" t="s">
        <v>77</v>
      </c>
      <c r="I61" s="1" t="s">
        <v>39</v>
      </c>
      <c r="J61" s="1" t="s">
        <v>40</v>
      </c>
      <c r="K61" s="1" t="s">
        <v>189</v>
      </c>
      <c r="L61" s="4">
        <v>42619</v>
      </c>
      <c r="M61" s="2">
        <v>42619</v>
      </c>
      <c r="N61" s="1" t="s">
        <v>312</v>
      </c>
      <c r="O61" s="1" t="s">
        <v>313</v>
      </c>
      <c r="P61" s="1" t="b">
        <v>1</v>
      </c>
      <c r="R61" s="1" t="s">
        <v>17</v>
      </c>
      <c r="X61" s="1" t="s">
        <v>44</v>
      </c>
      <c r="Y61" s="4">
        <v>42629.272684108801</v>
      </c>
      <c r="Z61" s="1" t="s">
        <v>45</v>
      </c>
      <c r="AA61" s="1" t="s">
        <v>82</v>
      </c>
      <c r="AI61" s="1">
        <f t="shared" si="0"/>
        <v>2016</v>
      </c>
      <c r="AJ61" s="1">
        <f t="shared" si="1"/>
        <v>9</v>
      </c>
      <c r="AK61" s="1" t="str">
        <f t="shared" si="2"/>
        <v>38</v>
      </c>
    </row>
    <row r="62" spans="1:37" ht="12.75" customHeight="1" x14ac:dyDescent="0.2">
      <c r="A62" s="1" t="s">
        <v>314</v>
      </c>
      <c r="B62" s="1" t="s">
        <v>129</v>
      </c>
      <c r="C62" s="1" t="s">
        <v>36</v>
      </c>
      <c r="D62" s="1" t="s">
        <v>37</v>
      </c>
      <c r="E62" s="2">
        <v>42625</v>
      </c>
      <c r="G62" s="3">
        <v>38350</v>
      </c>
      <c r="H62" s="1" t="s">
        <v>77</v>
      </c>
      <c r="I62" s="1" t="s">
        <v>39</v>
      </c>
      <c r="J62" s="1" t="s">
        <v>40</v>
      </c>
      <c r="K62" s="1" t="s">
        <v>315</v>
      </c>
      <c r="L62" s="4">
        <v>42626</v>
      </c>
      <c r="M62" s="2">
        <v>42625</v>
      </c>
      <c r="N62" s="1" t="s">
        <v>316</v>
      </c>
      <c r="O62" s="1" t="s">
        <v>317</v>
      </c>
      <c r="P62" s="1" t="b">
        <v>1</v>
      </c>
      <c r="R62" s="1" t="s">
        <v>17</v>
      </c>
      <c r="X62" s="1" t="s">
        <v>44</v>
      </c>
      <c r="Y62" s="4">
        <v>42629.2726904745</v>
      </c>
      <c r="Z62" s="1" t="s">
        <v>45</v>
      </c>
      <c r="AA62" s="1" t="s">
        <v>82</v>
      </c>
      <c r="AI62" s="1">
        <f t="shared" si="0"/>
        <v>2016</v>
      </c>
      <c r="AJ62" s="1">
        <f t="shared" si="1"/>
        <v>9</v>
      </c>
      <c r="AK62" s="1" t="str">
        <f t="shared" si="2"/>
        <v>38</v>
      </c>
    </row>
    <row r="63" spans="1:37" ht="12.75" customHeight="1" x14ac:dyDescent="0.2">
      <c r="A63" s="1" t="s">
        <v>318</v>
      </c>
      <c r="B63" s="1" t="s">
        <v>129</v>
      </c>
      <c r="C63" s="1" t="s">
        <v>36</v>
      </c>
      <c r="D63" s="1" t="s">
        <v>37</v>
      </c>
      <c r="E63" s="2">
        <v>42636</v>
      </c>
      <c r="G63" s="3">
        <v>20999.98</v>
      </c>
      <c r="H63" s="1" t="s">
        <v>64</v>
      </c>
      <c r="I63" s="1" t="s">
        <v>39</v>
      </c>
      <c r="J63" s="1" t="s">
        <v>40</v>
      </c>
      <c r="K63" s="1" t="s">
        <v>65</v>
      </c>
      <c r="L63" s="4">
        <v>42636</v>
      </c>
      <c r="M63" s="2">
        <v>42408</v>
      </c>
      <c r="N63" s="1" t="s">
        <v>319</v>
      </c>
      <c r="O63" s="1" t="s">
        <v>74</v>
      </c>
      <c r="P63" s="1" t="b">
        <v>1</v>
      </c>
      <c r="R63" s="1" t="s">
        <v>17</v>
      </c>
      <c r="S63" s="1" t="s">
        <v>320</v>
      </c>
      <c r="U63" s="3">
        <v>27.035</v>
      </c>
      <c r="V63" s="3">
        <v>939.89</v>
      </c>
      <c r="W63" s="1" t="s">
        <v>69</v>
      </c>
      <c r="X63" s="1" t="s">
        <v>44</v>
      </c>
      <c r="Y63" s="4">
        <v>42646.311949652802</v>
      </c>
      <c r="Z63" s="1" t="s">
        <v>45</v>
      </c>
      <c r="AA63" s="1" t="s">
        <v>70</v>
      </c>
      <c r="AI63" s="1">
        <f t="shared" si="0"/>
        <v>2016</v>
      </c>
      <c r="AJ63" s="1">
        <f t="shared" si="1"/>
        <v>9</v>
      </c>
      <c r="AK63" s="1" t="str">
        <f t="shared" si="2"/>
        <v>08</v>
      </c>
    </row>
    <row r="64" spans="1:37" ht="12.75" customHeight="1" x14ac:dyDescent="0.2">
      <c r="A64" s="1" t="s">
        <v>321</v>
      </c>
      <c r="B64" s="1" t="s">
        <v>129</v>
      </c>
      <c r="C64" s="1" t="s">
        <v>36</v>
      </c>
      <c r="D64" s="1" t="s">
        <v>37</v>
      </c>
      <c r="E64" s="2">
        <v>42648</v>
      </c>
      <c r="G64" s="3">
        <v>3500</v>
      </c>
      <c r="H64" s="1" t="s">
        <v>64</v>
      </c>
      <c r="I64" s="1" t="s">
        <v>39</v>
      </c>
      <c r="J64" s="1" t="s">
        <v>40</v>
      </c>
      <c r="K64" s="1" t="s">
        <v>207</v>
      </c>
      <c r="L64" s="4">
        <v>42648</v>
      </c>
      <c r="M64" s="2">
        <v>42648</v>
      </c>
      <c r="N64" s="1" t="s">
        <v>322</v>
      </c>
      <c r="O64" s="1" t="s">
        <v>323</v>
      </c>
      <c r="P64" s="1" t="b">
        <v>1</v>
      </c>
      <c r="R64" s="1" t="s">
        <v>17</v>
      </c>
      <c r="X64" s="1" t="s">
        <v>44</v>
      </c>
      <c r="Y64" s="4">
        <v>42656.318862303197</v>
      </c>
      <c r="Z64" s="1" t="s">
        <v>45</v>
      </c>
      <c r="AA64" s="1" t="s">
        <v>70</v>
      </c>
      <c r="AI64" s="1">
        <f t="shared" si="0"/>
        <v>2016</v>
      </c>
      <c r="AJ64" s="1">
        <f t="shared" si="1"/>
        <v>10</v>
      </c>
      <c r="AK64" s="1" t="str">
        <f t="shared" si="2"/>
        <v>08</v>
      </c>
    </row>
    <row r="65" spans="1:37" ht="12.75" customHeight="1" x14ac:dyDescent="0.2">
      <c r="A65" s="1" t="s">
        <v>324</v>
      </c>
      <c r="B65" s="1" t="s">
        <v>129</v>
      </c>
      <c r="C65" s="1" t="s">
        <v>36</v>
      </c>
      <c r="D65" s="1" t="s">
        <v>37</v>
      </c>
      <c r="E65" s="2">
        <v>42660</v>
      </c>
      <c r="G65" s="3">
        <v>17250</v>
      </c>
      <c r="H65" s="1" t="s">
        <v>77</v>
      </c>
      <c r="I65" s="1" t="s">
        <v>39</v>
      </c>
      <c r="J65" s="1" t="s">
        <v>40</v>
      </c>
      <c r="K65" s="1" t="s">
        <v>325</v>
      </c>
      <c r="L65" s="4">
        <v>42662</v>
      </c>
      <c r="M65" s="2">
        <v>42660</v>
      </c>
      <c r="N65" s="1" t="s">
        <v>326</v>
      </c>
      <c r="O65" s="1" t="s">
        <v>327</v>
      </c>
      <c r="P65" s="1" t="b">
        <v>1</v>
      </c>
      <c r="R65" s="1" t="s">
        <v>17</v>
      </c>
      <c r="X65" s="1" t="s">
        <v>44</v>
      </c>
      <c r="Y65" s="4">
        <v>42667.432223726799</v>
      </c>
      <c r="Z65" s="1" t="s">
        <v>45</v>
      </c>
      <c r="AA65" s="1" t="s">
        <v>82</v>
      </c>
      <c r="AI65" s="1">
        <f t="shared" si="0"/>
        <v>2016</v>
      </c>
      <c r="AJ65" s="1">
        <f t="shared" si="1"/>
        <v>10</v>
      </c>
      <c r="AK65" s="1" t="str">
        <f t="shared" si="2"/>
        <v>38</v>
      </c>
    </row>
    <row r="66" spans="1:37" ht="12.75" customHeight="1" x14ac:dyDescent="0.2">
      <c r="A66" s="1" t="s">
        <v>328</v>
      </c>
      <c r="B66" s="1" t="s">
        <v>129</v>
      </c>
      <c r="C66" s="1" t="s">
        <v>36</v>
      </c>
      <c r="D66" s="1" t="s">
        <v>37</v>
      </c>
      <c r="E66" s="2">
        <v>42653</v>
      </c>
      <c r="G66" s="3">
        <v>1750</v>
      </c>
      <c r="H66" s="1" t="s">
        <v>329</v>
      </c>
      <c r="I66" s="1" t="s">
        <v>39</v>
      </c>
      <c r="J66" s="1" t="s">
        <v>40</v>
      </c>
      <c r="K66" s="1" t="s">
        <v>330</v>
      </c>
      <c r="L66" s="4">
        <v>42662</v>
      </c>
      <c r="M66" s="2">
        <v>42653</v>
      </c>
      <c r="N66" s="1" t="s">
        <v>331</v>
      </c>
      <c r="O66" s="1" t="s">
        <v>332</v>
      </c>
      <c r="P66" s="1" t="b">
        <v>1</v>
      </c>
      <c r="R66" s="1" t="s">
        <v>17</v>
      </c>
      <c r="X66" s="1" t="s">
        <v>44</v>
      </c>
      <c r="Y66" s="4">
        <v>42667.4322298611</v>
      </c>
      <c r="Z66" s="1" t="s">
        <v>45</v>
      </c>
      <c r="AA66" s="1" t="s">
        <v>333</v>
      </c>
      <c r="AI66" s="1">
        <f t="shared" si="0"/>
        <v>2016</v>
      </c>
      <c r="AJ66" s="1">
        <f t="shared" si="1"/>
        <v>10</v>
      </c>
      <c r="AK66" s="1" t="str">
        <f t="shared" si="2"/>
        <v>03</v>
      </c>
    </row>
    <row r="67" spans="1:37" ht="12.75" customHeight="1" x14ac:dyDescent="0.2">
      <c r="A67" s="1" t="s">
        <v>334</v>
      </c>
      <c r="B67" s="1" t="s">
        <v>129</v>
      </c>
      <c r="C67" s="1" t="s">
        <v>36</v>
      </c>
      <c r="D67" s="1" t="s">
        <v>37</v>
      </c>
      <c r="E67" s="2">
        <v>42662</v>
      </c>
      <c r="G67" s="3">
        <v>7000</v>
      </c>
      <c r="H67" s="1" t="s">
        <v>38</v>
      </c>
      <c r="I67" s="1" t="s">
        <v>39</v>
      </c>
      <c r="J67" s="1" t="s">
        <v>40</v>
      </c>
      <c r="K67" s="1" t="s">
        <v>335</v>
      </c>
      <c r="L67" s="4">
        <v>42662</v>
      </c>
      <c r="M67" s="2">
        <v>42662</v>
      </c>
      <c r="N67" s="1" t="s">
        <v>336</v>
      </c>
      <c r="O67" s="1" t="s">
        <v>337</v>
      </c>
      <c r="P67" s="1" t="b">
        <v>1</v>
      </c>
      <c r="R67" s="1" t="s">
        <v>17</v>
      </c>
      <c r="X67" s="1" t="s">
        <v>44</v>
      </c>
      <c r="Y67" s="4">
        <v>42667.432064386601</v>
      </c>
      <c r="Z67" s="1" t="s">
        <v>45</v>
      </c>
      <c r="AA67" s="1" t="s">
        <v>46</v>
      </c>
      <c r="AI67" s="1">
        <f t="shared" ref="AI67:AI130" si="3">YEAR(E67)</f>
        <v>2016</v>
      </c>
      <c r="AJ67" s="1">
        <f t="shared" ref="AJ67:AJ130" si="4">MONTH(E67)</f>
        <v>10</v>
      </c>
      <c r="AK67" s="1" t="str">
        <f t="shared" ref="AK67:AK130" si="5">MID(H67,1,2)</f>
        <v>18</v>
      </c>
    </row>
    <row r="68" spans="1:37" ht="12.75" customHeight="1" x14ac:dyDescent="0.2">
      <c r="A68" s="1" t="s">
        <v>338</v>
      </c>
      <c r="B68" s="1" t="s">
        <v>129</v>
      </c>
      <c r="C68" s="1" t="s">
        <v>36</v>
      </c>
      <c r="D68" s="1" t="s">
        <v>37</v>
      </c>
      <c r="E68" s="2">
        <v>42662</v>
      </c>
      <c r="G68" s="3">
        <v>26180</v>
      </c>
      <c r="H68" s="1" t="s">
        <v>77</v>
      </c>
      <c r="I68" s="1" t="s">
        <v>39</v>
      </c>
      <c r="J68" s="1" t="s">
        <v>40</v>
      </c>
      <c r="K68" s="1" t="s">
        <v>339</v>
      </c>
      <c r="L68" s="4">
        <v>42664</v>
      </c>
      <c r="M68" s="2">
        <v>42662</v>
      </c>
      <c r="N68" s="1" t="s">
        <v>340</v>
      </c>
      <c r="O68" s="1" t="s">
        <v>341</v>
      </c>
      <c r="P68" s="1" t="b">
        <v>1</v>
      </c>
      <c r="R68" s="1" t="s">
        <v>17</v>
      </c>
      <c r="X68" s="1" t="s">
        <v>44</v>
      </c>
      <c r="Y68" s="4">
        <v>42667.432227511599</v>
      </c>
      <c r="Z68" s="1" t="s">
        <v>45</v>
      </c>
      <c r="AA68" s="1" t="s">
        <v>82</v>
      </c>
      <c r="AI68" s="1">
        <f t="shared" si="3"/>
        <v>2016</v>
      </c>
      <c r="AJ68" s="1">
        <f t="shared" si="4"/>
        <v>10</v>
      </c>
      <c r="AK68" s="1" t="str">
        <f t="shared" si="5"/>
        <v>38</v>
      </c>
    </row>
    <row r="69" spans="1:37" ht="12.75" customHeight="1" x14ac:dyDescent="0.2">
      <c r="A69" s="1" t="s">
        <v>342</v>
      </c>
      <c r="B69" s="1" t="s">
        <v>129</v>
      </c>
      <c r="C69" s="1" t="s">
        <v>36</v>
      </c>
      <c r="D69" s="1" t="s">
        <v>37</v>
      </c>
      <c r="E69" s="2">
        <v>42674</v>
      </c>
      <c r="G69" s="3">
        <v>20750</v>
      </c>
      <c r="H69" s="1" t="s">
        <v>77</v>
      </c>
      <c r="I69" s="1" t="s">
        <v>39</v>
      </c>
      <c r="J69" s="1" t="s">
        <v>40</v>
      </c>
      <c r="K69" s="1" t="s">
        <v>223</v>
      </c>
      <c r="L69" s="4">
        <v>42674</v>
      </c>
      <c r="M69" s="2">
        <v>42674</v>
      </c>
      <c r="N69" s="1" t="s">
        <v>343</v>
      </c>
      <c r="O69" s="1" t="s">
        <v>344</v>
      </c>
      <c r="P69" s="1" t="b">
        <v>1</v>
      </c>
      <c r="R69" s="1" t="s">
        <v>17</v>
      </c>
      <c r="X69" s="1" t="s">
        <v>44</v>
      </c>
      <c r="Y69" s="4">
        <v>42675.296980520798</v>
      </c>
      <c r="Z69" s="1" t="s">
        <v>45</v>
      </c>
      <c r="AA69" s="1" t="s">
        <v>82</v>
      </c>
      <c r="AI69" s="1">
        <f t="shared" si="3"/>
        <v>2016</v>
      </c>
      <c r="AJ69" s="1">
        <f t="shared" si="4"/>
        <v>10</v>
      </c>
      <c r="AK69" s="1" t="str">
        <f t="shared" si="5"/>
        <v>38</v>
      </c>
    </row>
    <row r="70" spans="1:37" ht="12.75" customHeight="1" x14ac:dyDescent="0.2">
      <c r="A70" s="1" t="s">
        <v>345</v>
      </c>
      <c r="B70" s="1" t="s">
        <v>129</v>
      </c>
      <c r="C70" s="1" t="s">
        <v>36</v>
      </c>
      <c r="D70" s="1" t="s">
        <v>37</v>
      </c>
      <c r="E70" s="2">
        <v>42683</v>
      </c>
      <c r="G70" s="3">
        <v>16800</v>
      </c>
      <c r="H70" s="1" t="s">
        <v>77</v>
      </c>
      <c r="I70" s="1" t="s">
        <v>39</v>
      </c>
      <c r="J70" s="1" t="s">
        <v>40</v>
      </c>
      <c r="K70" s="1" t="s">
        <v>78</v>
      </c>
      <c r="L70" s="4">
        <v>42684</v>
      </c>
      <c r="M70" s="2">
        <v>42683</v>
      </c>
      <c r="N70" s="1" t="s">
        <v>346</v>
      </c>
      <c r="O70" s="1" t="s">
        <v>347</v>
      </c>
      <c r="P70" s="1" t="b">
        <v>1</v>
      </c>
      <c r="R70" s="1" t="s">
        <v>17</v>
      </c>
      <c r="X70" s="1" t="s">
        <v>44</v>
      </c>
      <c r="Y70" s="4">
        <v>42692.307017280102</v>
      </c>
      <c r="Z70" s="1" t="s">
        <v>45</v>
      </c>
      <c r="AA70" s="1" t="s">
        <v>82</v>
      </c>
      <c r="AI70" s="1">
        <f t="shared" si="3"/>
        <v>2016</v>
      </c>
      <c r="AJ70" s="1">
        <f t="shared" si="4"/>
        <v>11</v>
      </c>
      <c r="AK70" s="1" t="str">
        <f t="shared" si="5"/>
        <v>38</v>
      </c>
    </row>
    <row r="71" spans="1:37" ht="12.75" customHeight="1" x14ac:dyDescent="0.2">
      <c r="A71" s="1" t="s">
        <v>348</v>
      </c>
      <c r="B71" s="1" t="s">
        <v>129</v>
      </c>
      <c r="C71" s="1" t="s">
        <v>36</v>
      </c>
      <c r="D71" s="1" t="s">
        <v>37</v>
      </c>
      <c r="E71" s="2">
        <v>42689</v>
      </c>
      <c r="G71" s="3">
        <v>27750</v>
      </c>
      <c r="H71" s="1" t="s">
        <v>77</v>
      </c>
      <c r="I71" s="1" t="s">
        <v>39</v>
      </c>
      <c r="J71" s="1" t="s">
        <v>40</v>
      </c>
      <c r="K71" s="1" t="s">
        <v>349</v>
      </c>
      <c r="L71" s="4">
        <v>42696</v>
      </c>
      <c r="M71" s="2">
        <v>42689</v>
      </c>
      <c r="N71" s="1" t="s">
        <v>350</v>
      </c>
      <c r="O71" s="1" t="s">
        <v>351</v>
      </c>
      <c r="P71" s="1" t="b">
        <v>1</v>
      </c>
      <c r="R71" s="1" t="s">
        <v>17</v>
      </c>
      <c r="X71" s="1" t="s">
        <v>44</v>
      </c>
      <c r="Y71" s="4">
        <v>42697.298939120403</v>
      </c>
      <c r="Z71" s="1" t="s">
        <v>45</v>
      </c>
      <c r="AA71" s="1" t="s">
        <v>82</v>
      </c>
      <c r="AI71" s="1">
        <f t="shared" si="3"/>
        <v>2016</v>
      </c>
      <c r="AJ71" s="1">
        <f t="shared" si="4"/>
        <v>11</v>
      </c>
      <c r="AK71" s="1" t="str">
        <f t="shared" si="5"/>
        <v>38</v>
      </c>
    </row>
    <row r="72" spans="1:37" ht="12.75" customHeight="1" x14ac:dyDescent="0.2">
      <c r="A72" s="1" t="s">
        <v>352</v>
      </c>
      <c r="B72" s="1" t="s">
        <v>129</v>
      </c>
      <c r="C72" s="1" t="s">
        <v>36</v>
      </c>
      <c r="D72" s="1" t="s">
        <v>37</v>
      </c>
      <c r="E72" s="2">
        <v>42696</v>
      </c>
      <c r="G72" s="3">
        <v>22500</v>
      </c>
      <c r="H72" s="1" t="s">
        <v>77</v>
      </c>
      <c r="I72" s="1" t="s">
        <v>39</v>
      </c>
      <c r="J72" s="1" t="s">
        <v>40</v>
      </c>
      <c r="K72" s="1" t="s">
        <v>353</v>
      </c>
      <c r="L72" s="4">
        <v>42702</v>
      </c>
      <c r="M72" s="2">
        <v>42696</v>
      </c>
      <c r="N72" s="1" t="s">
        <v>354</v>
      </c>
      <c r="O72" s="1" t="s">
        <v>355</v>
      </c>
      <c r="P72" s="1" t="b">
        <v>1</v>
      </c>
      <c r="R72" s="1" t="s">
        <v>17</v>
      </c>
      <c r="X72" s="1" t="s">
        <v>81</v>
      </c>
      <c r="Y72" s="4">
        <v>42702.505094641201</v>
      </c>
      <c r="Z72" s="1" t="s">
        <v>45</v>
      </c>
      <c r="AA72" s="1" t="s">
        <v>82</v>
      </c>
      <c r="AI72" s="1">
        <f t="shared" si="3"/>
        <v>2016</v>
      </c>
      <c r="AJ72" s="1">
        <f t="shared" si="4"/>
        <v>11</v>
      </c>
      <c r="AK72" s="1" t="str">
        <f t="shared" si="5"/>
        <v>38</v>
      </c>
    </row>
    <row r="73" spans="1:37" ht="12.75" customHeight="1" x14ac:dyDescent="0.2">
      <c r="A73" s="1" t="s">
        <v>356</v>
      </c>
      <c r="B73" s="1" t="s">
        <v>129</v>
      </c>
      <c r="C73" s="1" t="s">
        <v>36</v>
      </c>
      <c r="D73" s="1" t="s">
        <v>63</v>
      </c>
      <c r="E73" s="2">
        <v>42702</v>
      </c>
      <c r="G73" s="3">
        <v>20999.98</v>
      </c>
      <c r="H73" s="1" t="s">
        <v>64</v>
      </c>
      <c r="I73" s="1" t="s">
        <v>39</v>
      </c>
      <c r="J73" s="1" t="s">
        <v>40</v>
      </c>
      <c r="K73" s="1" t="s">
        <v>65</v>
      </c>
      <c r="L73" s="4">
        <v>42702</v>
      </c>
      <c r="M73" s="2">
        <v>42408</v>
      </c>
      <c r="N73" s="1" t="s">
        <v>357</v>
      </c>
      <c r="O73" s="1" t="s">
        <v>358</v>
      </c>
      <c r="P73" s="1" t="b">
        <v>1</v>
      </c>
      <c r="R73" s="1" t="s">
        <v>17</v>
      </c>
      <c r="U73" s="3">
        <v>27.035</v>
      </c>
      <c r="V73" s="3">
        <v>776.77</v>
      </c>
      <c r="W73" s="1" t="s">
        <v>69</v>
      </c>
      <c r="X73" s="1" t="s">
        <v>44</v>
      </c>
      <c r="Y73" s="4">
        <v>42704.597827812497</v>
      </c>
      <c r="Z73" s="1" t="s">
        <v>45</v>
      </c>
      <c r="AA73" s="1" t="s">
        <v>70</v>
      </c>
      <c r="AI73" s="1">
        <f t="shared" si="3"/>
        <v>2016</v>
      </c>
      <c r="AJ73" s="1">
        <f t="shared" si="4"/>
        <v>11</v>
      </c>
      <c r="AK73" s="1" t="str">
        <f t="shared" si="5"/>
        <v>08</v>
      </c>
    </row>
    <row r="74" spans="1:37" ht="12.75" customHeight="1" x14ac:dyDescent="0.2">
      <c r="A74" s="1" t="s">
        <v>359</v>
      </c>
      <c r="B74" s="1" t="s">
        <v>129</v>
      </c>
      <c r="C74" s="1" t="s">
        <v>36</v>
      </c>
      <c r="D74" s="1" t="s">
        <v>37</v>
      </c>
      <c r="E74" s="2">
        <v>42711</v>
      </c>
      <c r="G74" s="3">
        <v>11300</v>
      </c>
      <c r="H74" s="1" t="s">
        <v>77</v>
      </c>
      <c r="I74" s="1" t="s">
        <v>39</v>
      </c>
      <c r="J74" s="1" t="s">
        <v>40</v>
      </c>
      <c r="K74" s="1" t="s">
        <v>353</v>
      </c>
      <c r="L74" s="4">
        <v>42712</v>
      </c>
      <c r="M74" s="2">
        <v>42711</v>
      </c>
      <c r="N74" s="1" t="s">
        <v>360</v>
      </c>
      <c r="O74" s="1" t="s">
        <v>361</v>
      </c>
      <c r="P74" s="1" t="b">
        <v>1</v>
      </c>
      <c r="R74" s="1" t="s">
        <v>17</v>
      </c>
      <c r="X74" s="1" t="s">
        <v>44</v>
      </c>
      <c r="Y74" s="4">
        <v>42717.498277118102</v>
      </c>
      <c r="Z74" s="1" t="s">
        <v>45</v>
      </c>
      <c r="AA74" s="1" t="s">
        <v>82</v>
      </c>
      <c r="AI74" s="1">
        <f t="shared" si="3"/>
        <v>2016</v>
      </c>
      <c r="AJ74" s="1">
        <f t="shared" si="4"/>
        <v>12</v>
      </c>
      <c r="AK74" s="1" t="str">
        <f t="shared" si="5"/>
        <v>38</v>
      </c>
    </row>
    <row r="75" spans="1:37" ht="12.75" customHeight="1" x14ac:dyDescent="0.2">
      <c r="A75" s="1" t="s">
        <v>362</v>
      </c>
      <c r="B75" s="1" t="s">
        <v>129</v>
      </c>
      <c r="C75" s="1" t="s">
        <v>36</v>
      </c>
      <c r="D75" s="1" t="s">
        <v>37</v>
      </c>
      <c r="E75" s="2">
        <v>42733</v>
      </c>
      <c r="G75" s="3">
        <v>11550</v>
      </c>
      <c r="H75" s="1" t="s">
        <v>77</v>
      </c>
      <c r="I75" s="1" t="s">
        <v>39</v>
      </c>
      <c r="J75" s="1" t="s">
        <v>40</v>
      </c>
      <c r="K75" s="1" t="s">
        <v>95</v>
      </c>
      <c r="L75" s="4">
        <v>42735</v>
      </c>
      <c r="M75" s="2">
        <v>42733</v>
      </c>
      <c r="N75" s="1" t="s">
        <v>363</v>
      </c>
      <c r="O75" s="1" t="s">
        <v>364</v>
      </c>
      <c r="P75" s="1" t="b">
        <v>1</v>
      </c>
      <c r="R75" s="1" t="s">
        <v>17</v>
      </c>
      <c r="X75" s="1" t="s">
        <v>44</v>
      </c>
      <c r="Y75" s="4">
        <v>42739.327754942096</v>
      </c>
      <c r="Z75" s="1" t="s">
        <v>45</v>
      </c>
      <c r="AA75" s="1" t="s">
        <v>82</v>
      </c>
      <c r="AI75" s="1">
        <f t="shared" si="3"/>
        <v>2016</v>
      </c>
      <c r="AJ75" s="1">
        <f t="shared" si="4"/>
        <v>12</v>
      </c>
      <c r="AK75" s="1" t="str">
        <f t="shared" si="5"/>
        <v>38</v>
      </c>
    </row>
    <row r="76" spans="1:37" ht="12.75" customHeight="1" x14ac:dyDescent="0.2">
      <c r="A76" s="1" t="s">
        <v>365</v>
      </c>
      <c r="B76" s="1" t="s">
        <v>129</v>
      </c>
      <c r="C76" s="1" t="s">
        <v>36</v>
      </c>
      <c r="D76" s="1" t="s">
        <v>366</v>
      </c>
      <c r="E76" s="2">
        <v>42735</v>
      </c>
      <c r="G76" s="3">
        <v>1750</v>
      </c>
      <c r="H76" s="1" t="s">
        <v>77</v>
      </c>
      <c r="I76" s="1" t="s">
        <v>39</v>
      </c>
      <c r="J76" s="1" t="s">
        <v>40</v>
      </c>
      <c r="K76" s="1" t="s">
        <v>168</v>
      </c>
      <c r="L76" s="4">
        <v>42735</v>
      </c>
      <c r="M76" s="2">
        <v>42735</v>
      </c>
      <c r="N76" s="1" t="s">
        <v>367</v>
      </c>
      <c r="O76" s="1" t="s">
        <v>368</v>
      </c>
      <c r="P76" s="1" t="b">
        <v>1</v>
      </c>
      <c r="R76" s="1" t="s">
        <v>17</v>
      </c>
      <c r="X76" s="1" t="s">
        <v>44</v>
      </c>
      <c r="Y76" s="4">
        <v>42744.4381077894</v>
      </c>
      <c r="Z76" s="1" t="s">
        <v>45</v>
      </c>
      <c r="AA76" s="1" t="s">
        <v>82</v>
      </c>
      <c r="AI76" s="1">
        <f t="shared" si="3"/>
        <v>2016</v>
      </c>
      <c r="AJ76" s="1">
        <f t="shared" si="4"/>
        <v>12</v>
      </c>
      <c r="AK76" s="1" t="str">
        <f t="shared" si="5"/>
        <v>38</v>
      </c>
    </row>
    <row r="77" spans="1:37" ht="12.75" customHeight="1" x14ac:dyDescent="0.2">
      <c r="A77" s="1" t="s">
        <v>369</v>
      </c>
      <c r="B77" s="1" t="s">
        <v>129</v>
      </c>
      <c r="C77" s="1" t="s">
        <v>36</v>
      </c>
      <c r="D77" s="1" t="s">
        <v>37</v>
      </c>
      <c r="E77" s="2">
        <v>42734</v>
      </c>
      <c r="G77" s="3">
        <v>12000</v>
      </c>
      <c r="H77" s="1" t="s">
        <v>77</v>
      </c>
      <c r="I77" s="1" t="s">
        <v>39</v>
      </c>
      <c r="J77" s="1" t="s">
        <v>40</v>
      </c>
      <c r="K77" s="1" t="s">
        <v>78</v>
      </c>
      <c r="L77" s="4">
        <v>42735</v>
      </c>
      <c r="M77" s="2">
        <v>42734</v>
      </c>
      <c r="N77" s="1" t="s">
        <v>370</v>
      </c>
      <c r="O77" s="1" t="s">
        <v>371</v>
      </c>
      <c r="P77" s="1" t="b">
        <v>1</v>
      </c>
      <c r="R77" s="1" t="s">
        <v>17</v>
      </c>
      <c r="X77" s="1" t="s">
        <v>44</v>
      </c>
      <c r="Y77" s="4">
        <v>42744.438024803203</v>
      </c>
      <c r="Z77" s="1" t="s">
        <v>45</v>
      </c>
      <c r="AA77" s="1" t="s">
        <v>82</v>
      </c>
      <c r="AI77" s="1">
        <f t="shared" si="3"/>
        <v>2016</v>
      </c>
      <c r="AJ77" s="1">
        <f t="shared" si="4"/>
        <v>12</v>
      </c>
      <c r="AK77" s="1" t="str">
        <f t="shared" si="5"/>
        <v>38</v>
      </c>
    </row>
    <row r="78" spans="1:37" ht="12.75" customHeight="1" x14ac:dyDescent="0.2">
      <c r="A78" s="1" t="s">
        <v>372</v>
      </c>
      <c r="B78" s="1" t="s">
        <v>129</v>
      </c>
      <c r="C78" s="1" t="s">
        <v>36</v>
      </c>
      <c r="D78" s="1" t="s">
        <v>37</v>
      </c>
      <c r="E78" s="2">
        <v>42745</v>
      </c>
      <c r="G78" s="3">
        <v>21000</v>
      </c>
      <c r="H78" s="1" t="s">
        <v>77</v>
      </c>
      <c r="I78" s="1" t="s">
        <v>39</v>
      </c>
      <c r="J78" s="1" t="s">
        <v>40</v>
      </c>
      <c r="K78" s="1" t="s">
        <v>373</v>
      </c>
      <c r="L78" s="4">
        <v>42745</v>
      </c>
      <c r="M78" s="2">
        <v>42745</v>
      </c>
      <c r="N78" s="1" t="s">
        <v>374</v>
      </c>
      <c r="O78" s="1" t="s">
        <v>375</v>
      </c>
      <c r="P78" s="1" t="b">
        <v>1</v>
      </c>
      <c r="R78" s="1" t="s">
        <v>17</v>
      </c>
      <c r="X78" s="1" t="s">
        <v>44</v>
      </c>
      <c r="Y78" s="4">
        <v>42747.575166747702</v>
      </c>
      <c r="Z78" s="1" t="s">
        <v>45</v>
      </c>
      <c r="AA78" s="1" t="s">
        <v>82</v>
      </c>
      <c r="AI78" s="1">
        <f t="shared" si="3"/>
        <v>2017</v>
      </c>
      <c r="AJ78" s="1">
        <f t="shared" si="4"/>
        <v>1</v>
      </c>
      <c r="AK78" s="1" t="str">
        <f t="shared" si="5"/>
        <v>38</v>
      </c>
    </row>
    <row r="79" spans="1:37" ht="12.75" customHeight="1" x14ac:dyDescent="0.2">
      <c r="A79" s="1" t="s">
        <v>376</v>
      </c>
      <c r="B79" s="1" t="s">
        <v>129</v>
      </c>
      <c r="C79" s="1" t="s">
        <v>36</v>
      </c>
      <c r="D79" s="1" t="s">
        <v>37</v>
      </c>
      <c r="E79" s="2">
        <v>42741</v>
      </c>
      <c r="G79" s="3">
        <v>22500</v>
      </c>
      <c r="H79" s="1" t="s">
        <v>77</v>
      </c>
      <c r="I79" s="1" t="s">
        <v>39</v>
      </c>
      <c r="J79" s="1" t="s">
        <v>40</v>
      </c>
      <c r="K79" s="1" t="s">
        <v>377</v>
      </c>
      <c r="L79" s="4">
        <v>42746</v>
      </c>
      <c r="M79" s="2">
        <v>42741</v>
      </c>
      <c r="N79" s="1" t="s">
        <v>378</v>
      </c>
      <c r="O79" s="1" t="s">
        <v>379</v>
      </c>
      <c r="P79" s="1" t="b">
        <v>1</v>
      </c>
      <c r="R79" s="1" t="s">
        <v>17</v>
      </c>
      <c r="X79" s="1" t="s">
        <v>44</v>
      </c>
      <c r="Y79" s="4">
        <v>42747.575218483798</v>
      </c>
      <c r="Z79" s="1" t="s">
        <v>45</v>
      </c>
      <c r="AA79" s="1" t="s">
        <v>82</v>
      </c>
      <c r="AI79" s="1">
        <f t="shared" si="3"/>
        <v>2017</v>
      </c>
      <c r="AJ79" s="1">
        <f t="shared" si="4"/>
        <v>1</v>
      </c>
      <c r="AK79" s="1" t="str">
        <f t="shared" si="5"/>
        <v>38</v>
      </c>
    </row>
    <row r="80" spans="1:37" ht="12.75" customHeight="1" x14ac:dyDescent="0.2">
      <c r="A80" s="1" t="s">
        <v>380</v>
      </c>
      <c r="B80" s="1" t="s">
        <v>129</v>
      </c>
      <c r="C80" s="1" t="s">
        <v>36</v>
      </c>
      <c r="D80" s="1" t="s">
        <v>37</v>
      </c>
      <c r="E80" s="2">
        <v>42751</v>
      </c>
      <c r="G80" s="3">
        <v>34750</v>
      </c>
      <c r="H80" s="1" t="s">
        <v>77</v>
      </c>
      <c r="I80" s="1" t="s">
        <v>39</v>
      </c>
      <c r="J80" s="1" t="s">
        <v>40</v>
      </c>
      <c r="K80" s="1" t="s">
        <v>78</v>
      </c>
      <c r="L80" s="4">
        <v>42755</v>
      </c>
      <c r="M80" s="2">
        <v>42751</v>
      </c>
      <c r="N80" s="1" t="s">
        <v>381</v>
      </c>
      <c r="O80" s="1" t="s">
        <v>382</v>
      </c>
      <c r="P80" s="1" t="b">
        <v>1</v>
      </c>
      <c r="R80" s="1" t="s">
        <v>17</v>
      </c>
      <c r="X80" s="1" t="s">
        <v>44</v>
      </c>
      <c r="Y80" s="4">
        <v>42762.320124965299</v>
      </c>
      <c r="Z80" s="1" t="s">
        <v>45</v>
      </c>
      <c r="AA80" s="1" t="s">
        <v>82</v>
      </c>
      <c r="AI80" s="1">
        <f t="shared" si="3"/>
        <v>2017</v>
      </c>
      <c r="AJ80" s="1">
        <f t="shared" si="4"/>
        <v>1</v>
      </c>
      <c r="AK80" s="1" t="str">
        <f t="shared" si="5"/>
        <v>38</v>
      </c>
    </row>
    <row r="81" spans="1:37" ht="12.75" customHeight="1" x14ac:dyDescent="0.2">
      <c r="A81" s="1" t="s">
        <v>383</v>
      </c>
      <c r="B81" s="1" t="s">
        <v>129</v>
      </c>
      <c r="C81" s="1" t="s">
        <v>36</v>
      </c>
      <c r="D81" s="1" t="s">
        <v>37</v>
      </c>
      <c r="E81" s="2">
        <v>42751</v>
      </c>
      <c r="G81" s="3">
        <v>1750</v>
      </c>
      <c r="H81" s="1" t="s">
        <v>77</v>
      </c>
      <c r="I81" s="1" t="s">
        <v>39</v>
      </c>
      <c r="J81" s="1" t="s">
        <v>40</v>
      </c>
      <c r="K81" s="1" t="s">
        <v>353</v>
      </c>
      <c r="L81" s="4">
        <v>42755</v>
      </c>
      <c r="M81" s="2">
        <v>42751</v>
      </c>
      <c r="N81" s="1" t="s">
        <v>384</v>
      </c>
      <c r="O81" s="1" t="s">
        <v>385</v>
      </c>
      <c r="P81" s="1" t="b">
        <v>1</v>
      </c>
      <c r="R81" s="1" t="s">
        <v>17</v>
      </c>
      <c r="X81" s="1" t="s">
        <v>44</v>
      </c>
      <c r="Y81" s="4">
        <v>42762.320102928199</v>
      </c>
      <c r="Z81" s="1" t="s">
        <v>45</v>
      </c>
      <c r="AA81" s="1" t="s">
        <v>82</v>
      </c>
      <c r="AI81" s="1">
        <f t="shared" si="3"/>
        <v>2017</v>
      </c>
      <c r="AJ81" s="1">
        <f t="shared" si="4"/>
        <v>1</v>
      </c>
      <c r="AK81" s="1" t="str">
        <f t="shared" si="5"/>
        <v>38</v>
      </c>
    </row>
    <row r="82" spans="1:37" ht="12.75" customHeight="1" x14ac:dyDescent="0.2">
      <c r="A82" s="1" t="s">
        <v>386</v>
      </c>
      <c r="B82" s="1" t="s">
        <v>129</v>
      </c>
      <c r="C82" s="1" t="s">
        <v>36</v>
      </c>
      <c r="D82" s="1" t="s">
        <v>37</v>
      </c>
      <c r="E82" s="2">
        <v>42762</v>
      </c>
      <c r="G82" s="3">
        <v>20750</v>
      </c>
      <c r="H82" s="1" t="s">
        <v>77</v>
      </c>
      <c r="I82" s="1" t="s">
        <v>39</v>
      </c>
      <c r="J82" s="1" t="s">
        <v>40</v>
      </c>
      <c r="K82" s="1" t="s">
        <v>387</v>
      </c>
      <c r="L82" s="4">
        <v>42762</v>
      </c>
      <c r="M82" s="2">
        <v>42762</v>
      </c>
      <c r="N82" s="1" t="s">
        <v>388</v>
      </c>
      <c r="O82" s="1" t="s">
        <v>389</v>
      </c>
      <c r="P82" s="1" t="b">
        <v>1</v>
      </c>
      <c r="R82" s="1" t="s">
        <v>17</v>
      </c>
      <c r="X82" s="1" t="s">
        <v>44</v>
      </c>
      <c r="Y82" s="4">
        <v>42768.320459294002</v>
      </c>
      <c r="Z82" s="1" t="s">
        <v>45</v>
      </c>
      <c r="AA82" s="1" t="s">
        <v>82</v>
      </c>
      <c r="AI82" s="1">
        <f t="shared" si="3"/>
        <v>2017</v>
      </c>
      <c r="AJ82" s="1">
        <f t="shared" si="4"/>
        <v>1</v>
      </c>
      <c r="AK82" s="1" t="str">
        <f t="shared" si="5"/>
        <v>38</v>
      </c>
    </row>
    <row r="83" spans="1:37" ht="12.75" customHeight="1" x14ac:dyDescent="0.2">
      <c r="A83" s="1" t="s">
        <v>390</v>
      </c>
      <c r="B83" s="1" t="s">
        <v>129</v>
      </c>
      <c r="C83" s="1" t="s">
        <v>36</v>
      </c>
      <c r="D83" s="1" t="s">
        <v>37</v>
      </c>
      <c r="E83" s="2">
        <v>42761</v>
      </c>
      <c r="G83" s="3">
        <v>22200</v>
      </c>
      <c r="H83" s="1" t="s">
        <v>77</v>
      </c>
      <c r="I83" s="1" t="s">
        <v>39</v>
      </c>
      <c r="J83" s="1" t="s">
        <v>40</v>
      </c>
      <c r="K83" s="1" t="s">
        <v>391</v>
      </c>
      <c r="L83" s="4">
        <v>42766</v>
      </c>
      <c r="M83" s="2">
        <v>42761</v>
      </c>
      <c r="N83" s="1" t="s">
        <v>392</v>
      </c>
      <c r="O83" s="1" t="s">
        <v>393</v>
      </c>
      <c r="P83" s="1" t="b">
        <v>1</v>
      </c>
      <c r="R83" s="1" t="s">
        <v>17</v>
      </c>
      <c r="X83" s="1" t="s">
        <v>44</v>
      </c>
      <c r="Y83" s="4">
        <v>42768.320521678201</v>
      </c>
      <c r="Z83" s="1" t="s">
        <v>45</v>
      </c>
      <c r="AA83" s="1" t="s">
        <v>82</v>
      </c>
      <c r="AI83" s="1">
        <f t="shared" si="3"/>
        <v>2017</v>
      </c>
      <c r="AJ83" s="1">
        <f t="shared" si="4"/>
        <v>1</v>
      </c>
      <c r="AK83" s="1" t="str">
        <f t="shared" si="5"/>
        <v>38</v>
      </c>
    </row>
    <row r="84" spans="1:37" ht="12.75" customHeight="1" x14ac:dyDescent="0.2">
      <c r="A84" s="1" t="s">
        <v>394</v>
      </c>
      <c r="B84" s="1" t="s">
        <v>129</v>
      </c>
      <c r="C84" s="1" t="s">
        <v>36</v>
      </c>
      <c r="D84" s="1" t="s">
        <v>37</v>
      </c>
      <c r="E84" s="2">
        <v>42766</v>
      </c>
      <c r="G84" s="3">
        <v>5000</v>
      </c>
      <c r="H84" s="1" t="s">
        <v>162</v>
      </c>
      <c r="I84" s="1" t="s">
        <v>39</v>
      </c>
      <c r="J84" s="1" t="s">
        <v>40</v>
      </c>
      <c r="K84" s="1" t="s">
        <v>395</v>
      </c>
      <c r="L84" s="4">
        <v>42766</v>
      </c>
      <c r="M84" s="2">
        <v>42766</v>
      </c>
      <c r="N84" s="1" t="s">
        <v>396</v>
      </c>
      <c r="O84" s="1" t="s">
        <v>397</v>
      </c>
      <c r="P84" s="1" t="b">
        <v>1</v>
      </c>
      <c r="R84" s="1" t="s">
        <v>17</v>
      </c>
      <c r="X84" s="1" t="s">
        <v>44</v>
      </c>
      <c r="Y84" s="4">
        <v>42768.320539965302</v>
      </c>
      <c r="Z84" s="1" t="s">
        <v>45</v>
      </c>
      <c r="AA84" s="1" t="s">
        <v>166</v>
      </c>
      <c r="AI84" s="1">
        <f t="shared" si="3"/>
        <v>2017</v>
      </c>
      <c r="AJ84" s="1">
        <f t="shared" si="4"/>
        <v>1</v>
      </c>
      <c r="AK84" s="1" t="str">
        <f t="shared" si="5"/>
        <v>07</v>
      </c>
    </row>
    <row r="85" spans="1:37" ht="12.75" customHeight="1" x14ac:dyDescent="0.2">
      <c r="A85" s="1" t="s">
        <v>398</v>
      </c>
      <c r="B85" s="1" t="s">
        <v>129</v>
      </c>
      <c r="C85" s="1" t="s">
        <v>36</v>
      </c>
      <c r="D85" s="1" t="s">
        <v>37</v>
      </c>
      <c r="E85" s="2">
        <v>42755</v>
      </c>
      <c r="G85" s="3">
        <v>15200</v>
      </c>
      <c r="H85" s="1" t="s">
        <v>77</v>
      </c>
      <c r="I85" s="1" t="s">
        <v>39</v>
      </c>
      <c r="J85" s="1" t="s">
        <v>40</v>
      </c>
      <c r="K85" s="1" t="s">
        <v>78</v>
      </c>
      <c r="L85" s="4">
        <v>42769</v>
      </c>
      <c r="M85" s="2">
        <v>42755</v>
      </c>
      <c r="N85" s="1" t="s">
        <v>399</v>
      </c>
      <c r="O85" s="1" t="s">
        <v>80</v>
      </c>
      <c r="P85" s="1" t="b">
        <v>1</v>
      </c>
      <c r="R85" s="1" t="s">
        <v>17</v>
      </c>
      <c r="X85" s="1" t="s">
        <v>44</v>
      </c>
      <c r="Y85" s="4">
        <v>42769.589617592603</v>
      </c>
      <c r="Z85" s="1" t="s">
        <v>45</v>
      </c>
      <c r="AA85" s="1" t="s">
        <v>82</v>
      </c>
      <c r="AI85" s="1">
        <f t="shared" si="3"/>
        <v>2017</v>
      </c>
      <c r="AJ85" s="1">
        <f t="shared" si="4"/>
        <v>1</v>
      </c>
      <c r="AK85" s="1" t="str">
        <f t="shared" si="5"/>
        <v>38</v>
      </c>
    </row>
    <row r="86" spans="1:37" ht="12.75" customHeight="1" x14ac:dyDescent="0.2">
      <c r="A86" s="1" t="s">
        <v>400</v>
      </c>
      <c r="B86" s="1" t="s">
        <v>129</v>
      </c>
      <c r="C86" s="1" t="s">
        <v>36</v>
      </c>
      <c r="D86" s="1" t="s">
        <v>37</v>
      </c>
      <c r="E86" s="2">
        <v>42769</v>
      </c>
      <c r="G86" s="3">
        <v>10250</v>
      </c>
      <c r="H86" s="1" t="s">
        <v>77</v>
      </c>
      <c r="I86" s="1" t="s">
        <v>39</v>
      </c>
      <c r="J86" s="1" t="s">
        <v>40</v>
      </c>
      <c r="K86" s="1" t="s">
        <v>100</v>
      </c>
      <c r="L86" s="4">
        <v>42769</v>
      </c>
      <c r="M86" s="2">
        <v>42769</v>
      </c>
      <c r="N86" s="1" t="s">
        <v>401</v>
      </c>
      <c r="O86" s="1" t="s">
        <v>402</v>
      </c>
      <c r="P86" s="1" t="b">
        <v>1</v>
      </c>
      <c r="R86" s="1" t="s">
        <v>17</v>
      </c>
      <c r="X86" s="1" t="s">
        <v>44</v>
      </c>
      <c r="Y86" s="4">
        <v>42772.2935210301</v>
      </c>
      <c r="Z86" s="1" t="s">
        <v>45</v>
      </c>
      <c r="AA86" s="1" t="s">
        <v>82</v>
      </c>
      <c r="AI86" s="1">
        <f t="shared" si="3"/>
        <v>2017</v>
      </c>
      <c r="AJ86" s="1">
        <f t="shared" si="4"/>
        <v>2</v>
      </c>
      <c r="AK86" s="1" t="str">
        <f t="shared" si="5"/>
        <v>38</v>
      </c>
    </row>
    <row r="87" spans="1:37" ht="12.75" customHeight="1" x14ac:dyDescent="0.2">
      <c r="A87" s="1" t="s">
        <v>403</v>
      </c>
      <c r="B87" s="1" t="s">
        <v>129</v>
      </c>
      <c r="C87" s="1" t="s">
        <v>36</v>
      </c>
      <c r="D87" s="1" t="s">
        <v>37</v>
      </c>
      <c r="E87" s="2">
        <v>42772</v>
      </c>
      <c r="G87" s="3">
        <v>52250</v>
      </c>
      <c r="H87" s="1" t="s">
        <v>77</v>
      </c>
      <c r="I87" s="1" t="s">
        <v>39</v>
      </c>
      <c r="J87" s="1" t="s">
        <v>40</v>
      </c>
      <c r="K87" s="1" t="s">
        <v>404</v>
      </c>
      <c r="L87" s="4">
        <v>42772</v>
      </c>
      <c r="M87" s="2">
        <v>42772</v>
      </c>
      <c r="N87" s="1" t="s">
        <v>405</v>
      </c>
      <c r="O87" s="1" t="s">
        <v>406</v>
      </c>
      <c r="P87" s="1" t="b">
        <v>1</v>
      </c>
      <c r="R87" s="1" t="s">
        <v>17</v>
      </c>
      <c r="X87" s="1" t="s">
        <v>44</v>
      </c>
      <c r="Y87" s="4">
        <v>42774.487402118102</v>
      </c>
      <c r="Z87" s="1" t="s">
        <v>45</v>
      </c>
      <c r="AA87" s="1" t="s">
        <v>82</v>
      </c>
      <c r="AI87" s="1">
        <f t="shared" si="3"/>
        <v>2017</v>
      </c>
      <c r="AJ87" s="1">
        <f t="shared" si="4"/>
        <v>2</v>
      </c>
      <c r="AK87" s="1" t="str">
        <f t="shared" si="5"/>
        <v>38</v>
      </c>
    </row>
    <row r="88" spans="1:37" ht="12.75" customHeight="1" x14ac:dyDescent="0.2">
      <c r="A88" s="1" t="s">
        <v>407</v>
      </c>
      <c r="B88" s="1" t="s">
        <v>129</v>
      </c>
      <c r="C88" s="1" t="s">
        <v>36</v>
      </c>
      <c r="D88" s="1" t="s">
        <v>37</v>
      </c>
      <c r="E88" s="2">
        <v>42774</v>
      </c>
      <c r="G88" s="3">
        <v>15200</v>
      </c>
      <c r="H88" s="1" t="s">
        <v>77</v>
      </c>
      <c r="I88" s="1" t="s">
        <v>39</v>
      </c>
      <c r="J88" s="1" t="s">
        <v>40</v>
      </c>
      <c r="K88" s="1" t="s">
        <v>179</v>
      </c>
      <c r="L88" s="4">
        <v>42774</v>
      </c>
      <c r="M88" s="2">
        <v>42774</v>
      </c>
      <c r="N88" s="1" t="s">
        <v>408</v>
      </c>
      <c r="O88" s="1" t="s">
        <v>409</v>
      </c>
      <c r="P88" s="1" t="b">
        <v>1</v>
      </c>
      <c r="R88" s="1" t="s">
        <v>17</v>
      </c>
      <c r="X88" s="1" t="s">
        <v>44</v>
      </c>
      <c r="Y88" s="4">
        <v>42775.385026041702</v>
      </c>
      <c r="Z88" s="1" t="s">
        <v>45</v>
      </c>
      <c r="AA88" s="1" t="s">
        <v>82</v>
      </c>
      <c r="AI88" s="1">
        <f t="shared" si="3"/>
        <v>2017</v>
      </c>
      <c r="AJ88" s="1">
        <f t="shared" si="4"/>
        <v>2</v>
      </c>
      <c r="AK88" s="1" t="str">
        <f t="shared" si="5"/>
        <v>38</v>
      </c>
    </row>
    <row r="89" spans="1:37" ht="12.75" customHeight="1" x14ac:dyDescent="0.2">
      <c r="A89" s="1" t="s">
        <v>410</v>
      </c>
      <c r="B89" s="1" t="s">
        <v>129</v>
      </c>
      <c r="C89" s="1" t="s">
        <v>36</v>
      </c>
      <c r="D89" s="1" t="s">
        <v>37</v>
      </c>
      <c r="E89" s="2">
        <v>42794</v>
      </c>
      <c r="G89" s="3">
        <v>3850</v>
      </c>
      <c r="H89" s="1" t="s">
        <v>77</v>
      </c>
      <c r="I89" s="1" t="s">
        <v>39</v>
      </c>
      <c r="J89" s="1" t="s">
        <v>40</v>
      </c>
      <c r="K89" s="1" t="s">
        <v>85</v>
      </c>
      <c r="L89" s="4">
        <v>42797</v>
      </c>
      <c r="M89" s="2">
        <v>42794</v>
      </c>
      <c r="N89" s="1" t="s">
        <v>411</v>
      </c>
      <c r="O89" s="1" t="s">
        <v>412</v>
      </c>
      <c r="P89" s="1" t="b">
        <v>1</v>
      </c>
      <c r="R89" s="1" t="s">
        <v>17</v>
      </c>
      <c r="X89" s="1" t="s">
        <v>44</v>
      </c>
      <c r="Y89" s="4">
        <v>42800.260063888898</v>
      </c>
      <c r="Z89" s="1" t="s">
        <v>45</v>
      </c>
      <c r="AA89" s="1" t="s">
        <v>82</v>
      </c>
      <c r="AI89" s="1">
        <f t="shared" si="3"/>
        <v>2017</v>
      </c>
      <c r="AJ89" s="1">
        <f t="shared" si="4"/>
        <v>2</v>
      </c>
      <c r="AK89" s="1" t="str">
        <f t="shared" si="5"/>
        <v>38</v>
      </c>
    </row>
    <row r="90" spans="1:37" ht="12.75" customHeight="1" x14ac:dyDescent="0.2">
      <c r="A90" s="1" t="s">
        <v>413</v>
      </c>
      <c r="B90" s="1" t="s">
        <v>129</v>
      </c>
      <c r="C90" s="1" t="s">
        <v>36</v>
      </c>
      <c r="D90" s="1" t="s">
        <v>37</v>
      </c>
      <c r="E90" s="2">
        <v>42795</v>
      </c>
      <c r="G90" s="3">
        <v>20450</v>
      </c>
      <c r="H90" s="1" t="s">
        <v>77</v>
      </c>
      <c r="I90" s="1" t="s">
        <v>39</v>
      </c>
      <c r="J90" s="1" t="s">
        <v>40</v>
      </c>
      <c r="K90" s="1" t="s">
        <v>414</v>
      </c>
      <c r="L90" s="4">
        <v>42797</v>
      </c>
      <c r="M90" s="2">
        <v>42795</v>
      </c>
      <c r="N90" s="1" t="s">
        <v>415</v>
      </c>
      <c r="O90" s="1" t="s">
        <v>416</v>
      </c>
      <c r="P90" s="1" t="b">
        <v>1</v>
      </c>
      <c r="R90" s="1" t="s">
        <v>17</v>
      </c>
      <c r="X90" s="1" t="s">
        <v>44</v>
      </c>
      <c r="Y90" s="4">
        <v>42800.268471296302</v>
      </c>
      <c r="Z90" s="1" t="s">
        <v>45</v>
      </c>
      <c r="AA90" s="1" t="s">
        <v>82</v>
      </c>
      <c r="AI90" s="1">
        <f t="shared" si="3"/>
        <v>2017</v>
      </c>
      <c r="AJ90" s="1">
        <f t="shared" si="4"/>
        <v>3</v>
      </c>
      <c r="AK90" s="1" t="str">
        <f t="shared" si="5"/>
        <v>38</v>
      </c>
    </row>
    <row r="91" spans="1:37" ht="12.75" customHeight="1" x14ac:dyDescent="0.2">
      <c r="A91" s="1" t="s">
        <v>417</v>
      </c>
      <c r="B91" s="1" t="s">
        <v>129</v>
      </c>
      <c r="C91" s="1" t="s">
        <v>36</v>
      </c>
      <c r="D91" s="1" t="s">
        <v>37</v>
      </c>
      <c r="E91" s="2">
        <v>42790</v>
      </c>
      <c r="G91" s="3">
        <v>19000</v>
      </c>
      <c r="H91" s="1" t="s">
        <v>77</v>
      </c>
      <c r="I91" s="1" t="s">
        <v>39</v>
      </c>
      <c r="J91" s="1" t="s">
        <v>40</v>
      </c>
      <c r="K91" s="1" t="s">
        <v>418</v>
      </c>
      <c r="L91" s="4">
        <v>42802</v>
      </c>
      <c r="M91" s="2">
        <v>42790</v>
      </c>
      <c r="N91" s="1" t="s">
        <v>419</v>
      </c>
      <c r="O91" s="1" t="s">
        <v>420</v>
      </c>
      <c r="P91" s="1" t="b">
        <v>1</v>
      </c>
      <c r="R91" s="1" t="s">
        <v>17</v>
      </c>
      <c r="X91" s="1" t="s">
        <v>81</v>
      </c>
      <c r="Y91" s="4">
        <v>42803.2794077199</v>
      </c>
      <c r="Z91" s="1" t="s">
        <v>45</v>
      </c>
      <c r="AA91" s="1" t="s">
        <v>82</v>
      </c>
      <c r="AI91" s="1">
        <f t="shared" si="3"/>
        <v>2017</v>
      </c>
      <c r="AJ91" s="1">
        <f t="shared" si="4"/>
        <v>2</v>
      </c>
      <c r="AK91" s="1" t="str">
        <f t="shared" si="5"/>
        <v>38</v>
      </c>
    </row>
    <row r="92" spans="1:37" ht="12.75" customHeight="1" x14ac:dyDescent="0.2">
      <c r="A92" s="1" t="s">
        <v>421</v>
      </c>
      <c r="B92" s="1" t="s">
        <v>129</v>
      </c>
      <c r="C92" s="1" t="s">
        <v>36</v>
      </c>
      <c r="D92" s="1" t="s">
        <v>37</v>
      </c>
      <c r="E92" s="2">
        <v>42808</v>
      </c>
      <c r="G92" s="3">
        <v>5425</v>
      </c>
      <c r="H92" s="1" t="s">
        <v>77</v>
      </c>
      <c r="I92" s="1" t="s">
        <v>39</v>
      </c>
      <c r="J92" s="1" t="s">
        <v>40</v>
      </c>
      <c r="K92" s="1" t="s">
        <v>404</v>
      </c>
      <c r="L92" s="4">
        <v>42809</v>
      </c>
      <c r="M92" s="2">
        <v>42808</v>
      </c>
      <c r="N92" s="1" t="s">
        <v>422</v>
      </c>
      <c r="O92" s="1" t="s">
        <v>423</v>
      </c>
      <c r="P92" s="1" t="b">
        <v>1</v>
      </c>
      <c r="R92" s="1" t="s">
        <v>17</v>
      </c>
      <c r="X92" s="1" t="s">
        <v>44</v>
      </c>
      <c r="Y92" s="4">
        <v>42811.431143634298</v>
      </c>
      <c r="Z92" s="1" t="s">
        <v>45</v>
      </c>
      <c r="AA92" s="1" t="s">
        <v>82</v>
      </c>
      <c r="AI92" s="1">
        <f t="shared" si="3"/>
        <v>2017</v>
      </c>
      <c r="AJ92" s="1">
        <f t="shared" si="4"/>
        <v>3</v>
      </c>
      <c r="AK92" s="1" t="str">
        <f t="shared" si="5"/>
        <v>38</v>
      </c>
    </row>
    <row r="93" spans="1:37" ht="12.75" customHeight="1" x14ac:dyDescent="0.2">
      <c r="A93" s="1" t="s">
        <v>424</v>
      </c>
      <c r="B93" s="1" t="s">
        <v>129</v>
      </c>
      <c r="C93" s="1" t="s">
        <v>36</v>
      </c>
      <c r="D93" s="1" t="s">
        <v>37</v>
      </c>
      <c r="E93" s="2">
        <v>42809</v>
      </c>
      <c r="G93" s="3">
        <v>7000</v>
      </c>
      <c r="H93" s="1" t="s">
        <v>77</v>
      </c>
      <c r="I93" s="1" t="s">
        <v>39</v>
      </c>
      <c r="J93" s="1" t="s">
        <v>40</v>
      </c>
      <c r="K93" s="1" t="s">
        <v>179</v>
      </c>
      <c r="L93" s="4">
        <v>42814</v>
      </c>
      <c r="M93" s="2">
        <v>42809</v>
      </c>
      <c r="N93" s="1" t="s">
        <v>425</v>
      </c>
      <c r="O93" s="1" t="s">
        <v>426</v>
      </c>
      <c r="P93" s="1" t="b">
        <v>1</v>
      </c>
      <c r="R93" s="1" t="s">
        <v>17</v>
      </c>
      <c r="X93" s="1" t="s">
        <v>44</v>
      </c>
      <c r="Y93" s="4">
        <v>42815.432079548598</v>
      </c>
      <c r="Z93" s="1" t="s">
        <v>45</v>
      </c>
      <c r="AA93" s="1" t="s">
        <v>82</v>
      </c>
      <c r="AI93" s="1">
        <f t="shared" si="3"/>
        <v>2017</v>
      </c>
      <c r="AJ93" s="1">
        <f t="shared" si="4"/>
        <v>3</v>
      </c>
      <c r="AK93" s="1" t="str">
        <f t="shared" si="5"/>
        <v>38</v>
      </c>
    </row>
    <row r="94" spans="1:37" ht="12.75" customHeight="1" x14ac:dyDescent="0.2">
      <c r="A94" s="1" t="s">
        <v>427</v>
      </c>
      <c r="B94" s="1" t="s">
        <v>129</v>
      </c>
      <c r="C94" s="1" t="s">
        <v>36</v>
      </c>
      <c r="D94" s="1" t="s">
        <v>37</v>
      </c>
      <c r="E94" s="2">
        <v>42808</v>
      </c>
      <c r="G94" s="3">
        <v>27750</v>
      </c>
      <c r="H94" s="1" t="s">
        <v>77</v>
      </c>
      <c r="I94" s="1" t="s">
        <v>39</v>
      </c>
      <c r="J94" s="1" t="s">
        <v>40</v>
      </c>
      <c r="K94" s="1" t="s">
        <v>428</v>
      </c>
      <c r="L94" s="4">
        <v>42816</v>
      </c>
      <c r="M94" s="2">
        <v>42808</v>
      </c>
      <c r="N94" s="1" t="s">
        <v>429</v>
      </c>
      <c r="O94" s="1" t="s">
        <v>430</v>
      </c>
      <c r="P94" s="1" t="b">
        <v>1</v>
      </c>
      <c r="R94" s="1" t="s">
        <v>17</v>
      </c>
      <c r="X94" s="1" t="s">
        <v>44</v>
      </c>
      <c r="Y94" s="4">
        <v>42818.276656365699</v>
      </c>
      <c r="Z94" s="1" t="s">
        <v>45</v>
      </c>
      <c r="AA94" s="1" t="s">
        <v>82</v>
      </c>
      <c r="AI94" s="1">
        <f t="shared" si="3"/>
        <v>2017</v>
      </c>
      <c r="AJ94" s="1">
        <f t="shared" si="4"/>
        <v>3</v>
      </c>
      <c r="AK94" s="1" t="str">
        <f t="shared" si="5"/>
        <v>38</v>
      </c>
    </row>
    <row r="95" spans="1:37" ht="12.75" customHeight="1" x14ac:dyDescent="0.2">
      <c r="A95" s="1" t="s">
        <v>431</v>
      </c>
      <c r="B95" s="1" t="s">
        <v>129</v>
      </c>
      <c r="C95" s="1" t="s">
        <v>36</v>
      </c>
      <c r="D95" s="1" t="s">
        <v>37</v>
      </c>
      <c r="E95" s="2">
        <v>42823</v>
      </c>
      <c r="G95" s="3">
        <v>21050</v>
      </c>
      <c r="H95" s="1" t="s">
        <v>77</v>
      </c>
      <c r="I95" s="1" t="s">
        <v>39</v>
      </c>
      <c r="J95" s="1" t="s">
        <v>40</v>
      </c>
      <c r="K95" s="1" t="s">
        <v>428</v>
      </c>
      <c r="L95" s="4">
        <v>42828</v>
      </c>
      <c r="M95" s="2">
        <v>42823</v>
      </c>
      <c r="N95" s="1" t="s">
        <v>432</v>
      </c>
      <c r="O95" s="1" t="s">
        <v>433</v>
      </c>
      <c r="P95" s="1" t="b">
        <v>1</v>
      </c>
      <c r="R95" s="1" t="s">
        <v>17</v>
      </c>
      <c r="X95" s="1" t="s">
        <v>81</v>
      </c>
      <c r="Y95" s="4">
        <v>42829.404624189803</v>
      </c>
      <c r="Z95" s="1" t="s">
        <v>45</v>
      </c>
      <c r="AA95" s="1" t="s">
        <v>82</v>
      </c>
      <c r="AI95" s="1">
        <f t="shared" si="3"/>
        <v>2017</v>
      </c>
      <c r="AJ95" s="1">
        <f t="shared" si="4"/>
        <v>3</v>
      </c>
      <c r="AK95" s="1" t="str">
        <f t="shared" si="5"/>
        <v>38</v>
      </c>
    </row>
    <row r="96" spans="1:37" ht="12.75" customHeight="1" x14ac:dyDescent="0.2">
      <c r="A96" s="1" t="s">
        <v>434</v>
      </c>
      <c r="B96" s="1" t="s">
        <v>129</v>
      </c>
      <c r="C96" s="1" t="s">
        <v>36</v>
      </c>
      <c r="D96" s="1" t="s">
        <v>37</v>
      </c>
      <c r="E96" s="2">
        <v>42830</v>
      </c>
      <c r="G96" s="3">
        <v>15500</v>
      </c>
      <c r="H96" s="1" t="s">
        <v>77</v>
      </c>
      <c r="I96" s="1" t="s">
        <v>39</v>
      </c>
      <c r="J96" s="1" t="s">
        <v>40</v>
      </c>
      <c r="K96" s="1" t="s">
        <v>95</v>
      </c>
      <c r="L96" s="4">
        <v>42830</v>
      </c>
      <c r="M96" s="2">
        <v>42830</v>
      </c>
      <c r="N96" s="1" t="s">
        <v>435</v>
      </c>
      <c r="O96" s="1" t="s">
        <v>97</v>
      </c>
      <c r="P96" s="1" t="b">
        <v>1</v>
      </c>
      <c r="R96" s="1" t="s">
        <v>17</v>
      </c>
      <c r="X96" s="1" t="s">
        <v>44</v>
      </c>
      <c r="Y96" s="4">
        <v>42832.347660185202</v>
      </c>
      <c r="Z96" s="1" t="s">
        <v>45</v>
      </c>
      <c r="AA96" s="1" t="s">
        <v>82</v>
      </c>
      <c r="AI96" s="1">
        <f t="shared" si="3"/>
        <v>2017</v>
      </c>
      <c r="AJ96" s="1">
        <f t="shared" si="4"/>
        <v>4</v>
      </c>
      <c r="AK96" s="1" t="str">
        <f t="shared" si="5"/>
        <v>38</v>
      </c>
    </row>
    <row r="97" spans="1:37" ht="12.75" customHeight="1" x14ac:dyDescent="0.2">
      <c r="A97" s="1" t="s">
        <v>436</v>
      </c>
      <c r="B97" s="1" t="s">
        <v>129</v>
      </c>
      <c r="C97" s="1" t="s">
        <v>36</v>
      </c>
      <c r="D97" s="1" t="s">
        <v>37</v>
      </c>
      <c r="E97" s="2">
        <v>42850</v>
      </c>
      <c r="G97" s="3">
        <v>18200</v>
      </c>
      <c r="H97" s="1" t="s">
        <v>38</v>
      </c>
      <c r="I97" s="1" t="s">
        <v>39</v>
      </c>
      <c r="J97" s="1" t="s">
        <v>40</v>
      </c>
      <c r="K97" s="1" t="s">
        <v>90</v>
      </c>
      <c r="L97" s="4">
        <v>42851</v>
      </c>
      <c r="M97" s="2">
        <v>42850</v>
      </c>
      <c r="N97" s="1" t="s">
        <v>437</v>
      </c>
      <c r="O97" s="1" t="s">
        <v>438</v>
      </c>
      <c r="P97" s="1" t="b">
        <v>1</v>
      </c>
      <c r="R97" s="1" t="s">
        <v>17</v>
      </c>
      <c r="S97" s="1" t="s">
        <v>439</v>
      </c>
      <c r="X97" s="1" t="s">
        <v>44</v>
      </c>
      <c r="Y97" s="4">
        <v>42857.280132210602</v>
      </c>
      <c r="Z97" s="1" t="s">
        <v>45</v>
      </c>
      <c r="AA97" s="1" t="s">
        <v>46</v>
      </c>
      <c r="AI97" s="1">
        <f t="shared" si="3"/>
        <v>2017</v>
      </c>
      <c r="AJ97" s="1">
        <f t="shared" si="4"/>
        <v>4</v>
      </c>
      <c r="AK97" s="1" t="str">
        <f t="shared" si="5"/>
        <v>18</v>
      </c>
    </row>
    <row r="98" spans="1:37" ht="12.75" customHeight="1" x14ac:dyDescent="0.2">
      <c r="A98" s="1" t="s">
        <v>440</v>
      </c>
      <c r="B98" s="1" t="s">
        <v>129</v>
      </c>
      <c r="C98" s="1" t="s">
        <v>36</v>
      </c>
      <c r="D98" s="1" t="s">
        <v>37</v>
      </c>
      <c r="E98" s="2">
        <v>42851</v>
      </c>
      <c r="G98" s="3">
        <v>16900</v>
      </c>
      <c r="H98" s="1" t="s">
        <v>77</v>
      </c>
      <c r="I98" s="1" t="s">
        <v>39</v>
      </c>
      <c r="J98" s="1" t="s">
        <v>40</v>
      </c>
      <c r="K98" s="1" t="s">
        <v>353</v>
      </c>
      <c r="L98" s="4">
        <v>42852</v>
      </c>
      <c r="M98" s="2">
        <v>42851</v>
      </c>
      <c r="N98" s="1" t="s">
        <v>441</v>
      </c>
      <c r="O98" s="1" t="s">
        <v>442</v>
      </c>
      <c r="P98" s="1" t="b">
        <v>1</v>
      </c>
      <c r="R98" s="1" t="s">
        <v>17</v>
      </c>
      <c r="X98" s="1" t="s">
        <v>44</v>
      </c>
      <c r="Y98" s="4">
        <v>42857.280135648201</v>
      </c>
      <c r="Z98" s="1" t="s">
        <v>45</v>
      </c>
      <c r="AA98" s="1" t="s">
        <v>82</v>
      </c>
      <c r="AI98" s="1">
        <f t="shared" si="3"/>
        <v>2017</v>
      </c>
      <c r="AJ98" s="1">
        <f t="shared" si="4"/>
        <v>4</v>
      </c>
      <c r="AK98" s="1" t="str">
        <f t="shared" si="5"/>
        <v>38</v>
      </c>
    </row>
    <row r="99" spans="1:37" ht="12.75" customHeight="1" x14ac:dyDescent="0.2">
      <c r="A99" s="1" t="s">
        <v>443</v>
      </c>
      <c r="B99" s="1" t="s">
        <v>129</v>
      </c>
      <c r="C99" s="1" t="s">
        <v>36</v>
      </c>
      <c r="D99" s="1" t="s">
        <v>37</v>
      </c>
      <c r="E99" s="2">
        <v>42849</v>
      </c>
      <c r="G99" s="3">
        <v>28500</v>
      </c>
      <c r="H99" s="1" t="s">
        <v>77</v>
      </c>
      <c r="I99" s="1" t="s">
        <v>39</v>
      </c>
      <c r="J99" s="1" t="s">
        <v>40</v>
      </c>
      <c r="K99" s="1" t="s">
        <v>444</v>
      </c>
      <c r="L99" s="4">
        <v>42852</v>
      </c>
      <c r="M99" s="2">
        <v>42849</v>
      </c>
      <c r="N99" s="1" t="s">
        <v>445</v>
      </c>
      <c r="O99" s="1" t="s">
        <v>446</v>
      </c>
      <c r="P99" s="1" t="b">
        <v>1</v>
      </c>
      <c r="R99" s="1" t="s">
        <v>17</v>
      </c>
      <c r="X99" s="1" t="s">
        <v>44</v>
      </c>
      <c r="Y99" s="4">
        <v>42857.280145057899</v>
      </c>
      <c r="Z99" s="1" t="s">
        <v>45</v>
      </c>
      <c r="AA99" s="1" t="s">
        <v>82</v>
      </c>
      <c r="AI99" s="1">
        <f t="shared" si="3"/>
        <v>2017</v>
      </c>
      <c r="AJ99" s="1">
        <f t="shared" si="4"/>
        <v>4</v>
      </c>
      <c r="AK99" s="1" t="str">
        <f t="shared" si="5"/>
        <v>38</v>
      </c>
    </row>
    <row r="100" spans="1:37" ht="12.75" customHeight="1" x14ac:dyDescent="0.2">
      <c r="A100" s="1" t="s">
        <v>447</v>
      </c>
      <c r="B100" s="1" t="s">
        <v>129</v>
      </c>
      <c r="C100" s="1" t="s">
        <v>36</v>
      </c>
      <c r="D100" s="1" t="s">
        <v>37</v>
      </c>
      <c r="E100" s="2">
        <v>42853</v>
      </c>
      <c r="G100" s="3">
        <v>29500</v>
      </c>
      <c r="H100" s="1" t="s">
        <v>77</v>
      </c>
      <c r="I100" s="1" t="s">
        <v>39</v>
      </c>
      <c r="J100" s="1" t="s">
        <v>40</v>
      </c>
      <c r="K100" s="1" t="s">
        <v>377</v>
      </c>
      <c r="L100" s="4">
        <v>42853</v>
      </c>
      <c r="M100" s="2">
        <v>42853</v>
      </c>
      <c r="N100" s="1" t="s">
        <v>448</v>
      </c>
      <c r="O100" s="1" t="s">
        <v>449</v>
      </c>
      <c r="P100" s="1" t="b">
        <v>1</v>
      </c>
      <c r="R100" s="1" t="s">
        <v>17</v>
      </c>
      <c r="X100" s="1" t="s">
        <v>44</v>
      </c>
      <c r="Y100" s="4">
        <v>42857.280147222198</v>
      </c>
      <c r="Z100" s="1" t="s">
        <v>45</v>
      </c>
      <c r="AA100" s="1" t="s">
        <v>82</v>
      </c>
      <c r="AI100" s="1">
        <f t="shared" si="3"/>
        <v>2017</v>
      </c>
      <c r="AJ100" s="1">
        <f t="shared" si="4"/>
        <v>4</v>
      </c>
      <c r="AK100" s="1" t="str">
        <f t="shared" si="5"/>
        <v>38</v>
      </c>
    </row>
    <row r="101" spans="1:37" ht="12.75" customHeight="1" x14ac:dyDescent="0.2">
      <c r="A101" s="1" t="s">
        <v>450</v>
      </c>
      <c r="B101" s="1" t="s">
        <v>129</v>
      </c>
      <c r="C101" s="1" t="s">
        <v>36</v>
      </c>
      <c r="D101" s="1" t="s">
        <v>37</v>
      </c>
      <c r="E101" s="2">
        <v>42853</v>
      </c>
      <c r="G101" s="3">
        <v>700</v>
      </c>
      <c r="H101" s="1" t="s">
        <v>77</v>
      </c>
      <c r="I101" s="1" t="s">
        <v>39</v>
      </c>
      <c r="J101" s="1" t="s">
        <v>40</v>
      </c>
      <c r="K101" s="1" t="s">
        <v>119</v>
      </c>
      <c r="L101" s="4">
        <v>42866</v>
      </c>
      <c r="M101" s="2">
        <v>42853</v>
      </c>
      <c r="N101" s="1" t="s">
        <v>451</v>
      </c>
      <c r="O101" s="1" t="s">
        <v>452</v>
      </c>
      <c r="P101" s="1" t="b">
        <v>1</v>
      </c>
      <c r="R101" s="1" t="s">
        <v>17</v>
      </c>
      <c r="X101" s="1" t="s">
        <v>81</v>
      </c>
      <c r="Y101" s="4">
        <v>42867.356531747697</v>
      </c>
      <c r="Z101" s="1" t="s">
        <v>45</v>
      </c>
      <c r="AA101" s="1" t="s">
        <v>82</v>
      </c>
      <c r="AI101" s="1">
        <f t="shared" si="3"/>
        <v>2017</v>
      </c>
      <c r="AJ101" s="1">
        <f t="shared" si="4"/>
        <v>4</v>
      </c>
      <c r="AK101" s="1" t="str">
        <f t="shared" si="5"/>
        <v>38</v>
      </c>
    </row>
    <row r="102" spans="1:37" ht="12.75" customHeight="1" x14ac:dyDescent="0.2">
      <c r="A102" s="1" t="s">
        <v>453</v>
      </c>
      <c r="B102" s="1" t="s">
        <v>129</v>
      </c>
      <c r="C102" s="1" t="s">
        <v>36</v>
      </c>
      <c r="D102" s="1" t="s">
        <v>37</v>
      </c>
      <c r="E102" s="2">
        <v>42873</v>
      </c>
      <c r="G102" s="3">
        <v>15800</v>
      </c>
      <c r="H102" s="1" t="s">
        <v>77</v>
      </c>
      <c r="I102" s="1" t="s">
        <v>39</v>
      </c>
      <c r="J102" s="1" t="s">
        <v>40</v>
      </c>
      <c r="K102" s="1" t="s">
        <v>95</v>
      </c>
      <c r="L102" s="4">
        <v>42879</v>
      </c>
      <c r="M102" s="2">
        <v>42873</v>
      </c>
      <c r="N102" s="1" t="s">
        <v>454</v>
      </c>
      <c r="O102" s="1" t="s">
        <v>455</v>
      </c>
      <c r="P102" s="1" t="b">
        <v>1</v>
      </c>
      <c r="R102" s="1" t="s">
        <v>17</v>
      </c>
      <c r="X102" s="1" t="s">
        <v>44</v>
      </c>
      <c r="Y102" s="4">
        <v>42884.274894525501</v>
      </c>
      <c r="Z102" s="1" t="s">
        <v>45</v>
      </c>
      <c r="AA102" s="1" t="s">
        <v>82</v>
      </c>
      <c r="AI102" s="1">
        <f t="shared" si="3"/>
        <v>2017</v>
      </c>
      <c r="AJ102" s="1">
        <f t="shared" si="4"/>
        <v>5</v>
      </c>
      <c r="AK102" s="1" t="str">
        <f t="shared" si="5"/>
        <v>38</v>
      </c>
    </row>
    <row r="103" spans="1:37" ht="12.75" customHeight="1" x14ac:dyDescent="0.2">
      <c r="A103" s="1" t="s">
        <v>456</v>
      </c>
      <c r="B103" s="1" t="s">
        <v>129</v>
      </c>
      <c r="C103" s="1" t="s">
        <v>36</v>
      </c>
      <c r="D103" s="1" t="s">
        <v>37</v>
      </c>
      <c r="E103" s="2">
        <v>42880</v>
      </c>
      <c r="G103" s="3">
        <v>3600</v>
      </c>
      <c r="H103" s="1" t="s">
        <v>77</v>
      </c>
      <c r="I103" s="1" t="s">
        <v>39</v>
      </c>
      <c r="J103" s="1" t="s">
        <v>40</v>
      </c>
      <c r="K103" s="1" t="s">
        <v>109</v>
      </c>
      <c r="L103" s="4">
        <v>42881</v>
      </c>
      <c r="M103" s="2">
        <v>42880</v>
      </c>
      <c r="N103" s="1" t="s">
        <v>457</v>
      </c>
      <c r="O103" s="1" t="s">
        <v>458</v>
      </c>
      <c r="P103" s="1" t="b">
        <v>1</v>
      </c>
      <c r="R103" s="1" t="s">
        <v>17</v>
      </c>
      <c r="X103" s="1" t="s">
        <v>44</v>
      </c>
      <c r="Y103" s="4">
        <v>42884.274934456</v>
      </c>
      <c r="Z103" s="1" t="s">
        <v>45</v>
      </c>
      <c r="AA103" s="1" t="s">
        <v>82</v>
      </c>
      <c r="AI103" s="1">
        <f t="shared" si="3"/>
        <v>2017</v>
      </c>
      <c r="AJ103" s="1">
        <f t="shared" si="4"/>
        <v>5</v>
      </c>
      <c r="AK103" s="1" t="str">
        <f t="shared" si="5"/>
        <v>38</v>
      </c>
    </row>
    <row r="104" spans="1:37" ht="12.75" customHeight="1" x14ac:dyDescent="0.2">
      <c r="A104" s="1" t="s">
        <v>459</v>
      </c>
      <c r="B104" s="1" t="s">
        <v>129</v>
      </c>
      <c r="C104" s="1" t="s">
        <v>36</v>
      </c>
      <c r="D104" s="1" t="s">
        <v>37</v>
      </c>
      <c r="E104" s="2">
        <v>42885</v>
      </c>
      <c r="G104" s="3">
        <v>17550</v>
      </c>
      <c r="H104" s="1" t="s">
        <v>77</v>
      </c>
      <c r="I104" s="1" t="s">
        <v>39</v>
      </c>
      <c r="J104" s="1" t="s">
        <v>40</v>
      </c>
      <c r="K104" s="1" t="s">
        <v>114</v>
      </c>
      <c r="L104" s="4">
        <v>42892</v>
      </c>
      <c r="M104" s="2">
        <v>42885</v>
      </c>
      <c r="N104" s="1" t="s">
        <v>460</v>
      </c>
      <c r="O104" s="1" t="s">
        <v>461</v>
      </c>
      <c r="P104" s="1" t="b">
        <v>1</v>
      </c>
      <c r="R104" s="1" t="s">
        <v>17</v>
      </c>
      <c r="X104" s="1" t="s">
        <v>44</v>
      </c>
      <c r="Y104" s="4">
        <v>42893.448661574097</v>
      </c>
      <c r="Z104" s="1" t="s">
        <v>45</v>
      </c>
      <c r="AA104" s="1" t="s">
        <v>82</v>
      </c>
      <c r="AI104" s="1">
        <f t="shared" si="3"/>
        <v>2017</v>
      </c>
      <c r="AJ104" s="1">
        <f t="shared" si="4"/>
        <v>5</v>
      </c>
      <c r="AK104" s="1" t="str">
        <f t="shared" si="5"/>
        <v>38</v>
      </c>
    </row>
    <row r="105" spans="1:37" ht="12.75" customHeight="1" x14ac:dyDescent="0.2">
      <c r="A105" s="1" t="s">
        <v>462</v>
      </c>
      <c r="B105" s="1" t="s">
        <v>129</v>
      </c>
      <c r="C105" s="1" t="s">
        <v>36</v>
      </c>
      <c r="D105" s="1" t="s">
        <v>37</v>
      </c>
      <c r="E105" s="2">
        <v>42892</v>
      </c>
      <c r="G105" s="3">
        <v>55750</v>
      </c>
      <c r="H105" s="1" t="s">
        <v>77</v>
      </c>
      <c r="I105" s="1" t="s">
        <v>39</v>
      </c>
      <c r="J105" s="1" t="s">
        <v>40</v>
      </c>
      <c r="K105" s="1" t="s">
        <v>243</v>
      </c>
      <c r="L105" s="4">
        <v>42894</v>
      </c>
      <c r="M105" s="2">
        <v>42892</v>
      </c>
      <c r="N105" s="1" t="s">
        <v>463</v>
      </c>
      <c r="O105" s="1" t="s">
        <v>464</v>
      </c>
      <c r="P105" s="1" t="b">
        <v>1</v>
      </c>
      <c r="R105" s="1" t="s">
        <v>17</v>
      </c>
      <c r="X105" s="1" t="s">
        <v>44</v>
      </c>
      <c r="Y105" s="4">
        <v>42898.283612118103</v>
      </c>
      <c r="Z105" s="1" t="s">
        <v>45</v>
      </c>
      <c r="AA105" s="1" t="s">
        <v>82</v>
      </c>
      <c r="AI105" s="1">
        <f t="shared" si="3"/>
        <v>2017</v>
      </c>
      <c r="AJ105" s="1">
        <f t="shared" si="4"/>
        <v>6</v>
      </c>
      <c r="AK105" s="1" t="str">
        <f t="shared" si="5"/>
        <v>38</v>
      </c>
    </row>
    <row r="106" spans="1:37" ht="12.75" customHeight="1" x14ac:dyDescent="0.2">
      <c r="A106" s="1" t="s">
        <v>465</v>
      </c>
      <c r="B106" s="1" t="s">
        <v>129</v>
      </c>
      <c r="C106" s="1" t="s">
        <v>36</v>
      </c>
      <c r="D106" s="1" t="s">
        <v>37</v>
      </c>
      <c r="E106" s="2">
        <v>42898</v>
      </c>
      <c r="G106" s="3">
        <v>9800</v>
      </c>
      <c r="H106" s="1" t="s">
        <v>38</v>
      </c>
      <c r="I106" s="1" t="s">
        <v>39</v>
      </c>
      <c r="J106" s="1" t="s">
        <v>40</v>
      </c>
      <c r="K106" s="1" t="s">
        <v>466</v>
      </c>
      <c r="L106" s="4">
        <v>42905</v>
      </c>
      <c r="M106" s="2">
        <v>42898</v>
      </c>
      <c r="N106" s="1" t="s">
        <v>467</v>
      </c>
      <c r="O106" s="1" t="s">
        <v>468</v>
      </c>
      <c r="P106" s="1" t="b">
        <v>1</v>
      </c>
      <c r="R106" s="1" t="s">
        <v>17</v>
      </c>
      <c r="X106" s="1" t="s">
        <v>44</v>
      </c>
      <c r="Y106" s="4">
        <v>42906.287311805601</v>
      </c>
      <c r="Z106" s="1" t="s">
        <v>45</v>
      </c>
      <c r="AA106" s="1" t="s">
        <v>46</v>
      </c>
      <c r="AI106" s="1">
        <f t="shared" si="3"/>
        <v>2017</v>
      </c>
      <c r="AJ106" s="1">
        <f t="shared" si="4"/>
        <v>6</v>
      </c>
      <c r="AK106" s="1" t="str">
        <f t="shared" si="5"/>
        <v>18</v>
      </c>
    </row>
    <row r="107" spans="1:37" ht="12.75" customHeight="1" x14ac:dyDescent="0.2">
      <c r="A107" s="1" t="s">
        <v>469</v>
      </c>
      <c r="B107" s="1" t="s">
        <v>129</v>
      </c>
      <c r="C107" s="1" t="s">
        <v>36</v>
      </c>
      <c r="D107" s="1" t="s">
        <v>37</v>
      </c>
      <c r="E107" s="2">
        <v>42905</v>
      </c>
      <c r="G107" s="3">
        <v>22500</v>
      </c>
      <c r="H107" s="1" t="s">
        <v>77</v>
      </c>
      <c r="I107" s="1" t="s">
        <v>39</v>
      </c>
      <c r="J107" s="1" t="s">
        <v>40</v>
      </c>
      <c r="K107" s="1" t="s">
        <v>470</v>
      </c>
      <c r="L107" s="4">
        <v>42905</v>
      </c>
      <c r="M107" s="2">
        <v>42905</v>
      </c>
      <c r="N107" s="1" t="s">
        <v>471</v>
      </c>
      <c r="O107" s="1" t="s">
        <v>472</v>
      </c>
      <c r="P107" s="1" t="b">
        <v>1</v>
      </c>
      <c r="R107" s="1" t="s">
        <v>17</v>
      </c>
      <c r="X107" s="1" t="s">
        <v>44</v>
      </c>
      <c r="Y107" s="4">
        <v>42906.287314317102</v>
      </c>
      <c r="Z107" s="1" t="s">
        <v>45</v>
      </c>
      <c r="AA107" s="1" t="s">
        <v>82</v>
      </c>
      <c r="AI107" s="1">
        <f t="shared" si="3"/>
        <v>2017</v>
      </c>
      <c r="AJ107" s="1">
        <f t="shared" si="4"/>
        <v>6</v>
      </c>
      <c r="AK107" s="1" t="str">
        <f t="shared" si="5"/>
        <v>38</v>
      </c>
    </row>
    <row r="108" spans="1:37" ht="12.75" customHeight="1" x14ac:dyDescent="0.2">
      <c r="A108" s="1" t="s">
        <v>473</v>
      </c>
      <c r="B108" s="1" t="s">
        <v>129</v>
      </c>
      <c r="C108" s="1" t="s">
        <v>36</v>
      </c>
      <c r="D108" s="1" t="s">
        <v>37</v>
      </c>
      <c r="E108" s="2">
        <v>42914</v>
      </c>
      <c r="G108" s="3">
        <v>2450</v>
      </c>
      <c r="H108" s="1" t="s">
        <v>77</v>
      </c>
      <c r="I108" s="1" t="s">
        <v>39</v>
      </c>
      <c r="J108" s="1" t="s">
        <v>40</v>
      </c>
      <c r="K108" s="1" t="s">
        <v>109</v>
      </c>
      <c r="L108" s="4">
        <v>42914</v>
      </c>
      <c r="M108" s="2">
        <v>42914</v>
      </c>
      <c r="N108" s="1" t="s">
        <v>474</v>
      </c>
      <c r="O108" s="1" t="s">
        <v>475</v>
      </c>
      <c r="P108" s="1" t="b">
        <v>1</v>
      </c>
      <c r="R108" s="1" t="s">
        <v>17</v>
      </c>
      <c r="X108" s="1" t="s">
        <v>44</v>
      </c>
      <c r="Y108" s="4">
        <v>42926.591456053196</v>
      </c>
      <c r="Z108" s="1" t="s">
        <v>45</v>
      </c>
      <c r="AA108" s="1" t="s">
        <v>82</v>
      </c>
      <c r="AI108" s="1">
        <f t="shared" si="3"/>
        <v>2017</v>
      </c>
      <c r="AJ108" s="1">
        <f t="shared" si="4"/>
        <v>6</v>
      </c>
      <c r="AK108" s="1" t="str">
        <f t="shared" si="5"/>
        <v>38</v>
      </c>
    </row>
    <row r="109" spans="1:37" ht="12.75" customHeight="1" x14ac:dyDescent="0.2">
      <c r="A109" s="1" t="s">
        <v>476</v>
      </c>
      <c r="B109" s="1" t="s">
        <v>129</v>
      </c>
      <c r="C109" s="1" t="s">
        <v>36</v>
      </c>
      <c r="D109" s="1" t="s">
        <v>37</v>
      </c>
      <c r="E109" s="2">
        <v>42915</v>
      </c>
      <c r="G109" s="3">
        <v>8160</v>
      </c>
      <c r="H109" s="1" t="s">
        <v>77</v>
      </c>
      <c r="I109" s="1" t="s">
        <v>39</v>
      </c>
      <c r="J109" s="1" t="s">
        <v>40</v>
      </c>
      <c r="K109" s="1" t="s">
        <v>95</v>
      </c>
      <c r="L109" s="4">
        <v>42929</v>
      </c>
      <c r="M109" s="2">
        <v>42915</v>
      </c>
      <c r="N109" s="1" t="s">
        <v>477</v>
      </c>
      <c r="O109" s="1" t="s">
        <v>478</v>
      </c>
      <c r="P109" s="1" t="b">
        <v>1</v>
      </c>
      <c r="R109" s="1" t="s">
        <v>17</v>
      </c>
      <c r="X109" s="1" t="s">
        <v>44</v>
      </c>
      <c r="Y109" s="4">
        <v>42929.487510069397</v>
      </c>
      <c r="Z109" s="1" t="s">
        <v>45</v>
      </c>
      <c r="AA109" s="1" t="s">
        <v>82</v>
      </c>
      <c r="AI109" s="1">
        <f t="shared" si="3"/>
        <v>2017</v>
      </c>
      <c r="AJ109" s="1">
        <f t="shared" si="4"/>
        <v>6</v>
      </c>
      <c r="AK109" s="1" t="str">
        <f t="shared" si="5"/>
        <v>38</v>
      </c>
    </row>
    <row r="110" spans="1:37" ht="12.75" customHeight="1" x14ac:dyDescent="0.2">
      <c r="A110" s="1" t="s">
        <v>479</v>
      </c>
      <c r="B110" s="1" t="s">
        <v>129</v>
      </c>
      <c r="C110" s="1" t="s">
        <v>36</v>
      </c>
      <c r="D110" s="1" t="s">
        <v>37</v>
      </c>
      <c r="E110" s="2">
        <v>42920</v>
      </c>
      <c r="G110" s="3">
        <v>11900</v>
      </c>
      <c r="H110" s="1" t="s">
        <v>38</v>
      </c>
      <c r="I110" s="1" t="s">
        <v>39</v>
      </c>
      <c r="J110" s="1" t="s">
        <v>40</v>
      </c>
      <c r="K110" s="1" t="s">
        <v>480</v>
      </c>
      <c r="L110" s="4">
        <v>42929</v>
      </c>
      <c r="M110" s="2">
        <v>42920</v>
      </c>
      <c r="N110" s="1" t="s">
        <v>481</v>
      </c>
      <c r="O110" s="1" t="s">
        <v>482</v>
      </c>
      <c r="P110" s="1" t="b">
        <v>1</v>
      </c>
      <c r="R110" s="1" t="s">
        <v>17</v>
      </c>
      <c r="X110" s="1" t="s">
        <v>44</v>
      </c>
      <c r="Y110" s="4">
        <v>42930.2800305208</v>
      </c>
      <c r="Z110" s="1" t="s">
        <v>45</v>
      </c>
      <c r="AA110" s="1" t="s">
        <v>46</v>
      </c>
      <c r="AI110" s="1">
        <f t="shared" si="3"/>
        <v>2017</v>
      </c>
      <c r="AJ110" s="1">
        <f t="shared" si="4"/>
        <v>7</v>
      </c>
      <c r="AK110" s="1" t="str">
        <f t="shared" si="5"/>
        <v>18</v>
      </c>
    </row>
    <row r="111" spans="1:37" ht="12.75" customHeight="1" x14ac:dyDescent="0.2">
      <c r="A111" s="1" t="s">
        <v>483</v>
      </c>
      <c r="B111" s="1" t="s">
        <v>129</v>
      </c>
      <c r="C111" s="1" t="s">
        <v>36</v>
      </c>
      <c r="D111" s="1" t="s">
        <v>37</v>
      </c>
      <c r="E111" s="2">
        <v>42915</v>
      </c>
      <c r="G111" s="3">
        <v>22800</v>
      </c>
      <c r="H111" s="1" t="s">
        <v>77</v>
      </c>
      <c r="I111" s="1" t="s">
        <v>39</v>
      </c>
      <c r="J111" s="1" t="s">
        <v>40</v>
      </c>
      <c r="K111" s="1" t="s">
        <v>100</v>
      </c>
      <c r="L111" s="4">
        <v>42929</v>
      </c>
      <c r="M111" s="2">
        <v>42915</v>
      </c>
      <c r="N111" s="1" t="s">
        <v>484</v>
      </c>
      <c r="O111" s="1" t="s">
        <v>102</v>
      </c>
      <c r="P111" s="1" t="b">
        <v>1</v>
      </c>
      <c r="R111" s="1" t="s">
        <v>17</v>
      </c>
      <c r="X111" s="1" t="s">
        <v>44</v>
      </c>
      <c r="Y111" s="4">
        <v>42930.272173460602</v>
      </c>
      <c r="Z111" s="1" t="s">
        <v>45</v>
      </c>
      <c r="AA111" s="1" t="s">
        <v>82</v>
      </c>
      <c r="AI111" s="1">
        <f t="shared" si="3"/>
        <v>2017</v>
      </c>
      <c r="AJ111" s="1">
        <f t="shared" si="4"/>
        <v>6</v>
      </c>
      <c r="AK111" s="1" t="str">
        <f t="shared" si="5"/>
        <v>38</v>
      </c>
    </row>
    <row r="112" spans="1:37" ht="12.75" customHeight="1" x14ac:dyDescent="0.2">
      <c r="A112" s="1" t="s">
        <v>485</v>
      </c>
      <c r="B112" s="1" t="s">
        <v>129</v>
      </c>
      <c r="C112" s="1" t="s">
        <v>36</v>
      </c>
      <c r="D112" s="1" t="s">
        <v>37</v>
      </c>
      <c r="E112" s="2">
        <v>42934</v>
      </c>
      <c r="G112" s="3">
        <v>11350</v>
      </c>
      <c r="H112" s="1" t="s">
        <v>77</v>
      </c>
      <c r="I112" s="1" t="s">
        <v>39</v>
      </c>
      <c r="J112" s="1" t="s">
        <v>40</v>
      </c>
      <c r="K112" s="1" t="s">
        <v>486</v>
      </c>
      <c r="L112" s="4">
        <v>42936</v>
      </c>
      <c r="M112" s="2">
        <v>42934</v>
      </c>
      <c r="N112" s="1" t="s">
        <v>487</v>
      </c>
      <c r="O112" s="1" t="s">
        <v>488</v>
      </c>
      <c r="P112" s="1" t="b">
        <v>1</v>
      </c>
      <c r="R112" s="1" t="s">
        <v>17</v>
      </c>
      <c r="X112" s="1" t="s">
        <v>81</v>
      </c>
      <c r="Y112" s="4">
        <v>42941.308202002299</v>
      </c>
      <c r="Z112" s="1" t="s">
        <v>45</v>
      </c>
      <c r="AA112" s="1" t="s">
        <v>82</v>
      </c>
      <c r="AI112" s="1">
        <f t="shared" si="3"/>
        <v>2017</v>
      </c>
      <c r="AJ112" s="1">
        <f t="shared" si="4"/>
        <v>7</v>
      </c>
      <c r="AK112" s="1" t="str">
        <f t="shared" si="5"/>
        <v>38</v>
      </c>
    </row>
    <row r="113" spans="1:37" ht="12.75" customHeight="1" x14ac:dyDescent="0.2">
      <c r="A113" s="1" t="s">
        <v>489</v>
      </c>
      <c r="B113" s="1" t="s">
        <v>129</v>
      </c>
      <c r="C113" s="1" t="s">
        <v>36</v>
      </c>
      <c r="D113" s="1" t="s">
        <v>37</v>
      </c>
      <c r="E113" s="2">
        <v>42936</v>
      </c>
      <c r="G113" s="3">
        <v>1400</v>
      </c>
      <c r="H113" s="1" t="s">
        <v>38</v>
      </c>
      <c r="I113" s="1" t="s">
        <v>39</v>
      </c>
      <c r="J113" s="1" t="s">
        <v>40</v>
      </c>
      <c r="K113" s="1" t="s">
        <v>90</v>
      </c>
      <c r="L113" s="4">
        <v>42936</v>
      </c>
      <c r="M113" s="2">
        <v>42936</v>
      </c>
      <c r="N113" s="1" t="s">
        <v>490</v>
      </c>
      <c r="O113" s="1" t="s">
        <v>92</v>
      </c>
      <c r="P113" s="1" t="b">
        <v>1</v>
      </c>
      <c r="R113" s="1" t="s">
        <v>17</v>
      </c>
      <c r="X113" s="1" t="s">
        <v>81</v>
      </c>
      <c r="Y113" s="4">
        <v>42941.308204895802</v>
      </c>
      <c r="Z113" s="1" t="s">
        <v>45</v>
      </c>
      <c r="AA113" s="1" t="s">
        <v>46</v>
      </c>
      <c r="AI113" s="1">
        <f t="shared" si="3"/>
        <v>2017</v>
      </c>
      <c r="AJ113" s="1">
        <f t="shared" si="4"/>
        <v>7</v>
      </c>
      <c r="AK113" s="1" t="str">
        <f t="shared" si="5"/>
        <v>18</v>
      </c>
    </row>
    <row r="114" spans="1:37" ht="12.75" customHeight="1" x14ac:dyDescent="0.2">
      <c r="A114" s="1" t="s">
        <v>491</v>
      </c>
      <c r="B114" s="1" t="s">
        <v>129</v>
      </c>
      <c r="C114" s="1" t="s">
        <v>36</v>
      </c>
      <c r="D114" s="1" t="s">
        <v>37</v>
      </c>
      <c r="E114" s="2">
        <v>42934</v>
      </c>
      <c r="G114" s="3">
        <v>33300</v>
      </c>
      <c r="H114" s="1" t="s">
        <v>77</v>
      </c>
      <c r="I114" s="1" t="s">
        <v>39</v>
      </c>
      <c r="J114" s="1" t="s">
        <v>40</v>
      </c>
      <c r="K114" s="1" t="s">
        <v>492</v>
      </c>
      <c r="L114" s="4">
        <v>42947</v>
      </c>
      <c r="M114" s="2">
        <v>42934</v>
      </c>
      <c r="N114" s="1" t="s">
        <v>493</v>
      </c>
      <c r="O114" s="1" t="s">
        <v>494</v>
      </c>
      <c r="P114" s="1" t="b">
        <v>1</v>
      </c>
      <c r="R114" s="1" t="s">
        <v>17</v>
      </c>
      <c r="X114" s="1" t="s">
        <v>44</v>
      </c>
      <c r="Y114" s="4">
        <v>42948.271234641201</v>
      </c>
      <c r="Z114" s="1" t="s">
        <v>45</v>
      </c>
      <c r="AA114" s="1" t="s">
        <v>82</v>
      </c>
      <c r="AI114" s="1">
        <f t="shared" si="3"/>
        <v>2017</v>
      </c>
      <c r="AJ114" s="1">
        <f t="shared" si="4"/>
        <v>7</v>
      </c>
      <c r="AK114" s="1" t="str">
        <f t="shared" si="5"/>
        <v>38</v>
      </c>
    </row>
    <row r="115" spans="1:37" ht="12.75" customHeight="1" x14ac:dyDescent="0.2">
      <c r="A115" s="1" t="s">
        <v>495</v>
      </c>
      <c r="B115" s="1" t="s">
        <v>129</v>
      </c>
      <c r="C115" s="1" t="s">
        <v>36</v>
      </c>
      <c r="D115" s="1" t="s">
        <v>37</v>
      </c>
      <c r="E115" s="2">
        <v>42949</v>
      </c>
      <c r="G115" s="3">
        <v>5150</v>
      </c>
      <c r="H115" s="1" t="s">
        <v>77</v>
      </c>
      <c r="I115" s="1" t="s">
        <v>39</v>
      </c>
      <c r="J115" s="1" t="s">
        <v>40</v>
      </c>
      <c r="K115" s="1" t="s">
        <v>266</v>
      </c>
      <c r="L115" s="4">
        <v>42949</v>
      </c>
      <c r="M115" s="2">
        <v>42949</v>
      </c>
      <c r="N115" s="1" t="s">
        <v>496</v>
      </c>
      <c r="O115" s="1" t="s">
        <v>497</v>
      </c>
      <c r="P115" s="1" t="b">
        <v>1</v>
      </c>
      <c r="R115" s="1" t="s">
        <v>17</v>
      </c>
      <c r="X115" s="1" t="s">
        <v>44</v>
      </c>
      <c r="Y115" s="4">
        <v>42950.584270486099</v>
      </c>
      <c r="Z115" s="1" t="s">
        <v>45</v>
      </c>
      <c r="AA115" s="1" t="s">
        <v>82</v>
      </c>
      <c r="AI115" s="1">
        <f t="shared" si="3"/>
        <v>2017</v>
      </c>
      <c r="AJ115" s="1">
        <f t="shared" si="4"/>
        <v>8</v>
      </c>
      <c r="AK115" s="1" t="str">
        <f t="shared" si="5"/>
        <v>38</v>
      </c>
    </row>
    <row r="116" spans="1:37" ht="12.75" customHeight="1" x14ac:dyDescent="0.2">
      <c r="A116" s="1" t="s">
        <v>498</v>
      </c>
      <c r="B116" s="1" t="s">
        <v>129</v>
      </c>
      <c r="C116" s="1" t="s">
        <v>36</v>
      </c>
      <c r="D116" s="1" t="s">
        <v>37</v>
      </c>
      <c r="E116" s="2">
        <v>42961</v>
      </c>
      <c r="G116" s="3">
        <v>7350</v>
      </c>
      <c r="H116" s="1" t="s">
        <v>77</v>
      </c>
      <c r="I116" s="1" t="s">
        <v>39</v>
      </c>
      <c r="J116" s="1" t="s">
        <v>40</v>
      </c>
      <c r="K116" s="1" t="s">
        <v>428</v>
      </c>
      <c r="L116" s="4">
        <v>42961</v>
      </c>
      <c r="M116" s="2">
        <v>42961</v>
      </c>
      <c r="N116" s="1" t="s">
        <v>499</v>
      </c>
      <c r="O116" s="1" t="s">
        <v>500</v>
      </c>
      <c r="P116" s="1" t="b">
        <v>1</v>
      </c>
      <c r="R116" s="1" t="s">
        <v>17</v>
      </c>
      <c r="X116" s="1" t="s">
        <v>44</v>
      </c>
      <c r="Y116" s="4">
        <v>42962.587859872699</v>
      </c>
      <c r="Z116" s="1" t="s">
        <v>45</v>
      </c>
      <c r="AA116" s="1" t="s">
        <v>82</v>
      </c>
      <c r="AI116" s="1">
        <f t="shared" si="3"/>
        <v>2017</v>
      </c>
      <c r="AJ116" s="1">
        <f t="shared" si="4"/>
        <v>8</v>
      </c>
      <c r="AK116" s="1" t="str">
        <f t="shared" si="5"/>
        <v>38</v>
      </c>
    </row>
    <row r="117" spans="1:37" ht="12.75" customHeight="1" x14ac:dyDescent="0.2">
      <c r="A117" s="1" t="s">
        <v>501</v>
      </c>
      <c r="B117" s="1" t="s">
        <v>129</v>
      </c>
      <c r="C117" s="1" t="s">
        <v>36</v>
      </c>
      <c r="D117" s="1" t="s">
        <v>37</v>
      </c>
      <c r="E117" s="2">
        <v>42964</v>
      </c>
      <c r="G117" s="3">
        <v>17500</v>
      </c>
      <c r="H117" s="1" t="s">
        <v>64</v>
      </c>
      <c r="I117" s="1" t="s">
        <v>39</v>
      </c>
      <c r="J117" s="1" t="s">
        <v>40</v>
      </c>
      <c r="K117" s="1" t="s">
        <v>502</v>
      </c>
      <c r="L117" s="4">
        <v>42964</v>
      </c>
      <c r="M117" s="2">
        <v>42964</v>
      </c>
      <c r="N117" s="1" t="s">
        <v>503</v>
      </c>
      <c r="O117" s="1" t="s">
        <v>504</v>
      </c>
      <c r="P117" s="1" t="b">
        <v>1</v>
      </c>
      <c r="R117" s="1" t="s">
        <v>17</v>
      </c>
      <c r="X117" s="1" t="s">
        <v>81</v>
      </c>
      <c r="Y117" s="4">
        <v>42965.275986921297</v>
      </c>
      <c r="Z117" s="1" t="s">
        <v>45</v>
      </c>
      <c r="AA117" s="1" t="s">
        <v>70</v>
      </c>
      <c r="AI117" s="1">
        <f t="shared" si="3"/>
        <v>2017</v>
      </c>
      <c r="AJ117" s="1">
        <f t="shared" si="4"/>
        <v>8</v>
      </c>
      <c r="AK117" s="1" t="str">
        <f t="shared" si="5"/>
        <v>08</v>
      </c>
    </row>
    <row r="118" spans="1:37" ht="12.75" customHeight="1" x14ac:dyDescent="0.2">
      <c r="A118" s="1" t="s">
        <v>505</v>
      </c>
      <c r="B118" s="1" t="s">
        <v>129</v>
      </c>
      <c r="C118" s="1" t="s">
        <v>36</v>
      </c>
      <c r="D118" s="1" t="s">
        <v>37</v>
      </c>
      <c r="E118" s="2">
        <v>42968</v>
      </c>
      <c r="G118" s="3">
        <v>1050</v>
      </c>
      <c r="H118" s="1" t="s">
        <v>77</v>
      </c>
      <c r="I118" s="1" t="s">
        <v>39</v>
      </c>
      <c r="J118" s="1" t="s">
        <v>40</v>
      </c>
      <c r="K118" s="1" t="s">
        <v>353</v>
      </c>
      <c r="L118" s="4">
        <v>42968</v>
      </c>
      <c r="M118" s="2">
        <v>42968</v>
      </c>
      <c r="N118" s="1" t="s">
        <v>506</v>
      </c>
      <c r="O118" s="1" t="s">
        <v>507</v>
      </c>
      <c r="P118" s="1" t="b">
        <v>1</v>
      </c>
      <c r="R118" s="1" t="s">
        <v>17</v>
      </c>
      <c r="X118" s="1" t="s">
        <v>44</v>
      </c>
      <c r="Y118" s="4">
        <v>42970.486416122701</v>
      </c>
      <c r="Z118" s="1" t="s">
        <v>45</v>
      </c>
      <c r="AA118" s="1" t="s">
        <v>82</v>
      </c>
      <c r="AI118" s="1">
        <f t="shared" si="3"/>
        <v>2017</v>
      </c>
      <c r="AJ118" s="1">
        <f t="shared" si="4"/>
        <v>8</v>
      </c>
      <c r="AK118" s="1" t="str">
        <f t="shared" si="5"/>
        <v>38</v>
      </c>
    </row>
    <row r="119" spans="1:37" ht="12.75" customHeight="1" x14ac:dyDescent="0.2">
      <c r="A119" s="1" t="s">
        <v>508</v>
      </c>
      <c r="B119" s="1" t="s">
        <v>129</v>
      </c>
      <c r="C119" s="1" t="s">
        <v>36</v>
      </c>
      <c r="D119" s="1" t="s">
        <v>37</v>
      </c>
      <c r="E119" s="2">
        <v>42961</v>
      </c>
      <c r="G119" s="3">
        <v>11350</v>
      </c>
      <c r="H119" s="1" t="s">
        <v>77</v>
      </c>
      <c r="I119" s="1" t="s">
        <v>39</v>
      </c>
      <c r="J119" s="1" t="s">
        <v>40</v>
      </c>
      <c r="K119" s="1" t="s">
        <v>486</v>
      </c>
      <c r="L119" s="4">
        <v>42968</v>
      </c>
      <c r="M119" s="2">
        <v>42961</v>
      </c>
      <c r="N119" s="1" t="s">
        <v>509</v>
      </c>
      <c r="O119" s="1" t="s">
        <v>510</v>
      </c>
      <c r="P119" s="1" t="b">
        <v>1</v>
      </c>
      <c r="R119" s="1" t="s">
        <v>17</v>
      </c>
      <c r="X119" s="1" t="s">
        <v>44</v>
      </c>
      <c r="Y119" s="4">
        <v>42970.486459722197</v>
      </c>
      <c r="Z119" s="1" t="s">
        <v>45</v>
      </c>
      <c r="AA119" s="1" t="s">
        <v>82</v>
      </c>
      <c r="AI119" s="1">
        <f t="shared" si="3"/>
        <v>2017</v>
      </c>
      <c r="AJ119" s="1">
        <f t="shared" si="4"/>
        <v>8</v>
      </c>
      <c r="AK119" s="1" t="str">
        <f t="shared" si="5"/>
        <v>38</v>
      </c>
    </row>
    <row r="120" spans="1:37" ht="12.75" customHeight="1" x14ac:dyDescent="0.2">
      <c r="A120" s="1" t="s">
        <v>511</v>
      </c>
      <c r="B120" s="1" t="s">
        <v>129</v>
      </c>
      <c r="C120" s="1" t="s">
        <v>36</v>
      </c>
      <c r="D120" s="1" t="s">
        <v>37</v>
      </c>
      <c r="E120" s="2">
        <v>42958</v>
      </c>
      <c r="G120" s="3">
        <v>11350</v>
      </c>
      <c r="H120" s="1" t="s">
        <v>77</v>
      </c>
      <c r="I120" s="1" t="s">
        <v>39</v>
      </c>
      <c r="J120" s="1" t="s">
        <v>40</v>
      </c>
      <c r="K120" s="1" t="s">
        <v>486</v>
      </c>
      <c r="L120" s="4">
        <v>42968</v>
      </c>
      <c r="M120" s="2">
        <v>42958</v>
      </c>
      <c r="N120" s="1" t="s">
        <v>512</v>
      </c>
      <c r="O120" s="1" t="s">
        <v>513</v>
      </c>
      <c r="P120" s="1" t="b">
        <v>1</v>
      </c>
      <c r="R120" s="1" t="s">
        <v>17</v>
      </c>
      <c r="X120" s="1" t="s">
        <v>44</v>
      </c>
      <c r="Y120" s="4">
        <v>42970.486471840297</v>
      </c>
      <c r="Z120" s="1" t="s">
        <v>45</v>
      </c>
      <c r="AA120" s="1" t="s">
        <v>82</v>
      </c>
      <c r="AI120" s="1">
        <f t="shared" si="3"/>
        <v>2017</v>
      </c>
      <c r="AJ120" s="1">
        <f t="shared" si="4"/>
        <v>8</v>
      </c>
      <c r="AK120" s="1" t="str">
        <f t="shared" si="5"/>
        <v>38</v>
      </c>
    </row>
    <row r="121" spans="1:37" ht="12.75" customHeight="1" x14ac:dyDescent="0.2">
      <c r="A121" s="1" t="s">
        <v>514</v>
      </c>
      <c r="B121" s="1" t="s">
        <v>129</v>
      </c>
      <c r="C121" s="1" t="s">
        <v>36</v>
      </c>
      <c r="D121" s="1" t="s">
        <v>37</v>
      </c>
      <c r="E121" s="2">
        <v>42958</v>
      </c>
      <c r="G121" s="3">
        <v>700</v>
      </c>
      <c r="H121" s="1" t="s">
        <v>77</v>
      </c>
      <c r="I121" s="1" t="s">
        <v>39</v>
      </c>
      <c r="J121" s="1" t="s">
        <v>40</v>
      </c>
      <c r="K121" s="1" t="s">
        <v>78</v>
      </c>
      <c r="L121" s="4">
        <v>42969</v>
      </c>
      <c r="M121" s="2">
        <v>42958</v>
      </c>
      <c r="N121" s="1" t="s">
        <v>515</v>
      </c>
      <c r="O121" s="1" t="s">
        <v>516</v>
      </c>
      <c r="P121" s="1" t="b">
        <v>1</v>
      </c>
      <c r="R121" s="1" t="s">
        <v>17</v>
      </c>
      <c r="X121" s="1" t="s">
        <v>44</v>
      </c>
      <c r="Y121" s="4">
        <v>42970.486350844898</v>
      </c>
      <c r="Z121" s="1" t="s">
        <v>45</v>
      </c>
      <c r="AA121" s="1" t="s">
        <v>82</v>
      </c>
      <c r="AI121" s="1">
        <f t="shared" si="3"/>
        <v>2017</v>
      </c>
      <c r="AJ121" s="1">
        <f t="shared" si="4"/>
        <v>8</v>
      </c>
      <c r="AK121" s="1" t="str">
        <f t="shared" si="5"/>
        <v>38</v>
      </c>
    </row>
    <row r="122" spans="1:37" ht="12.75" customHeight="1" x14ac:dyDescent="0.2">
      <c r="A122" s="1" t="s">
        <v>517</v>
      </c>
      <c r="B122" s="1" t="s">
        <v>129</v>
      </c>
      <c r="C122" s="1" t="s">
        <v>36</v>
      </c>
      <c r="D122" s="1" t="s">
        <v>37</v>
      </c>
      <c r="E122" s="2">
        <v>42956</v>
      </c>
      <c r="G122" s="3">
        <v>17500</v>
      </c>
      <c r="H122" s="1" t="s">
        <v>64</v>
      </c>
      <c r="I122" s="1" t="s">
        <v>39</v>
      </c>
      <c r="J122" s="1" t="s">
        <v>40</v>
      </c>
      <c r="K122" s="1" t="s">
        <v>119</v>
      </c>
      <c r="L122" s="4">
        <v>42969</v>
      </c>
      <c r="M122" s="2">
        <v>42956</v>
      </c>
      <c r="N122" s="1" t="s">
        <v>518</v>
      </c>
      <c r="O122" s="1" t="s">
        <v>519</v>
      </c>
      <c r="P122" s="1" t="b">
        <v>1</v>
      </c>
      <c r="R122" s="1" t="s">
        <v>17</v>
      </c>
      <c r="X122" s="1" t="s">
        <v>44</v>
      </c>
      <c r="Y122" s="4">
        <v>42970.486427349497</v>
      </c>
      <c r="Z122" s="1" t="s">
        <v>45</v>
      </c>
      <c r="AA122" s="1" t="s">
        <v>70</v>
      </c>
      <c r="AI122" s="1">
        <f t="shared" si="3"/>
        <v>2017</v>
      </c>
      <c r="AJ122" s="1">
        <f t="shared" si="4"/>
        <v>8</v>
      </c>
      <c r="AK122" s="1" t="str">
        <f t="shared" si="5"/>
        <v>08</v>
      </c>
    </row>
    <row r="123" spans="1:37" ht="12.75" customHeight="1" x14ac:dyDescent="0.2">
      <c r="A123" s="1" t="s">
        <v>520</v>
      </c>
      <c r="B123" s="1" t="s">
        <v>129</v>
      </c>
      <c r="C123" s="1" t="s">
        <v>36</v>
      </c>
      <c r="D123" s="1" t="s">
        <v>37</v>
      </c>
      <c r="E123" s="2">
        <v>42969</v>
      </c>
      <c r="G123" s="3">
        <v>18650</v>
      </c>
      <c r="H123" s="1" t="s">
        <v>77</v>
      </c>
      <c r="I123" s="1" t="s">
        <v>39</v>
      </c>
      <c r="J123" s="1" t="s">
        <v>40</v>
      </c>
      <c r="K123" s="1" t="s">
        <v>90</v>
      </c>
      <c r="L123" s="4">
        <v>42971</v>
      </c>
      <c r="M123" s="2">
        <v>42969</v>
      </c>
      <c r="N123" s="1" t="s">
        <v>521</v>
      </c>
      <c r="O123" s="1" t="s">
        <v>522</v>
      </c>
      <c r="P123" s="1" t="b">
        <v>1</v>
      </c>
      <c r="R123" s="1" t="s">
        <v>17</v>
      </c>
      <c r="X123" s="1" t="s">
        <v>44</v>
      </c>
      <c r="Y123" s="4">
        <v>42972.260459259298</v>
      </c>
      <c r="Z123" s="1" t="s">
        <v>45</v>
      </c>
      <c r="AA123" s="1" t="s">
        <v>82</v>
      </c>
      <c r="AI123" s="1">
        <f t="shared" si="3"/>
        <v>2017</v>
      </c>
      <c r="AJ123" s="1">
        <f t="shared" si="4"/>
        <v>8</v>
      </c>
      <c r="AK123" s="1" t="str">
        <f t="shared" si="5"/>
        <v>38</v>
      </c>
    </row>
    <row r="124" spans="1:37" ht="12.75" customHeight="1" x14ac:dyDescent="0.2">
      <c r="A124" s="1" t="s">
        <v>523</v>
      </c>
      <c r="B124" s="1" t="s">
        <v>129</v>
      </c>
      <c r="C124" s="1" t="s">
        <v>36</v>
      </c>
      <c r="D124" s="1" t="s">
        <v>37</v>
      </c>
      <c r="E124" s="2">
        <v>42977</v>
      </c>
      <c r="G124" s="3">
        <v>17250</v>
      </c>
      <c r="H124" s="1" t="s">
        <v>77</v>
      </c>
      <c r="I124" s="1" t="s">
        <v>39</v>
      </c>
      <c r="J124" s="1" t="s">
        <v>40</v>
      </c>
      <c r="K124" s="1" t="s">
        <v>150</v>
      </c>
      <c r="L124" s="4">
        <v>42979</v>
      </c>
      <c r="M124" s="2">
        <v>42977</v>
      </c>
      <c r="N124" s="1" t="s">
        <v>524</v>
      </c>
      <c r="O124" s="1" t="s">
        <v>525</v>
      </c>
      <c r="P124" s="1" t="b">
        <v>1</v>
      </c>
      <c r="R124" s="1" t="s">
        <v>17</v>
      </c>
      <c r="S124" s="1" t="s">
        <v>526</v>
      </c>
      <c r="X124" s="1" t="s">
        <v>44</v>
      </c>
      <c r="Y124" s="4">
        <v>42979.321380983798</v>
      </c>
      <c r="Z124" s="1" t="s">
        <v>45</v>
      </c>
      <c r="AA124" s="1" t="s">
        <v>82</v>
      </c>
      <c r="AI124" s="1">
        <f t="shared" si="3"/>
        <v>2017</v>
      </c>
      <c r="AJ124" s="1">
        <f t="shared" si="4"/>
        <v>8</v>
      </c>
      <c r="AK124" s="1" t="str">
        <f t="shared" si="5"/>
        <v>38</v>
      </c>
    </row>
    <row r="125" spans="1:37" ht="12.75" customHeight="1" x14ac:dyDescent="0.2">
      <c r="A125" s="1" t="s">
        <v>527</v>
      </c>
      <c r="B125" s="1" t="s">
        <v>129</v>
      </c>
      <c r="C125" s="1" t="s">
        <v>36</v>
      </c>
      <c r="D125" s="1" t="s">
        <v>37</v>
      </c>
      <c r="E125" s="2">
        <v>42972</v>
      </c>
      <c r="G125" s="3">
        <v>22800</v>
      </c>
      <c r="H125" s="1" t="s">
        <v>77</v>
      </c>
      <c r="I125" s="1" t="s">
        <v>39</v>
      </c>
      <c r="J125" s="1" t="s">
        <v>40</v>
      </c>
      <c r="K125" s="1" t="s">
        <v>95</v>
      </c>
      <c r="L125" s="4">
        <v>42984</v>
      </c>
      <c r="M125" s="2">
        <v>42972</v>
      </c>
      <c r="N125" s="1" t="s">
        <v>528</v>
      </c>
      <c r="O125" s="1" t="s">
        <v>529</v>
      </c>
      <c r="P125" s="1" t="b">
        <v>1</v>
      </c>
      <c r="R125" s="1" t="s">
        <v>17</v>
      </c>
      <c r="X125" s="1" t="s">
        <v>44</v>
      </c>
      <c r="Y125" s="4">
        <v>42984.488329826403</v>
      </c>
      <c r="Z125" s="1" t="s">
        <v>45</v>
      </c>
      <c r="AA125" s="1" t="s">
        <v>82</v>
      </c>
      <c r="AI125" s="1">
        <f t="shared" si="3"/>
        <v>2017</v>
      </c>
      <c r="AJ125" s="1">
        <f t="shared" si="4"/>
        <v>8</v>
      </c>
      <c r="AK125" s="1" t="str">
        <f t="shared" si="5"/>
        <v>38</v>
      </c>
    </row>
    <row r="126" spans="1:37" ht="12.75" customHeight="1" x14ac:dyDescent="0.2">
      <c r="A126" s="1" t="s">
        <v>530</v>
      </c>
      <c r="B126" s="1" t="s">
        <v>129</v>
      </c>
      <c r="C126" s="1" t="s">
        <v>36</v>
      </c>
      <c r="D126" s="1" t="s">
        <v>37</v>
      </c>
      <c r="E126" s="2">
        <v>42971</v>
      </c>
      <c r="G126" s="3">
        <v>22500</v>
      </c>
      <c r="H126" s="1" t="s">
        <v>77</v>
      </c>
      <c r="I126" s="1" t="s">
        <v>39</v>
      </c>
      <c r="J126" s="1" t="s">
        <v>40</v>
      </c>
      <c r="K126" s="1" t="s">
        <v>531</v>
      </c>
      <c r="L126" s="4">
        <v>42984</v>
      </c>
      <c r="M126" s="2">
        <v>42971</v>
      </c>
      <c r="N126" s="1" t="s">
        <v>532</v>
      </c>
      <c r="O126" s="1" t="s">
        <v>533</v>
      </c>
      <c r="P126" s="1" t="b">
        <v>1</v>
      </c>
      <c r="R126" s="1" t="s">
        <v>17</v>
      </c>
      <c r="X126" s="1" t="s">
        <v>44</v>
      </c>
      <c r="Y126" s="4">
        <v>42984.488334918999</v>
      </c>
      <c r="Z126" s="1" t="s">
        <v>45</v>
      </c>
      <c r="AA126" s="1" t="s">
        <v>82</v>
      </c>
      <c r="AI126" s="1">
        <f t="shared" si="3"/>
        <v>2017</v>
      </c>
      <c r="AJ126" s="1">
        <f t="shared" si="4"/>
        <v>8</v>
      </c>
      <c r="AK126" s="1" t="str">
        <f t="shared" si="5"/>
        <v>38</v>
      </c>
    </row>
    <row r="127" spans="1:37" ht="12.75" customHeight="1" x14ac:dyDescent="0.2">
      <c r="A127" s="1" t="s">
        <v>534</v>
      </c>
      <c r="B127" s="1" t="s">
        <v>129</v>
      </c>
      <c r="C127" s="1" t="s">
        <v>36</v>
      </c>
      <c r="D127" s="1" t="s">
        <v>37</v>
      </c>
      <c r="E127" s="2">
        <v>42986</v>
      </c>
      <c r="G127" s="3">
        <v>1400</v>
      </c>
      <c r="H127" s="1" t="s">
        <v>77</v>
      </c>
      <c r="I127" s="1" t="s">
        <v>39</v>
      </c>
      <c r="J127" s="1" t="s">
        <v>40</v>
      </c>
      <c r="K127" s="1" t="s">
        <v>535</v>
      </c>
      <c r="L127" s="4">
        <v>42986</v>
      </c>
      <c r="M127" s="2">
        <v>42986</v>
      </c>
      <c r="N127" s="1" t="s">
        <v>536</v>
      </c>
      <c r="O127" s="1" t="s">
        <v>537</v>
      </c>
      <c r="P127" s="1" t="b">
        <v>1</v>
      </c>
      <c r="R127" s="1" t="s">
        <v>17</v>
      </c>
      <c r="S127" s="1" t="s">
        <v>538</v>
      </c>
      <c r="X127" s="1" t="s">
        <v>44</v>
      </c>
      <c r="Y127" s="4">
        <v>42989.254540196802</v>
      </c>
      <c r="Z127" s="1" t="s">
        <v>45</v>
      </c>
      <c r="AA127" s="1" t="s">
        <v>82</v>
      </c>
      <c r="AI127" s="1">
        <f t="shared" si="3"/>
        <v>2017</v>
      </c>
      <c r="AJ127" s="1">
        <f t="shared" si="4"/>
        <v>9</v>
      </c>
      <c r="AK127" s="1" t="str">
        <f t="shared" si="5"/>
        <v>38</v>
      </c>
    </row>
    <row r="128" spans="1:37" ht="12.75" customHeight="1" x14ac:dyDescent="0.2">
      <c r="A128" s="1" t="s">
        <v>539</v>
      </c>
      <c r="B128" s="1" t="s">
        <v>129</v>
      </c>
      <c r="C128" s="1" t="s">
        <v>36</v>
      </c>
      <c r="D128" s="1" t="s">
        <v>37</v>
      </c>
      <c r="E128" s="2">
        <v>42990</v>
      </c>
      <c r="G128" s="3">
        <v>38900</v>
      </c>
      <c r="H128" s="1" t="s">
        <v>77</v>
      </c>
      <c r="I128" s="1" t="s">
        <v>39</v>
      </c>
      <c r="J128" s="1" t="s">
        <v>40</v>
      </c>
      <c r="K128" s="1" t="s">
        <v>189</v>
      </c>
      <c r="L128" s="4">
        <v>42990</v>
      </c>
      <c r="M128" s="2">
        <v>42990</v>
      </c>
      <c r="N128" s="1" t="s">
        <v>540</v>
      </c>
      <c r="O128" s="1" t="s">
        <v>541</v>
      </c>
      <c r="P128" s="1" t="b">
        <v>1</v>
      </c>
      <c r="R128" s="1" t="s">
        <v>17</v>
      </c>
      <c r="S128" s="1" t="s">
        <v>542</v>
      </c>
      <c r="X128" s="1" t="s">
        <v>44</v>
      </c>
      <c r="Y128" s="4">
        <v>42991.276114432898</v>
      </c>
      <c r="Z128" s="1" t="s">
        <v>45</v>
      </c>
      <c r="AA128" s="1" t="s">
        <v>82</v>
      </c>
      <c r="AI128" s="1">
        <f t="shared" si="3"/>
        <v>2017</v>
      </c>
      <c r="AJ128" s="1">
        <f t="shared" si="4"/>
        <v>9</v>
      </c>
      <c r="AK128" s="1" t="str">
        <f t="shared" si="5"/>
        <v>38</v>
      </c>
    </row>
    <row r="129" spans="1:37" ht="12.75" customHeight="1" x14ac:dyDescent="0.2">
      <c r="A129" s="1" t="s">
        <v>543</v>
      </c>
      <c r="B129" s="1" t="s">
        <v>129</v>
      </c>
      <c r="C129" s="1" t="s">
        <v>36</v>
      </c>
      <c r="D129" s="1" t="s">
        <v>37</v>
      </c>
      <c r="E129" s="2">
        <v>42993</v>
      </c>
      <c r="G129" s="3">
        <v>22500</v>
      </c>
      <c r="H129" s="1" t="s">
        <v>77</v>
      </c>
      <c r="I129" s="1" t="s">
        <v>39</v>
      </c>
      <c r="J129" s="1" t="s">
        <v>40</v>
      </c>
      <c r="K129" s="1" t="s">
        <v>349</v>
      </c>
      <c r="L129" s="4">
        <v>42998</v>
      </c>
      <c r="M129" s="2">
        <v>42993</v>
      </c>
      <c r="N129" s="1" t="s">
        <v>544</v>
      </c>
      <c r="O129" s="1" t="s">
        <v>545</v>
      </c>
      <c r="P129" s="1" t="b">
        <v>1</v>
      </c>
      <c r="R129" s="1" t="s">
        <v>17</v>
      </c>
      <c r="X129" s="1" t="s">
        <v>44</v>
      </c>
      <c r="Y129" s="4">
        <v>42999.2752044792</v>
      </c>
      <c r="Z129" s="1" t="s">
        <v>45</v>
      </c>
      <c r="AA129" s="1" t="s">
        <v>82</v>
      </c>
      <c r="AI129" s="1">
        <f t="shared" si="3"/>
        <v>2017</v>
      </c>
      <c r="AJ129" s="1">
        <f t="shared" si="4"/>
        <v>9</v>
      </c>
      <c r="AK129" s="1" t="str">
        <f t="shared" si="5"/>
        <v>38</v>
      </c>
    </row>
    <row r="130" spans="1:37" ht="12.75" customHeight="1" x14ac:dyDescent="0.2">
      <c r="A130" s="1" t="s">
        <v>546</v>
      </c>
      <c r="B130" s="1" t="s">
        <v>129</v>
      </c>
      <c r="C130" s="1" t="s">
        <v>36</v>
      </c>
      <c r="D130" s="1" t="s">
        <v>37</v>
      </c>
      <c r="E130" s="2">
        <v>42998</v>
      </c>
      <c r="G130" s="3">
        <v>15500</v>
      </c>
      <c r="H130" s="1" t="s">
        <v>77</v>
      </c>
      <c r="I130" s="1" t="s">
        <v>39</v>
      </c>
      <c r="J130" s="1" t="s">
        <v>40</v>
      </c>
      <c r="K130" s="1" t="s">
        <v>154</v>
      </c>
      <c r="L130" s="4">
        <v>42998</v>
      </c>
      <c r="M130" s="2">
        <v>42998</v>
      </c>
      <c r="N130" s="1" t="s">
        <v>547</v>
      </c>
      <c r="O130" s="1" t="s">
        <v>548</v>
      </c>
      <c r="P130" s="1" t="b">
        <v>1</v>
      </c>
      <c r="R130" s="1" t="s">
        <v>17</v>
      </c>
      <c r="S130" s="1" t="s">
        <v>549</v>
      </c>
      <c r="X130" s="1" t="s">
        <v>44</v>
      </c>
      <c r="Y130" s="4">
        <v>42999.275260034701</v>
      </c>
      <c r="Z130" s="1" t="s">
        <v>45</v>
      </c>
      <c r="AA130" s="1" t="s">
        <v>82</v>
      </c>
      <c r="AI130" s="1">
        <f t="shared" si="3"/>
        <v>2017</v>
      </c>
      <c r="AJ130" s="1">
        <f t="shared" si="4"/>
        <v>9</v>
      </c>
      <c r="AK130" s="1" t="str">
        <f t="shared" si="5"/>
        <v>38</v>
      </c>
    </row>
    <row r="131" spans="1:37" ht="12.75" customHeight="1" x14ac:dyDescent="0.2">
      <c r="A131" s="1" t="s">
        <v>550</v>
      </c>
      <c r="B131" s="1" t="s">
        <v>129</v>
      </c>
      <c r="C131" s="1" t="s">
        <v>36</v>
      </c>
      <c r="D131" s="1" t="s">
        <v>37</v>
      </c>
      <c r="E131" s="2">
        <v>43004</v>
      </c>
      <c r="G131" s="3">
        <v>22500</v>
      </c>
      <c r="H131" s="1" t="s">
        <v>77</v>
      </c>
      <c r="I131" s="1" t="s">
        <v>39</v>
      </c>
      <c r="J131" s="1" t="s">
        <v>40</v>
      </c>
      <c r="K131" s="1" t="s">
        <v>373</v>
      </c>
      <c r="L131" s="4">
        <v>43004</v>
      </c>
      <c r="M131" s="2">
        <v>43004</v>
      </c>
      <c r="N131" s="1" t="s">
        <v>551</v>
      </c>
      <c r="O131" s="1" t="s">
        <v>552</v>
      </c>
      <c r="P131" s="1" t="b">
        <v>1</v>
      </c>
      <c r="R131" s="1" t="s">
        <v>17</v>
      </c>
      <c r="X131" s="1" t="s">
        <v>44</v>
      </c>
      <c r="Y131" s="4">
        <v>43004.553130289401</v>
      </c>
      <c r="Z131" s="1" t="s">
        <v>45</v>
      </c>
      <c r="AA131" s="1" t="s">
        <v>82</v>
      </c>
      <c r="AI131" s="1">
        <f t="shared" ref="AI131:AI194" si="6">YEAR(E131)</f>
        <v>2017</v>
      </c>
      <c r="AJ131" s="1">
        <f t="shared" ref="AJ131:AJ194" si="7">MONTH(E131)</f>
        <v>9</v>
      </c>
      <c r="AK131" s="1" t="str">
        <f t="shared" ref="AK131:AK194" si="8">MID(H131,1,2)</f>
        <v>38</v>
      </c>
    </row>
    <row r="132" spans="1:37" ht="12.75" customHeight="1" x14ac:dyDescent="0.2">
      <c r="A132" s="1" t="s">
        <v>553</v>
      </c>
      <c r="B132" s="1" t="s">
        <v>129</v>
      </c>
      <c r="C132" s="1" t="s">
        <v>36</v>
      </c>
      <c r="D132" s="1" t="s">
        <v>37</v>
      </c>
      <c r="E132" s="2">
        <v>43012</v>
      </c>
      <c r="G132" s="3">
        <v>15500</v>
      </c>
      <c r="H132" s="1" t="s">
        <v>77</v>
      </c>
      <c r="I132" s="1" t="s">
        <v>39</v>
      </c>
      <c r="J132" s="1" t="s">
        <v>40</v>
      </c>
      <c r="K132" s="1" t="s">
        <v>207</v>
      </c>
      <c r="L132" s="4">
        <v>43012</v>
      </c>
      <c r="M132" s="2">
        <v>43012</v>
      </c>
      <c r="N132" s="1" t="s">
        <v>554</v>
      </c>
      <c r="O132" s="1" t="s">
        <v>555</v>
      </c>
      <c r="P132" s="1" t="b">
        <v>1</v>
      </c>
      <c r="R132" s="1" t="s">
        <v>17</v>
      </c>
      <c r="X132" s="1" t="s">
        <v>44</v>
      </c>
      <c r="Y132" s="4">
        <v>43014.276213275502</v>
      </c>
      <c r="Z132" s="1" t="s">
        <v>45</v>
      </c>
      <c r="AA132" s="1" t="s">
        <v>82</v>
      </c>
      <c r="AI132" s="1">
        <f t="shared" si="6"/>
        <v>2017</v>
      </c>
      <c r="AJ132" s="1">
        <f t="shared" si="7"/>
        <v>10</v>
      </c>
      <c r="AK132" s="1" t="str">
        <f t="shared" si="8"/>
        <v>38</v>
      </c>
    </row>
    <row r="133" spans="1:37" ht="12.75" customHeight="1" x14ac:dyDescent="0.2">
      <c r="A133" s="1" t="s">
        <v>556</v>
      </c>
      <c r="B133" s="1" t="s">
        <v>129</v>
      </c>
      <c r="C133" s="1" t="s">
        <v>36</v>
      </c>
      <c r="D133" s="1" t="s">
        <v>37</v>
      </c>
      <c r="E133" s="2">
        <v>43020</v>
      </c>
      <c r="G133" s="3">
        <v>14100</v>
      </c>
      <c r="H133" s="1" t="s">
        <v>77</v>
      </c>
      <c r="I133" s="1" t="s">
        <v>39</v>
      </c>
      <c r="J133" s="1" t="s">
        <v>40</v>
      </c>
      <c r="K133" s="1" t="s">
        <v>387</v>
      </c>
      <c r="L133" s="4">
        <v>43020</v>
      </c>
      <c r="M133" s="2">
        <v>43020</v>
      </c>
      <c r="N133" s="1" t="s">
        <v>557</v>
      </c>
      <c r="O133" s="1" t="s">
        <v>558</v>
      </c>
      <c r="P133" s="1" t="b">
        <v>1</v>
      </c>
      <c r="R133" s="1" t="s">
        <v>17</v>
      </c>
      <c r="S133" s="1" t="s">
        <v>559</v>
      </c>
      <c r="X133" s="1" t="s">
        <v>44</v>
      </c>
      <c r="Y133" s="4">
        <v>43024.327177083302</v>
      </c>
      <c r="Z133" s="1" t="s">
        <v>45</v>
      </c>
      <c r="AA133" s="1" t="s">
        <v>82</v>
      </c>
      <c r="AI133" s="1">
        <f t="shared" si="6"/>
        <v>2017</v>
      </c>
      <c r="AJ133" s="1">
        <f t="shared" si="7"/>
        <v>10</v>
      </c>
      <c r="AK133" s="1" t="str">
        <f t="shared" si="8"/>
        <v>38</v>
      </c>
    </row>
    <row r="134" spans="1:37" ht="12.75" customHeight="1" x14ac:dyDescent="0.2">
      <c r="A134" s="1" t="s">
        <v>560</v>
      </c>
      <c r="B134" s="1" t="s">
        <v>129</v>
      </c>
      <c r="C134" s="1" t="s">
        <v>36</v>
      </c>
      <c r="D134" s="1" t="s">
        <v>37</v>
      </c>
      <c r="E134" s="2">
        <v>43031</v>
      </c>
      <c r="G134" s="3">
        <v>700</v>
      </c>
      <c r="H134" s="1" t="s">
        <v>77</v>
      </c>
      <c r="I134" s="1" t="s">
        <v>39</v>
      </c>
      <c r="J134" s="1" t="s">
        <v>40</v>
      </c>
      <c r="K134" s="1" t="s">
        <v>531</v>
      </c>
      <c r="L134" s="4">
        <v>43031</v>
      </c>
      <c r="M134" s="2">
        <v>43031</v>
      </c>
      <c r="N134" s="1" t="s">
        <v>561</v>
      </c>
      <c r="O134" s="1" t="s">
        <v>562</v>
      </c>
      <c r="P134" s="1" t="b">
        <v>1</v>
      </c>
      <c r="R134" s="1" t="s">
        <v>17</v>
      </c>
      <c r="X134" s="1" t="s">
        <v>44</v>
      </c>
      <c r="Y134" s="4">
        <v>43032.532834027799</v>
      </c>
      <c r="Z134" s="1" t="s">
        <v>45</v>
      </c>
      <c r="AA134" s="1" t="s">
        <v>82</v>
      </c>
      <c r="AI134" s="1">
        <f t="shared" si="6"/>
        <v>2017</v>
      </c>
      <c r="AJ134" s="1">
        <f t="shared" si="7"/>
        <v>10</v>
      </c>
      <c r="AK134" s="1" t="str">
        <f t="shared" si="8"/>
        <v>38</v>
      </c>
    </row>
    <row r="135" spans="1:37" ht="12.75" customHeight="1" x14ac:dyDescent="0.2">
      <c r="A135" s="1" t="s">
        <v>563</v>
      </c>
      <c r="B135" s="1" t="s">
        <v>129</v>
      </c>
      <c r="C135" s="1" t="s">
        <v>36</v>
      </c>
      <c r="D135" s="1" t="s">
        <v>37</v>
      </c>
      <c r="E135" s="2">
        <v>43031</v>
      </c>
      <c r="G135" s="3">
        <v>17250</v>
      </c>
      <c r="H135" s="1" t="s">
        <v>77</v>
      </c>
      <c r="I135" s="1" t="s">
        <v>39</v>
      </c>
      <c r="J135" s="1" t="s">
        <v>40</v>
      </c>
      <c r="K135" s="1" t="s">
        <v>207</v>
      </c>
      <c r="L135" s="4">
        <v>43031</v>
      </c>
      <c r="M135" s="2">
        <v>43031</v>
      </c>
      <c r="N135" s="1" t="s">
        <v>564</v>
      </c>
      <c r="O135" s="1" t="s">
        <v>565</v>
      </c>
      <c r="P135" s="1" t="b">
        <v>1</v>
      </c>
      <c r="R135" s="1" t="s">
        <v>17</v>
      </c>
      <c r="S135" s="1" t="s">
        <v>566</v>
      </c>
      <c r="X135" s="1" t="s">
        <v>44</v>
      </c>
      <c r="Y135" s="4">
        <v>43032.532938541699</v>
      </c>
      <c r="Z135" s="1" t="s">
        <v>45</v>
      </c>
      <c r="AA135" s="1" t="s">
        <v>82</v>
      </c>
      <c r="AI135" s="1">
        <f t="shared" si="6"/>
        <v>2017</v>
      </c>
      <c r="AJ135" s="1">
        <f t="shared" si="7"/>
        <v>10</v>
      </c>
      <c r="AK135" s="1" t="str">
        <f t="shared" si="8"/>
        <v>38</v>
      </c>
    </row>
    <row r="136" spans="1:37" ht="12.75" customHeight="1" x14ac:dyDescent="0.2">
      <c r="A136" s="1" t="s">
        <v>567</v>
      </c>
      <c r="B136" s="1" t="s">
        <v>129</v>
      </c>
      <c r="C136" s="1" t="s">
        <v>36</v>
      </c>
      <c r="D136" s="1" t="s">
        <v>37</v>
      </c>
      <c r="E136" s="2">
        <v>43032</v>
      </c>
      <c r="G136" s="3">
        <v>15500</v>
      </c>
      <c r="H136" s="1" t="s">
        <v>77</v>
      </c>
      <c r="I136" s="1" t="s">
        <v>39</v>
      </c>
      <c r="J136" s="1" t="s">
        <v>40</v>
      </c>
      <c r="K136" s="1" t="s">
        <v>85</v>
      </c>
      <c r="L136" s="4">
        <v>43032</v>
      </c>
      <c r="M136" s="2">
        <v>43032</v>
      </c>
      <c r="N136" s="1" t="s">
        <v>568</v>
      </c>
      <c r="O136" s="1" t="s">
        <v>569</v>
      </c>
      <c r="P136" s="1" t="b">
        <v>1</v>
      </c>
      <c r="R136" s="1" t="s">
        <v>17</v>
      </c>
      <c r="X136" s="1" t="s">
        <v>44</v>
      </c>
      <c r="Y136" s="4">
        <v>43032.5329472222</v>
      </c>
      <c r="Z136" s="1" t="s">
        <v>45</v>
      </c>
      <c r="AA136" s="1" t="s">
        <v>82</v>
      </c>
      <c r="AI136" s="1">
        <f t="shared" si="6"/>
        <v>2017</v>
      </c>
      <c r="AJ136" s="1">
        <f t="shared" si="7"/>
        <v>10</v>
      </c>
      <c r="AK136" s="1" t="str">
        <f t="shared" si="8"/>
        <v>38</v>
      </c>
    </row>
    <row r="137" spans="1:37" ht="12.75" customHeight="1" x14ac:dyDescent="0.2">
      <c r="A137" s="1" t="s">
        <v>570</v>
      </c>
      <c r="B137" s="1" t="s">
        <v>129</v>
      </c>
      <c r="C137" s="1" t="s">
        <v>36</v>
      </c>
      <c r="D137" s="1" t="s">
        <v>37</v>
      </c>
      <c r="E137" s="2">
        <v>43034</v>
      </c>
      <c r="G137" s="3">
        <v>15500</v>
      </c>
      <c r="H137" s="1" t="s">
        <v>77</v>
      </c>
      <c r="I137" s="1" t="s">
        <v>39</v>
      </c>
      <c r="J137" s="1" t="s">
        <v>40</v>
      </c>
      <c r="K137" s="1" t="s">
        <v>571</v>
      </c>
      <c r="L137" s="4">
        <v>43039</v>
      </c>
      <c r="M137" s="2">
        <v>43034</v>
      </c>
      <c r="N137" s="1" t="s">
        <v>572</v>
      </c>
      <c r="O137" s="1" t="s">
        <v>573</v>
      </c>
      <c r="P137" s="1" t="b">
        <v>1</v>
      </c>
      <c r="R137" s="1" t="s">
        <v>17</v>
      </c>
      <c r="S137" s="1" t="s">
        <v>574</v>
      </c>
      <c r="X137" s="1" t="s">
        <v>44</v>
      </c>
      <c r="Y137" s="4">
        <v>43040.280644131897</v>
      </c>
      <c r="Z137" s="1" t="s">
        <v>45</v>
      </c>
      <c r="AA137" s="1" t="s">
        <v>82</v>
      </c>
      <c r="AI137" s="1">
        <f t="shared" si="6"/>
        <v>2017</v>
      </c>
      <c r="AJ137" s="1">
        <f t="shared" si="7"/>
        <v>10</v>
      </c>
      <c r="AK137" s="1" t="str">
        <f t="shared" si="8"/>
        <v>38</v>
      </c>
    </row>
    <row r="138" spans="1:37" ht="12.75" customHeight="1" x14ac:dyDescent="0.2">
      <c r="A138" s="1" t="s">
        <v>575</v>
      </c>
      <c r="B138" s="1" t="s">
        <v>129</v>
      </c>
      <c r="C138" s="1" t="s">
        <v>36</v>
      </c>
      <c r="D138" s="1" t="s">
        <v>37</v>
      </c>
      <c r="E138" s="2">
        <v>43039</v>
      </c>
      <c r="G138" s="3">
        <v>12350</v>
      </c>
      <c r="H138" s="1" t="s">
        <v>77</v>
      </c>
      <c r="I138" s="1" t="s">
        <v>39</v>
      </c>
      <c r="J138" s="1" t="s">
        <v>40</v>
      </c>
      <c r="K138" s="1" t="s">
        <v>90</v>
      </c>
      <c r="L138" s="4">
        <v>43045</v>
      </c>
      <c r="M138" s="2">
        <v>43039</v>
      </c>
      <c r="N138" s="1" t="s">
        <v>576</v>
      </c>
      <c r="O138" s="1" t="s">
        <v>577</v>
      </c>
      <c r="P138" s="1" t="b">
        <v>1</v>
      </c>
      <c r="R138" s="1" t="s">
        <v>17</v>
      </c>
      <c r="S138" s="1" t="s">
        <v>578</v>
      </c>
      <c r="X138" s="1" t="s">
        <v>44</v>
      </c>
      <c r="Y138" s="4">
        <v>43047.339768634301</v>
      </c>
      <c r="Z138" s="1" t="s">
        <v>45</v>
      </c>
      <c r="AA138" s="1" t="s">
        <v>82</v>
      </c>
      <c r="AI138" s="1">
        <f t="shared" si="6"/>
        <v>2017</v>
      </c>
      <c r="AJ138" s="1">
        <f t="shared" si="7"/>
        <v>10</v>
      </c>
      <c r="AK138" s="1" t="str">
        <f t="shared" si="8"/>
        <v>38</v>
      </c>
    </row>
    <row r="139" spans="1:37" ht="12.75" customHeight="1" x14ac:dyDescent="0.2">
      <c r="A139" s="1" t="s">
        <v>579</v>
      </c>
      <c r="B139" s="1" t="s">
        <v>129</v>
      </c>
      <c r="C139" s="1" t="s">
        <v>36</v>
      </c>
      <c r="D139" s="1" t="s">
        <v>37</v>
      </c>
      <c r="E139" s="2">
        <v>43045</v>
      </c>
      <c r="G139" s="3">
        <v>38550</v>
      </c>
      <c r="H139" s="1" t="s">
        <v>77</v>
      </c>
      <c r="I139" s="1" t="s">
        <v>39</v>
      </c>
      <c r="J139" s="1" t="s">
        <v>40</v>
      </c>
      <c r="K139" s="1" t="s">
        <v>580</v>
      </c>
      <c r="L139" s="4">
        <v>43045</v>
      </c>
      <c r="M139" s="2">
        <v>43045</v>
      </c>
      <c r="N139" s="1" t="s">
        <v>581</v>
      </c>
      <c r="O139" s="1" t="s">
        <v>582</v>
      </c>
      <c r="P139" s="1" t="b">
        <v>1</v>
      </c>
      <c r="R139" s="1" t="s">
        <v>17</v>
      </c>
      <c r="X139" s="1" t="s">
        <v>44</v>
      </c>
      <c r="Y139" s="4">
        <v>43047.3740187847</v>
      </c>
      <c r="Z139" s="1" t="s">
        <v>45</v>
      </c>
      <c r="AA139" s="1" t="s">
        <v>82</v>
      </c>
      <c r="AI139" s="1">
        <f t="shared" si="6"/>
        <v>2017</v>
      </c>
      <c r="AJ139" s="1">
        <f t="shared" si="7"/>
        <v>11</v>
      </c>
      <c r="AK139" s="1" t="str">
        <f t="shared" si="8"/>
        <v>38</v>
      </c>
    </row>
    <row r="140" spans="1:37" ht="12.75" customHeight="1" x14ac:dyDescent="0.2">
      <c r="A140" s="1" t="s">
        <v>583</v>
      </c>
      <c r="B140" s="1" t="s">
        <v>129</v>
      </c>
      <c r="C140" s="1" t="s">
        <v>36</v>
      </c>
      <c r="D140" s="1" t="s">
        <v>37</v>
      </c>
      <c r="E140" s="2">
        <v>43046</v>
      </c>
      <c r="G140" s="3">
        <v>22850</v>
      </c>
      <c r="H140" s="1" t="s">
        <v>77</v>
      </c>
      <c r="I140" s="1" t="s">
        <v>39</v>
      </c>
      <c r="J140" s="1" t="s">
        <v>40</v>
      </c>
      <c r="K140" s="1" t="s">
        <v>50</v>
      </c>
      <c r="L140" s="4">
        <v>43048</v>
      </c>
      <c r="M140" s="2">
        <v>43046</v>
      </c>
      <c r="N140" s="1" t="s">
        <v>584</v>
      </c>
      <c r="O140" s="1" t="s">
        <v>585</v>
      </c>
      <c r="P140" s="1" t="b">
        <v>1</v>
      </c>
      <c r="R140" s="1" t="s">
        <v>17</v>
      </c>
      <c r="X140" s="1" t="s">
        <v>81</v>
      </c>
      <c r="Y140" s="4">
        <v>43049.353084340299</v>
      </c>
      <c r="Z140" s="1" t="s">
        <v>45</v>
      </c>
      <c r="AA140" s="1" t="s">
        <v>82</v>
      </c>
      <c r="AI140" s="1">
        <f t="shared" si="6"/>
        <v>2017</v>
      </c>
      <c r="AJ140" s="1">
        <f t="shared" si="7"/>
        <v>11</v>
      </c>
      <c r="AK140" s="1" t="str">
        <f t="shared" si="8"/>
        <v>38</v>
      </c>
    </row>
    <row r="141" spans="1:37" ht="12.75" customHeight="1" x14ac:dyDescent="0.2">
      <c r="A141" s="1" t="s">
        <v>586</v>
      </c>
      <c r="B141" s="1" t="s">
        <v>129</v>
      </c>
      <c r="C141" s="1" t="s">
        <v>36</v>
      </c>
      <c r="D141" s="1" t="s">
        <v>37</v>
      </c>
      <c r="E141" s="2">
        <v>43052</v>
      </c>
      <c r="G141" s="3">
        <v>15500</v>
      </c>
      <c r="H141" s="1" t="s">
        <v>77</v>
      </c>
      <c r="I141" s="1" t="s">
        <v>39</v>
      </c>
      <c r="J141" s="1" t="s">
        <v>40</v>
      </c>
      <c r="K141" s="1" t="s">
        <v>109</v>
      </c>
      <c r="L141" s="4">
        <v>43055</v>
      </c>
      <c r="M141" s="2">
        <v>43052</v>
      </c>
      <c r="N141" s="1" t="s">
        <v>587</v>
      </c>
      <c r="O141" s="1" t="s">
        <v>588</v>
      </c>
      <c r="P141" s="1" t="b">
        <v>1</v>
      </c>
      <c r="R141" s="1" t="s">
        <v>17</v>
      </c>
      <c r="X141" s="1" t="s">
        <v>44</v>
      </c>
      <c r="Y141" s="4">
        <v>43059.2975282755</v>
      </c>
      <c r="Z141" s="1" t="s">
        <v>45</v>
      </c>
      <c r="AA141" s="1" t="s">
        <v>82</v>
      </c>
      <c r="AI141" s="1">
        <f t="shared" si="6"/>
        <v>2017</v>
      </c>
      <c r="AJ141" s="1">
        <f t="shared" si="7"/>
        <v>11</v>
      </c>
      <c r="AK141" s="1" t="str">
        <f t="shared" si="8"/>
        <v>38</v>
      </c>
    </row>
    <row r="142" spans="1:37" ht="12.75" customHeight="1" x14ac:dyDescent="0.2">
      <c r="A142" s="1" t="s">
        <v>589</v>
      </c>
      <c r="B142" s="1" t="s">
        <v>129</v>
      </c>
      <c r="C142" s="1" t="s">
        <v>36</v>
      </c>
      <c r="D142" s="1" t="s">
        <v>37</v>
      </c>
      <c r="E142" s="2">
        <v>43059</v>
      </c>
      <c r="G142" s="3">
        <v>8500</v>
      </c>
      <c r="H142" s="1" t="s">
        <v>77</v>
      </c>
      <c r="I142" s="1" t="s">
        <v>39</v>
      </c>
      <c r="J142" s="1" t="s">
        <v>40</v>
      </c>
      <c r="K142" s="1" t="s">
        <v>590</v>
      </c>
      <c r="L142" s="4">
        <v>43059</v>
      </c>
      <c r="M142" s="2">
        <v>43059</v>
      </c>
      <c r="N142" s="1" t="s">
        <v>591</v>
      </c>
      <c r="O142" s="1" t="s">
        <v>592</v>
      </c>
      <c r="P142" s="1" t="b">
        <v>1</v>
      </c>
      <c r="R142" s="1" t="s">
        <v>17</v>
      </c>
      <c r="X142" s="1" t="s">
        <v>44</v>
      </c>
      <c r="Y142" s="4">
        <v>43061.327080937503</v>
      </c>
      <c r="Z142" s="1" t="s">
        <v>45</v>
      </c>
      <c r="AA142" s="1" t="s">
        <v>82</v>
      </c>
      <c r="AI142" s="1">
        <f t="shared" si="6"/>
        <v>2017</v>
      </c>
      <c r="AJ142" s="1">
        <f t="shared" si="7"/>
        <v>11</v>
      </c>
      <c r="AK142" s="1" t="str">
        <f t="shared" si="8"/>
        <v>38</v>
      </c>
    </row>
    <row r="143" spans="1:37" ht="12.75" customHeight="1" x14ac:dyDescent="0.2">
      <c r="A143" s="1" t="s">
        <v>593</v>
      </c>
      <c r="B143" s="1" t="s">
        <v>129</v>
      </c>
      <c r="C143" s="1" t="s">
        <v>36</v>
      </c>
      <c r="D143" s="1" t="s">
        <v>37</v>
      </c>
      <c r="E143" s="2">
        <v>43059</v>
      </c>
      <c r="G143" s="3">
        <v>13400</v>
      </c>
      <c r="H143" s="1" t="s">
        <v>77</v>
      </c>
      <c r="I143" s="1" t="s">
        <v>39</v>
      </c>
      <c r="J143" s="1" t="s">
        <v>40</v>
      </c>
      <c r="K143" s="1" t="s">
        <v>349</v>
      </c>
      <c r="L143" s="4">
        <v>43062</v>
      </c>
      <c r="M143" s="2">
        <v>43059</v>
      </c>
      <c r="N143" s="1" t="s">
        <v>594</v>
      </c>
      <c r="O143" s="1" t="s">
        <v>595</v>
      </c>
      <c r="P143" s="1" t="b">
        <v>1</v>
      </c>
      <c r="R143" s="1" t="s">
        <v>17</v>
      </c>
      <c r="S143" s="1" t="s">
        <v>596</v>
      </c>
      <c r="X143" s="1" t="s">
        <v>81</v>
      </c>
      <c r="Y143" s="4">
        <v>43067.374988657401</v>
      </c>
      <c r="Z143" s="1" t="s">
        <v>45</v>
      </c>
      <c r="AA143" s="1" t="s">
        <v>82</v>
      </c>
      <c r="AI143" s="1">
        <f t="shared" si="6"/>
        <v>2017</v>
      </c>
      <c r="AJ143" s="1">
        <f t="shared" si="7"/>
        <v>11</v>
      </c>
      <c r="AK143" s="1" t="str">
        <f t="shared" si="8"/>
        <v>38</v>
      </c>
    </row>
    <row r="144" spans="1:37" ht="12.75" customHeight="1" x14ac:dyDescent="0.2">
      <c r="A144" s="1" t="s">
        <v>597</v>
      </c>
      <c r="B144" s="1" t="s">
        <v>129</v>
      </c>
      <c r="C144" s="1" t="s">
        <v>36</v>
      </c>
      <c r="D144" s="1" t="s">
        <v>37</v>
      </c>
      <c r="E144" s="2">
        <v>43059</v>
      </c>
      <c r="G144" s="3">
        <v>20900</v>
      </c>
      <c r="H144" s="1" t="s">
        <v>77</v>
      </c>
      <c r="I144" s="1" t="s">
        <v>39</v>
      </c>
      <c r="J144" s="1" t="s">
        <v>40</v>
      </c>
      <c r="K144" s="1" t="s">
        <v>100</v>
      </c>
      <c r="L144" s="4">
        <v>43063</v>
      </c>
      <c r="M144" s="2">
        <v>43059</v>
      </c>
      <c r="N144" s="1" t="s">
        <v>598</v>
      </c>
      <c r="O144" s="1" t="s">
        <v>599</v>
      </c>
      <c r="P144" s="1" t="b">
        <v>1</v>
      </c>
      <c r="R144" s="1" t="s">
        <v>17</v>
      </c>
      <c r="X144" s="1" t="s">
        <v>81</v>
      </c>
      <c r="Y144" s="4">
        <v>43067.3749725694</v>
      </c>
      <c r="Z144" s="1" t="s">
        <v>45</v>
      </c>
      <c r="AA144" s="1" t="s">
        <v>82</v>
      </c>
      <c r="AI144" s="1">
        <f t="shared" si="6"/>
        <v>2017</v>
      </c>
      <c r="AJ144" s="1">
        <f t="shared" si="7"/>
        <v>11</v>
      </c>
      <c r="AK144" s="1" t="str">
        <f t="shared" si="8"/>
        <v>38</v>
      </c>
    </row>
    <row r="145" spans="1:37" ht="12.75" customHeight="1" x14ac:dyDescent="0.2">
      <c r="A145" s="1" t="s">
        <v>600</v>
      </c>
      <c r="B145" s="1" t="s">
        <v>129</v>
      </c>
      <c r="C145" s="1" t="s">
        <v>36</v>
      </c>
      <c r="D145" s="1" t="s">
        <v>37</v>
      </c>
      <c r="E145" s="2">
        <v>43054</v>
      </c>
      <c r="G145" s="3">
        <v>20750</v>
      </c>
      <c r="H145" s="1" t="s">
        <v>77</v>
      </c>
      <c r="I145" s="1" t="s">
        <v>39</v>
      </c>
      <c r="J145" s="1" t="s">
        <v>40</v>
      </c>
      <c r="K145" s="1" t="s">
        <v>428</v>
      </c>
      <c r="L145" s="4">
        <v>43066</v>
      </c>
      <c r="M145" s="2">
        <v>43054</v>
      </c>
      <c r="N145" s="1" t="s">
        <v>601</v>
      </c>
      <c r="O145" s="1" t="s">
        <v>602</v>
      </c>
      <c r="P145" s="1" t="b">
        <v>1</v>
      </c>
      <c r="R145" s="1" t="s">
        <v>17</v>
      </c>
      <c r="X145" s="1" t="s">
        <v>81</v>
      </c>
      <c r="Y145" s="4">
        <v>43067.374939317102</v>
      </c>
      <c r="Z145" s="1" t="s">
        <v>45</v>
      </c>
      <c r="AA145" s="1" t="s">
        <v>82</v>
      </c>
      <c r="AI145" s="1">
        <f t="shared" si="6"/>
        <v>2017</v>
      </c>
      <c r="AJ145" s="1">
        <f t="shared" si="7"/>
        <v>11</v>
      </c>
      <c r="AK145" s="1" t="str">
        <f t="shared" si="8"/>
        <v>38</v>
      </c>
    </row>
    <row r="146" spans="1:37" ht="12.75" customHeight="1" x14ac:dyDescent="0.2">
      <c r="A146" s="1" t="s">
        <v>603</v>
      </c>
      <c r="B146" s="1" t="s">
        <v>129</v>
      </c>
      <c r="C146" s="1" t="s">
        <v>36</v>
      </c>
      <c r="D146" s="1" t="s">
        <v>37</v>
      </c>
      <c r="E146" s="2">
        <v>43061</v>
      </c>
      <c r="G146" s="3">
        <v>13750</v>
      </c>
      <c r="H146" s="1" t="s">
        <v>77</v>
      </c>
      <c r="I146" s="1" t="s">
        <v>39</v>
      </c>
      <c r="J146" s="1" t="s">
        <v>40</v>
      </c>
      <c r="K146" s="1" t="s">
        <v>486</v>
      </c>
      <c r="L146" s="4">
        <v>43067</v>
      </c>
      <c r="M146" s="2">
        <v>43061</v>
      </c>
      <c r="N146" s="1" t="s">
        <v>604</v>
      </c>
      <c r="O146" s="1" t="s">
        <v>605</v>
      </c>
      <c r="P146" s="1" t="b">
        <v>1</v>
      </c>
      <c r="R146" s="1" t="s">
        <v>17</v>
      </c>
      <c r="X146" s="1" t="s">
        <v>81</v>
      </c>
      <c r="Y146" s="4">
        <v>43069.437341550904</v>
      </c>
      <c r="Z146" s="1" t="s">
        <v>45</v>
      </c>
      <c r="AA146" s="1" t="s">
        <v>82</v>
      </c>
      <c r="AI146" s="1">
        <f t="shared" si="6"/>
        <v>2017</v>
      </c>
      <c r="AJ146" s="1">
        <f t="shared" si="7"/>
        <v>11</v>
      </c>
      <c r="AK146" s="1" t="str">
        <f t="shared" si="8"/>
        <v>38</v>
      </c>
    </row>
    <row r="147" spans="1:37" ht="12.75" customHeight="1" x14ac:dyDescent="0.2">
      <c r="A147" s="1" t="s">
        <v>606</v>
      </c>
      <c r="B147" s="1" t="s">
        <v>129</v>
      </c>
      <c r="C147" s="1" t="s">
        <v>36</v>
      </c>
      <c r="D147" s="1" t="s">
        <v>37</v>
      </c>
      <c r="E147" s="2">
        <v>43063</v>
      </c>
      <c r="G147" s="3">
        <v>29500</v>
      </c>
      <c r="H147" s="1" t="s">
        <v>77</v>
      </c>
      <c r="I147" s="1" t="s">
        <v>39</v>
      </c>
      <c r="J147" s="1" t="s">
        <v>40</v>
      </c>
      <c r="K147" s="1" t="s">
        <v>85</v>
      </c>
      <c r="L147" s="4">
        <v>43067</v>
      </c>
      <c r="M147" s="2">
        <v>43063</v>
      </c>
      <c r="N147" s="1" t="s">
        <v>607</v>
      </c>
      <c r="O147" s="1" t="s">
        <v>608</v>
      </c>
      <c r="P147" s="1" t="b">
        <v>1</v>
      </c>
      <c r="R147" s="1" t="s">
        <v>17</v>
      </c>
      <c r="X147" s="1" t="s">
        <v>81</v>
      </c>
      <c r="Y147" s="4">
        <v>43069.437303587998</v>
      </c>
      <c r="Z147" s="1" t="s">
        <v>45</v>
      </c>
      <c r="AA147" s="1" t="s">
        <v>82</v>
      </c>
      <c r="AI147" s="1">
        <f t="shared" si="6"/>
        <v>2017</v>
      </c>
      <c r="AJ147" s="1">
        <f t="shared" si="7"/>
        <v>11</v>
      </c>
      <c r="AK147" s="1" t="str">
        <f t="shared" si="8"/>
        <v>38</v>
      </c>
    </row>
    <row r="148" spans="1:37" ht="12.75" customHeight="1" x14ac:dyDescent="0.2">
      <c r="A148" s="1" t="s">
        <v>609</v>
      </c>
      <c r="B148" s="1" t="s">
        <v>129</v>
      </c>
      <c r="C148" s="1" t="s">
        <v>36</v>
      </c>
      <c r="D148" s="1" t="s">
        <v>37</v>
      </c>
      <c r="E148" s="2">
        <v>43068</v>
      </c>
      <c r="G148" s="3">
        <v>31250</v>
      </c>
      <c r="H148" s="1" t="s">
        <v>77</v>
      </c>
      <c r="I148" s="1" t="s">
        <v>39</v>
      </c>
      <c r="J148" s="1" t="s">
        <v>40</v>
      </c>
      <c r="K148" s="1" t="s">
        <v>610</v>
      </c>
      <c r="L148" s="4">
        <v>43068</v>
      </c>
      <c r="M148" s="2">
        <v>43068</v>
      </c>
      <c r="N148" s="1" t="s">
        <v>611</v>
      </c>
      <c r="O148" s="1" t="s">
        <v>612</v>
      </c>
      <c r="P148" s="1" t="b">
        <v>1</v>
      </c>
      <c r="R148" s="1" t="s">
        <v>17</v>
      </c>
      <c r="X148" s="1" t="s">
        <v>81</v>
      </c>
      <c r="Y148" s="4">
        <v>43069.437320405101</v>
      </c>
      <c r="Z148" s="1" t="s">
        <v>45</v>
      </c>
      <c r="AA148" s="1" t="s">
        <v>82</v>
      </c>
      <c r="AI148" s="1">
        <f t="shared" si="6"/>
        <v>2017</v>
      </c>
      <c r="AJ148" s="1">
        <f t="shared" si="7"/>
        <v>11</v>
      </c>
      <c r="AK148" s="1" t="str">
        <f t="shared" si="8"/>
        <v>38</v>
      </c>
    </row>
    <row r="149" spans="1:37" ht="12.75" customHeight="1" x14ac:dyDescent="0.2">
      <c r="A149" s="1" t="s">
        <v>613</v>
      </c>
      <c r="B149" s="1" t="s">
        <v>129</v>
      </c>
      <c r="C149" s="1" t="s">
        <v>36</v>
      </c>
      <c r="D149" s="1" t="s">
        <v>37</v>
      </c>
      <c r="E149" s="2">
        <v>43069</v>
      </c>
      <c r="G149" s="3">
        <v>3500</v>
      </c>
      <c r="H149" s="1" t="s">
        <v>64</v>
      </c>
      <c r="I149" s="1" t="s">
        <v>39</v>
      </c>
      <c r="J149" s="1" t="s">
        <v>40</v>
      </c>
      <c r="K149" s="1" t="s">
        <v>395</v>
      </c>
      <c r="L149" s="4">
        <v>43069</v>
      </c>
      <c r="M149" s="2">
        <v>43069</v>
      </c>
      <c r="N149" s="1" t="s">
        <v>614</v>
      </c>
      <c r="O149" s="1" t="s">
        <v>615</v>
      </c>
      <c r="P149" s="1" t="b">
        <v>1</v>
      </c>
      <c r="R149" s="1" t="s">
        <v>17</v>
      </c>
      <c r="X149" s="1" t="s">
        <v>44</v>
      </c>
      <c r="Y149" s="4">
        <v>43073.291024768499</v>
      </c>
      <c r="Z149" s="1" t="s">
        <v>45</v>
      </c>
      <c r="AA149" s="1" t="s">
        <v>70</v>
      </c>
      <c r="AI149" s="1">
        <f t="shared" si="6"/>
        <v>2017</v>
      </c>
      <c r="AJ149" s="1">
        <f t="shared" si="7"/>
        <v>11</v>
      </c>
      <c r="AK149" s="1" t="str">
        <f t="shared" si="8"/>
        <v>08</v>
      </c>
    </row>
    <row r="150" spans="1:37" ht="12.75" customHeight="1" x14ac:dyDescent="0.2">
      <c r="A150" s="1" t="s">
        <v>616</v>
      </c>
      <c r="B150" s="1" t="s">
        <v>129</v>
      </c>
      <c r="C150" s="1" t="s">
        <v>36</v>
      </c>
      <c r="D150" s="1" t="s">
        <v>37</v>
      </c>
      <c r="E150" s="2">
        <v>43067</v>
      </c>
      <c r="G150" s="3">
        <v>11300</v>
      </c>
      <c r="H150" s="1" t="s">
        <v>77</v>
      </c>
      <c r="I150" s="1" t="s">
        <v>39</v>
      </c>
      <c r="J150" s="1" t="s">
        <v>40</v>
      </c>
      <c r="K150" s="1" t="s">
        <v>100</v>
      </c>
      <c r="L150" s="4">
        <v>43074</v>
      </c>
      <c r="M150" s="2">
        <v>43067</v>
      </c>
      <c r="N150" s="1" t="s">
        <v>617</v>
      </c>
      <c r="O150" s="1" t="s">
        <v>618</v>
      </c>
      <c r="P150" s="1" t="b">
        <v>1</v>
      </c>
      <c r="R150" s="1" t="s">
        <v>17</v>
      </c>
      <c r="X150" s="1" t="s">
        <v>44</v>
      </c>
      <c r="Y150" s="4">
        <v>43075.267703391197</v>
      </c>
      <c r="Z150" s="1" t="s">
        <v>45</v>
      </c>
      <c r="AA150" s="1" t="s">
        <v>82</v>
      </c>
      <c r="AI150" s="1">
        <f t="shared" si="6"/>
        <v>2017</v>
      </c>
      <c r="AJ150" s="1">
        <f t="shared" si="7"/>
        <v>11</v>
      </c>
      <c r="AK150" s="1" t="str">
        <f t="shared" si="8"/>
        <v>38</v>
      </c>
    </row>
    <row r="151" spans="1:37" ht="12.75" customHeight="1" x14ac:dyDescent="0.2">
      <c r="A151" s="1" t="s">
        <v>619</v>
      </c>
      <c r="B151" s="1" t="s">
        <v>129</v>
      </c>
      <c r="C151" s="1" t="s">
        <v>36</v>
      </c>
      <c r="D151" s="1" t="s">
        <v>37</v>
      </c>
      <c r="E151" s="2">
        <v>43075</v>
      </c>
      <c r="G151" s="3">
        <v>35050</v>
      </c>
      <c r="H151" s="1" t="s">
        <v>77</v>
      </c>
      <c r="I151" s="1" t="s">
        <v>39</v>
      </c>
      <c r="J151" s="1" t="s">
        <v>40</v>
      </c>
      <c r="K151" s="1" t="s">
        <v>620</v>
      </c>
      <c r="L151" s="4">
        <v>43081</v>
      </c>
      <c r="M151" s="2">
        <v>43075</v>
      </c>
      <c r="N151" s="1" t="s">
        <v>621</v>
      </c>
      <c r="O151" s="1" t="s">
        <v>622</v>
      </c>
      <c r="P151" s="1" t="b">
        <v>1</v>
      </c>
      <c r="R151" s="1" t="s">
        <v>17</v>
      </c>
      <c r="X151" s="1" t="s">
        <v>44</v>
      </c>
      <c r="Y151" s="4">
        <v>43087.453462384299</v>
      </c>
      <c r="Z151" s="1" t="s">
        <v>45</v>
      </c>
      <c r="AA151" s="1" t="s">
        <v>82</v>
      </c>
      <c r="AI151" s="1">
        <f t="shared" si="6"/>
        <v>2017</v>
      </c>
      <c r="AJ151" s="1">
        <f t="shared" si="7"/>
        <v>12</v>
      </c>
      <c r="AK151" s="1" t="str">
        <f t="shared" si="8"/>
        <v>38</v>
      </c>
    </row>
    <row r="152" spans="1:37" ht="12.75" customHeight="1" x14ac:dyDescent="0.2">
      <c r="A152" s="1" t="s">
        <v>623</v>
      </c>
      <c r="B152" s="1" t="s">
        <v>129</v>
      </c>
      <c r="C152" s="1" t="s">
        <v>36</v>
      </c>
      <c r="D152" s="1" t="s">
        <v>37</v>
      </c>
      <c r="E152" s="2">
        <v>43081</v>
      </c>
      <c r="G152" s="3">
        <v>11650</v>
      </c>
      <c r="H152" s="1" t="s">
        <v>77</v>
      </c>
      <c r="I152" s="1" t="s">
        <v>39</v>
      </c>
      <c r="J152" s="1" t="s">
        <v>40</v>
      </c>
      <c r="K152" s="1" t="s">
        <v>109</v>
      </c>
      <c r="L152" s="4">
        <v>43088</v>
      </c>
      <c r="M152" s="2">
        <v>43081</v>
      </c>
      <c r="N152" s="1" t="s">
        <v>624</v>
      </c>
      <c r="O152" s="1" t="s">
        <v>625</v>
      </c>
      <c r="P152" s="1" t="b">
        <v>1</v>
      </c>
      <c r="R152" s="1" t="s">
        <v>17</v>
      </c>
      <c r="X152" s="1" t="s">
        <v>44</v>
      </c>
      <c r="Y152" s="4">
        <v>43089.562742824099</v>
      </c>
      <c r="Z152" s="1" t="s">
        <v>45</v>
      </c>
      <c r="AA152" s="1" t="s">
        <v>82</v>
      </c>
      <c r="AI152" s="1">
        <f t="shared" si="6"/>
        <v>2017</v>
      </c>
      <c r="AJ152" s="1">
        <f t="shared" si="7"/>
        <v>12</v>
      </c>
      <c r="AK152" s="1" t="str">
        <f t="shared" si="8"/>
        <v>38</v>
      </c>
    </row>
    <row r="153" spans="1:37" ht="12.75" customHeight="1" x14ac:dyDescent="0.2">
      <c r="A153" s="1" t="s">
        <v>626</v>
      </c>
      <c r="B153" s="1" t="s">
        <v>129</v>
      </c>
      <c r="C153" s="1" t="s">
        <v>36</v>
      </c>
      <c r="D153" s="1" t="s">
        <v>37</v>
      </c>
      <c r="E153" s="2">
        <v>43100</v>
      </c>
      <c r="G153" s="3">
        <v>17250</v>
      </c>
      <c r="H153" s="1" t="s">
        <v>77</v>
      </c>
      <c r="I153" s="1" t="s">
        <v>39</v>
      </c>
      <c r="J153" s="1" t="s">
        <v>40</v>
      </c>
      <c r="K153" s="1" t="s">
        <v>150</v>
      </c>
      <c r="L153" s="4">
        <v>43100</v>
      </c>
      <c r="M153" s="2">
        <v>43089</v>
      </c>
      <c r="N153" s="1" t="s">
        <v>627</v>
      </c>
      <c r="O153" s="1" t="s">
        <v>628</v>
      </c>
      <c r="P153" s="1" t="b">
        <v>1</v>
      </c>
      <c r="R153" s="1" t="s">
        <v>17</v>
      </c>
      <c r="X153" s="1" t="s">
        <v>81</v>
      </c>
      <c r="Y153" s="4">
        <v>43105.394648958303</v>
      </c>
      <c r="Z153" s="1" t="s">
        <v>45</v>
      </c>
      <c r="AA153" s="1" t="s">
        <v>82</v>
      </c>
      <c r="AI153" s="1">
        <f t="shared" si="6"/>
        <v>2017</v>
      </c>
      <c r="AJ153" s="1">
        <f t="shared" si="7"/>
        <v>12</v>
      </c>
      <c r="AK153" s="1" t="str">
        <f t="shared" si="8"/>
        <v>38</v>
      </c>
    </row>
    <row r="154" spans="1:37" ht="12.75" customHeight="1" x14ac:dyDescent="0.2">
      <c r="A154" s="1" t="s">
        <v>629</v>
      </c>
      <c r="B154" s="1" t="s">
        <v>129</v>
      </c>
      <c r="C154" s="1" t="s">
        <v>36</v>
      </c>
      <c r="D154" s="1" t="s">
        <v>37</v>
      </c>
      <c r="E154" s="2">
        <v>43105</v>
      </c>
      <c r="G154" s="3">
        <v>6900</v>
      </c>
      <c r="H154" s="1" t="s">
        <v>77</v>
      </c>
      <c r="I154" s="1" t="s">
        <v>39</v>
      </c>
      <c r="J154" s="1" t="s">
        <v>40</v>
      </c>
      <c r="K154" s="1" t="s">
        <v>119</v>
      </c>
      <c r="L154" s="4">
        <v>43105</v>
      </c>
      <c r="M154" s="2">
        <v>43105</v>
      </c>
      <c r="N154" s="1" t="s">
        <v>630</v>
      </c>
      <c r="O154" s="1" t="s">
        <v>631</v>
      </c>
      <c r="P154" s="1" t="b">
        <v>1</v>
      </c>
      <c r="R154" s="1" t="s">
        <v>17</v>
      </c>
      <c r="X154" s="1" t="s">
        <v>44</v>
      </c>
      <c r="Y154" s="4">
        <v>43108.520887580999</v>
      </c>
      <c r="Z154" s="1" t="s">
        <v>45</v>
      </c>
      <c r="AA154" s="1" t="s">
        <v>82</v>
      </c>
      <c r="AI154" s="1">
        <f t="shared" si="6"/>
        <v>2018</v>
      </c>
      <c r="AJ154" s="1">
        <f t="shared" si="7"/>
        <v>1</v>
      </c>
      <c r="AK154" s="1" t="str">
        <f t="shared" si="8"/>
        <v>38</v>
      </c>
    </row>
    <row r="155" spans="1:37" ht="12.75" customHeight="1" x14ac:dyDescent="0.2">
      <c r="A155" s="1" t="s">
        <v>632</v>
      </c>
      <c r="B155" s="1" t="s">
        <v>129</v>
      </c>
      <c r="C155" s="1" t="s">
        <v>36</v>
      </c>
      <c r="D155" s="1" t="s">
        <v>37</v>
      </c>
      <c r="E155" s="2">
        <v>43111</v>
      </c>
      <c r="G155" s="3">
        <v>2800</v>
      </c>
      <c r="H155" s="1" t="s">
        <v>77</v>
      </c>
      <c r="I155" s="1" t="s">
        <v>39</v>
      </c>
      <c r="J155" s="1" t="s">
        <v>40</v>
      </c>
      <c r="K155" s="1" t="s">
        <v>486</v>
      </c>
      <c r="L155" s="4">
        <v>43115</v>
      </c>
      <c r="M155" s="2">
        <v>43111</v>
      </c>
      <c r="N155" s="1" t="s">
        <v>633</v>
      </c>
      <c r="O155" s="1" t="s">
        <v>634</v>
      </c>
      <c r="P155" s="1" t="b">
        <v>1</v>
      </c>
      <c r="R155" s="1" t="s">
        <v>17</v>
      </c>
      <c r="X155" s="1" t="s">
        <v>44</v>
      </c>
      <c r="Y155" s="4">
        <v>43117.4770017708</v>
      </c>
      <c r="Z155" s="1" t="s">
        <v>45</v>
      </c>
      <c r="AA155" s="1" t="s">
        <v>82</v>
      </c>
      <c r="AI155" s="1">
        <f t="shared" si="6"/>
        <v>2018</v>
      </c>
      <c r="AJ155" s="1">
        <f t="shared" si="7"/>
        <v>1</v>
      </c>
      <c r="AK155" s="1" t="str">
        <f t="shared" si="8"/>
        <v>38</v>
      </c>
    </row>
    <row r="156" spans="1:37" ht="12.75" customHeight="1" x14ac:dyDescent="0.2">
      <c r="A156" s="1" t="s">
        <v>635</v>
      </c>
      <c r="B156" s="1" t="s">
        <v>129</v>
      </c>
      <c r="C156" s="1" t="s">
        <v>36</v>
      </c>
      <c r="D156" s="1" t="s">
        <v>37</v>
      </c>
      <c r="E156" s="2">
        <v>43115</v>
      </c>
      <c r="G156" s="3">
        <v>12000</v>
      </c>
      <c r="H156" s="1" t="s">
        <v>77</v>
      </c>
      <c r="I156" s="1" t="s">
        <v>39</v>
      </c>
      <c r="J156" s="1" t="s">
        <v>40</v>
      </c>
      <c r="K156" s="1" t="s">
        <v>636</v>
      </c>
      <c r="L156" s="4">
        <v>43116</v>
      </c>
      <c r="M156" s="2">
        <v>43115</v>
      </c>
      <c r="N156" s="1" t="s">
        <v>637</v>
      </c>
      <c r="O156" s="1" t="s">
        <v>638</v>
      </c>
      <c r="P156" s="1" t="b">
        <v>1</v>
      </c>
      <c r="R156" s="1" t="s">
        <v>17</v>
      </c>
      <c r="X156" s="1" t="s">
        <v>44</v>
      </c>
      <c r="Y156" s="4">
        <v>43117.476925810202</v>
      </c>
      <c r="Z156" s="1" t="s">
        <v>45</v>
      </c>
      <c r="AA156" s="1" t="s">
        <v>82</v>
      </c>
      <c r="AI156" s="1">
        <f t="shared" si="6"/>
        <v>2018</v>
      </c>
      <c r="AJ156" s="1">
        <f t="shared" si="7"/>
        <v>1</v>
      </c>
      <c r="AK156" s="1" t="str">
        <f t="shared" si="8"/>
        <v>38</v>
      </c>
    </row>
    <row r="157" spans="1:37" ht="12.75" customHeight="1" x14ac:dyDescent="0.2">
      <c r="A157" s="1" t="s">
        <v>639</v>
      </c>
      <c r="B157" s="1" t="s">
        <v>129</v>
      </c>
      <c r="C157" s="1" t="s">
        <v>36</v>
      </c>
      <c r="D157" s="1" t="s">
        <v>37</v>
      </c>
      <c r="E157" s="2">
        <v>43117</v>
      </c>
      <c r="G157" s="3">
        <v>4650</v>
      </c>
      <c r="H157" s="1" t="s">
        <v>77</v>
      </c>
      <c r="I157" s="1" t="s">
        <v>39</v>
      </c>
      <c r="J157" s="1" t="s">
        <v>40</v>
      </c>
      <c r="K157" s="1" t="s">
        <v>531</v>
      </c>
      <c r="L157" s="4">
        <v>43119</v>
      </c>
      <c r="M157" s="2">
        <v>43117</v>
      </c>
      <c r="N157" s="1" t="s">
        <v>640</v>
      </c>
      <c r="O157" s="1" t="s">
        <v>641</v>
      </c>
      <c r="P157" s="1" t="b">
        <v>1</v>
      </c>
      <c r="R157" s="1" t="s">
        <v>17</v>
      </c>
      <c r="X157" s="1" t="s">
        <v>44</v>
      </c>
      <c r="Y157" s="4">
        <v>43122.291653009299</v>
      </c>
      <c r="Z157" s="1" t="s">
        <v>45</v>
      </c>
      <c r="AA157" s="1" t="s">
        <v>82</v>
      </c>
      <c r="AI157" s="1">
        <f t="shared" si="6"/>
        <v>2018</v>
      </c>
      <c r="AJ157" s="1">
        <f t="shared" si="7"/>
        <v>1</v>
      </c>
      <c r="AK157" s="1" t="str">
        <f t="shared" si="8"/>
        <v>38</v>
      </c>
    </row>
    <row r="158" spans="1:37" ht="12.75" customHeight="1" x14ac:dyDescent="0.2">
      <c r="A158" s="1" t="s">
        <v>642</v>
      </c>
      <c r="B158" s="1" t="s">
        <v>129</v>
      </c>
      <c r="C158" s="1" t="s">
        <v>36</v>
      </c>
      <c r="D158" s="1" t="s">
        <v>37</v>
      </c>
      <c r="E158" s="2">
        <v>43123</v>
      </c>
      <c r="G158" s="3">
        <v>1400</v>
      </c>
      <c r="H158" s="1" t="s">
        <v>77</v>
      </c>
      <c r="I158" s="1" t="s">
        <v>39</v>
      </c>
      <c r="J158" s="1" t="s">
        <v>40</v>
      </c>
      <c r="K158" s="1" t="s">
        <v>486</v>
      </c>
      <c r="L158" s="4">
        <v>43123</v>
      </c>
      <c r="M158" s="2">
        <v>43123</v>
      </c>
      <c r="N158" s="1" t="s">
        <v>643</v>
      </c>
      <c r="O158" s="1" t="s">
        <v>644</v>
      </c>
      <c r="P158" s="1" t="b">
        <v>1</v>
      </c>
      <c r="R158" s="1" t="s">
        <v>17</v>
      </c>
      <c r="X158" s="1" t="s">
        <v>81</v>
      </c>
      <c r="Y158" s="4">
        <v>43124.324134803202</v>
      </c>
      <c r="Z158" s="1" t="s">
        <v>45</v>
      </c>
      <c r="AA158" s="1" t="s">
        <v>82</v>
      </c>
      <c r="AI158" s="1">
        <f t="shared" si="6"/>
        <v>2018</v>
      </c>
      <c r="AJ158" s="1">
        <f t="shared" si="7"/>
        <v>1</v>
      </c>
      <c r="AK158" s="1" t="str">
        <f t="shared" si="8"/>
        <v>38</v>
      </c>
    </row>
    <row r="159" spans="1:37" ht="12.75" customHeight="1" x14ac:dyDescent="0.2">
      <c r="A159" s="1" t="s">
        <v>645</v>
      </c>
      <c r="B159" s="1" t="s">
        <v>129</v>
      </c>
      <c r="C159" s="1" t="s">
        <v>36</v>
      </c>
      <c r="D159" s="1" t="s">
        <v>37</v>
      </c>
      <c r="E159" s="2">
        <v>43123</v>
      </c>
      <c r="G159" s="3">
        <v>19000</v>
      </c>
      <c r="H159" s="1" t="s">
        <v>77</v>
      </c>
      <c r="I159" s="1" t="s">
        <v>39</v>
      </c>
      <c r="J159" s="1" t="s">
        <v>40</v>
      </c>
      <c r="K159" s="1" t="s">
        <v>95</v>
      </c>
      <c r="L159" s="4">
        <v>43126</v>
      </c>
      <c r="M159" s="2">
        <v>43123</v>
      </c>
      <c r="N159" s="1" t="s">
        <v>646</v>
      </c>
      <c r="O159" s="1" t="s">
        <v>647</v>
      </c>
      <c r="P159" s="1" t="b">
        <v>1</v>
      </c>
      <c r="R159" s="1" t="s">
        <v>17</v>
      </c>
      <c r="X159" s="1" t="s">
        <v>44</v>
      </c>
      <c r="Y159" s="4">
        <v>43130.266158645798</v>
      </c>
      <c r="Z159" s="1" t="s">
        <v>45</v>
      </c>
      <c r="AA159" s="1" t="s">
        <v>82</v>
      </c>
      <c r="AI159" s="1">
        <f t="shared" si="6"/>
        <v>2018</v>
      </c>
      <c r="AJ159" s="1">
        <f t="shared" si="7"/>
        <v>1</v>
      </c>
      <c r="AK159" s="1" t="str">
        <f t="shared" si="8"/>
        <v>38</v>
      </c>
    </row>
    <row r="160" spans="1:37" ht="12.75" customHeight="1" x14ac:dyDescent="0.2">
      <c r="A160" s="1" t="s">
        <v>648</v>
      </c>
      <c r="B160" s="1" t="s">
        <v>129</v>
      </c>
      <c r="C160" s="1" t="s">
        <v>36</v>
      </c>
      <c r="D160" s="1" t="s">
        <v>37</v>
      </c>
      <c r="E160" s="2">
        <v>43124</v>
      </c>
      <c r="G160" s="3">
        <v>16950</v>
      </c>
      <c r="H160" s="1" t="s">
        <v>77</v>
      </c>
      <c r="I160" s="1" t="s">
        <v>39</v>
      </c>
      <c r="J160" s="1" t="s">
        <v>40</v>
      </c>
      <c r="K160" s="1" t="s">
        <v>95</v>
      </c>
      <c r="L160" s="4">
        <v>43129</v>
      </c>
      <c r="M160" s="2">
        <v>43124</v>
      </c>
      <c r="N160" s="1" t="s">
        <v>649</v>
      </c>
      <c r="O160" s="1" t="s">
        <v>650</v>
      </c>
      <c r="P160" s="1" t="b">
        <v>1</v>
      </c>
      <c r="R160" s="1" t="s">
        <v>17</v>
      </c>
      <c r="X160" s="1" t="s">
        <v>44</v>
      </c>
      <c r="Y160" s="4">
        <v>43130.266129166703</v>
      </c>
      <c r="Z160" s="1" t="s">
        <v>45</v>
      </c>
      <c r="AA160" s="1" t="s">
        <v>82</v>
      </c>
      <c r="AI160" s="1">
        <f t="shared" si="6"/>
        <v>2018</v>
      </c>
      <c r="AJ160" s="1">
        <f t="shared" si="7"/>
        <v>1</v>
      </c>
      <c r="AK160" s="1" t="str">
        <f t="shared" si="8"/>
        <v>38</v>
      </c>
    </row>
    <row r="161" spans="1:37" ht="12.75" customHeight="1" x14ac:dyDescent="0.2">
      <c r="A161" s="1" t="s">
        <v>651</v>
      </c>
      <c r="B161" s="1" t="s">
        <v>129</v>
      </c>
      <c r="C161" s="1" t="s">
        <v>36</v>
      </c>
      <c r="D161" s="1" t="s">
        <v>37</v>
      </c>
      <c r="E161" s="2">
        <v>43115</v>
      </c>
      <c r="G161" s="3">
        <v>40150</v>
      </c>
      <c r="H161" s="1" t="s">
        <v>77</v>
      </c>
      <c r="I161" s="1" t="s">
        <v>39</v>
      </c>
      <c r="J161" s="1" t="s">
        <v>40</v>
      </c>
      <c r="K161" s="1" t="s">
        <v>652</v>
      </c>
      <c r="L161" s="4">
        <v>43129</v>
      </c>
      <c r="M161" s="2">
        <v>43115</v>
      </c>
      <c r="N161" s="1" t="s">
        <v>653</v>
      </c>
      <c r="O161" s="1" t="s">
        <v>654</v>
      </c>
      <c r="P161" s="1" t="b">
        <v>1</v>
      </c>
      <c r="R161" s="1" t="s">
        <v>17</v>
      </c>
      <c r="X161" s="1" t="s">
        <v>44</v>
      </c>
      <c r="Y161" s="4">
        <v>43133.427650659702</v>
      </c>
      <c r="Z161" s="1" t="s">
        <v>45</v>
      </c>
      <c r="AA161" s="1" t="s">
        <v>82</v>
      </c>
      <c r="AI161" s="1">
        <f t="shared" si="6"/>
        <v>2018</v>
      </c>
      <c r="AJ161" s="1">
        <f t="shared" si="7"/>
        <v>1</v>
      </c>
      <c r="AK161" s="1" t="str">
        <f t="shared" si="8"/>
        <v>38</v>
      </c>
    </row>
    <row r="162" spans="1:37" ht="12.75" customHeight="1" x14ac:dyDescent="0.2">
      <c r="A162" s="1" t="s">
        <v>655</v>
      </c>
      <c r="B162" s="1" t="s">
        <v>129</v>
      </c>
      <c r="C162" s="1" t="s">
        <v>36</v>
      </c>
      <c r="D162" s="1" t="s">
        <v>37</v>
      </c>
      <c r="E162" s="2">
        <v>43139</v>
      </c>
      <c r="G162" s="3">
        <v>1400</v>
      </c>
      <c r="H162" s="1" t="s">
        <v>77</v>
      </c>
      <c r="I162" s="1" t="s">
        <v>39</v>
      </c>
      <c r="J162" s="1" t="s">
        <v>40</v>
      </c>
      <c r="K162" s="1" t="s">
        <v>95</v>
      </c>
      <c r="L162" s="4">
        <v>43139</v>
      </c>
      <c r="M162" s="2">
        <v>43139</v>
      </c>
      <c r="N162" s="1" t="s">
        <v>656</v>
      </c>
      <c r="O162" s="1" t="s">
        <v>657</v>
      </c>
      <c r="P162" s="1" t="b">
        <v>1</v>
      </c>
      <c r="R162" s="1" t="s">
        <v>17</v>
      </c>
      <c r="X162" s="1" t="s">
        <v>44</v>
      </c>
      <c r="Y162" s="4">
        <v>43139.518084641197</v>
      </c>
      <c r="Z162" s="1" t="s">
        <v>45</v>
      </c>
      <c r="AA162" s="1" t="s">
        <v>82</v>
      </c>
      <c r="AI162" s="1">
        <f t="shared" si="6"/>
        <v>2018</v>
      </c>
      <c r="AJ162" s="1">
        <f t="shared" si="7"/>
        <v>2</v>
      </c>
      <c r="AK162" s="1" t="str">
        <f t="shared" si="8"/>
        <v>38</v>
      </c>
    </row>
    <row r="163" spans="1:37" ht="12.75" customHeight="1" x14ac:dyDescent="0.2">
      <c r="A163" s="1" t="s">
        <v>658</v>
      </c>
      <c r="B163" s="1" t="s">
        <v>129</v>
      </c>
      <c r="C163" s="1" t="s">
        <v>36</v>
      </c>
      <c r="D163" s="1" t="s">
        <v>37</v>
      </c>
      <c r="E163" s="2">
        <v>43136</v>
      </c>
      <c r="G163" s="3">
        <v>6650</v>
      </c>
      <c r="H163" s="1" t="s">
        <v>38</v>
      </c>
      <c r="I163" s="1" t="s">
        <v>39</v>
      </c>
      <c r="J163" s="1" t="s">
        <v>40</v>
      </c>
      <c r="K163" s="1" t="s">
        <v>339</v>
      </c>
      <c r="L163" s="4">
        <v>43136</v>
      </c>
      <c r="M163" s="2">
        <v>43136</v>
      </c>
      <c r="N163" s="1" t="s">
        <v>659</v>
      </c>
      <c r="O163" s="1" t="s">
        <v>660</v>
      </c>
      <c r="P163" s="1" t="b">
        <v>1</v>
      </c>
      <c r="R163" s="1" t="s">
        <v>17</v>
      </c>
      <c r="X163" s="1" t="s">
        <v>81</v>
      </c>
      <c r="Y163" s="4">
        <v>43137.414495138903</v>
      </c>
      <c r="Z163" s="1" t="s">
        <v>45</v>
      </c>
      <c r="AA163" s="1" t="s">
        <v>46</v>
      </c>
      <c r="AI163" s="1">
        <f t="shared" si="6"/>
        <v>2018</v>
      </c>
      <c r="AJ163" s="1">
        <f t="shared" si="7"/>
        <v>2</v>
      </c>
      <c r="AK163" s="1" t="str">
        <f t="shared" si="8"/>
        <v>18</v>
      </c>
    </row>
    <row r="164" spans="1:37" ht="12.75" customHeight="1" x14ac:dyDescent="0.2">
      <c r="A164" s="1" t="s">
        <v>661</v>
      </c>
      <c r="B164" s="1" t="s">
        <v>129</v>
      </c>
      <c r="C164" s="1" t="s">
        <v>36</v>
      </c>
      <c r="D164" s="1" t="s">
        <v>37</v>
      </c>
      <c r="E164" s="2">
        <v>43140</v>
      </c>
      <c r="G164" s="3">
        <v>17250</v>
      </c>
      <c r="H164" s="1" t="s">
        <v>77</v>
      </c>
      <c r="I164" s="1" t="s">
        <v>39</v>
      </c>
      <c r="J164" s="1" t="s">
        <v>40</v>
      </c>
      <c r="K164" s="1" t="s">
        <v>662</v>
      </c>
      <c r="L164" s="4">
        <v>43140</v>
      </c>
      <c r="M164" s="2">
        <v>43140</v>
      </c>
      <c r="N164" s="1" t="s">
        <v>663</v>
      </c>
      <c r="O164" s="1" t="s">
        <v>664</v>
      </c>
      <c r="P164" s="1" t="b">
        <v>1</v>
      </c>
      <c r="R164" s="1" t="s">
        <v>17</v>
      </c>
      <c r="X164" s="1" t="s">
        <v>44</v>
      </c>
      <c r="Y164" s="4">
        <v>43144.281416516198</v>
      </c>
      <c r="Z164" s="1" t="s">
        <v>45</v>
      </c>
      <c r="AA164" s="1" t="s">
        <v>82</v>
      </c>
      <c r="AI164" s="1">
        <f t="shared" si="6"/>
        <v>2018</v>
      </c>
      <c r="AJ164" s="1">
        <f t="shared" si="7"/>
        <v>2</v>
      </c>
      <c r="AK164" s="1" t="str">
        <f t="shared" si="8"/>
        <v>38</v>
      </c>
    </row>
    <row r="165" spans="1:37" ht="12.75" customHeight="1" x14ac:dyDescent="0.2">
      <c r="A165" s="1" t="s">
        <v>665</v>
      </c>
      <c r="B165" s="1" t="s">
        <v>129</v>
      </c>
      <c r="C165" s="1" t="s">
        <v>36</v>
      </c>
      <c r="D165" s="1" t="s">
        <v>37</v>
      </c>
      <c r="E165" s="2">
        <v>43143</v>
      </c>
      <c r="G165" s="3">
        <v>17900</v>
      </c>
      <c r="H165" s="1" t="s">
        <v>77</v>
      </c>
      <c r="I165" s="1" t="s">
        <v>39</v>
      </c>
      <c r="J165" s="1" t="s">
        <v>40</v>
      </c>
      <c r="K165" s="1" t="s">
        <v>189</v>
      </c>
      <c r="L165" s="4">
        <v>43143</v>
      </c>
      <c r="M165" s="2">
        <v>43143</v>
      </c>
      <c r="N165" s="1" t="s">
        <v>666</v>
      </c>
      <c r="O165" s="1" t="s">
        <v>667</v>
      </c>
      <c r="P165" s="1" t="b">
        <v>1</v>
      </c>
      <c r="R165" s="1" t="s">
        <v>17</v>
      </c>
      <c r="X165" s="1" t="s">
        <v>44</v>
      </c>
      <c r="Y165" s="4">
        <v>43144.2813725694</v>
      </c>
      <c r="Z165" s="1" t="s">
        <v>45</v>
      </c>
      <c r="AA165" s="1" t="s">
        <v>82</v>
      </c>
      <c r="AI165" s="1">
        <f t="shared" si="6"/>
        <v>2018</v>
      </c>
      <c r="AJ165" s="1">
        <f t="shared" si="7"/>
        <v>2</v>
      </c>
      <c r="AK165" s="1" t="str">
        <f t="shared" si="8"/>
        <v>38</v>
      </c>
    </row>
    <row r="166" spans="1:37" ht="12.75" customHeight="1" x14ac:dyDescent="0.2">
      <c r="A166" s="1" t="s">
        <v>668</v>
      </c>
      <c r="B166" s="1" t="s">
        <v>129</v>
      </c>
      <c r="C166" s="1" t="s">
        <v>36</v>
      </c>
      <c r="D166" s="1" t="s">
        <v>37</v>
      </c>
      <c r="E166" s="2">
        <v>43147</v>
      </c>
      <c r="G166" s="3">
        <v>15500</v>
      </c>
      <c r="H166" s="1" t="s">
        <v>77</v>
      </c>
      <c r="I166" s="1" t="s">
        <v>39</v>
      </c>
      <c r="J166" s="1" t="s">
        <v>40</v>
      </c>
      <c r="K166" s="1" t="s">
        <v>189</v>
      </c>
      <c r="L166" s="4">
        <v>43147</v>
      </c>
      <c r="M166" s="2">
        <v>43147</v>
      </c>
      <c r="N166" s="1" t="s">
        <v>669</v>
      </c>
      <c r="O166" s="1" t="s">
        <v>670</v>
      </c>
      <c r="P166" s="1" t="b">
        <v>1</v>
      </c>
      <c r="R166" s="1" t="s">
        <v>17</v>
      </c>
      <c r="S166" s="1" t="s">
        <v>671</v>
      </c>
      <c r="X166" s="1" t="s">
        <v>44</v>
      </c>
      <c r="Y166" s="4">
        <v>43150.469826932902</v>
      </c>
      <c r="Z166" s="1" t="s">
        <v>45</v>
      </c>
      <c r="AA166" s="1" t="s">
        <v>82</v>
      </c>
      <c r="AI166" s="1">
        <f t="shared" si="6"/>
        <v>2018</v>
      </c>
      <c r="AJ166" s="1">
        <f t="shared" si="7"/>
        <v>2</v>
      </c>
      <c r="AK166" s="1" t="str">
        <f t="shared" si="8"/>
        <v>38</v>
      </c>
    </row>
    <row r="167" spans="1:37" ht="12.75" customHeight="1" x14ac:dyDescent="0.2">
      <c r="A167" s="1" t="s">
        <v>672</v>
      </c>
      <c r="B167" s="1" t="s">
        <v>129</v>
      </c>
      <c r="C167" s="1" t="s">
        <v>36</v>
      </c>
      <c r="D167" s="1" t="s">
        <v>37</v>
      </c>
      <c r="E167" s="2">
        <v>43147</v>
      </c>
      <c r="G167" s="3">
        <v>32650</v>
      </c>
      <c r="H167" s="1" t="s">
        <v>77</v>
      </c>
      <c r="I167" s="1" t="s">
        <v>39</v>
      </c>
      <c r="J167" s="1" t="s">
        <v>40</v>
      </c>
      <c r="K167" s="1" t="s">
        <v>95</v>
      </c>
      <c r="L167" s="4">
        <v>43147</v>
      </c>
      <c r="M167" s="2">
        <v>43147</v>
      </c>
      <c r="N167" s="1" t="s">
        <v>673</v>
      </c>
      <c r="O167" s="1" t="s">
        <v>674</v>
      </c>
      <c r="P167" s="1" t="b">
        <v>1</v>
      </c>
      <c r="R167" s="1" t="s">
        <v>17</v>
      </c>
      <c r="X167" s="1" t="s">
        <v>44</v>
      </c>
      <c r="Y167" s="4">
        <v>43150.469852627299</v>
      </c>
      <c r="Z167" s="1" t="s">
        <v>45</v>
      </c>
      <c r="AA167" s="1" t="s">
        <v>82</v>
      </c>
      <c r="AI167" s="1">
        <f t="shared" si="6"/>
        <v>2018</v>
      </c>
      <c r="AJ167" s="1">
        <f t="shared" si="7"/>
        <v>2</v>
      </c>
      <c r="AK167" s="1" t="str">
        <f t="shared" si="8"/>
        <v>38</v>
      </c>
    </row>
    <row r="168" spans="1:37" ht="12.75" customHeight="1" x14ac:dyDescent="0.2">
      <c r="A168" s="1" t="s">
        <v>675</v>
      </c>
      <c r="B168" s="1" t="s">
        <v>129</v>
      </c>
      <c r="C168" s="1" t="s">
        <v>36</v>
      </c>
      <c r="D168" s="1" t="s">
        <v>37</v>
      </c>
      <c r="E168" s="2">
        <v>43137</v>
      </c>
      <c r="G168" s="3">
        <v>22500</v>
      </c>
      <c r="H168" s="1" t="s">
        <v>77</v>
      </c>
      <c r="I168" s="1" t="s">
        <v>39</v>
      </c>
      <c r="J168" s="1" t="s">
        <v>40</v>
      </c>
      <c r="K168" s="1" t="s">
        <v>114</v>
      </c>
      <c r="L168" s="4">
        <v>43150</v>
      </c>
      <c r="M168" s="2">
        <v>43137</v>
      </c>
      <c r="N168" s="1" t="s">
        <v>676</v>
      </c>
      <c r="O168" s="1" t="s">
        <v>116</v>
      </c>
      <c r="P168" s="1" t="b">
        <v>1</v>
      </c>
      <c r="R168" s="1" t="s">
        <v>17</v>
      </c>
      <c r="X168" s="1" t="s">
        <v>44</v>
      </c>
      <c r="Y168" s="4">
        <v>43153.296619560198</v>
      </c>
      <c r="Z168" s="1" t="s">
        <v>45</v>
      </c>
      <c r="AA168" s="1" t="s">
        <v>82</v>
      </c>
      <c r="AI168" s="1">
        <f t="shared" si="6"/>
        <v>2018</v>
      </c>
      <c r="AJ168" s="1">
        <f t="shared" si="7"/>
        <v>2</v>
      </c>
      <c r="AK168" s="1" t="str">
        <f t="shared" si="8"/>
        <v>38</v>
      </c>
    </row>
    <row r="169" spans="1:37" ht="12.75" customHeight="1" x14ac:dyDescent="0.2">
      <c r="A169" s="1" t="s">
        <v>677</v>
      </c>
      <c r="B169" s="1" t="s">
        <v>129</v>
      </c>
      <c r="C169" s="1" t="s">
        <v>36</v>
      </c>
      <c r="D169" s="1" t="s">
        <v>37</v>
      </c>
      <c r="E169" s="2">
        <v>43150</v>
      </c>
      <c r="G169" s="3">
        <v>15500</v>
      </c>
      <c r="H169" s="1" t="s">
        <v>77</v>
      </c>
      <c r="I169" s="1" t="s">
        <v>39</v>
      </c>
      <c r="J169" s="1" t="s">
        <v>40</v>
      </c>
      <c r="K169" s="1" t="s">
        <v>480</v>
      </c>
      <c r="L169" s="4">
        <v>43150</v>
      </c>
      <c r="M169" s="2">
        <v>43150</v>
      </c>
      <c r="N169" s="1" t="s">
        <v>678</v>
      </c>
      <c r="O169" s="1" t="s">
        <v>679</v>
      </c>
      <c r="P169" s="1" t="b">
        <v>1</v>
      </c>
      <c r="R169" s="1" t="s">
        <v>17</v>
      </c>
      <c r="X169" s="1" t="s">
        <v>44</v>
      </c>
      <c r="Y169" s="4">
        <v>43153.296645057897</v>
      </c>
      <c r="Z169" s="1" t="s">
        <v>45</v>
      </c>
      <c r="AA169" s="1" t="s">
        <v>82</v>
      </c>
      <c r="AI169" s="1">
        <f t="shared" si="6"/>
        <v>2018</v>
      </c>
      <c r="AJ169" s="1">
        <f t="shared" si="7"/>
        <v>2</v>
      </c>
      <c r="AK169" s="1" t="str">
        <f t="shared" si="8"/>
        <v>38</v>
      </c>
    </row>
    <row r="170" spans="1:37" ht="12.75" customHeight="1" x14ac:dyDescent="0.2">
      <c r="A170" s="1" t="s">
        <v>680</v>
      </c>
      <c r="B170" s="1" t="s">
        <v>129</v>
      </c>
      <c r="C170" s="1" t="s">
        <v>36</v>
      </c>
      <c r="D170" s="1" t="s">
        <v>37</v>
      </c>
      <c r="E170" s="2">
        <v>43159</v>
      </c>
      <c r="G170" s="3">
        <v>34750</v>
      </c>
      <c r="H170" s="1" t="s">
        <v>77</v>
      </c>
      <c r="I170" s="1" t="s">
        <v>39</v>
      </c>
      <c r="J170" s="1" t="s">
        <v>40</v>
      </c>
      <c r="K170" s="1" t="s">
        <v>571</v>
      </c>
      <c r="L170" s="4">
        <v>43159</v>
      </c>
      <c r="M170" s="2">
        <v>43159</v>
      </c>
      <c r="N170" s="1" t="s">
        <v>681</v>
      </c>
      <c r="O170" s="1" t="s">
        <v>682</v>
      </c>
      <c r="P170" s="1" t="b">
        <v>1</v>
      </c>
      <c r="R170" s="1" t="s">
        <v>17</v>
      </c>
      <c r="S170" s="1" t="s">
        <v>683</v>
      </c>
      <c r="X170" s="1" t="s">
        <v>44</v>
      </c>
      <c r="Y170" s="4">
        <v>43160.288453275498</v>
      </c>
      <c r="Z170" s="1" t="s">
        <v>45</v>
      </c>
      <c r="AA170" s="1" t="s">
        <v>82</v>
      </c>
      <c r="AI170" s="1">
        <f t="shared" si="6"/>
        <v>2018</v>
      </c>
      <c r="AJ170" s="1">
        <f t="shared" si="7"/>
        <v>2</v>
      </c>
      <c r="AK170" s="1" t="str">
        <f t="shared" si="8"/>
        <v>38</v>
      </c>
    </row>
    <row r="171" spans="1:37" ht="12.75" customHeight="1" x14ac:dyDescent="0.2">
      <c r="A171" s="1" t="s">
        <v>684</v>
      </c>
      <c r="B171" s="1" t="s">
        <v>129</v>
      </c>
      <c r="C171" s="1" t="s">
        <v>36</v>
      </c>
      <c r="D171" s="1" t="s">
        <v>37</v>
      </c>
      <c r="E171" s="2">
        <v>43158</v>
      </c>
      <c r="G171" s="3">
        <v>3250</v>
      </c>
      <c r="H171" s="1" t="s">
        <v>77</v>
      </c>
      <c r="I171" s="1" t="s">
        <v>39</v>
      </c>
      <c r="J171" s="1" t="s">
        <v>40</v>
      </c>
      <c r="K171" s="1" t="s">
        <v>353</v>
      </c>
      <c r="L171" s="4">
        <v>43159</v>
      </c>
      <c r="M171" s="2">
        <v>43158</v>
      </c>
      <c r="N171" s="1" t="s">
        <v>685</v>
      </c>
      <c r="O171" s="1" t="s">
        <v>686</v>
      </c>
      <c r="P171" s="1" t="b">
        <v>1</v>
      </c>
      <c r="R171" s="1" t="s">
        <v>17</v>
      </c>
      <c r="X171" s="1" t="s">
        <v>44</v>
      </c>
      <c r="Y171" s="4">
        <v>43160.288493437503</v>
      </c>
      <c r="Z171" s="1" t="s">
        <v>45</v>
      </c>
      <c r="AA171" s="1" t="s">
        <v>82</v>
      </c>
      <c r="AI171" s="1">
        <f t="shared" si="6"/>
        <v>2018</v>
      </c>
      <c r="AJ171" s="1">
        <f t="shared" si="7"/>
        <v>2</v>
      </c>
      <c r="AK171" s="1" t="str">
        <f t="shared" si="8"/>
        <v>38</v>
      </c>
    </row>
    <row r="172" spans="1:37" ht="12.75" customHeight="1" x14ac:dyDescent="0.2">
      <c r="A172" s="1" t="s">
        <v>687</v>
      </c>
      <c r="B172" s="1" t="s">
        <v>129</v>
      </c>
      <c r="C172" s="1" t="s">
        <v>36</v>
      </c>
      <c r="D172" s="1" t="s">
        <v>37</v>
      </c>
      <c r="E172" s="2">
        <v>43157</v>
      </c>
      <c r="G172" s="3">
        <v>17250</v>
      </c>
      <c r="H172" s="1" t="s">
        <v>77</v>
      </c>
      <c r="I172" s="1" t="s">
        <v>39</v>
      </c>
      <c r="J172" s="1" t="s">
        <v>40</v>
      </c>
      <c r="K172" s="1" t="s">
        <v>688</v>
      </c>
      <c r="L172" s="4">
        <v>43160</v>
      </c>
      <c r="M172" s="2">
        <v>43157</v>
      </c>
      <c r="N172" s="1" t="s">
        <v>689</v>
      </c>
      <c r="O172" s="1" t="s">
        <v>690</v>
      </c>
      <c r="P172" s="1" t="b">
        <v>1</v>
      </c>
      <c r="R172" s="1" t="s">
        <v>17</v>
      </c>
      <c r="X172" s="1" t="s">
        <v>44</v>
      </c>
      <c r="Y172" s="4">
        <v>43161.263803472197</v>
      </c>
      <c r="Z172" s="1" t="s">
        <v>45</v>
      </c>
      <c r="AA172" s="1" t="s">
        <v>82</v>
      </c>
      <c r="AI172" s="1">
        <f t="shared" si="6"/>
        <v>2018</v>
      </c>
      <c r="AJ172" s="1">
        <f t="shared" si="7"/>
        <v>2</v>
      </c>
      <c r="AK172" s="1" t="str">
        <f t="shared" si="8"/>
        <v>38</v>
      </c>
    </row>
    <row r="173" spans="1:37" ht="12.75" customHeight="1" x14ac:dyDescent="0.2">
      <c r="A173" s="1" t="s">
        <v>691</v>
      </c>
      <c r="B173" s="1" t="s">
        <v>129</v>
      </c>
      <c r="C173" s="1" t="s">
        <v>36</v>
      </c>
      <c r="D173" s="1" t="s">
        <v>37</v>
      </c>
      <c r="E173" s="2">
        <v>43171</v>
      </c>
      <c r="G173" s="3">
        <v>24550</v>
      </c>
      <c r="H173" s="1" t="s">
        <v>77</v>
      </c>
      <c r="I173" s="1" t="s">
        <v>39</v>
      </c>
      <c r="J173" s="1" t="s">
        <v>40</v>
      </c>
      <c r="K173" s="1" t="s">
        <v>692</v>
      </c>
      <c r="L173" s="4">
        <v>43171</v>
      </c>
      <c r="M173" s="2">
        <v>43171</v>
      </c>
      <c r="N173" s="1" t="s">
        <v>693</v>
      </c>
      <c r="O173" s="1" t="s">
        <v>694</v>
      </c>
      <c r="P173" s="1" t="b">
        <v>1</v>
      </c>
      <c r="R173" s="1" t="s">
        <v>17</v>
      </c>
      <c r="X173" s="1" t="s">
        <v>44</v>
      </c>
      <c r="Y173" s="4">
        <v>43172.262972951401</v>
      </c>
      <c r="Z173" s="1" t="s">
        <v>45</v>
      </c>
      <c r="AA173" s="1" t="s">
        <v>82</v>
      </c>
      <c r="AI173" s="1">
        <f t="shared" si="6"/>
        <v>2018</v>
      </c>
      <c r="AJ173" s="1">
        <f t="shared" si="7"/>
        <v>3</v>
      </c>
      <c r="AK173" s="1" t="str">
        <f t="shared" si="8"/>
        <v>38</v>
      </c>
    </row>
    <row r="174" spans="1:37" ht="12.75" customHeight="1" x14ac:dyDescent="0.2">
      <c r="A174" s="1" t="s">
        <v>695</v>
      </c>
      <c r="B174" s="1" t="s">
        <v>129</v>
      </c>
      <c r="C174" s="1" t="s">
        <v>36</v>
      </c>
      <c r="D174" s="1" t="s">
        <v>37</v>
      </c>
      <c r="E174" s="2">
        <v>43171</v>
      </c>
      <c r="G174" s="3">
        <v>12000</v>
      </c>
      <c r="H174" s="1" t="s">
        <v>77</v>
      </c>
      <c r="I174" s="1" t="s">
        <v>39</v>
      </c>
      <c r="J174" s="1" t="s">
        <v>40</v>
      </c>
      <c r="K174" s="1" t="s">
        <v>696</v>
      </c>
      <c r="L174" s="4">
        <v>43171</v>
      </c>
      <c r="M174" s="2">
        <v>43171</v>
      </c>
      <c r="N174" s="1" t="s">
        <v>697</v>
      </c>
      <c r="O174" s="1" t="s">
        <v>698</v>
      </c>
      <c r="P174" s="1" t="b">
        <v>1</v>
      </c>
      <c r="R174" s="1" t="s">
        <v>17</v>
      </c>
      <c r="X174" s="1" t="s">
        <v>44</v>
      </c>
      <c r="Y174" s="4">
        <v>43172.262991400501</v>
      </c>
      <c r="Z174" s="1" t="s">
        <v>45</v>
      </c>
      <c r="AA174" s="1" t="s">
        <v>82</v>
      </c>
      <c r="AI174" s="1">
        <f t="shared" si="6"/>
        <v>2018</v>
      </c>
      <c r="AJ174" s="1">
        <f t="shared" si="7"/>
        <v>3</v>
      </c>
      <c r="AK174" s="1" t="str">
        <f t="shared" si="8"/>
        <v>38</v>
      </c>
    </row>
    <row r="175" spans="1:37" ht="12.75" customHeight="1" x14ac:dyDescent="0.2">
      <c r="A175" s="1" t="s">
        <v>699</v>
      </c>
      <c r="B175" s="1" t="s">
        <v>129</v>
      </c>
      <c r="C175" s="1" t="s">
        <v>36</v>
      </c>
      <c r="D175" s="1" t="s">
        <v>37</v>
      </c>
      <c r="E175" s="2">
        <v>43171</v>
      </c>
      <c r="G175" s="3">
        <v>1750</v>
      </c>
      <c r="H175" s="1" t="s">
        <v>77</v>
      </c>
      <c r="I175" s="1" t="s">
        <v>39</v>
      </c>
      <c r="J175" s="1" t="s">
        <v>40</v>
      </c>
      <c r="K175" s="1" t="s">
        <v>85</v>
      </c>
      <c r="L175" s="4">
        <v>43173</v>
      </c>
      <c r="M175" s="2">
        <v>43171</v>
      </c>
      <c r="N175" s="1" t="s">
        <v>700</v>
      </c>
      <c r="O175" s="1" t="s">
        <v>701</v>
      </c>
      <c r="P175" s="1" t="b">
        <v>1</v>
      </c>
      <c r="R175" s="1" t="s">
        <v>17</v>
      </c>
      <c r="X175" s="1" t="s">
        <v>44</v>
      </c>
      <c r="Y175" s="4">
        <v>43175.283874965302</v>
      </c>
      <c r="Z175" s="1" t="s">
        <v>45</v>
      </c>
      <c r="AA175" s="1" t="s">
        <v>82</v>
      </c>
      <c r="AI175" s="1">
        <f t="shared" si="6"/>
        <v>2018</v>
      </c>
      <c r="AJ175" s="1">
        <f t="shared" si="7"/>
        <v>3</v>
      </c>
      <c r="AK175" s="1" t="str">
        <f t="shared" si="8"/>
        <v>38</v>
      </c>
    </row>
    <row r="176" spans="1:37" ht="12.75" customHeight="1" x14ac:dyDescent="0.2">
      <c r="A176" s="1" t="s">
        <v>702</v>
      </c>
      <c r="B176" s="1" t="s">
        <v>129</v>
      </c>
      <c r="C176" s="1" t="s">
        <v>36</v>
      </c>
      <c r="D176" s="1" t="s">
        <v>37</v>
      </c>
      <c r="E176" s="2">
        <v>43193</v>
      </c>
      <c r="G176" s="3">
        <v>22500</v>
      </c>
      <c r="H176" s="1" t="s">
        <v>77</v>
      </c>
      <c r="I176" s="1" t="s">
        <v>39</v>
      </c>
      <c r="J176" s="1" t="s">
        <v>40</v>
      </c>
      <c r="K176" s="1" t="s">
        <v>243</v>
      </c>
      <c r="L176" s="4">
        <v>43193</v>
      </c>
      <c r="M176" s="2">
        <v>43193</v>
      </c>
      <c r="N176" s="1" t="s">
        <v>703</v>
      </c>
      <c r="O176" s="1" t="s">
        <v>704</v>
      </c>
      <c r="P176" s="1" t="b">
        <v>1</v>
      </c>
      <c r="R176" s="1" t="s">
        <v>17</v>
      </c>
      <c r="S176" s="1" t="s">
        <v>705</v>
      </c>
      <c r="X176" s="1" t="s">
        <v>44</v>
      </c>
      <c r="Y176" s="4">
        <v>43194.274970451399</v>
      </c>
      <c r="Z176" s="1" t="s">
        <v>45</v>
      </c>
      <c r="AA176" s="1" t="s">
        <v>82</v>
      </c>
      <c r="AI176" s="1">
        <f t="shared" si="6"/>
        <v>2018</v>
      </c>
      <c r="AJ176" s="1">
        <f t="shared" si="7"/>
        <v>4</v>
      </c>
      <c r="AK176" s="1" t="str">
        <f t="shared" si="8"/>
        <v>38</v>
      </c>
    </row>
    <row r="177" spans="1:37" ht="12.75" customHeight="1" x14ac:dyDescent="0.2">
      <c r="A177" s="1" t="s">
        <v>706</v>
      </c>
      <c r="B177" s="1" t="s">
        <v>129</v>
      </c>
      <c r="C177" s="1" t="s">
        <v>36</v>
      </c>
      <c r="D177" s="1" t="s">
        <v>37</v>
      </c>
      <c r="E177" s="2">
        <v>43188</v>
      </c>
      <c r="G177" s="3">
        <v>1400</v>
      </c>
      <c r="H177" s="1" t="s">
        <v>77</v>
      </c>
      <c r="I177" s="1" t="s">
        <v>39</v>
      </c>
      <c r="J177" s="1" t="s">
        <v>40</v>
      </c>
      <c r="K177" s="1" t="s">
        <v>428</v>
      </c>
      <c r="L177" s="4">
        <v>43202</v>
      </c>
      <c r="M177" s="2">
        <v>43188</v>
      </c>
      <c r="N177" s="1" t="s">
        <v>707</v>
      </c>
      <c r="O177" s="1" t="s">
        <v>708</v>
      </c>
      <c r="P177" s="1" t="b">
        <v>1</v>
      </c>
      <c r="R177" s="1" t="s">
        <v>17</v>
      </c>
      <c r="X177" s="1" t="s">
        <v>44</v>
      </c>
      <c r="Y177" s="4">
        <v>43202.548321608803</v>
      </c>
      <c r="Z177" s="1" t="s">
        <v>45</v>
      </c>
      <c r="AA177" s="1" t="s">
        <v>82</v>
      </c>
      <c r="AI177" s="1">
        <f t="shared" si="6"/>
        <v>2018</v>
      </c>
      <c r="AJ177" s="1">
        <f t="shared" si="7"/>
        <v>3</v>
      </c>
      <c r="AK177" s="1" t="str">
        <f t="shared" si="8"/>
        <v>38</v>
      </c>
    </row>
    <row r="178" spans="1:37" ht="12.75" customHeight="1" x14ac:dyDescent="0.2">
      <c r="A178" s="1" t="s">
        <v>709</v>
      </c>
      <c r="B178" s="1" t="s">
        <v>129</v>
      </c>
      <c r="C178" s="1" t="s">
        <v>36</v>
      </c>
      <c r="D178" s="1" t="s">
        <v>37</v>
      </c>
      <c r="E178" s="2">
        <v>43202</v>
      </c>
      <c r="G178" s="3">
        <v>22500</v>
      </c>
      <c r="H178" s="1" t="s">
        <v>77</v>
      </c>
      <c r="I178" s="1" t="s">
        <v>39</v>
      </c>
      <c r="J178" s="1" t="s">
        <v>40</v>
      </c>
      <c r="K178" s="1" t="s">
        <v>109</v>
      </c>
      <c r="L178" s="4">
        <v>43202</v>
      </c>
      <c r="M178" s="2">
        <v>43202</v>
      </c>
      <c r="N178" s="1" t="s">
        <v>710</v>
      </c>
      <c r="O178" s="1" t="s">
        <v>711</v>
      </c>
      <c r="P178" s="1" t="b">
        <v>1</v>
      </c>
      <c r="R178" s="1" t="s">
        <v>17</v>
      </c>
      <c r="X178" s="1" t="s">
        <v>44</v>
      </c>
      <c r="Y178" s="4">
        <v>43203.285662303198</v>
      </c>
      <c r="Z178" s="1" t="s">
        <v>45</v>
      </c>
      <c r="AA178" s="1" t="s">
        <v>82</v>
      </c>
      <c r="AI178" s="1">
        <f t="shared" si="6"/>
        <v>2018</v>
      </c>
      <c r="AJ178" s="1">
        <f t="shared" si="7"/>
        <v>4</v>
      </c>
      <c r="AK178" s="1" t="str">
        <f t="shared" si="8"/>
        <v>38</v>
      </c>
    </row>
    <row r="179" spans="1:37" ht="12.75" customHeight="1" x14ac:dyDescent="0.2">
      <c r="A179" s="1" t="s">
        <v>712</v>
      </c>
      <c r="B179" s="1" t="s">
        <v>129</v>
      </c>
      <c r="C179" s="1" t="s">
        <v>36</v>
      </c>
      <c r="D179" s="1" t="s">
        <v>37</v>
      </c>
      <c r="E179" s="2">
        <v>43206</v>
      </c>
      <c r="G179" s="3">
        <v>39550</v>
      </c>
      <c r="H179" s="1" t="s">
        <v>38</v>
      </c>
      <c r="I179" s="1" t="s">
        <v>39</v>
      </c>
      <c r="J179" s="1" t="s">
        <v>40</v>
      </c>
      <c r="K179" s="1" t="s">
        <v>713</v>
      </c>
      <c r="L179" s="4">
        <v>43208</v>
      </c>
      <c r="M179" s="2">
        <v>43206</v>
      </c>
      <c r="N179" s="1" t="s">
        <v>714</v>
      </c>
      <c r="O179" s="1" t="s">
        <v>715</v>
      </c>
      <c r="P179" s="1" t="b">
        <v>1</v>
      </c>
      <c r="R179" s="1" t="s">
        <v>17</v>
      </c>
      <c r="X179" s="1" t="s">
        <v>44</v>
      </c>
      <c r="Y179" s="4">
        <v>43209.470131713002</v>
      </c>
      <c r="Z179" s="1" t="s">
        <v>45</v>
      </c>
      <c r="AA179" s="1" t="s">
        <v>46</v>
      </c>
      <c r="AI179" s="1">
        <f t="shared" si="6"/>
        <v>2018</v>
      </c>
      <c r="AJ179" s="1">
        <f t="shared" si="7"/>
        <v>4</v>
      </c>
      <c r="AK179" s="1" t="str">
        <f t="shared" si="8"/>
        <v>18</v>
      </c>
    </row>
    <row r="180" spans="1:37" ht="12.75" customHeight="1" x14ac:dyDescent="0.2">
      <c r="A180" s="1" t="s">
        <v>716</v>
      </c>
      <c r="B180" s="1" t="s">
        <v>129</v>
      </c>
      <c r="C180" s="1" t="s">
        <v>36</v>
      </c>
      <c r="D180" s="1" t="s">
        <v>37</v>
      </c>
      <c r="E180" s="2">
        <v>43201</v>
      </c>
      <c r="G180" s="3">
        <v>9500</v>
      </c>
      <c r="H180" s="1" t="s">
        <v>77</v>
      </c>
      <c r="I180" s="1" t="s">
        <v>39</v>
      </c>
      <c r="J180" s="1" t="s">
        <v>40</v>
      </c>
      <c r="K180" s="1" t="s">
        <v>95</v>
      </c>
      <c r="L180" s="4">
        <v>43208</v>
      </c>
      <c r="M180" s="2">
        <v>43201</v>
      </c>
      <c r="N180" s="1" t="s">
        <v>717</v>
      </c>
      <c r="O180" s="1" t="s">
        <v>718</v>
      </c>
      <c r="P180" s="1" t="b">
        <v>1</v>
      </c>
      <c r="R180" s="1" t="s">
        <v>17</v>
      </c>
      <c r="X180" s="1" t="s">
        <v>44</v>
      </c>
      <c r="Y180" s="4">
        <v>43209.470085960602</v>
      </c>
      <c r="Z180" s="1" t="s">
        <v>45</v>
      </c>
      <c r="AA180" s="1" t="s">
        <v>82</v>
      </c>
      <c r="AI180" s="1">
        <f t="shared" si="6"/>
        <v>2018</v>
      </c>
      <c r="AJ180" s="1">
        <f t="shared" si="7"/>
        <v>4</v>
      </c>
      <c r="AK180" s="1" t="str">
        <f t="shared" si="8"/>
        <v>38</v>
      </c>
    </row>
    <row r="181" spans="1:37" ht="12.75" customHeight="1" x14ac:dyDescent="0.2">
      <c r="A181" s="1" t="s">
        <v>719</v>
      </c>
      <c r="B181" s="1" t="s">
        <v>129</v>
      </c>
      <c r="C181" s="1" t="s">
        <v>36</v>
      </c>
      <c r="D181" s="1" t="s">
        <v>37</v>
      </c>
      <c r="E181" s="2">
        <v>43213</v>
      </c>
      <c r="G181" s="3">
        <v>13750</v>
      </c>
      <c r="H181" s="1" t="s">
        <v>77</v>
      </c>
      <c r="I181" s="1" t="s">
        <v>39</v>
      </c>
      <c r="J181" s="1" t="s">
        <v>40</v>
      </c>
      <c r="K181" s="1" t="s">
        <v>418</v>
      </c>
      <c r="L181" s="4">
        <v>43213</v>
      </c>
      <c r="M181" s="2">
        <v>43213</v>
      </c>
      <c r="N181" s="1" t="s">
        <v>720</v>
      </c>
      <c r="O181" s="1" t="s">
        <v>721</v>
      </c>
      <c r="P181" s="1" t="b">
        <v>1</v>
      </c>
      <c r="R181" s="1" t="s">
        <v>17</v>
      </c>
      <c r="X181" s="1" t="s">
        <v>44</v>
      </c>
      <c r="Y181" s="4">
        <v>43215.285404780101</v>
      </c>
      <c r="Z181" s="1" t="s">
        <v>45</v>
      </c>
      <c r="AA181" s="1" t="s">
        <v>82</v>
      </c>
      <c r="AI181" s="1">
        <f t="shared" si="6"/>
        <v>2018</v>
      </c>
      <c r="AJ181" s="1">
        <f t="shared" si="7"/>
        <v>4</v>
      </c>
      <c r="AK181" s="1" t="str">
        <f t="shared" si="8"/>
        <v>38</v>
      </c>
    </row>
    <row r="182" spans="1:37" ht="12.75" customHeight="1" x14ac:dyDescent="0.2">
      <c r="A182" s="1" t="s">
        <v>722</v>
      </c>
      <c r="B182" s="1" t="s">
        <v>129</v>
      </c>
      <c r="C182" s="1" t="s">
        <v>36</v>
      </c>
      <c r="D182" s="1" t="s">
        <v>37</v>
      </c>
      <c r="E182" s="2">
        <v>43209</v>
      </c>
      <c r="G182" s="3">
        <v>13750</v>
      </c>
      <c r="H182" s="1" t="s">
        <v>77</v>
      </c>
      <c r="I182" s="1" t="s">
        <v>39</v>
      </c>
      <c r="J182" s="1" t="s">
        <v>40</v>
      </c>
      <c r="K182" s="1" t="s">
        <v>387</v>
      </c>
      <c r="L182" s="4">
        <v>43222</v>
      </c>
      <c r="M182" s="2">
        <v>43209</v>
      </c>
      <c r="N182" s="1" t="s">
        <v>723</v>
      </c>
      <c r="O182" s="1" t="s">
        <v>724</v>
      </c>
      <c r="P182" s="1" t="b">
        <v>1</v>
      </c>
      <c r="R182" s="1" t="s">
        <v>17</v>
      </c>
      <c r="S182" s="1" t="s">
        <v>725</v>
      </c>
      <c r="X182" s="1" t="s">
        <v>44</v>
      </c>
      <c r="Y182" s="4">
        <v>43223.284923692103</v>
      </c>
      <c r="Z182" s="1" t="s">
        <v>45</v>
      </c>
      <c r="AA182" s="1" t="s">
        <v>82</v>
      </c>
      <c r="AI182" s="1">
        <f t="shared" si="6"/>
        <v>2018</v>
      </c>
      <c r="AJ182" s="1">
        <f t="shared" si="7"/>
        <v>4</v>
      </c>
      <c r="AK182" s="1" t="str">
        <f t="shared" si="8"/>
        <v>38</v>
      </c>
    </row>
    <row r="183" spans="1:37" ht="12.75" customHeight="1" x14ac:dyDescent="0.2">
      <c r="A183" s="1" t="s">
        <v>726</v>
      </c>
      <c r="B183" s="1" t="s">
        <v>129</v>
      </c>
      <c r="C183" s="1" t="s">
        <v>36</v>
      </c>
      <c r="D183" s="1" t="s">
        <v>37</v>
      </c>
      <c r="E183" s="2">
        <v>43215</v>
      </c>
      <c r="G183" s="3">
        <v>10500</v>
      </c>
      <c r="H183" s="1" t="s">
        <v>77</v>
      </c>
      <c r="I183" s="1" t="s">
        <v>39</v>
      </c>
      <c r="J183" s="1" t="s">
        <v>40</v>
      </c>
      <c r="K183" s="1" t="s">
        <v>391</v>
      </c>
      <c r="L183" s="4">
        <v>43224</v>
      </c>
      <c r="M183" s="2">
        <v>43215</v>
      </c>
      <c r="N183" s="1" t="s">
        <v>727</v>
      </c>
      <c r="O183" s="1" t="s">
        <v>728</v>
      </c>
      <c r="P183" s="1" t="b">
        <v>1</v>
      </c>
      <c r="R183" s="1" t="s">
        <v>17</v>
      </c>
      <c r="X183" s="1" t="s">
        <v>44</v>
      </c>
      <c r="Y183" s="4">
        <v>43224.555516631903</v>
      </c>
      <c r="Z183" s="1" t="s">
        <v>45</v>
      </c>
      <c r="AA183" s="1" t="s">
        <v>82</v>
      </c>
      <c r="AI183" s="1">
        <f t="shared" si="6"/>
        <v>2018</v>
      </c>
      <c r="AJ183" s="1">
        <f t="shared" si="7"/>
        <v>4</v>
      </c>
      <c r="AK183" s="1" t="str">
        <f t="shared" si="8"/>
        <v>38</v>
      </c>
    </row>
    <row r="184" spans="1:37" ht="12.75" customHeight="1" x14ac:dyDescent="0.2">
      <c r="A184" s="1" t="s">
        <v>729</v>
      </c>
      <c r="B184" s="1" t="s">
        <v>129</v>
      </c>
      <c r="C184" s="1" t="s">
        <v>36</v>
      </c>
      <c r="D184" s="1" t="s">
        <v>37</v>
      </c>
      <c r="E184" s="2">
        <v>43222</v>
      </c>
      <c r="G184" s="3">
        <v>1050.3499999999999</v>
      </c>
      <c r="H184" s="1" t="s">
        <v>64</v>
      </c>
      <c r="I184" s="1" t="s">
        <v>39</v>
      </c>
      <c r="J184" s="1" t="s">
        <v>40</v>
      </c>
      <c r="K184" s="1" t="s">
        <v>652</v>
      </c>
      <c r="L184" s="4">
        <v>43222</v>
      </c>
      <c r="M184" s="2">
        <v>43222</v>
      </c>
      <c r="N184" s="1" t="s">
        <v>730</v>
      </c>
      <c r="O184" s="1" t="s">
        <v>731</v>
      </c>
      <c r="P184" s="1" t="b">
        <v>1</v>
      </c>
      <c r="R184" s="1" t="s">
        <v>17</v>
      </c>
      <c r="X184" s="1" t="s">
        <v>81</v>
      </c>
      <c r="Y184" s="4">
        <v>43224.398482326404</v>
      </c>
      <c r="Z184" s="1" t="s">
        <v>45</v>
      </c>
      <c r="AA184" s="1" t="s">
        <v>70</v>
      </c>
      <c r="AI184" s="1">
        <f t="shared" si="6"/>
        <v>2018</v>
      </c>
      <c r="AJ184" s="1">
        <f t="shared" si="7"/>
        <v>5</v>
      </c>
      <c r="AK184" s="1" t="str">
        <f t="shared" si="8"/>
        <v>08</v>
      </c>
    </row>
    <row r="185" spans="1:37" ht="12.75" customHeight="1" x14ac:dyDescent="0.2">
      <c r="A185" s="1" t="s">
        <v>732</v>
      </c>
      <c r="B185" s="1" t="s">
        <v>129</v>
      </c>
      <c r="C185" s="1" t="s">
        <v>36</v>
      </c>
      <c r="D185" s="1" t="s">
        <v>37</v>
      </c>
      <c r="E185" s="2">
        <v>43227</v>
      </c>
      <c r="G185" s="3">
        <v>7750</v>
      </c>
      <c r="H185" s="1" t="s">
        <v>77</v>
      </c>
      <c r="I185" s="1" t="s">
        <v>39</v>
      </c>
      <c r="J185" s="1" t="s">
        <v>40</v>
      </c>
      <c r="K185" s="1" t="s">
        <v>349</v>
      </c>
      <c r="L185" s="4">
        <v>43227</v>
      </c>
      <c r="M185" s="2">
        <v>43227</v>
      </c>
      <c r="N185" s="1" t="s">
        <v>733</v>
      </c>
      <c r="O185" s="1" t="s">
        <v>734</v>
      </c>
      <c r="P185" s="1" t="b">
        <v>1</v>
      </c>
      <c r="R185" s="1" t="s">
        <v>17</v>
      </c>
      <c r="X185" s="1" t="s">
        <v>44</v>
      </c>
      <c r="Y185" s="4">
        <v>43229.259644594902</v>
      </c>
      <c r="Z185" s="1" t="s">
        <v>45</v>
      </c>
      <c r="AA185" s="1" t="s">
        <v>82</v>
      </c>
      <c r="AI185" s="1">
        <f t="shared" si="6"/>
        <v>2018</v>
      </c>
      <c r="AJ185" s="1">
        <f t="shared" si="7"/>
        <v>5</v>
      </c>
      <c r="AK185" s="1" t="str">
        <f t="shared" si="8"/>
        <v>38</v>
      </c>
    </row>
    <row r="186" spans="1:37" ht="12.75" customHeight="1" x14ac:dyDescent="0.2">
      <c r="A186" s="1" t="s">
        <v>735</v>
      </c>
      <c r="B186" s="1" t="s">
        <v>129</v>
      </c>
      <c r="C186" s="1" t="s">
        <v>36</v>
      </c>
      <c r="D186" s="1" t="s">
        <v>37</v>
      </c>
      <c r="E186" s="2">
        <v>43217</v>
      </c>
      <c r="G186" s="3">
        <v>6050</v>
      </c>
      <c r="H186" s="1" t="s">
        <v>77</v>
      </c>
      <c r="I186" s="1" t="s">
        <v>39</v>
      </c>
      <c r="J186" s="1" t="s">
        <v>40</v>
      </c>
      <c r="K186" s="1" t="s">
        <v>486</v>
      </c>
      <c r="L186" s="4">
        <v>43227</v>
      </c>
      <c r="M186" s="2">
        <v>43217</v>
      </c>
      <c r="N186" s="1" t="s">
        <v>736</v>
      </c>
      <c r="O186" s="1" t="s">
        <v>737</v>
      </c>
      <c r="P186" s="1" t="b">
        <v>1</v>
      </c>
      <c r="R186" s="1" t="s">
        <v>17</v>
      </c>
      <c r="X186" s="1" t="s">
        <v>44</v>
      </c>
      <c r="Y186" s="4">
        <v>43229.266433645796</v>
      </c>
      <c r="Z186" s="1" t="s">
        <v>45</v>
      </c>
      <c r="AA186" s="1" t="s">
        <v>82</v>
      </c>
      <c r="AI186" s="1">
        <f t="shared" si="6"/>
        <v>2018</v>
      </c>
      <c r="AJ186" s="1">
        <f t="shared" si="7"/>
        <v>4</v>
      </c>
      <c r="AK186" s="1" t="str">
        <f t="shared" si="8"/>
        <v>38</v>
      </c>
    </row>
    <row r="187" spans="1:37" ht="12.75" customHeight="1" x14ac:dyDescent="0.2">
      <c r="A187" s="1" t="s">
        <v>738</v>
      </c>
      <c r="B187" s="1" t="s">
        <v>129</v>
      </c>
      <c r="C187" s="1" t="s">
        <v>36</v>
      </c>
      <c r="D187" s="1" t="s">
        <v>37</v>
      </c>
      <c r="E187" s="2">
        <v>43224</v>
      </c>
      <c r="G187" s="3">
        <v>41750</v>
      </c>
      <c r="H187" s="1" t="s">
        <v>77</v>
      </c>
      <c r="I187" s="1" t="s">
        <v>39</v>
      </c>
      <c r="J187" s="1" t="s">
        <v>40</v>
      </c>
      <c r="K187" s="1" t="s">
        <v>470</v>
      </c>
      <c r="L187" s="4">
        <v>43230</v>
      </c>
      <c r="M187" s="2">
        <v>43224</v>
      </c>
      <c r="N187" s="1" t="s">
        <v>739</v>
      </c>
      <c r="O187" s="1" t="s">
        <v>740</v>
      </c>
      <c r="P187" s="1" t="b">
        <v>1</v>
      </c>
      <c r="R187" s="1" t="s">
        <v>17</v>
      </c>
      <c r="X187" s="1" t="s">
        <v>44</v>
      </c>
      <c r="Y187" s="4">
        <v>43231.301271411998</v>
      </c>
      <c r="Z187" s="1" t="s">
        <v>45</v>
      </c>
      <c r="AA187" s="1" t="s">
        <v>82</v>
      </c>
      <c r="AI187" s="1">
        <f t="shared" si="6"/>
        <v>2018</v>
      </c>
      <c r="AJ187" s="1">
        <f t="shared" si="7"/>
        <v>5</v>
      </c>
      <c r="AK187" s="1" t="str">
        <f t="shared" si="8"/>
        <v>38</v>
      </c>
    </row>
    <row r="188" spans="1:37" ht="12.75" customHeight="1" x14ac:dyDescent="0.2">
      <c r="A188" s="1" t="s">
        <v>741</v>
      </c>
      <c r="B188" s="1" t="s">
        <v>129</v>
      </c>
      <c r="C188" s="1" t="s">
        <v>36</v>
      </c>
      <c r="D188" s="1" t="s">
        <v>37</v>
      </c>
      <c r="E188" s="2">
        <v>43234</v>
      </c>
      <c r="G188" s="3">
        <v>4200</v>
      </c>
      <c r="H188" s="1" t="s">
        <v>77</v>
      </c>
      <c r="I188" s="1" t="s">
        <v>39</v>
      </c>
      <c r="J188" s="1" t="s">
        <v>40</v>
      </c>
      <c r="K188" s="1" t="s">
        <v>119</v>
      </c>
      <c r="L188" s="4">
        <v>43237</v>
      </c>
      <c r="M188" s="2">
        <v>43234</v>
      </c>
      <c r="N188" s="1" t="s">
        <v>742</v>
      </c>
      <c r="O188" s="1" t="s">
        <v>743</v>
      </c>
      <c r="P188" s="1" t="b">
        <v>1</v>
      </c>
      <c r="R188" s="1" t="s">
        <v>17</v>
      </c>
      <c r="X188" s="1" t="s">
        <v>81</v>
      </c>
      <c r="Y188" s="4">
        <v>43238.345819247697</v>
      </c>
      <c r="Z188" s="1" t="s">
        <v>45</v>
      </c>
      <c r="AA188" s="1" t="s">
        <v>82</v>
      </c>
      <c r="AI188" s="1">
        <f t="shared" si="6"/>
        <v>2018</v>
      </c>
      <c r="AJ188" s="1">
        <f t="shared" si="7"/>
        <v>5</v>
      </c>
      <c r="AK188" s="1" t="str">
        <f t="shared" si="8"/>
        <v>38</v>
      </c>
    </row>
    <row r="189" spans="1:37" ht="12.75" customHeight="1" x14ac:dyDescent="0.2">
      <c r="A189" s="1" t="s">
        <v>744</v>
      </c>
      <c r="B189" s="1" t="s">
        <v>745</v>
      </c>
      <c r="C189" s="1" t="s">
        <v>36</v>
      </c>
      <c r="D189" s="1" t="s">
        <v>37</v>
      </c>
      <c r="E189" s="2">
        <v>43238</v>
      </c>
      <c r="G189" s="3">
        <v>3250</v>
      </c>
      <c r="H189" s="1" t="s">
        <v>77</v>
      </c>
      <c r="I189" s="1" t="s">
        <v>39</v>
      </c>
      <c r="J189" s="1" t="s">
        <v>40</v>
      </c>
      <c r="K189" s="1" t="s">
        <v>243</v>
      </c>
      <c r="L189" s="4">
        <v>43244</v>
      </c>
      <c r="M189" s="2">
        <v>43238</v>
      </c>
      <c r="N189" s="1" t="s">
        <v>746</v>
      </c>
      <c r="O189" s="1" t="s">
        <v>747</v>
      </c>
      <c r="P189" s="1" t="b">
        <v>1</v>
      </c>
      <c r="R189" s="1" t="s">
        <v>17</v>
      </c>
      <c r="X189" s="1" t="s">
        <v>81</v>
      </c>
      <c r="Y189" s="4">
        <v>43248.282441203701</v>
      </c>
      <c r="Z189" s="1" t="s">
        <v>45</v>
      </c>
      <c r="AA189" s="1" t="s">
        <v>82</v>
      </c>
      <c r="AI189" s="1">
        <f t="shared" si="6"/>
        <v>2018</v>
      </c>
      <c r="AJ189" s="1">
        <f t="shared" si="7"/>
        <v>5</v>
      </c>
      <c r="AK189" s="1" t="str">
        <f t="shared" si="8"/>
        <v>38</v>
      </c>
    </row>
    <row r="190" spans="1:37" ht="12.75" customHeight="1" x14ac:dyDescent="0.2">
      <c r="A190" s="1" t="s">
        <v>748</v>
      </c>
      <c r="B190" s="1" t="s">
        <v>129</v>
      </c>
      <c r="C190" s="1" t="s">
        <v>36</v>
      </c>
      <c r="D190" s="1" t="s">
        <v>37</v>
      </c>
      <c r="E190" s="2">
        <v>43243</v>
      </c>
      <c r="G190" s="3">
        <v>38250</v>
      </c>
      <c r="H190" s="1" t="s">
        <v>77</v>
      </c>
      <c r="I190" s="1" t="s">
        <v>39</v>
      </c>
      <c r="J190" s="1" t="s">
        <v>40</v>
      </c>
      <c r="K190" s="1" t="s">
        <v>692</v>
      </c>
      <c r="L190" s="4">
        <v>43245</v>
      </c>
      <c r="M190" s="2">
        <v>43243</v>
      </c>
      <c r="N190" s="1" t="s">
        <v>749</v>
      </c>
      <c r="O190" s="1" t="s">
        <v>750</v>
      </c>
      <c r="P190" s="1" t="b">
        <v>1</v>
      </c>
      <c r="R190" s="1" t="s">
        <v>17</v>
      </c>
      <c r="X190" s="1" t="s">
        <v>81</v>
      </c>
      <c r="Y190" s="4">
        <v>43248.2824428241</v>
      </c>
      <c r="Z190" s="1" t="s">
        <v>45</v>
      </c>
      <c r="AA190" s="1" t="s">
        <v>82</v>
      </c>
      <c r="AI190" s="1">
        <f t="shared" si="6"/>
        <v>2018</v>
      </c>
      <c r="AJ190" s="1">
        <f t="shared" si="7"/>
        <v>5</v>
      </c>
      <c r="AK190" s="1" t="str">
        <f t="shared" si="8"/>
        <v>38</v>
      </c>
    </row>
    <row r="191" spans="1:37" ht="12.75" customHeight="1" x14ac:dyDescent="0.2">
      <c r="A191" s="1" t="s">
        <v>751</v>
      </c>
      <c r="B191" s="1" t="s">
        <v>129</v>
      </c>
      <c r="C191" s="1" t="s">
        <v>36</v>
      </c>
      <c r="D191" s="1" t="s">
        <v>37</v>
      </c>
      <c r="E191" s="2">
        <v>43236</v>
      </c>
      <c r="G191" s="3">
        <v>47000</v>
      </c>
      <c r="H191" s="1" t="s">
        <v>77</v>
      </c>
      <c r="I191" s="1" t="s">
        <v>39</v>
      </c>
      <c r="J191" s="1" t="s">
        <v>40</v>
      </c>
      <c r="K191" s="1" t="s">
        <v>119</v>
      </c>
      <c r="L191" s="4">
        <v>43245</v>
      </c>
      <c r="M191" s="2">
        <v>43236</v>
      </c>
      <c r="N191" s="1" t="s">
        <v>752</v>
      </c>
      <c r="O191" s="1" t="s">
        <v>753</v>
      </c>
      <c r="P191" s="1" t="b">
        <v>1</v>
      </c>
      <c r="R191" s="1" t="s">
        <v>17</v>
      </c>
      <c r="X191" s="1" t="s">
        <v>81</v>
      </c>
      <c r="Y191" s="4">
        <v>43248.282446608799</v>
      </c>
      <c r="Z191" s="1" t="s">
        <v>45</v>
      </c>
      <c r="AA191" s="1" t="s">
        <v>82</v>
      </c>
      <c r="AI191" s="1">
        <f t="shared" si="6"/>
        <v>2018</v>
      </c>
      <c r="AJ191" s="1">
        <f t="shared" si="7"/>
        <v>5</v>
      </c>
      <c r="AK191" s="1" t="str">
        <f t="shared" si="8"/>
        <v>38</v>
      </c>
    </row>
    <row r="192" spans="1:37" ht="12.75" customHeight="1" x14ac:dyDescent="0.2">
      <c r="A192" s="1" t="s">
        <v>754</v>
      </c>
      <c r="B192" s="1" t="s">
        <v>129</v>
      </c>
      <c r="C192" s="1" t="s">
        <v>36</v>
      </c>
      <c r="D192" s="1" t="s">
        <v>37</v>
      </c>
      <c r="E192" s="2">
        <v>43242</v>
      </c>
      <c r="G192" s="3">
        <v>350</v>
      </c>
      <c r="H192" s="1" t="s">
        <v>130</v>
      </c>
      <c r="I192" s="1" t="s">
        <v>39</v>
      </c>
      <c r="J192" s="1" t="s">
        <v>40</v>
      </c>
      <c r="K192" s="1" t="s">
        <v>95</v>
      </c>
      <c r="L192" s="4">
        <v>43245</v>
      </c>
      <c r="M192" s="2">
        <v>43242</v>
      </c>
      <c r="N192" s="1" t="s">
        <v>755</v>
      </c>
      <c r="O192" s="1" t="s">
        <v>756</v>
      </c>
      <c r="P192" s="1" t="b">
        <v>1</v>
      </c>
      <c r="R192" s="1" t="s">
        <v>17</v>
      </c>
      <c r="X192" s="1" t="s">
        <v>81</v>
      </c>
      <c r="Y192" s="4">
        <v>43248.282454016196</v>
      </c>
      <c r="Z192" s="1" t="s">
        <v>45</v>
      </c>
      <c r="AA192" s="1" t="s">
        <v>134</v>
      </c>
      <c r="AI192" s="1">
        <f t="shared" si="6"/>
        <v>2018</v>
      </c>
      <c r="AJ192" s="1">
        <f t="shared" si="7"/>
        <v>5</v>
      </c>
      <c r="AK192" s="1" t="str">
        <f t="shared" si="8"/>
        <v>11</v>
      </c>
    </row>
    <row r="193" spans="1:37" ht="12.75" customHeight="1" x14ac:dyDescent="0.2">
      <c r="A193" s="1" t="s">
        <v>757</v>
      </c>
      <c r="B193" s="1" t="s">
        <v>129</v>
      </c>
      <c r="C193" s="1" t="s">
        <v>36</v>
      </c>
      <c r="D193" s="1" t="s">
        <v>37</v>
      </c>
      <c r="E193" s="2">
        <v>43237</v>
      </c>
      <c r="G193" s="3">
        <v>24250</v>
      </c>
      <c r="H193" s="1" t="s">
        <v>77</v>
      </c>
      <c r="I193" s="1" t="s">
        <v>39</v>
      </c>
      <c r="J193" s="1" t="s">
        <v>40</v>
      </c>
      <c r="K193" s="1" t="s">
        <v>758</v>
      </c>
      <c r="L193" s="4">
        <v>43249</v>
      </c>
      <c r="M193" s="2">
        <v>43237</v>
      </c>
      <c r="N193" s="1" t="s">
        <v>759</v>
      </c>
      <c r="O193" s="1" t="s">
        <v>760</v>
      </c>
      <c r="P193" s="1" t="b">
        <v>1</v>
      </c>
      <c r="R193" s="1" t="s">
        <v>17</v>
      </c>
      <c r="X193" s="1" t="s">
        <v>44</v>
      </c>
      <c r="Y193" s="4">
        <v>43250.2798770023</v>
      </c>
      <c r="Z193" s="1" t="s">
        <v>45</v>
      </c>
      <c r="AA193" s="1" t="s">
        <v>82</v>
      </c>
      <c r="AI193" s="1">
        <f t="shared" si="6"/>
        <v>2018</v>
      </c>
      <c r="AJ193" s="1">
        <f t="shared" si="7"/>
        <v>5</v>
      </c>
      <c r="AK193" s="1" t="str">
        <f t="shared" si="8"/>
        <v>38</v>
      </c>
    </row>
    <row r="194" spans="1:37" ht="12.75" customHeight="1" x14ac:dyDescent="0.2">
      <c r="A194" s="1" t="s">
        <v>761</v>
      </c>
      <c r="B194" s="1" t="s">
        <v>129</v>
      </c>
      <c r="C194" s="1" t="s">
        <v>36</v>
      </c>
      <c r="D194" s="1" t="s">
        <v>37</v>
      </c>
      <c r="E194" s="2">
        <v>43245</v>
      </c>
      <c r="G194" s="3">
        <v>2100</v>
      </c>
      <c r="H194" s="1" t="s">
        <v>77</v>
      </c>
      <c r="I194" s="1" t="s">
        <v>39</v>
      </c>
      <c r="J194" s="1" t="s">
        <v>40</v>
      </c>
      <c r="K194" s="1" t="s">
        <v>486</v>
      </c>
      <c r="L194" s="4">
        <v>43250</v>
      </c>
      <c r="M194" s="2">
        <v>43245</v>
      </c>
      <c r="N194" s="1" t="s">
        <v>762</v>
      </c>
      <c r="O194" s="1" t="s">
        <v>763</v>
      </c>
      <c r="P194" s="1" t="b">
        <v>1</v>
      </c>
      <c r="R194" s="1" t="s">
        <v>17</v>
      </c>
      <c r="X194" s="1" t="s">
        <v>44</v>
      </c>
      <c r="Y194" s="4">
        <v>43251.280569409697</v>
      </c>
      <c r="Z194" s="1" t="s">
        <v>45</v>
      </c>
      <c r="AA194" s="1" t="s">
        <v>82</v>
      </c>
      <c r="AI194" s="1">
        <f t="shared" si="6"/>
        <v>2018</v>
      </c>
      <c r="AJ194" s="1">
        <f t="shared" si="7"/>
        <v>5</v>
      </c>
      <c r="AK194" s="1" t="str">
        <f t="shared" si="8"/>
        <v>38</v>
      </c>
    </row>
    <row r="195" spans="1:37" ht="12.75" customHeight="1" x14ac:dyDescent="0.2">
      <c r="A195" s="1" t="s">
        <v>764</v>
      </c>
      <c r="B195" s="1" t="s">
        <v>129</v>
      </c>
      <c r="C195" s="1" t="s">
        <v>36</v>
      </c>
      <c r="D195" s="1" t="s">
        <v>37</v>
      </c>
      <c r="E195" s="2">
        <v>43250</v>
      </c>
      <c r="G195" s="3">
        <v>2100</v>
      </c>
      <c r="H195" s="1" t="s">
        <v>77</v>
      </c>
      <c r="I195" s="1" t="s">
        <v>39</v>
      </c>
      <c r="J195" s="1" t="s">
        <v>40</v>
      </c>
      <c r="K195" s="1" t="s">
        <v>95</v>
      </c>
      <c r="L195" s="4">
        <v>43257</v>
      </c>
      <c r="M195" s="2">
        <v>43250</v>
      </c>
      <c r="N195" s="1" t="s">
        <v>765</v>
      </c>
      <c r="O195" s="1" t="s">
        <v>766</v>
      </c>
      <c r="P195" s="1" t="b">
        <v>1</v>
      </c>
      <c r="R195" s="1" t="s">
        <v>17</v>
      </c>
      <c r="X195" s="1" t="s">
        <v>44</v>
      </c>
      <c r="Y195" s="4">
        <v>43257.385027696801</v>
      </c>
      <c r="Z195" s="1" t="s">
        <v>45</v>
      </c>
      <c r="AA195" s="1" t="s">
        <v>82</v>
      </c>
      <c r="AI195" s="1">
        <f t="shared" ref="AI195:AI258" si="9">YEAR(E195)</f>
        <v>2018</v>
      </c>
      <c r="AJ195" s="1">
        <f t="shared" ref="AJ195:AJ258" si="10">MONTH(E195)</f>
        <v>5</v>
      </c>
      <c r="AK195" s="1" t="str">
        <f t="shared" ref="AK195:AK258" si="11">MID(H195,1,2)</f>
        <v>38</v>
      </c>
    </row>
    <row r="196" spans="1:37" ht="12.75" customHeight="1" x14ac:dyDescent="0.2">
      <c r="A196" s="1" t="s">
        <v>767</v>
      </c>
      <c r="B196" s="1" t="s">
        <v>129</v>
      </c>
      <c r="C196" s="1" t="s">
        <v>36</v>
      </c>
      <c r="D196" s="1" t="s">
        <v>37</v>
      </c>
      <c r="E196" s="2">
        <v>43249</v>
      </c>
      <c r="G196" s="3">
        <v>26000</v>
      </c>
      <c r="H196" s="1" t="s">
        <v>77</v>
      </c>
      <c r="I196" s="1" t="s">
        <v>39</v>
      </c>
      <c r="J196" s="1" t="s">
        <v>40</v>
      </c>
      <c r="K196" s="1" t="s">
        <v>414</v>
      </c>
      <c r="L196" s="4">
        <v>43257</v>
      </c>
      <c r="M196" s="2">
        <v>43249</v>
      </c>
      <c r="N196" s="1" t="s">
        <v>768</v>
      </c>
      <c r="O196" s="1" t="s">
        <v>769</v>
      </c>
      <c r="P196" s="1" t="b">
        <v>1</v>
      </c>
      <c r="R196" s="1" t="s">
        <v>17</v>
      </c>
      <c r="X196" s="1" t="s">
        <v>44</v>
      </c>
      <c r="Y196" s="4">
        <v>43258.304534919</v>
      </c>
      <c r="Z196" s="1" t="s">
        <v>45</v>
      </c>
      <c r="AA196" s="1" t="s">
        <v>82</v>
      </c>
      <c r="AI196" s="1">
        <f t="shared" si="9"/>
        <v>2018</v>
      </c>
      <c r="AJ196" s="1">
        <f t="shared" si="10"/>
        <v>5</v>
      </c>
      <c r="AK196" s="1" t="str">
        <f t="shared" si="11"/>
        <v>38</v>
      </c>
    </row>
    <row r="197" spans="1:37" ht="12.75" customHeight="1" x14ac:dyDescent="0.2">
      <c r="A197" s="1" t="s">
        <v>770</v>
      </c>
      <c r="B197" s="1" t="s">
        <v>129</v>
      </c>
      <c r="D197" s="1" t="s">
        <v>366</v>
      </c>
      <c r="E197" s="2">
        <v>43258</v>
      </c>
      <c r="G197" s="3">
        <v>8000</v>
      </c>
      <c r="H197" s="1" t="s">
        <v>771</v>
      </c>
      <c r="I197" s="1" t="s">
        <v>39</v>
      </c>
      <c r="J197" s="1" t="s">
        <v>40</v>
      </c>
      <c r="K197" s="1" t="s">
        <v>387</v>
      </c>
      <c r="L197" s="4">
        <v>43258</v>
      </c>
      <c r="M197" s="2">
        <v>43258</v>
      </c>
      <c r="N197" s="1" t="s">
        <v>772</v>
      </c>
      <c r="O197" s="1" t="s">
        <v>773</v>
      </c>
      <c r="P197" s="1" t="b">
        <v>1</v>
      </c>
      <c r="R197" s="1" t="s">
        <v>17</v>
      </c>
      <c r="S197" s="1" t="s">
        <v>774</v>
      </c>
      <c r="X197" s="1" t="s">
        <v>44</v>
      </c>
      <c r="Y197" s="4">
        <v>43263.290367210597</v>
      </c>
      <c r="Z197" s="1" t="s">
        <v>45</v>
      </c>
      <c r="AA197" s="1" t="s">
        <v>775</v>
      </c>
      <c r="AI197" s="1">
        <f t="shared" si="9"/>
        <v>2018</v>
      </c>
      <c r="AJ197" s="1">
        <f t="shared" si="10"/>
        <v>6</v>
      </c>
      <c r="AK197" s="1" t="str">
        <f t="shared" si="11"/>
        <v>17</v>
      </c>
    </row>
    <row r="198" spans="1:37" ht="12.75" customHeight="1" x14ac:dyDescent="0.2">
      <c r="A198" s="1" t="s">
        <v>776</v>
      </c>
      <c r="B198" s="1" t="s">
        <v>129</v>
      </c>
      <c r="C198" s="1" t="s">
        <v>36</v>
      </c>
      <c r="D198" s="1" t="s">
        <v>37</v>
      </c>
      <c r="E198" s="2">
        <v>43256</v>
      </c>
      <c r="G198" s="3">
        <v>1050</v>
      </c>
      <c r="H198" s="1" t="s">
        <v>77</v>
      </c>
      <c r="I198" s="1" t="s">
        <v>39</v>
      </c>
      <c r="J198" s="1" t="s">
        <v>40</v>
      </c>
      <c r="K198" s="1" t="s">
        <v>114</v>
      </c>
      <c r="L198" s="4">
        <v>43258</v>
      </c>
      <c r="M198" s="2">
        <v>43256</v>
      </c>
      <c r="N198" s="1" t="s">
        <v>777</v>
      </c>
      <c r="O198" s="1" t="s">
        <v>778</v>
      </c>
      <c r="P198" s="1" t="b">
        <v>1</v>
      </c>
      <c r="R198" s="1" t="s">
        <v>17</v>
      </c>
      <c r="X198" s="1" t="s">
        <v>44</v>
      </c>
      <c r="Y198" s="4">
        <v>43259.495574687498</v>
      </c>
      <c r="Z198" s="1" t="s">
        <v>45</v>
      </c>
      <c r="AA198" s="1" t="s">
        <v>82</v>
      </c>
      <c r="AI198" s="1">
        <f t="shared" si="9"/>
        <v>2018</v>
      </c>
      <c r="AJ198" s="1">
        <f t="shared" si="10"/>
        <v>6</v>
      </c>
      <c r="AK198" s="1" t="str">
        <f t="shared" si="11"/>
        <v>38</v>
      </c>
    </row>
    <row r="199" spans="1:37" ht="12.75" customHeight="1" x14ac:dyDescent="0.2">
      <c r="A199" s="1" t="s">
        <v>779</v>
      </c>
      <c r="B199" s="1" t="s">
        <v>129</v>
      </c>
      <c r="C199" s="1" t="s">
        <v>36</v>
      </c>
      <c r="D199" s="1" t="s">
        <v>37</v>
      </c>
      <c r="E199" s="2">
        <v>43258</v>
      </c>
      <c r="G199" s="3">
        <v>350</v>
      </c>
      <c r="H199" s="1" t="s">
        <v>201</v>
      </c>
      <c r="I199" s="1" t="s">
        <v>39</v>
      </c>
      <c r="J199" s="1" t="s">
        <v>40</v>
      </c>
      <c r="K199" s="1" t="s">
        <v>50</v>
      </c>
      <c r="L199" s="4">
        <v>43259</v>
      </c>
      <c r="M199" s="2">
        <v>43258</v>
      </c>
      <c r="N199" s="1" t="s">
        <v>780</v>
      </c>
      <c r="O199" s="1" t="s">
        <v>781</v>
      </c>
      <c r="P199" s="1" t="b">
        <v>1</v>
      </c>
      <c r="R199" s="1" t="s">
        <v>17</v>
      </c>
      <c r="X199" s="1" t="s">
        <v>44</v>
      </c>
      <c r="Y199" s="4">
        <v>43259.495586608798</v>
      </c>
      <c r="Z199" s="1" t="s">
        <v>45</v>
      </c>
      <c r="AA199" s="1" t="s">
        <v>205</v>
      </c>
      <c r="AI199" s="1">
        <f t="shared" si="9"/>
        <v>2018</v>
      </c>
      <c r="AJ199" s="1">
        <f t="shared" si="10"/>
        <v>6</v>
      </c>
      <c r="AK199" s="1" t="str">
        <f t="shared" si="11"/>
        <v>29</v>
      </c>
    </row>
    <row r="200" spans="1:37" ht="12.75" customHeight="1" x14ac:dyDescent="0.2">
      <c r="A200" s="1" t="s">
        <v>782</v>
      </c>
      <c r="B200" s="1" t="s">
        <v>129</v>
      </c>
      <c r="C200" s="1" t="s">
        <v>36</v>
      </c>
      <c r="D200" s="1" t="s">
        <v>37</v>
      </c>
      <c r="E200" s="2">
        <v>43252</v>
      </c>
      <c r="G200" s="3">
        <v>2450</v>
      </c>
      <c r="H200" s="1" t="s">
        <v>38</v>
      </c>
      <c r="I200" s="1" t="s">
        <v>39</v>
      </c>
      <c r="J200" s="1" t="s">
        <v>40</v>
      </c>
      <c r="K200" s="1" t="s">
        <v>353</v>
      </c>
      <c r="L200" s="4">
        <v>43265</v>
      </c>
      <c r="M200" s="2">
        <v>43252</v>
      </c>
      <c r="N200" s="1" t="s">
        <v>783</v>
      </c>
      <c r="O200" s="1" t="s">
        <v>784</v>
      </c>
      <c r="P200" s="1" t="b">
        <v>1</v>
      </c>
      <c r="R200" s="1" t="s">
        <v>17</v>
      </c>
      <c r="X200" s="1" t="s">
        <v>44</v>
      </c>
      <c r="Y200" s="4">
        <v>43266.538927777801</v>
      </c>
      <c r="Z200" s="1" t="s">
        <v>45</v>
      </c>
      <c r="AA200" s="1" t="s">
        <v>46</v>
      </c>
      <c r="AI200" s="1">
        <f t="shared" si="9"/>
        <v>2018</v>
      </c>
      <c r="AJ200" s="1">
        <f t="shared" si="10"/>
        <v>6</v>
      </c>
      <c r="AK200" s="1" t="str">
        <f t="shared" si="11"/>
        <v>18</v>
      </c>
    </row>
    <row r="201" spans="1:37" ht="12.75" customHeight="1" x14ac:dyDescent="0.2">
      <c r="A201" s="1" t="s">
        <v>785</v>
      </c>
      <c r="B201" s="1" t="s">
        <v>129</v>
      </c>
      <c r="C201" s="1" t="s">
        <v>36</v>
      </c>
      <c r="D201" s="1" t="s">
        <v>37</v>
      </c>
      <c r="E201" s="2">
        <v>43266</v>
      </c>
      <c r="G201" s="3">
        <v>22500</v>
      </c>
      <c r="H201" s="1" t="s">
        <v>77</v>
      </c>
      <c r="I201" s="1" t="s">
        <v>39</v>
      </c>
      <c r="J201" s="1" t="s">
        <v>40</v>
      </c>
      <c r="K201" s="1" t="s">
        <v>428</v>
      </c>
      <c r="L201" s="4">
        <v>43276</v>
      </c>
      <c r="M201" s="2">
        <v>43266</v>
      </c>
      <c r="N201" s="1" t="s">
        <v>786</v>
      </c>
      <c r="O201" s="1" t="s">
        <v>787</v>
      </c>
      <c r="P201" s="1" t="b">
        <v>1</v>
      </c>
      <c r="R201" s="1" t="s">
        <v>17</v>
      </c>
      <c r="X201" s="1" t="s">
        <v>44</v>
      </c>
      <c r="Y201" s="4">
        <v>43277.423374618098</v>
      </c>
      <c r="Z201" s="1" t="s">
        <v>45</v>
      </c>
      <c r="AA201" s="1" t="s">
        <v>82</v>
      </c>
      <c r="AI201" s="1">
        <f t="shared" si="9"/>
        <v>2018</v>
      </c>
      <c r="AJ201" s="1">
        <f t="shared" si="10"/>
        <v>6</v>
      </c>
      <c r="AK201" s="1" t="str">
        <f t="shared" si="11"/>
        <v>38</v>
      </c>
    </row>
    <row r="202" spans="1:37" ht="12.75" customHeight="1" x14ac:dyDescent="0.2">
      <c r="A202" s="1" t="s">
        <v>788</v>
      </c>
      <c r="B202" s="1" t="s">
        <v>129</v>
      </c>
      <c r="C202" s="1" t="s">
        <v>36</v>
      </c>
      <c r="D202" s="1" t="s">
        <v>37</v>
      </c>
      <c r="E202" s="2">
        <v>43290</v>
      </c>
      <c r="G202" s="3">
        <v>19000</v>
      </c>
      <c r="H202" s="1" t="s">
        <v>77</v>
      </c>
      <c r="I202" s="1" t="s">
        <v>39</v>
      </c>
      <c r="J202" s="1" t="s">
        <v>40</v>
      </c>
      <c r="K202" s="1" t="s">
        <v>789</v>
      </c>
      <c r="L202" s="4">
        <v>43291</v>
      </c>
      <c r="M202" s="2">
        <v>43290</v>
      </c>
      <c r="N202" s="1" t="s">
        <v>790</v>
      </c>
      <c r="O202" s="1" t="s">
        <v>791</v>
      </c>
      <c r="P202" s="1" t="b">
        <v>1</v>
      </c>
      <c r="R202" s="1" t="s">
        <v>17</v>
      </c>
      <c r="X202" s="1" t="s">
        <v>44</v>
      </c>
      <c r="Y202" s="4">
        <v>43292.2647532755</v>
      </c>
      <c r="Z202" s="1" t="s">
        <v>45</v>
      </c>
      <c r="AA202" s="1" t="s">
        <v>82</v>
      </c>
      <c r="AI202" s="1">
        <f t="shared" si="9"/>
        <v>2018</v>
      </c>
      <c r="AJ202" s="1">
        <f t="shared" si="10"/>
        <v>7</v>
      </c>
      <c r="AK202" s="1" t="str">
        <f t="shared" si="11"/>
        <v>38</v>
      </c>
    </row>
    <row r="203" spans="1:37" ht="12.75" customHeight="1" x14ac:dyDescent="0.2">
      <c r="A203" s="1" t="s">
        <v>792</v>
      </c>
      <c r="B203" s="1" t="s">
        <v>129</v>
      </c>
      <c r="C203" s="1" t="s">
        <v>36</v>
      </c>
      <c r="D203" s="1" t="s">
        <v>37</v>
      </c>
      <c r="E203" s="2">
        <v>43292</v>
      </c>
      <c r="G203" s="3">
        <v>867.76</v>
      </c>
      <c r="H203" s="1" t="s">
        <v>793</v>
      </c>
      <c r="I203" s="1" t="s">
        <v>39</v>
      </c>
      <c r="J203" s="1" t="s">
        <v>40</v>
      </c>
      <c r="K203" s="1" t="s">
        <v>150</v>
      </c>
      <c r="L203" s="4">
        <v>43292</v>
      </c>
      <c r="M203" s="2">
        <v>43292</v>
      </c>
      <c r="N203" s="1" t="s">
        <v>794</v>
      </c>
      <c r="O203" s="1" t="s">
        <v>795</v>
      </c>
      <c r="P203" s="1" t="b">
        <v>1</v>
      </c>
      <c r="R203" s="1" t="s">
        <v>17</v>
      </c>
      <c r="X203" s="1" t="s">
        <v>44</v>
      </c>
      <c r="Y203" s="4">
        <v>43297.3787035532</v>
      </c>
      <c r="Z203" s="1" t="s">
        <v>45</v>
      </c>
      <c r="AA203" s="1" t="s">
        <v>796</v>
      </c>
      <c r="AI203" s="1">
        <f t="shared" si="9"/>
        <v>2018</v>
      </c>
      <c r="AJ203" s="1">
        <f t="shared" si="10"/>
        <v>7</v>
      </c>
      <c r="AK203" s="1" t="str">
        <f t="shared" si="11"/>
        <v>01</v>
      </c>
    </row>
    <row r="204" spans="1:37" ht="12.75" customHeight="1" x14ac:dyDescent="0.2">
      <c r="A204" s="1" t="s">
        <v>797</v>
      </c>
      <c r="B204" s="1" t="s">
        <v>129</v>
      </c>
      <c r="C204" s="1" t="s">
        <v>36</v>
      </c>
      <c r="D204" s="1" t="s">
        <v>37</v>
      </c>
      <c r="E204" s="2">
        <v>43292</v>
      </c>
      <c r="G204" s="3">
        <v>350</v>
      </c>
      <c r="H204" s="1" t="s">
        <v>798</v>
      </c>
      <c r="I204" s="1" t="s">
        <v>39</v>
      </c>
      <c r="J204" s="1" t="s">
        <v>40</v>
      </c>
      <c r="K204" s="1" t="s">
        <v>95</v>
      </c>
      <c r="L204" s="4">
        <v>43292</v>
      </c>
      <c r="M204" s="2">
        <v>43292</v>
      </c>
      <c r="N204" s="1" t="s">
        <v>799</v>
      </c>
      <c r="O204" s="1" t="s">
        <v>800</v>
      </c>
      <c r="P204" s="1" t="b">
        <v>1</v>
      </c>
      <c r="R204" s="1" t="s">
        <v>17</v>
      </c>
      <c r="X204" s="1" t="s">
        <v>44</v>
      </c>
      <c r="Y204" s="4">
        <v>43297.378650231498</v>
      </c>
      <c r="Z204" s="1" t="s">
        <v>45</v>
      </c>
      <c r="AA204" s="1" t="s">
        <v>801</v>
      </c>
      <c r="AI204" s="1">
        <f t="shared" si="9"/>
        <v>2018</v>
      </c>
      <c r="AJ204" s="1">
        <f t="shared" si="10"/>
        <v>7</v>
      </c>
      <c r="AK204" s="1" t="str">
        <f t="shared" si="11"/>
        <v>08</v>
      </c>
    </row>
    <row r="205" spans="1:37" ht="12.75" customHeight="1" x14ac:dyDescent="0.2">
      <c r="A205" s="1" t="s">
        <v>802</v>
      </c>
      <c r="B205" s="1" t="s">
        <v>129</v>
      </c>
      <c r="C205" s="1" t="s">
        <v>36</v>
      </c>
      <c r="D205" s="1" t="s">
        <v>37</v>
      </c>
      <c r="E205" s="2">
        <v>43298</v>
      </c>
      <c r="G205" s="3">
        <v>4950</v>
      </c>
      <c r="H205" s="1" t="s">
        <v>77</v>
      </c>
      <c r="I205" s="1" t="s">
        <v>39</v>
      </c>
      <c r="J205" s="1" t="s">
        <v>40</v>
      </c>
      <c r="K205" s="1" t="s">
        <v>109</v>
      </c>
      <c r="L205" s="4">
        <v>43299</v>
      </c>
      <c r="M205" s="2">
        <v>43298</v>
      </c>
      <c r="N205" s="1" t="s">
        <v>803</v>
      </c>
      <c r="O205" s="1" t="s">
        <v>804</v>
      </c>
      <c r="P205" s="1" t="b">
        <v>1</v>
      </c>
      <c r="R205" s="1" t="s">
        <v>17</v>
      </c>
      <c r="X205" s="1" t="s">
        <v>44</v>
      </c>
      <c r="Y205" s="4">
        <v>43300.359735844897</v>
      </c>
      <c r="Z205" s="1" t="s">
        <v>45</v>
      </c>
      <c r="AA205" s="1" t="s">
        <v>82</v>
      </c>
      <c r="AI205" s="1">
        <f t="shared" si="9"/>
        <v>2018</v>
      </c>
      <c r="AJ205" s="1">
        <f t="shared" si="10"/>
        <v>7</v>
      </c>
      <c r="AK205" s="1" t="str">
        <f t="shared" si="11"/>
        <v>38</v>
      </c>
    </row>
    <row r="206" spans="1:37" ht="12.75" customHeight="1" x14ac:dyDescent="0.2">
      <c r="A206" s="1" t="s">
        <v>805</v>
      </c>
      <c r="B206" s="1" t="s">
        <v>129</v>
      </c>
      <c r="C206" s="1" t="s">
        <v>36</v>
      </c>
      <c r="D206" s="1" t="s">
        <v>37</v>
      </c>
      <c r="E206" s="2">
        <v>43301</v>
      </c>
      <c r="G206" s="3">
        <v>26000</v>
      </c>
      <c r="H206" s="1" t="s">
        <v>77</v>
      </c>
      <c r="I206" s="1" t="s">
        <v>39</v>
      </c>
      <c r="J206" s="1" t="s">
        <v>40</v>
      </c>
      <c r="K206" s="1" t="s">
        <v>531</v>
      </c>
      <c r="L206" s="4">
        <v>43304</v>
      </c>
      <c r="M206" s="2">
        <v>43301</v>
      </c>
      <c r="N206" s="1" t="s">
        <v>806</v>
      </c>
      <c r="O206" s="1" t="s">
        <v>807</v>
      </c>
      <c r="P206" s="1" t="b">
        <v>1</v>
      </c>
      <c r="R206" s="1" t="s">
        <v>17</v>
      </c>
      <c r="X206" s="1" t="s">
        <v>44</v>
      </c>
      <c r="Y206" s="4">
        <v>43306.3144454051</v>
      </c>
      <c r="Z206" s="1" t="s">
        <v>45</v>
      </c>
      <c r="AA206" s="1" t="s">
        <v>82</v>
      </c>
      <c r="AI206" s="1">
        <f t="shared" si="9"/>
        <v>2018</v>
      </c>
      <c r="AJ206" s="1">
        <f t="shared" si="10"/>
        <v>7</v>
      </c>
      <c r="AK206" s="1" t="str">
        <f t="shared" si="11"/>
        <v>38</v>
      </c>
    </row>
    <row r="207" spans="1:37" ht="12.75" customHeight="1" x14ac:dyDescent="0.2">
      <c r="A207" s="1" t="s">
        <v>808</v>
      </c>
      <c r="B207" s="1" t="s">
        <v>129</v>
      </c>
      <c r="C207" s="1" t="s">
        <v>36</v>
      </c>
      <c r="D207" s="1" t="s">
        <v>37</v>
      </c>
      <c r="E207" s="2">
        <v>43322</v>
      </c>
      <c r="G207" s="3">
        <v>43500</v>
      </c>
      <c r="H207" s="1" t="s">
        <v>77</v>
      </c>
      <c r="I207" s="1" t="s">
        <v>39</v>
      </c>
      <c r="J207" s="1" t="s">
        <v>40</v>
      </c>
      <c r="K207" s="1" t="s">
        <v>809</v>
      </c>
      <c r="L207" s="4">
        <v>43322</v>
      </c>
      <c r="M207" s="2">
        <v>43322</v>
      </c>
      <c r="N207" s="1" t="s">
        <v>810</v>
      </c>
      <c r="O207" s="1" t="s">
        <v>811</v>
      </c>
      <c r="P207" s="1" t="b">
        <v>1</v>
      </c>
      <c r="R207" s="1" t="s">
        <v>17</v>
      </c>
      <c r="X207" s="1" t="s">
        <v>44</v>
      </c>
      <c r="Y207" s="4">
        <v>43322.4248014236</v>
      </c>
      <c r="Z207" s="1" t="s">
        <v>45</v>
      </c>
      <c r="AA207" s="1" t="s">
        <v>82</v>
      </c>
      <c r="AI207" s="1">
        <f t="shared" si="9"/>
        <v>2018</v>
      </c>
      <c r="AJ207" s="1">
        <f t="shared" si="10"/>
        <v>8</v>
      </c>
      <c r="AK207" s="1" t="str">
        <f t="shared" si="11"/>
        <v>38</v>
      </c>
    </row>
    <row r="208" spans="1:37" ht="12.75" customHeight="1" x14ac:dyDescent="0.2">
      <c r="A208" s="1" t="s">
        <v>812</v>
      </c>
      <c r="B208" s="1" t="s">
        <v>129</v>
      </c>
      <c r="C208" s="1" t="s">
        <v>36</v>
      </c>
      <c r="D208" s="1" t="s">
        <v>37</v>
      </c>
      <c r="E208" s="2">
        <v>43322</v>
      </c>
      <c r="G208" s="3">
        <v>17250</v>
      </c>
      <c r="H208" s="1" t="s">
        <v>77</v>
      </c>
      <c r="I208" s="1" t="s">
        <v>39</v>
      </c>
      <c r="J208" s="1" t="s">
        <v>40</v>
      </c>
      <c r="K208" s="1" t="s">
        <v>114</v>
      </c>
      <c r="L208" s="4">
        <v>43322</v>
      </c>
      <c r="M208" s="2">
        <v>43322</v>
      </c>
      <c r="N208" s="1" t="s">
        <v>813</v>
      </c>
      <c r="O208" s="1" t="s">
        <v>814</v>
      </c>
      <c r="P208" s="1" t="b">
        <v>1</v>
      </c>
      <c r="R208" s="1" t="s">
        <v>17</v>
      </c>
      <c r="X208" s="1" t="s">
        <v>44</v>
      </c>
      <c r="Y208" s="4">
        <v>43322.4248079514</v>
      </c>
      <c r="Z208" s="1" t="s">
        <v>45</v>
      </c>
      <c r="AA208" s="1" t="s">
        <v>82</v>
      </c>
      <c r="AI208" s="1">
        <f t="shared" si="9"/>
        <v>2018</v>
      </c>
      <c r="AJ208" s="1">
        <f t="shared" si="10"/>
        <v>8</v>
      </c>
      <c r="AK208" s="1" t="str">
        <f t="shared" si="11"/>
        <v>38</v>
      </c>
    </row>
    <row r="209" spans="1:37" ht="12.75" customHeight="1" x14ac:dyDescent="0.2">
      <c r="A209" s="1" t="s">
        <v>815</v>
      </c>
      <c r="B209" s="1" t="s">
        <v>129</v>
      </c>
      <c r="C209" s="1" t="s">
        <v>36</v>
      </c>
      <c r="D209" s="1" t="s">
        <v>37</v>
      </c>
      <c r="E209" s="2">
        <v>43314</v>
      </c>
      <c r="G209" s="3">
        <v>1400</v>
      </c>
      <c r="H209" s="1" t="s">
        <v>793</v>
      </c>
      <c r="I209" s="1" t="s">
        <v>39</v>
      </c>
      <c r="J209" s="1" t="s">
        <v>40</v>
      </c>
      <c r="K209" s="1" t="s">
        <v>78</v>
      </c>
      <c r="L209" s="4">
        <v>43327</v>
      </c>
      <c r="M209" s="2">
        <v>43314</v>
      </c>
      <c r="N209" s="1" t="s">
        <v>816</v>
      </c>
      <c r="O209" s="1" t="s">
        <v>817</v>
      </c>
      <c r="P209" s="1" t="b">
        <v>1</v>
      </c>
      <c r="R209" s="1" t="s">
        <v>17</v>
      </c>
      <c r="X209" s="1" t="s">
        <v>44</v>
      </c>
      <c r="Y209" s="4">
        <v>43328.2576577894</v>
      </c>
      <c r="Z209" s="1" t="s">
        <v>45</v>
      </c>
      <c r="AA209" s="1" t="s">
        <v>796</v>
      </c>
      <c r="AI209" s="1">
        <f t="shared" si="9"/>
        <v>2018</v>
      </c>
      <c r="AJ209" s="1">
        <f t="shared" si="10"/>
        <v>8</v>
      </c>
      <c r="AK209" s="1" t="str">
        <f t="shared" si="11"/>
        <v>01</v>
      </c>
    </row>
    <row r="210" spans="1:37" ht="12.75" customHeight="1" x14ac:dyDescent="0.2">
      <c r="A210" s="1" t="s">
        <v>818</v>
      </c>
      <c r="B210" s="1" t="s">
        <v>129</v>
      </c>
      <c r="C210" s="1" t="s">
        <v>36</v>
      </c>
      <c r="D210" s="1" t="s">
        <v>37</v>
      </c>
      <c r="E210" s="2">
        <v>43334</v>
      </c>
      <c r="G210" s="3">
        <v>7750</v>
      </c>
      <c r="H210" s="1" t="s">
        <v>77</v>
      </c>
      <c r="I210" s="1" t="s">
        <v>39</v>
      </c>
      <c r="J210" s="1" t="s">
        <v>40</v>
      </c>
      <c r="K210" s="1" t="s">
        <v>662</v>
      </c>
      <c r="L210" s="4">
        <v>43348</v>
      </c>
      <c r="M210" s="2">
        <v>43334</v>
      </c>
      <c r="N210" s="1" t="s">
        <v>819</v>
      </c>
      <c r="O210" s="1" t="s">
        <v>820</v>
      </c>
      <c r="P210" s="1" t="b">
        <v>1</v>
      </c>
      <c r="R210" s="1" t="s">
        <v>17</v>
      </c>
      <c r="X210" s="1" t="s">
        <v>44</v>
      </c>
      <c r="Y210" s="4">
        <v>43354.261189467601</v>
      </c>
      <c r="Z210" s="1" t="s">
        <v>45</v>
      </c>
      <c r="AA210" s="1" t="s">
        <v>82</v>
      </c>
      <c r="AI210" s="1">
        <f t="shared" si="9"/>
        <v>2018</v>
      </c>
      <c r="AJ210" s="1">
        <f t="shared" si="10"/>
        <v>8</v>
      </c>
      <c r="AK210" s="1" t="str">
        <f t="shared" si="11"/>
        <v>38</v>
      </c>
    </row>
    <row r="211" spans="1:37" ht="12.75" customHeight="1" x14ac:dyDescent="0.2">
      <c r="A211" s="1" t="s">
        <v>821</v>
      </c>
      <c r="B211" s="1" t="s">
        <v>129</v>
      </c>
      <c r="C211" s="1" t="s">
        <v>36</v>
      </c>
      <c r="D211" s="1" t="s">
        <v>37</v>
      </c>
      <c r="E211" s="2">
        <v>43332</v>
      </c>
      <c r="G211" s="3">
        <v>13750</v>
      </c>
      <c r="H211" s="1" t="s">
        <v>77</v>
      </c>
      <c r="I211" s="1" t="s">
        <v>39</v>
      </c>
      <c r="J211" s="1" t="s">
        <v>40</v>
      </c>
      <c r="K211" s="1" t="s">
        <v>822</v>
      </c>
      <c r="L211" s="4">
        <v>43346</v>
      </c>
      <c r="M211" s="2">
        <v>43332</v>
      </c>
      <c r="N211" s="1" t="s">
        <v>823</v>
      </c>
      <c r="O211" s="1" t="s">
        <v>824</v>
      </c>
      <c r="P211" s="1" t="b">
        <v>1</v>
      </c>
      <c r="R211" s="1" t="s">
        <v>17</v>
      </c>
      <c r="X211" s="1" t="s">
        <v>44</v>
      </c>
      <c r="Y211" s="4">
        <v>43348.577386192097</v>
      </c>
      <c r="Z211" s="1" t="s">
        <v>45</v>
      </c>
      <c r="AA211" s="1" t="s">
        <v>82</v>
      </c>
      <c r="AI211" s="1">
        <f t="shared" si="9"/>
        <v>2018</v>
      </c>
      <c r="AJ211" s="1">
        <f t="shared" si="10"/>
        <v>8</v>
      </c>
      <c r="AK211" s="1" t="str">
        <f t="shared" si="11"/>
        <v>38</v>
      </c>
    </row>
    <row r="212" spans="1:37" ht="12.75" customHeight="1" x14ac:dyDescent="0.2">
      <c r="A212" s="1" t="s">
        <v>825</v>
      </c>
      <c r="B212" s="1" t="s">
        <v>129</v>
      </c>
      <c r="C212" s="1" t="s">
        <v>36</v>
      </c>
      <c r="D212" s="1" t="s">
        <v>37</v>
      </c>
      <c r="E212" s="2">
        <v>43348</v>
      </c>
      <c r="G212" s="3">
        <v>33000</v>
      </c>
      <c r="H212" s="1" t="s">
        <v>77</v>
      </c>
      <c r="I212" s="1" t="s">
        <v>39</v>
      </c>
      <c r="J212" s="1" t="s">
        <v>40</v>
      </c>
      <c r="K212" s="1" t="s">
        <v>286</v>
      </c>
      <c r="L212" s="4">
        <v>43348</v>
      </c>
      <c r="M212" s="2">
        <v>43348</v>
      </c>
      <c r="N212" s="1" t="s">
        <v>826</v>
      </c>
      <c r="O212" s="1" t="s">
        <v>827</v>
      </c>
      <c r="P212" s="1" t="b">
        <v>1</v>
      </c>
      <c r="R212" s="1" t="s">
        <v>17</v>
      </c>
      <c r="X212" s="1" t="s">
        <v>44</v>
      </c>
      <c r="Y212" s="4">
        <v>43348.580201273202</v>
      </c>
      <c r="Z212" s="1" t="s">
        <v>45</v>
      </c>
      <c r="AA212" s="1" t="s">
        <v>82</v>
      </c>
      <c r="AI212" s="1">
        <f t="shared" si="9"/>
        <v>2018</v>
      </c>
      <c r="AJ212" s="1">
        <f t="shared" si="10"/>
        <v>9</v>
      </c>
      <c r="AK212" s="1" t="str">
        <f t="shared" si="11"/>
        <v>38</v>
      </c>
    </row>
    <row r="213" spans="1:37" ht="12.75" customHeight="1" x14ac:dyDescent="0.2">
      <c r="A213" s="1" t="s">
        <v>828</v>
      </c>
      <c r="B213" s="1" t="s">
        <v>129</v>
      </c>
      <c r="C213" s="1" t="s">
        <v>36</v>
      </c>
      <c r="D213" s="1" t="s">
        <v>37</v>
      </c>
      <c r="E213" s="2">
        <v>43344</v>
      </c>
      <c r="G213" s="3">
        <v>22500</v>
      </c>
      <c r="H213" s="1" t="s">
        <v>77</v>
      </c>
      <c r="I213" s="1" t="s">
        <v>39</v>
      </c>
      <c r="J213" s="1" t="s">
        <v>40</v>
      </c>
      <c r="K213" s="1" t="s">
        <v>85</v>
      </c>
      <c r="L213" s="4">
        <v>43357</v>
      </c>
      <c r="M213" s="2">
        <v>43344</v>
      </c>
      <c r="N213" s="1" t="s">
        <v>829</v>
      </c>
      <c r="O213" s="1" t="s">
        <v>830</v>
      </c>
      <c r="P213" s="1" t="b">
        <v>1</v>
      </c>
      <c r="R213" s="1" t="s">
        <v>17</v>
      </c>
      <c r="X213" s="1" t="s">
        <v>44</v>
      </c>
      <c r="Y213" s="4">
        <v>43361.488125810203</v>
      </c>
      <c r="Z213" s="1" t="s">
        <v>45</v>
      </c>
      <c r="AA213" s="1" t="s">
        <v>82</v>
      </c>
      <c r="AI213" s="1">
        <f t="shared" si="9"/>
        <v>2018</v>
      </c>
      <c r="AJ213" s="1">
        <f t="shared" si="10"/>
        <v>9</v>
      </c>
      <c r="AK213" s="1" t="str">
        <f t="shared" si="11"/>
        <v>38</v>
      </c>
    </row>
    <row r="214" spans="1:37" ht="12.75" customHeight="1" x14ac:dyDescent="0.2">
      <c r="A214" s="1" t="s">
        <v>831</v>
      </c>
      <c r="B214" s="1" t="s">
        <v>129</v>
      </c>
      <c r="C214" s="1" t="s">
        <v>36</v>
      </c>
      <c r="D214" s="1" t="s">
        <v>37</v>
      </c>
      <c r="E214" s="2">
        <v>43344</v>
      </c>
      <c r="G214" s="3">
        <v>17250</v>
      </c>
      <c r="H214" s="1" t="s">
        <v>77</v>
      </c>
      <c r="I214" s="1" t="s">
        <v>39</v>
      </c>
      <c r="J214" s="1" t="s">
        <v>40</v>
      </c>
      <c r="K214" s="1" t="s">
        <v>610</v>
      </c>
      <c r="L214" s="4">
        <v>43357</v>
      </c>
      <c r="M214" s="2">
        <v>43344</v>
      </c>
      <c r="N214" s="1" t="s">
        <v>832</v>
      </c>
      <c r="O214" s="1" t="s">
        <v>833</v>
      </c>
      <c r="P214" s="1" t="b">
        <v>1</v>
      </c>
      <c r="R214" s="1" t="s">
        <v>17</v>
      </c>
      <c r="X214" s="1" t="s">
        <v>44</v>
      </c>
      <c r="Y214" s="4">
        <v>43361.488129976897</v>
      </c>
      <c r="Z214" s="1" t="s">
        <v>45</v>
      </c>
      <c r="AA214" s="1" t="s">
        <v>82</v>
      </c>
      <c r="AI214" s="1">
        <f t="shared" si="9"/>
        <v>2018</v>
      </c>
      <c r="AJ214" s="1">
        <f t="shared" si="10"/>
        <v>9</v>
      </c>
      <c r="AK214" s="1" t="str">
        <f t="shared" si="11"/>
        <v>38</v>
      </c>
    </row>
    <row r="215" spans="1:37" ht="12.75" customHeight="1" x14ac:dyDescent="0.2">
      <c r="A215" s="1" t="s">
        <v>834</v>
      </c>
      <c r="B215" s="1" t="s">
        <v>129</v>
      </c>
      <c r="C215" s="1" t="s">
        <v>36</v>
      </c>
      <c r="D215" s="1" t="s">
        <v>37</v>
      </c>
      <c r="E215" s="2">
        <v>43362</v>
      </c>
      <c r="G215" s="3">
        <v>31250</v>
      </c>
      <c r="H215" s="1" t="s">
        <v>77</v>
      </c>
      <c r="I215" s="1" t="s">
        <v>39</v>
      </c>
      <c r="J215" s="1" t="s">
        <v>40</v>
      </c>
      <c r="K215" s="1" t="s">
        <v>835</v>
      </c>
      <c r="L215" s="4">
        <v>43374</v>
      </c>
      <c r="M215" s="2">
        <v>43362</v>
      </c>
      <c r="N215" s="1" t="s">
        <v>836</v>
      </c>
      <c r="O215" s="1" t="s">
        <v>837</v>
      </c>
      <c r="P215" s="1" t="b">
        <v>1</v>
      </c>
      <c r="R215" s="1" t="s">
        <v>17</v>
      </c>
      <c r="X215" s="1" t="s">
        <v>44</v>
      </c>
      <c r="Y215" s="4">
        <v>43375.605348761601</v>
      </c>
      <c r="Z215" s="1" t="s">
        <v>45</v>
      </c>
      <c r="AA215" s="1" t="s">
        <v>82</v>
      </c>
      <c r="AI215" s="1">
        <f t="shared" si="9"/>
        <v>2018</v>
      </c>
      <c r="AJ215" s="1">
        <f t="shared" si="10"/>
        <v>9</v>
      </c>
      <c r="AK215" s="1" t="str">
        <f t="shared" si="11"/>
        <v>38</v>
      </c>
    </row>
    <row r="216" spans="1:37" ht="12.75" customHeight="1" x14ac:dyDescent="0.2">
      <c r="A216" s="1" t="s">
        <v>838</v>
      </c>
      <c r="B216" s="1" t="s">
        <v>129</v>
      </c>
      <c r="C216" s="1" t="s">
        <v>36</v>
      </c>
      <c r="D216" s="1" t="s">
        <v>37</v>
      </c>
      <c r="E216" s="2">
        <v>43385</v>
      </c>
      <c r="G216" s="3">
        <v>20750</v>
      </c>
      <c r="H216" s="1" t="s">
        <v>77</v>
      </c>
      <c r="I216" s="1" t="s">
        <v>39</v>
      </c>
      <c r="J216" s="1" t="s">
        <v>40</v>
      </c>
      <c r="K216" s="1" t="s">
        <v>692</v>
      </c>
      <c r="L216" s="4">
        <v>43388</v>
      </c>
      <c r="M216" s="2">
        <v>43385</v>
      </c>
      <c r="N216" s="1" t="s">
        <v>839</v>
      </c>
      <c r="O216" s="1" t="s">
        <v>840</v>
      </c>
      <c r="P216" s="1" t="b">
        <v>1</v>
      </c>
      <c r="R216" s="1" t="s">
        <v>17</v>
      </c>
      <c r="X216" s="1" t="s">
        <v>44</v>
      </c>
      <c r="Y216" s="4">
        <v>43389.268306597201</v>
      </c>
      <c r="Z216" s="1" t="s">
        <v>45</v>
      </c>
      <c r="AA216" s="1" t="s">
        <v>82</v>
      </c>
      <c r="AI216" s="1">
        <f t="shared" si="9"/>
        <v>2018</v>
      </c>
      <c r="AJ216" s="1">
        <f t="shared" si="10"/>
        <v>10</v>
      </c>
      <c r="AK216" s="1" t="str">
        <f t="shared" si="11"/>
        <v>38</v>
      </c>
    </row>
    <row r="217" spans="1:37" ht="12.75" customHeight="1" x14ac:dyDescent="0.2">
      <c r="A217" s="1" t="s">
        <v>841</v>
      </c>
      <c r="B217" s="1" t="s">
        <v>129</v>
      </c>
      <c r="C217" s="1" t="s">
        <v>36</v>
      </c>
      <c r="D217" s="1" t="s">
        <v>37</v>
      </c>
      <c r="E217" s="2">
        <v>43357</v>
      </c>
      <c r="G217" s="3">
        <v>700</v>
      </c>
      <c r="H217" s="1" t="s">
        <v>77</v>
      </c>
      <c r="I217" s="1" t="s">
        <v>39</v>
      </c>
      <c r="J217" s="1" t="s">
        <v>40</v>
      </c>
      <c r="K217" s="1" t="s">
        <v>95</v>
      </c>
      <c r="L217" s="4">
        <v>43369</v>
      </c>
      <c r="M217" s="2">
        <v>43357</v>
      </c>
      <c r="N217" s="1" t="s">
        <v>842</v>
      </c>
      <c r="O217" s="1" t="s">
        <v>843</v>
      </c>
      <c r="P217" s="1" t="b">
        <v>1</v>
      </c>
      <c r="R217" s="1" t="s">
        <v>17</v>
      </c>
      <c r="X217" s="1" t="s">
        <v>44</v>
      </c>
      <c r="Y217" s="4">
        <v>43375.605351655096</v>
      </c>
      <c r="Z217" s="1" t="s">
        <v>45</v>
      </c>
      <c r="AA217" s="1" t="s">
        <v>82</v>
      </c>
      <c r="AI217" s="1">
        <f t="shared" si="9"/>
        <v>2018</v>
      </c>
      <c r="AJ217" s="1">
        <f t="shared" si="10"/>
        <v>9</v>
      </c>
      <c r="AK217" s="1" t="str">
        <f t="shared" si="11"/>
        <v>38</v>
      </c>
    </row>
    <row r="218" spans="1:37" ht="12.75" customHeight="1" x14ac:dyDescent="0.2">
      <c r="A218" s="1" t="s">
        <v>844</v>
      </c>
      <c r="B218" s="1" t="s">
        <v>129</v>
      </c>
      <c r="C218" s="1" t="s">
        <v>36</v>
      </c>
      <c r="D218" s="1" t="s">
        <v>37</v>
      </c>
      <c r="E218" s="2">
        <v>43357</v>
      </c>
      <c r="G218" s="3">
        <v>1400</v>
      </c>
      <c r="H218" s="1" t="s">
        <v>77</v>
      </c>
      <c r="I218" s="1" t="s">
        <v>39</v>
      </c>
      <c r="J218" s="1" t="s">
        <v>40</v>
      </c>
      <c r="K218" s="1" t="s">
        <v>95</v>
      </c>
      <c r="L218" s="4">
        <v>43369</v>
      </c>
      <c r="M218" s="2">
        <v>43357</v>
      </c>
      <c r="N218" s="1" t="s">
        <v>845</v>
      </c>
      <c r="O218" s="1" t="s">
        <v>846</v>
      </c>
      <c r="P218" s="1" t="b">
        <v>1</v>
      </c>
      <c r="R218" s="1" t="s">
        <v>17</v>
      </c>
      <c r="X218" s="1" t="s">
        <v>44</v>
      </c>
      <c r="Y218" s="4">
        <v>43375.605356365697</v>
      </c>
      <c r="Z218" s="1" t="s">
        <v>45</v>
      </c>
      <c r="AA218" s="1" t="s">
        <v>82</v>
      </c>
      <c r="AI218" s="1">
        <f t="shared" si="9"/>
        <v>2018</v>
      </c>
      <c r="AJ218" s="1">
        <f t="shared" si="10"/>
        <v>9</v>
      </c>
      <c r="AK218" s="1" t="str">
        <f t="shared" si="11"/>
        <v>38</v>
      </c>
    </row>
    <row r="219" spans="1:37" ht="12.75" customHeight="1" x14ac:dyDescent="0.2">
      <c r="A219" s="1" t="s">
        <v>847</v>
      </c>
      <c r="B219" s="1" t="s">
        <v>129</v>
      </c>
      <c r="C219" s="1" t="s">
        <v>36</v>
      </c>
      <c r="D219" s="1" t="s">
        <v>37</v>
      </c>
      <c r="E219" s="2">
        <v>43357</v>
      </c>
      <c r="G219" s="3">
        <v>11850</v>
      </c>
      <c r="H219" s="1" t="s">
        <v>77</v>
      </c>
      <c r="I219" s="1" t="s">
        <v>39</v>
      </c>
      <c r="J219" s="1" t="s">
        <v>40</v>
      </c>
      <c r="K219" s="1" t="s">
        <v>179</v>
      </c>
      <c r="L219" s="4">
        <v>43369</v>
      </c>
      <c r="M219" s="2">
        <v>43357</v>
      </c>
      <c r="N219" s="1" t="s">
        <v>848</v>
      </c>
      <c r="O219" s="1" t="s">
        <v>849</v>
      </c>
      <c r="P219" s="1" t="b">
        <v>1</v>
      </c>
      <c r="R219" s="1" t="s">
        <v>17</v>
      </c>
      <c r="X219" s="1" t="s">
        <v>44</v>
      </c>
      <c r="Y219" s="4">
        <v>43375.605393981503</v>
      </c>
      <c r="Z219" s="1" t="s">
        <v>45</v>
      </c>
      <c r="AA219" s="1" t="s">
        <v>82</v>
      </c>
      <c r="AI219" s="1">
        <f t="shared" si="9"/>
        <v>2018</v>
      </c>
      <c r="AJ219" s="1">
        <f t="shared" si="10"/>
        <v>9</v>
      </c>
      <c r="AK219" s="1" t="str">
        <f t="shared" si="11"/>
        <v>38</v>
      </c>
    </row>
    <row r="220" spans="1:37" ht="12.75" customHeight="1" x14ac:dyDescent="0.2">
      <c r="A220" s="1" t="s">
        <v>850</v>
      </c>
      <c r="B220" s="1" t="s">
        <v>129</v>
      </c>
      <c r="C220" s="1" t="s">
        <v>36</v>
      </c>
      <c r="D220" s="1" t="s">
        <v>37</v>
      </c>
      <c r="E220" s="2">
        <v>43375</v>
      </c>
      <c r="G220" s="3">
        <v>38250</v>
      </c>
      <c r="H220" s="1" t="s">
        <v>77</v>
      </c>
      <c r="I220" s="1" t="s">
        <v>39</v>
      </c>
      <c r="J220" s="1" t="s">
        <v>40</v>
      </c>
      <c r="K220" s="1" t="s">
        <v>414</v>
      </c>
      <c r="L220" s="4">
        <v>43390</v>
      </c>
      <c r="M220" s="2">
        <v>43375</v>
      </c>
      <c r="N220" s="1" t="s">
        <v>851</v>
      </c>
      <c r="O220" s="1" t="s">
        <v>852</v>
      </c>
      <c r="P220" s="1" t="b">
        <v>1</v>
      </c>
      <c r="R220" s="1" t="s">
        <v>17</v>
      </c>
      <c r="X220" s="1" t="s">
        <v>44</v>
      </c>
      <c r="Y220" s="4">
        <v>43392.276565891203</v>
      </c>
      <c r="Z220" s="1" t="s">
        <v>45</v>
      </c>
      <c r="AA220" s="1" t="s">
        <v>82</v>
      </c>
      <c r="AI220" s="1">
        <f t="shared" si="9"/>
        <v>2018</v>
      </c>
      <c r="AJ220" s="1">
        <f t="shared" si="10"/>
        <v>10</v>
      </c>
      <c r="AK220" s="1" t="str">
        <f t="shared" si="11"/>
        <v>38</v>
      </c>
    </row>
    <row r="221" spans="1:37" ht="12.75" customHeight="1" x14ac:dyDescent="0.2">
      <c r="A221" s="1" t="s">
        <v>853</v>
      </c>
      <c r="B221" s="1" t="s">
        <v>526</v>
      </c>
      <c r="C221" s="1" t="s">
        <v>36</v>
      </c>
      <c r="D221" s="1" t="s">
        <v>37</v>
      </c>
      <c r="E221" s="2">
        <v>43388</v>
      </c>
      <c r="G221" s="3">
        <v>50500</v>
      </c>
      <c r="H221" s="1" t="s">
        <v>77</v>
      </c>
      <c r="I221" s="1" t="s">
        <v>39</v>
      </c>
      <c r="J221" s="1" t="s">
        <v>40</v>
      </c>
      <c r="K221" s="1" t="s">
        <v>349</v>
      </c>
      <c r="L221" s="4">
        <v>43390</v>
      </c>
      <c r="M221" s="2">
        <v>43388</v>
      </c>
      <c r="N221" s="1" t="s">
        <v>854</v>
      </c>
      <c r="O221" s="1" t="s">
        <v>855</v>
      </c>
      <c r="P221" s="1" t="b">
        <v>1</v>
      </c>
      <c r="R221" s="1" t="s">
        <v>17</v>
      </c>
      <c r="X221" s="1" t="s">
        <v>44</v>
      </c>
      <c r="Y221" s="4">
        <v>43392.2765814468</v>
      </c>
      <c r="Z221" s="1" t="s">
        <v>45</v>
      </c>
      <c r="AA221" s="1" t="s">
        <v>82</v>
      </c>
      <c r="AI221" s="1">
        <f t="shared" si="9"/>
        <v>2018</v>
      </c>
      <c r="AJ221" s="1">
        <f t="shared" si="10"/>
        <v>10</v>
      </c>
      <c r="AK221" s="1" t="str">
        <f t="shared" si="11"/>
        <v>38</v>
      </c>
    </row>
    <row r="222" spans="1:37" ht="12.75" customHeight="1" x14ac:dyDescent="0.2">
      <c r="A222" s="1" t="s">
        <v>856</v>
      </c>
      <c r="B222" s="1" t="s">
        <v>857</v>
      </c>
      <c r="C222" s="1" t="s">
        <v>36</v>
      </c>
      <c r="D222" s="1" t="s">
        <v>37</v>
      </c>
      <c r="E222" s="2">
        <v>43388</v>
      </c>
      <c r="G222" s="3">
        <v>17250</v>
      </c>
      <c r="H222" s="1" t="s">
        <v>77</v>
      </c>
      <c r="I222" s="1" t="s">
        <v>39</v>
      </c>
      <c r="J222" s="1" t="s">
        <v>40</v>
      </c>
      <c r="K222" s="1" t="s">
        <v>858</v>
      </c>
      <c r="L222" s="4">
        <v>43390</v>
      </c>
      <c r="M222" s="2">
        <v>43388</v>
      </c>
      <c r="N222" s="1" t="s">
        <v>859</v>
      </c>
      <c r="O222" s="1" t="s">
        <v>860</v>
      </c>
      <c r="P222" s="1" t="b">
        <v>1</v>
      </c>
      <c r="R222" s="1" t="s">
        <v>17</v>
      </c>
      <c r="X222" s="1" t="s">
        <v>44</v>
      </c>
      <c r="Y222" s="4">
        <v>43392.276588113396</v>
      </c>
      <c r="Z222" s="1" t="s">
        <v>45</v>
      </c>
      <c r="AA222" s="1" t="s">
        <v>82</v>
      </c>
      <c r="AI222" s="1">
        <f t="shared" si="9"/>
        <v>2018</v>
      </c>
      <c r="AJ222" s="1">
        <f t="shared" si="10"/>
        <v>10</v>
      </c>
      <c r="AK222" s="1" t="str">
        <f t="shared" si="11"/>
        <v>38</v>
      </c>
    </row>
    <row r="223" spans="1:37" ht="12.75" customHeight="1" x14ac:dyDescent="0.2">
      <c r="A223" s="1" t="s">
        <v>861</v>
      </c>
      <c r="B223" s="1" t="s">
        <v>526</v>
      </c>
      <c r="C223" s="1" t="s">
        <v>36</v>
      </c>
      <c r="D223" s="1" t="s">
        <v>37</v>
      </c>
      <c r="E223" s="2">
        <v>43391</v>
      </c>
      <c r="G223" s="3">
        <v>11250</v>
      </c>
      <c r="H223" s="1" t="s">
        <v>38</v>
      </c>
      <c r="I223" s="1" t="s">
        <v>39</v>
      </c>
      <c r="J223" s="1" t="s">
        <v>40</v>
      </c>
      <c r="K223" s="1" t="s">
        <v>713</v>
      </c>
      <c r="L223" s="4">
        <v>43391</v>
      </c>
      <c r="M223" s="2">
        <v>43391</v>
      </c>
      <c r="N223" s="1" t="s">
        <v>862</v>
      </c>
      <c r="O223" s="1" t="s">
        <v>863</v>
      </c>
      <c r="P223" s="1" t="b">
        <v>1</v>
      </c>
      <c r="R223" s="1" t="s">
        <v>17</v>
      </c>
      <c r="X223" s="1" t="s">
        <v>44</v>
      </c>
      <c r="Y223" s="4">
        <v>43392.276651238397</v>
      </c>
      <c r="Z223" s="1" t="s">
        <v>45</v>
      </c>
      <c r="AA223" s="1" t="s">
        <v>46</v>
      </c>
      <c r="AI223" s="1">
        <f t="shared" si="9"/>
        <v>2018</v>
      </c>
      <c r="AJ223" s="1">
        <f t="shared" si="10"/>
        <v>10</v>
      </c>
      <c r="AK223" s="1" t="str">
        <f t="shared" si="11"/>
        <v>18</v>
      </c>
    </row>
    <row r="224" spans="1:37" ht="12.75" customHeight="1" x14ac:dyDescent="0.2">
      <c r="A224" s="1" t="s">
        <v>864</v>
      </c>
      <c r="B224" s="1" t="s">
        <v>129</v>
      </c>
      <c r="C224" s="1" t="s">
        <v>36</v>
      </c>
      <c r="D224" s="1" t="s">
        <v>37</v>
      </c>
      <c r="E224" s="2">
        <v>43395</v>
      </c>
      <c r="G224" s="3">
        <v>36500</v>
      </c>
      <c r="H224" s="1" t="s">
        <v>77</v>
      </c>
      <c r="I224" s="1" t="s">
        <v>39</v>
      </c>
      <c r="J224" s="1" t="s">
        <v>40</v>
      </c>
      <c r="K224" s="1" t="s">
        <v>865</v>
      </c>
      <c r="L224" s="4">
        <v>43395</v>
      </c>
      <c r="M224" s="2">
        <v>43395</v>
      </c>
      <c r="N224" s="1" t="s">
        <v>866</v>
      </c>
      <c r="O224" s="1" t="s">
        <v>867</v>
      </c>
      <c r="P224" s="1" t="b">
        <v>1</v>
      </c>
      <c r="R224" s="1" t="s">
        <v>17</v>
      </c>
      <c r="X224" s="1" t="s">
        <v>44</v>
      </c>
      <c r="Y224" s="4">
        <v>43396.275808993101</v>
      </c>
      <c r="Z224" s="1" t="s">
        <v>45</v>
      </c>
      <c r="AA224" s="1" t="s">
        <v>82</v>
      </c>
      <c r="AI224" s="1">
        <f t="shared" si="9"/>
        <v>2018</v>
      </c>
      <c r="AJ224" s="1">
        <f t="shared" si="10"/>
        <v>10</v>
      </c>
      <c r="AK224" s="1" t="str">
        <f t="shared" si="11"/>
        <v>38</v>
      </c>
    </row>
    <row r="225" spans="1:37" ht="12.75" customHeight="1" x14ac:dyDescent="0.2">
      <c r="A225" s="1" t="s">
        <v>868</v>
      </c>
      <c r="B225" s="1" t="s">
        <v>526</v>
      </c>
      <c r="C225" s="1" t="s">
        <v>36</v>
      </c>
      <c r="D225" s="1" t="s">
        <v>37</v>
      </c>
      <c r="E225" s="2">
        <v>43396</v>
      </c>
      <c r="G225" s="3">
        <v>350</v>
      </c>
      <c r="H225" s="1" t="s">
        <v>84</v>
      </c>
      <c r="I225" s="1" t="s">
        <v>39</v>
      </c>
      <c r="J225" s="1" t="s">
        <v>40</v>
      </c>
      <c r="K225" s="1" t="s">
        <v>414</v>
      </c>
      <c r="L225" s="4">
        <v>43398</v>
      </c>
      <c r="M225" s="2">
        <v>43396</v>
      </c>
      <c r="N225" s="1" t="s">
        <v>869</v>
      </c>
      <c r="O225" s="1" t="s">
        <v>870</v>
      </c>
      <c r="P225" s="1" t="b">
        <v>1</v>
      </c>
      <c r="R225" s="1" t="s">
        <v>17</v>
      </c>
      <c r="X225" s="1" t="s">
        <v>81</v>
      </c>
      <c r="Y225" s="4">
        <v>43399.3433224537</v>
      </c>
      <c r="Z225" s="1" t="s">
        <v>45</v>
      </c>
      <c r="AA225" s="1" t="s">
        <v>88</v>
      </c>
      <c r="AI225" s="1">
        <f t="shared" si="9"/>
        <v>2018</v>
      </c>
      <c r="AJ225" s="1">
        <f t="shared" si="10"/>
        <v>10</v>
      </c>
      <c r="AK225" s="1" t="str">
        <f t="shared" si="11"/>
        <v>31</v>
      </c>
    </row>
    <row r="226" spans="1:37" ht="12.75" customHeight="1" x14ac:dyDescent="0.2">
      <c r="A226" s="1" t="s">
        <v>871</v>
      </c>
      <c r="B226" s="1" t="s">
        <v>129</v>
      </c>
      <c r="C226" s="1" t="s">
        <v>36</v>
      </c>
      <c r="D226" s="1" t="s">
        <v>37</v>
      </c>
      <c r="E226" s="2">
        <v>43385</v>
      </c>
      <c r="G226" s="3">
        <v>8450</v>
      </c>
      <c r="H226" s="1" t="s">
        <v>77</v>
      </c>
      <c r="I226" s="1" t="s">
        <v>39</v>
      </c>
      <c r="J226" s="1" t="s">
        <v>40</v>
      </c>
      <c r="K226" s="1" t="s">
        <v>119</v>
      </c>
      <c r="L226" s="4">
        <v>43385</v>
      </c>
      <c r="M226" s="2">
        <v>43385</v>
      </c>
      <c r="N226" s="1" t="s">
        <v>872</v>
      </c>
      <c r="O226" s="1" t="s">
        <v>873</v>
      </c>
      <c r="P226" s="1" t="b">
        <v>1</v>
      </c>
      <c r="R226" s="1" t="s">
        <v>17</v>
      </c>
      <c r="X226" s="1" t="s">
        <v>44</v>
      </c>
      <c r="Y226" s="4">
        <v>43404.286573148202</v>
      </c>
      <c r="Z226" s="1" t="s">
        <v>45</v>
      </c>
      <c r="AA226" s="1" t="s">
        <v>82</v>
      </c>
      <c r="AI226" s="1">
        <f t="shared" si="9"/>
        <v>2018</v>
      </c>
      <c r="AJ226" s="1">
        <f t="shared" si="10"/>
        <v>10</v>
      </c>
      <c r="AK226" s="1" t="str">
        <f t="shared" si="11"/>
        <v>38</v>
      </c>
    </row>
    <row r="227" spans="1:37" ht="12.75" customHeight="1" x14ac:dyDescent="0.2">
      <c r="A227" s="1" t="s">
        <v>874</v>
      </c>
      <c r="B227" s="1" t="s">
        <v>129</v>
      </c>
      <c r="C227" s="1" t="s">
        <v>36</v>
      </c>
      <c r="D227" s="1" t="s">
        <v>37</v>
      </c>
      <c r="E227" s="2">
        <v>43404</v>
      </c>
      <c r="G227" s="3">
        <v>17250</v>
      </c>
      <c r="H227" s="1" t="s">
        <v>77</v>
      </c>
      <c r="I227" s="1" t="s">
        <v>39</v>
      </c>
      <c r="J227" s="1" t="s">
        <v>40</v>
      </c>
      <c r="K227" s="1" t="s">
        <v>391</v>
      </c>
      <c r="L227" s="4">
        <v>43406</v>
      </c>
      <c r="M227" s="2">
        <v>43404</v>
      </c>
      <c r="N227" s="1" t="s">
        <v>875</v>
      </c>
      <c r="O227" s="1" t="s">
        <v>876</v>
      </c>
      <c r="P227" s="1" t="b">
        <v>1</v>
      </c>
      <c r="R227" s="1" t="s">
        <v>17</v>
      </c>
      <c r="X227" s="1" t="s">
        <v>44</v>
      </c>
      <c r="Y227" s="4">
        <v>43411.262779976903</v>
      </c>
      <c r="Z227" s="1" t="s">
        <v>45</v>
      </c>
      <c r="AA227" s="1" t="s">
        <v>82</v>
      </c>
      <c r="AI227" s="1">
        <f t="shared" si="9"/>
        <v>2018</v>
      </c>
      <c r="AJ227" s="1">
        <f t="shared" si="10"/>
        <v>10</v>
      </c>
      <c r="AK227" s="1" t="str">
        <f t="shared" si="11"/>
        <v>38</v>
      </c>
    </row>
    <row r="228" spans="1:37" ht="12.75" customHeight="1" x14ac:dyDescent="0.2">
      <c r="A228" s="1" t="s">
        <v>877</v>
      </c>
      <c r="B228" s="1" t="s">
        <v>129</v>
      </c>
      <c r="C228" s="1" t="s">
        <v>36</v>
      </c>
      <c r="D228" s="1" t="s">
        <v>37</v>
      </c>
      <c r="E228" s="2">
        <v>43405</v>
      </c>
      <c r="G228" s="3">
        <v>1400</v>
      </c>
      <c r="H228" s="1" t="s">
        <v>130</v>
      </c>
      <c r="I228" s="1" t="s">
        <v>39</v>
      </c>
      <c r="J228" s="1" t="s">
        <v>40</v>
      </c>
      <c r="K228" s="1" t="s">
        <v>150</v>
      </c>
      <c r="L228" s="4">
        <v>43405</v>
      </c>
      <c r="M228" s="2">
        <v>43405</v>
      </c>
      <c r="N228" s="1" t="s">
        <v>878</v>
      </c>
      <c r="O228" s="1" t="s">
        <v>879</v>
      </c>
      <c r="P228" s="1" t="b">
        <v>1</v>
      </c>
      <c r="R228" s="1" t="s">
        <v>17</v>
      </c>
      <c r="X228" s="1" t="s">
        <v>44</v>
      </c>
      <c r="Y228" s="4">
        <v>43412.315985995403</v>
      </c>
      <c r="Z228" s="1" t="s">
        <v>45</v>
      </c>
      <c r="AA228" s="1" t="s">
        <v>134</v>
      </c>
      <c r="AI228" s="1">
        <f t="shared" si="9"/>
        <v>2018</v>
      </c>
      <c r="AJ228" s="1">
        <f t="shared" si="10"/>
        <v>11</v>
      </c>
      <c r="AK228" s="1" t="str">
        <f t="shared" si="11"/>
        <v>11</v>
      </c>
    </row>
    <row r="229" spans="1:37" ht="12.75" customHeight="1" x14ac:dyDescent="0.2">
      <c r="A229" s="1" t="s">
        <v>880</v>
      </c>
      <c r="B229" s="1" t="s">
        <v>129</v>
      </c>
      <c r="C229" s="1" t="s">
        <v>36</v>
      </c>
      <c r="D229" s="1" t="s">
        <v>37</v>
      </c>
      <c r="E229" s="2">
        <v>43399</v>
      </c>
      <c r="G229" s="3">
        <v>8850</v>
      </c>
      <c r="H229" s="1" t="s">
        <v>77</v>
      </c>
      <c r="I229" s="1" t="s">
        <v>39</v>
      </c>
      <c r="J229" s="1" t="s">
        <v>40</v>
      </c>
      <c r="K229" s="1" t="s">
        <v>114</v>
      </c>
      <c r="L229" s="4">
        <v>43413</v>
      </c>
      <c r="M229" s="2">
        <v>43399</v>
      </c>
      <c r="N229" s="1" t="s">
        <v>881</v>
      </c>
      <c r="O229" s="1" t="s">
        <v>882</v>
      </c>
      <c r="P229" s="1" t="b">
        <v>1</v>
      </c>
      <c r="R229" s="1" t="s">
        <v>17</v>
      </c>
      <c r="X229" s="1" t="s">
        <v>44</v>
      </c>
      <c r="Y229" s="4">
        <v>43416.315292789397</v>
      </c>
      <c r="Z229" s="1" t="s">
        <v>45</v>
      </c>
      <c r="AA229" s="1" t="s">
        <v>82</v>
      </c>
      <c r="AI229" s="1">
        <f t="shared" si="9"/>
        <v>2018</v>
      </c>
      <c r="AJ229" s="1">
        <f t="shared" si="10"/>
        <v>10</v>
      </c>
      <c r="AK229" s="1" t="str">
        <f t="shared" si="11"/>
        <v>38</v>
      </c>
    </row>
    <row r="230" spans="1:37" ht="12.75" customHeight="1" x14ac:dyDescent="0.2">
      <c r="A230" s="1" t="s">
        <v>883</v>
      </c>
      <c r="B230" s="1" t="s">
        <v>129</v>
      </c>
      <c r="C230" s="1" t="s">
        <v>36</v>
      </c>
      <c r="D230" s="1" t="s">
        <v>37</v>
      </c>
      <c r="E230" s="2">
        <v>43416</v>
      </c>
      <c r="G230" s="3">
        <v>24250</v>
      </c>
      <c r="H230" s="1" t="s">
        <v>77</v>
      </c>
      <c r="I230" s="1" t="s">
        <v>39</v>
      </c>
      <c r="J230" s="1" t="s">
        <v>40</v>
      </c>
      <c r="K230" s="1" t="s">
        <v>470</v>
      </c>
      <c r="L230" s="4">
        <v>43417</v>
      </c>
      <c r="M230" s="2">
        <v>43416</v>
      </c>
      <c r="N230" s="1" t="s">
        <v>884</v>
      </c>
      <c r="O230" s="1" t="s">
        <v>885</v>
      </c>
      <c r="P230" s="1" t="b">
        <v>1</v>
      </c>
      <c r="R230" s="1" t="s">
        <v>17</v>
      </c>
      <c r="X230" s="1" t="s">
        <v>44</v>
      </c>
      <c r="Y230" s="4">
        <v>43419.275926504597</v>
      </c>
      <c r="Z230" s="1" t="s">
        <v>45</v>
      </c>
      <c r="AA230" s="1" t="s">
        <v>82</v>
      </c>
      <c r="AI230" s="1">
        <f t="shared" si="9"/>
        <v>2018</v>
      </c>
      <c r="AJ230" s="1">
        <f t="shared" si="10"/>
        <v>11</v>
      </c>
      <c r="AK230" s="1" t="str">
        <f t="shared" si="11"/>
        <v>38</v>
      </c>
    </row>
    <row r="231" spans="1:37" ht="12.75" customHeight="1" x14ac:dyDescent="0.2">
      <c r="A231" s="1" t="s">
        <v>886</v>
      </c>
      <c r="B231" s="1" t="s">
        <v>129</v>
      </c>
      <c r="C231" s="1" t="s">
        <v>36</v>
      </c>
      <c r="D231" s="1" t="s">
        <v>37</v>
      </c>
      <c r="E231" s="2">
        <v>43419</v>
      </c>
      <c r="G231" s="3">
        <v>41750</v>
      </c>
      <c r="H231" s="1" t="s">
        <v>77</v>
      </c>
      <c r="I231" s="1" t="s">
        <v>39</v>
      </c>
      <c r="J231" s="1" t="s">
        <v>40</v>
      </c>
      <c r="K231" s="1" t="s">
        <v>470</v>
      </c>
      <c r="L231" s="4">
        <v>43424</v>
      </c>
      <c r="M231" s="2">
        <v>43419</v>
      </c>
      <c r="N231" s="1" t="s">
        <v>887</v>
      </c>
      <c r="O231" s="1" t="s">
        <v>888</v>
      </c>
      <c r="P231" s="1" t="b">
        <v>1</v>
      </c>
      <c r="R231" s="1" t="s">
        <v>17</v>
      </c>
      <c r="X231" s="1" t="s">
        <v>44</v>
      </c>
      <c r="Y231" s="4">
        <v>43424.394607754599</v>
      </c>
      <c r="Z231" s="1" t="s">
        <v>45</v>
      </c>
      <c r="AA231" s="1" t="s">
        <v>82</v>
      </c>
      <c r="AI231" s="1">
        <f t="shared" si="9"/>
        <v>2018</v>
      </c>
      <c r="AJ231" s="1">
        <f t="shared" si="10"/>
        <v>11</v>
      </c>
      <c r="AK231" s="1" t="str">
        <f t="shared" si="11"/>
        <v>38</v>
      </c>
    </row>
    <row r="232" spans="1:37" ht="12.75" customHeight="1" x14ac:dyDescent="0.2">
      <c r="A232" s="1" t="s">
        <v>889</v>
      </c>
      <c r="B232" s="1" t="s">
        <v>129</v>
      </c>
      <c r="C232" s="1" t="s">
        <v>36</v>
      </c>
      <c r="D232" s="1" t="s">
        <v>37</v>
      </c>
      <c r="E232" s="2">
        <v>43424</v>
      </c>
      <c r="G232" s="3">
        <v>16200</v>
      </c>
      <c r="H232" s="1" t="s">
        <v>77</v>
      </c>
      <c r="I232" s="1" t="s">
        <v>39</v>
      </c>
      <c r="J232" s="1" t="s">
        <v>40</v>
      </c>
      <c r="K232" s="1" t="s">
        <v>890</v>
      </c>
      <c r="L232" s="4">
        <v>43426</v>
      </c>
      <c r="M232" s="2">
        <v>43424</v>
      </c>
      <c r="N232" s="1" t="s">
        <v>891</v>
      </c>
      <c r="O232" s="1" t="s">
        <v>892</v>
      </c>
      <c r="P232" s="1" t="b">
        <v>1</v>
      </c>
      <c r="R232" s="1" t="s">
        <v>17</v>
      </c>
      <c r="X232" s="1" t="s">
        <v>44</v>
      </c>
      <c r="Y232" s="4">
        <v>43427.307819016198</v>
      </c>
      <c r="Z232" s="1" t="s">
        <v>45</v>
      </c>
      <c r="AA232" s="1" t="s">
        <v>82</v>
      </c>
      <c r="AI232" s="1">
        <f t="shared" si="9"/>
        <v>2018</v>
      </c>
      <c r="AJ232" s="1">
        <f t="shared" si="10"/>
        <v>11</v>
      </c>
      <c r="AK232" s="1" t="str">
        <f t="shared" si="11"/>
        <v>38</v>
      </c>
    </row>
    <row r="233" spans="1:37" ht="12.75" customHeight="1" x14ac:dyDescent="0.2">
      <c r="A233" s="1" t="s">
        <v>893</v>
      </c>
      <c r="B233" s="1" t="s">
        <v>129</v>
      </c>
      <c r="C233" s="1" t="s">
        <v>36</v>
      </c>
      <c r="D233" s="1" t="s">
        <v>37</v>
      </c>
      <c r="E233" s="2">
        <v>43420</v>
      </c>
      <c r="G233" s="3">
        <v>19000</v>
      </c>
      <c r="H233" s="1" t="s">
        <v>77</v>
      </c>
      <c r="I233" s="1" t="s">
        <v>39</v>
      </c>
      <c r="J233" s="1" t="s">
        <v>40</v>
      </c>
      <c r="K233" s="1" t="s">
        <v>713</v>
      </c>
      <c r="L233" s="4">
        <v>43426</v>
      </c>
      <c r="M233" s="2">
        <v>43420</v>
      </c>
      <c r="N233" s="1" t="s">
        <v>894</v>
      </c>
      <c r="O233" s="1" t="s">
        <v>895</v>
      </c>
      <c r="P233" s="1" t="b">
        <v>1</v>
      </c>
      <c r="R233" s="1" t="s">
        <v>17</v>
      </c>
      <c r="X233" s="1" t="s">
        <v>44</v>
      </c>
      <c r="Y233" s="4">
        <v>43427.307825150499</v>
      </c>
      <c r="Z233" s="1" t="s">
        <v>45</v>
      </c>
      <c r="AA233" s="1" t="s">
        <v>82</v>
      </c>
      <c r="AI233" s="1">
        <f t="shared" si="9"/>
        <v>2018</v>
      </c>
      <c r="AJ233" s="1">
        <f t="shared" si="10"/>
        <v>11</v>
      </c>
      <c r="AK233" s="1" t="str">
        <f t="shared" si="11"/>
        <v>38</v>
      </c>
    </row>
    <row r="234" spans="1:37" ht="12.75" customHeight="1" x14ac:dyDescent="0.2">
      <c r="A234" s="1" t="s">
        <v>896</v>
      </c>
      <c r="B234" s="1" t="s">
        <v>129</v>
      </c>
      <c r="C234" s="1" t="s">
        <v>36</v>
      </c>
      <c r="D234" s="1" t="s">
        <v>37</v>
      </c>
      <c r="E234" s="2">
        <v>43430</v>
      </c>
      <c r="G234" s="3">
        <v>1050</v>
      </c>
      <c r="H234" s="1" t="s">
        <v>77</v>
      </c>
      <c r="I234" s="1" t="s">
        <v>39</v>
      </c>
      <c r="J234" s="1" t="s">
        <v>40</v>
      </c>
      <c r="K234" s="1" t="s">
        <v>179</v>
      </c>
      <c r="L234" s="4">
        <v>43433</v>
      </c>
      <c r="M234" s="2">
        <v>43430</v>
      </c>
      <c r="N234" s="1" t="s">
        <v>897</v>
      </c>
      <c r="O234" s="1" t="s">
        <v>898</v>
      </c>
      <c r="P234" s="1" t="b">
        <v>1</v>
      </c>
      <c r="R234" s="1" t="s">
        <v>17</v>
      </c>
      <c r="X234" s="1" t="s">
        <v>44</v>
      </c>
      <c r="Y234" s="4">
        <v>43437.335799039298</v>
      </c>
      <c r="Z234" s="1" t="s">
        <v>45</v>
      </c>
      <c r="AA234" s="1" t="s">
        <v>82</v>
      </c>
      <c r="AI234" s="1">
        <f t="shared" si="9"/>
        <v>2018</v>
      </c>
      <c r="AJ234" s="1">
        <f t="shared" si="10"/>
        <v>11</v>
      </c>
      <c r="AK234" s="1" t="str">
        <f t="shared" si="11"/>
        <v>38</v>
      </c>
    </row>
    <row r="235" spans="1:37" ht="12.75" customHeight="1" x14ac:dyDescent="0.2">
      <c r="A235" s="1" t="s">
        <v>899</v>
      </c>
      <c r="B235" s="1" t="s">
        <v>129</v>
      </c>
      <c r="C235" s="1" t="s">
        <v>36</v>
      </c>
      <c r="D235" s="1" t="s">
        <v>37</v>
      </c>
      <c r="E235" s="2">
        <v>43433</v>
      </c>
      <c r="G235" s="3">
        <v>22500</v>
      </c>
      <c r="H235" s="1" t="s">
        <v>77</v>
      </c>
      <c r="I235" s="1" t="s">
        <v>39</v>
      </c>
      <c r="J235" s="1" t="s">
        <v>40</v>
      </c>
      <c r="K235" s="1" t="s">
        <v>590</v>
      </c>
      <c r="L235" s="4">
        <v>43433</v>
      </c>
      <c r="M235" s="2">
        <v>43433</v>
      </c>
      <c r="N235" s="1" t="s">
        <v>900</v>
      </c>
      <c r="O235" s="1" t="s">
        <v>901</v>
      </c>
      <c r="P235" s="1" t="b">
        <v>1</v>
      </c>
      <c r="R235" s="1" t="s">
        <v>17</v>
      </c>
      <c r="X235" s="1" t="s">
        <v>44</v>
      </c>
      <c r="Y235" s="4">
        <v>43437.335809178199</v>
      </c>
      <c r="Z235" s="1" t="s">
        <v>45</v>
      </c>
      <c r="AA235" s="1" t="s">
        <v>82</v>
      </c>
      <c r="AI235" s="1">
        <f t="shared" si="9"/>
        <v>2018</v>
      </c>
      <c r="AJ235" s="1">
        <f t="shared" si="10"/>
        <v>11</v>
      </c>
      <c r="AK235" s="1" t="str">
        <f t="shared" si="11"/>
        <v>38</v>
      </c>
    </row>
    <row r="236" spans="1:37" ht="12.75" customHeight="1" x14ac:dyDescent="0.2">
      <c r="A236" s="1" t="s">
        <v>902</v>
      </c>
      <c r="B236" s="1" t="s">
        <v>129</v>
      </c>
      <c r="C236" s="1" t="s">
        <v>36</v>
      </c>
      <c r="D236" s="1" t="s">
        <v>37</v>
      </c>
      <c r="E236" s="2">
        <v>43412</v>
      </c>
      <c r="G236" s="3">
        <v>2100</v>
      </c>
      <c r="H236" s="1" t="s">
        <v>77</v>
      </c>
      <c r="I236" s="1" t="s">
        <v>39</v>
      </c>
      <c r="J236" s="1" t="s">
        <v>40</v>
      </c>
      <c r="K236" s="1" t="s">
        <v>809</v>
      </c>
      <c r="L236" s="4">
        <v>43426</v>
      </c>
      <c r="M236" s="2">
        <v>43412</v>
      </c>
      <c r="N236" s="1" t="s">
        <v>903</v>
      </c>
      <c r="O236" s="1" t="s">
        <v>904</v>
      </c>
      <c r="P236" s="1" t="b">
        <v>1</v>
      </c>
      <c r="R236" s="1" t="s">
        <v>17</v>
      </c>
      <c r="X236" s="1" t="s">
        <v>44</v>
      </c>
      <c r="Y236" s="4">
        <v>43437.335914618103</v>
      </c>
      <c r="Z236" s="1" t="s">
        <v>45</v>
      </c>
      <c r="AA236" s="1" t="s">
        <v>82</v>
      </c>
      <c r="AI236" s="1">
        <f t="shared" si="9"/>
        <v>2018</v>
      </c>
      <c r="AJ236" s="1">
        <f t="shared" si="10"/>
        <v>11</v>
      </c>
      <c r="AK236" s="1" t="str">
        <f t="shared" si="11"/>
        <v>38</v>
      </c>
    </row>
    <row r="237" spans="1:37" ht="12.75" customHeight="1" x14ac:dyDescent="0.2">
      <c r="A237" s="1" t="s">
        <v>905</v>
      </c>
      <c r="B237" s="1" t="s">
        <v>129</v>
      </c>
      <c r="C237" s="1" t="s">
        <v>36</v>
      </c>
      <c r="D237" s="1" t="s">
        <v>37</v>
      </c>
      <c r="E237" s="2">
        <v>43405</v>
      </c>
      <c r="G237" s="3">
        <v>17250</v>
      </c>
      <c r="H237" s="1" t="s">
        <v>77</v>
      </c>
      <c r="I237" s="1" t="s">
        <v>39</v>
      </c>
      <c r="J237" s="1" t="s">
        <v>40</v>
      </c>
      <c r="K237" s="1" t="s">
        <v>906</v>
      </c>
      <c r="L237" s="4">
        <v>43419</v>
      </c>
      <c r="M237" s="2">
        <v>43405</v>
      </c>
      <c r="N237" s="1" t="s">
        <v>907</v>
      </c>
      <c r="O237" s="1" t="s">
        <v>908</v>
      </c>
      <c r="P237" s="1" t="b">
        <v>1</v>
      </c>
      <c r="R237" s="1" t="s">
        <v>17</v>
      </c>
      <c r="X237" s="1" t="s">
        <v>44</v>
      </c>
      <c r="Y237" s="4">
        <v>43444.3651237616</v>
      </c>
      <c r="Z237" s="1" t="s">
        <v>45</v>
      </c>
      <c r="AA237" s="1" t="s">
        <v>82</v>
      </c>
      <c r="AI237" s="1">
        <f t="shared" si="9"/>
        <v>2018</v>
      </c>
      <c r="AJ237" s="1">
        <f t="shared" si="10"/>
        <v>11</v>
      </c>
      <c r="AK237" s="1" t="str">
        <f t="shared" si="11"/>
        <v>38</v>
      </c>
    </row>
    <row r="238" spans="1:37" ht="12.75" customHeight="1" x14ac:dyDescent="0.2">
      <c r="A238" s="1" t="s">
        <v>909</v>
      </c>
      <c r="B238" s="1" t="s">
        <v>129</v>
      </c>
      <c r="C238" s="1" t="s">
        <v>36</v>
      </c>
      <c r="D238" s="1" t="s">
        <v>37</v>
      </c>
      <c r="E238" s="2">
        <v>43440</v>
      </c>
      <c r="G238" s="3">
        <v>7000</v>
      </c>
      <c r="H238" s="1" t="s">
        <v>38</v>
      </c>
      <c r="I238" s="1" t="s">
        <v>39</v>
      </c>
      <c r="J238" s="1" t="s">
        <v>40</v>
      </c>
      <c r="K238" s="1" t="s">
        <v>610</v>
      </c>
      <c r="L238" s="4">
        <v>43441</v>
      </c>
      <c r="M238" s="2">
        <v>43440</v>
      </c>
      <c r="N238" s="1" t="s">
        <v>910</v>
      </c>
      <c r="O238" s="1" t="s">
        <v>911</v>
      </c>
      <c r="P238" s="1" t="b">
        <v>1</v>
      </c>
      <c r="R238" s="1" t="s">
        <v>17</v>
      </c>
      <c r="X238" s="1" t="s">
        <v>44</v>
      </c>
      <c r="Y238" s="4">
        <v>43444.3785083681</v>
      </c>
      <c r="Z238" s="1" t="s">
        <v>45</v>
      </c>
      <c r="AA238" s="1" t="s">
        <v>46</v>
      </c>
      <c r="AI238" s="1">
        <f t="shared" si="9"/>
        <v>2018</v>
      </c>
      <c r="AJ238" s="1">
        <f t="shared" si="10"/>
        <v>12</v>
      </c>
      <c r="AK238" s="1" t="str">
        <f t="shared" si="11"/>
        <v>18</v>
      </c>
    </row>
    <row r="239" spans="1:37" ht="12.75" customHeight="1" x14ac:dyDescent="0.2">
      <c r="A239" s="1" t="s">
        <v>912</v>
      </c>
      <c r="B239" s="1" t="s">
        <v>129</v>
      </c>
      <c r="C239" s="1" t="s">
        <v>36</v>
      </c>
      <c r="D239" s="1" t="s">
        <v>37</v>
      </c>
      <c r="E239" s="2">
        <v>43445</v>
      </c>
      <c r="G239" s="3">
        <v>24250</v>
      </c>
      <c r="H239" s="1" t="s">
        <v>77</v>
      </c>
      <c r="I239" s="1" t="s">
        <v>39</v>
      </c>
      <c r="J239" s="1" t="s">
        <v>40</v>
      </c>
      <c r="K239" s="1" t="s">
        <v>913</v>
      </c>
      <c r="L239" s="4">
        <v>43445</v>
      </c>
      <c r="M239" s="2">
        <v>43445</v>
      </c>
      <c r="N239" s="1" t="s">
        <v>914</v>
      </c>
      <c r="O239" s="1" t="s">
        <v>915</v>
      </c>
      <c r="P239" s="1" t="b">
        <v>1</v>
      </c>
      <c r="R239" s="1" t="s">
        <v>17</v>
      </c>
      <c r="X239" s="1" t="s">
        <v>44</v>
      </c>
      <c r="Y239" s="4">
        <v>43446.2618576389</v>
      </c>
      <c r="Z239" s="1" t="s">
        <v>45</v>
      </c>
      <c r="AA239" s="1" t="s">
        <v>82</v>
      </c>
      <c r="AI239" s="1">
        <f t="shared" si="9"/>
        <v>2018</v>
      </c>
      <c r="AJ239" s="1">
        <f t="shared" si="10"/>
        <v>12</v>
      </c>
      <c r="AK239" s="1" t="str">
        <f t="shared" si="11"/>
        <v>38</v>
      </c>
    </row>
    <row r="240" spans="1:37" ht="12.75" customHeight="1" x14ac:dyDescent="0.2">
      <c r="A240" s="1" t="s">
        <v>916</v>
      </c>
      <c r="B240" s="1" t="s">
        <v>129</v>
      </c>
      <c r="C240" s="1" t="s">
        <v>36</v>
      </c>
      <c r="D240" s="1" t="s">
        <v>37</v>
      </c>
      <c r="E240" s="2">
        <v>43444</v>
      </c>
      <c r="G240" s="3">
        <v>3150</v>
      </c>
      <c r="H240" s="1" t="s">
        <v>77</v>
      </c>
      <c r="I240" s="1" t="s">
        <v>39</v>
      </c>
      <c r="J240" s="1" t="s">
        <v>40</v>
      </c>
      <c r="K240" s="1" t="s">
        <v>85</v>
      </c>
      <c r="L240" s="4">
        <v>43445</v>
      </c>
      <c r="M240" s="2">
        <v>43444</v>
      </c>
      <c r="N240" s="1" t="s">
        <v>917</v>
      </c>
      <c r="O240" s="1" t="s">
        <v>918</v>
      </c>
      <c r="P240" s="1" t="b">
        <v>1</v>
      </c>
      <c r="R240" s="1" t="s">
        <v>17</v>
      </c>
      <c r="X240" s="1" t="s">
        <v>44</v>
      </c>
      <c r="Y240" s="4">
        <v>43446.261920601799</v>
      </c>
      <c r="Z240" s="1" t="s">
        <v>45</v>
      </c>
      <c r="AA240" s="1" t="s">
        <v>82</v>
      </c>
      <c r="AI240" s="1">
        <f t="shared" si="9"/>
        <v>2018</v>
      </c>
      <c r="AJ240" s="1">
        <f t="shared" si="10"/>
        <v>12</v>
      </c>
      <c r="AK240" s="1" t="str">
        <f t="shared" si="11"/>
        <v>38</v>
      </c>
    </row>
    <row r="241" spans="1:37" ht="12.75" customHeight="1" x14ac:dyDescent="0.2">
      <c r="A241" s="1" t="s">
        <v>919</v>
      </c>
      <c r="B241" s="1" t="s">
        <v>129</v>
      </c>
      <c r="C241" s="1" t="s">
        <v>36</v>
      </c>
      <c r="D241" s="1" t="s">
        <v>37</v>
      </c>
      <c r="E241" s="2">
        <v>43452</v>
      </c>
      <c r="G241" s="3">
        <v>27750</v>
      </c>
      <c r="H241" s="1" t="s">
        <v>77</v>
      </c>
      <c r="I241" s="1" t="s">
        <v>39</v>
      </c>
      <c r="J241" s="1" t="s">
        <v>40</v>
      </c>
      <c r="K241" s="1" t="s">
        <v>920</v>
      </c>
      <c r="L241" s="4">
        <v>43452</v>
      </c>
      <c r="M241" s="2">
        <v>43452</v>
      </c>
      <c r="N241" s="1" t="s">
        <v>921</v>
      </c>
      <c r="O241" s="1" t="s">
        <v>922</v>
      </c>
      <c r="P241" s="1" t="b">
        <v>1</v>
      </c>
      <c r="R241" s="1" t="s">
        <v>17</v>
      </c>
      <c r="X241" s="1" t="s">
        <v>44</v>
      </c>
      <c r="Y241" s="4">
        <v>43453.334359259301</v>
      </c>
      <c r="Z241" s="1" t="s">
        <v>45</v>
      </c>
      <c r="AA241" s="1" t="s">
        <v>82</v>
      </c>
      <c r="AI241" s="1">
        <f t="shared" si="9"/>
        <v>2018</v>
      </c>
      <c r="AJ241" s="1">
        <f t="shared" si="10"/>
        <v>12</v>
      </c>
      <c r="AK241" s="1" t="str">
        <f t="shared" si="11"/>
        <v>38</v>
      </c>
    </row>
    <row r="242" spans="1:37" ht="12.75" customHeight="1" x14ac:dyDescent="0.2">
      <c r="A242" s="1" t="s">
        <v>923</v>
      </c>
      <c r="B242" s="1" t="s">
        <v>129</v>
      </c>
      <c r="C242" s="1" t="s">
        <v>36</v>
      </c>
      <c r="D242" s="1" t="s">
        <v>37</v>
      </c>
      <c r="E242" s="2">
        <v>43448</v>
      </c>
      <c r="G242" s="3">
        <v>26000</v>
      </c>
      <c r="H242" s="1" t="s">
        <v>77</v>
      </c>
      <c r="I242" s="1" t="s">
        <v>39</v>
      </c>
      <c r="J242" s="1" t="s">
        <v>40</v>
      </c>
      <c r="K242" s="1" t="s">
        <v>531</v>
      </c>
      <c r="L242" s="4">
        <v>43452</v>
      </c>
      <c r="M242" s="2">
        <v>43448</v>
      </c>
      <c r="N242" s="1" t="s">
        <v>924</v>
      </c>
      <c r="O242" s="1" t="s">
        <v>925</v>
      </c>
      <c r="P242" s="1" t="b">
        <v>1</v>
      </c>
      <c r="R242" s="1" t="s">
        <v>17</v>
      </c>
      <c r="X242" s="1" t="s">
        <v>44</v>
      </c>
      <c r="Y242" s="4">
        <v>43453.334412812503</v>
      </c>
      <c r="Z242" s="1" t="s">
        <v>45</v>
      </c>
      <c r="AA242" s="1" t="s">
        <v>82</v>
      </c>
      <c r="AI242" s="1">
        <f t="shared" si="9"/>
        <v>2018</v>
      </c>
      <c r="AJ242" s="1">
        <f t="shared" si="10"/>
        <v>12</v>
      </c>
      <c r="AK242" s="1" t="str">
        <f t="shared" si="11"/>
        <v>38</v>
      </c>
    </row>
    <row r="243" spans="1:37" ht="12.75" customHeight="1" x14ac:dyDescent="0.2">
      <c r="A243" s="1" t="s">
        <v>926</v>
      </c>
      <c r="B243" s="1" t="s">
        <v>129</v>
      </c>
      <c r="C243" s="1" t="s">
        <v>36</v>
      </c>
      <c r="D243" s="1" t="s">
        <v>37</v>
      </c>
      <c r="E243" s="2">
        <v>43445</v>
      </c>
      <c r="G243" s="3">
        <v>350</v>
      </c>
      <c r="H243" s="1" t="s">
        <v>38</v>
      </c>
      <c r="I243" s="1" t="s">
        <v>39</v>
      </c>
      <c r="J243" s="1" t="s">
        <v>40</v>
      </c>
      <c r="K243" s="1" t="s">
        <v>109</v>
      </c>
      <c r="L243" s="4">
        <v>43453</v>
      </c>
      <c r="M243" s="2">
        <v>43445</v>
      </c>
      <c r="N243" s="1" t="s">
        <v>927</v>
      </c>
      <c r="O243" s="1" t="s">
        <v>928</v>
      </c>
      <c r="P243" s="1" t="b">
        <v>1</v>
      </c>
      <c r="R243" s="1" t="s">
        <v>17</v>
      </c>
      <c r="X243" s="1" t="s">
        <v>44</v>
      </c>
      <c r="Y243" s="4">
        <v>43453.5620865741</v>
      </c>
      <c r="Z243" s="1" t="s">
        <v>45</v>
      </c>
      <c r="AA243" s="1" t="s">
        <v>46</v>
      </c>
      <c r="AI243" s="1">
        <f t="shared" si="9"/>
        <v>2018</v>
      </c>
      <c r="AJ243" s="1">
        <f t="shared" si="10"/>
        <v>12</v>
      </c>
      <c r="AK243" s="1" t="str">
        <f t="shared" si="11"/>
        <v>18</v>
      </c>
    </row>
    <row r="244" spans="1:37" ht="12.75" customHeight="1" x14ac:dyDescent="0.2">
      <c r="A244" s="1" t="s">
        <v>929</v>
      </c>
      <c r="B244" s="1" t="s">
        <v>129</v>
      </c>
      <c r="C244" s="1" t="s">
        <v>36</v>
      </c>
      <c r="D244" s="1" t="s">
        <v>37</v>
      </c>
      <c r="E244" s="2">
        <v>43454</v>
      </c>
      <c r="G244" s="3">
        <v>16800</v>
      </c>
      <c r="H244" s="1" t="s">
        <v>64</v>
      </c>
      <c r="I244" s="1" t="s">
        <v>39</v>
      </c>
      <c r="J244" s="1" t="s">
        <v>40</v>
      </c>
      <c r="K244" s="1" t="s">
        <v>662</v>
      </c>
      <c r="L244" s="4">
        <v>43454</v>
      </c>
      <c r="M244" s="2">
        <v>43454</v>
      </c>
      <c r="N244" s="1" t="s">
        <v>930</v>
      </c>
      <c r="O244" s="1" t="s">
        <v>931</v>
      </c>
      <c r="P244" s="1" t="b">
        <v>1</v>
      </c>
      <c r="R244" s="1" t="s">
        <v>17</v>
      </c>
      <c r="X244" s="1" t="s">
        <v>44</v>
      </c>
      <c r="Y244" s="4">
        <v>43454.415631400501</v>
      </c>
      <c r="Z244" s="1" t="s">
        <v>45</v>
      </c>
      <c r="AA244" s="1" t="s">
        <v>70</v>
      </c>
      <c r="AI244" s="1">
        <f t="shared" si="9"/>
        <v>2018</v>
      </c>
      <c r="AJ244" s="1">
        <f t="shared" si="10"/>
        <v>12</v>
      </c>
      <c r="AK244" s="1" t="str">
        <f t="shared" si="11"/>
        <v>08</v>
      </c>
    </row>
    <row r="245" spans="1:37" ht="12.75" customHeight="1" x14ac:dyDescent="0.2">
      <c r="A245" s="1" t="s">
        <v>932</v>
      </c>
      <c r="B245" s="1" t="s">
        <v>129</v>
      </c>
      <c r="C245" s="1" t="s">
        <v>36</v>
      </c>
      <c r="D245" s="1" t="s">
        <v>37</v>
      </c>
      <c r="E245" s="2">
        <v>43465</v>
      </c>
      <c r="G245" s="3">
        <v>22500</v>
      </c>
      <c r="H245" s="1" t="s">
        <v>77</v>
      </c>
      <c r="I245" s="1" t="s">
        <v>39</v>
      </c>
      <c r="J245" s="1" t="s">
        <v>40</v>
      </c>
      <c r="K245" s="1" t="s">
        <v>377</v>
      </c>
      <c r="L245" s="4">
        <v>43465</v>
      </c>
      <c r="M245" s="2">
        <v>43465</v>
      </c>
      <c r="N245" s="1" t="s">
        <v>933</v>
      </c>
      <c r="O245" s="1" t="s">
        <v>934</v>
      </c>
      <c r="P245" s="1" t="b">
        <v>1</v>
      </c>
      <c r="R245" s="1" t="s">
        <v>17</v>
      </c>
      <c r="X245" s="1" t="s">
        <v>44</v>
      </c>
      <c r="Y245" s="4">
        <v>43472.305232523096</v>
      </c>
      <c r="Z245" s="1" t="s">
        <v>45</v>
      </c>
      <c r="AA245" s="1" t="s">
        <v>82</v>
      </c>
      <c r="AI245" s="1">
        <f t="shared" si="9"/>
        <v>2018</v>
      </c>
      <c r="AJ245" s="1">
        <f t="shared" si="10"/>
        <v>12</v>
      </c>
      <c r="AK245" s="1" t="str">
        <f t="shared" si="11"/>
        <v>38</v>
      </c>
    </row>
    <row r="246" spans="1:37" ht="12.75" customHeight="1" x14ac:dyDescent="0.2">
      <c r="A246" s="1" t="s">
        <v>935</v>
      </c>
      <c r="B246" s="1" t="s">
        <v>129</v>
      </c>
      <c r="C246" s="1" t="s">
        <v>36</v>
      </c>
      <c r="D246" s="1" t="s">
        <v>37</v>
      </c>
      <c r="E246" s="2">
        <v>43475</v>
      </c>
      <c r="G246" s="3">
        <v>19000</v>
      </c>
      <c r="H246" s="1" t="s">
        <v>77</v>
      </c>
      <c r="I246" s="1" t="s">
        <v>39</v>
      </c>
      <c r="J246" s="1" t="s">
        <v>40</v>
      </c>
      <c r="K246" s="1" t="s">
        <v>936</v>
      </c>
      <c r="L246" s="4">
        <v>43475</v>
      </c>
      <c r="M246" s="2">
        <v>43475</v>
      </c>
      <c r="N246" s="1" t="s">
        <v>937</v>
      </c>
      <c r="O246" s="1" t="s">
        <v>938</v>
      </c>
      <c r="P246" s="1" t="b">
        <v>1</v>
      </c>
      <c r="R246" s="1" t="s">
        <v>17</v>
      </c>
      <c r="X246" s="1" t="s">
        <v>44</v>
      </c>
      <c r="Y246" s="4">
        <v>43476.343337002298</v>
      </c>
      <c r="Z246" s="1" t="s">
        <v>45</v>
      </c>
      <c r="AA246" s="1" t="s">
        <v>82</v>
      </c>
      <c r="AI246" s="1">
        <f t="shared" si="9"/>
        <v>2019</v>
      </c>
      <c r="AJ246" s="1">
        <f t="shared" si="10"/>
        <v>1</v>
      </c>
      <c r="AK246" s="1" t="str">
        <f t="shared" si="11"/>
        <v>38</v>
      </c>
    </row>
    <row r="247" spans="1:37" ht="12.75" customHeight="1" x14ac:dyDescent="0.2">
      <c r="A247" s="1" t="s">
        <v>939</v>
      </c>
      <c r="B247" s="1" t="s">
        <v>129</v>
      </c>
      <c r="C247" s="1" t="s">
        <v>36</v>
      </c>
      <c r="D247" s="1" t="s">
        <v>37</v>
      </c>
      <c r="E247" s="2">
        <v>43479</v>
      </c>
      <c r="G247" s="3">
        <v>15500</v>
      </c>
      <c r="H247" s="1" t="s">
        <v>77</v>
      </c>
      <c r="I247" s="1" t="s">
        <v>39</v>
      </c>
      <c r="J247" s="1" t="s">
        <v>40</v>
      </c>
      <c r="K247" s="1" t="s">
        <v>940</v>
      </c>
      <c r="L247" s="4">
        <v>43479</v>
      </c>
      <c r="M247" s="2">
        <v>43479</v>
      </c>
      <c r="N247" s="1" t="s">
        <v>941</v>
      </c>
      <c r="O247" s="1" t="s">
        <v>942</v>
      </c>
      <c r="P247" s="1" t="b">
        <v>1</v>
      </c>
      <c r="R247" s="1" t="s">
        <v>17</v>
      </c>
      <c r="X247" s="1" t="s">
        <v>44</v>
      </c>
      <c r="Y247" s="4">
        <v>43480.422542557899</v>
      </c>
      <c r="Z247" s="1" t="s">
        <v>45</v>
      </c>
      <c r="AA247" s="1" t="s">
        <v>82</v>
      </c>
      <c r="AI247" s="1">
        <f t="shared" si="9"/>
        <v>2019</v>
      </c>
      <c r="AJ247" s="1">
        <f t="shared" si="10"/>
        <v>1</v>
      </c>
      <c r="AK247" s="1" t="str">
        <f t="shared" si="11"/>
        <v>38</v>
      </c>
    </row>
    <row r="248" spans="1:37" ht="12.75" customHeight="1" x14ac:dyDescent="0.2">
      <c r="A248" s="1" t="s">
        <v>943</v>
      </c>
      <c r="B248" s="1" t="s">
        <v>129</v>
      </c>
      <c r="C248" s="1" t="s">
        <v>36</v>
      </c>
      <c r="D248" s="1" t="s">
        <v>37</v>
      </c>
      <c r="E248" s="2">
        <v>43476</v>
      </c>
      <c r="G248" s="3">
        <v>33000</v>
      </c>
      <c r="H248" s="1" t="s">
        <v>77</v>
      </c>
      <c r="I248" s="1" t="s">
        <v>39</v>
      </c>
      <c r="J248" s="1" t="s">
        <v>40</v>
      </c>
      <c r="K248" s="1" t="s">
        <v>944</v>
      </c>
      <c r="L248" s="4">
        <v>43476</v>
      </c>
      <c r="M248" s="2">
        <v>43476</v>
      </c>
      <c r="N248" s="1" t="s">
        <v>945</v>
      </c>
      <c r="O248" s="1" t="s">
        <v>946</v>
      </c>
      <c r="P248" s="1" t="b">
        <v>1</v>
      </c>
      <c r="R248" s="1" t="s">
        <v>17</v>
      </c>
      <c r="X248" s="1" t="s">
        <v>44</v>
      </c>
      <c r="Y248" s="4">
        <v>43487.417729201399</v>
      </c>
      <c r="Z248" s="1" t="s">
        <v>45</v>
      </c>
      <c r="AA248" s="1" t="s">
        <v>82</v>
      </c>
      <c r="AI248" s="1">
        <f t="shared" si="9"/>
        <v>2019</v>
      </c>
      <c r="AJ248" s="1">
        <f t="shared" si="10"/>
        <v>1</v>
      </c>
      <c r="AK248" s="1" t="str">
        <f t="shared" si="11"/>
        <v>38</v>
      </c>
    </row>
    <row r="249" spans="1:37" ht="12.75" customHeight="1" x14ac:dyDescent="0.2">
      <c r="A249" s="1" t="s">
        <v>947</v>
      </c>
      <c r="B249" s="1" t="s">
        <v>129</v>
      </c>
      <c r="C249" s="1" t="s">
        <v>36</v>
      </c>
      <c r="D249" s="1" t="s">
        <v>37</v>
      </c>
      <c r="E249" s="2">
        <v>43482</v>
      </c>
      <c r="G249" s="3">
        <v>22500</v>
      </c>
      <c r="H249" s="1" t="s">
        <v>77</v>
      </c>
      <c r="I249" s="1" t="s">
        <v>39</v>
      </c>
      <c r="J249" s="1" t="s">
        <v>40</v>
      </c>
      <c r="K249" s="1" t="s">
        <v>948</v>
      </c>
      <c r="L249" s="4">
        <v>43483</v>
      </c>
      <c r="M249" s="2">
        <v>43482</v>
      </c>
      <c r="N249" s="1" t="s">
        <v>949</v>
      </c>
      <c r="O249" s="1" t="s">
        <v>950</v>
      </c>
      <c r="P249" s="1" t="b">
        <v>1</v>
      </c>
      <c r="R249" s="1" t="s">
        <v>17</v>
      </c>
      <c r="X249" s="1" t="s">
        <v>44</v>
      </c>
      <c r="Y249" s="4">
        <v>43487.417762118101</v>
      </c>
      <c r="Z249" s="1" t="s">
        <v>45</v>
      </c>
      <c r="AA249" s="1" t="s">
        <v>82</v>
      </c>
      <c r="AI249" s="1">
        <f t="shared" si="9"/>
        <v>2019</v>
      </c>
      <c r="AJ249" s="1">
        <f t="shared" si="10"/>
        <v>1</v>
      </c>
      <c r="AK249" s="1" t="str">
        <f t="shared" si="11"/>
        <v>38</v>
      </c>
    </row>
    <row r="250" spans="1:37" ht="12.75" customHeight="1" x14ac:dyDescent="0.2">
      <c r="A250" s="1" t="s">
        <v>951</v>
      </c>
      <c r="B250" s="1" t="s">
        <v>129</v>
      </c>
      <c r="C250" s="1" t="s">
        <v>36</v>
      </c>
      <c r="D250" s="1" t="s">
        <v>37</v>
      </c>
      <c r="E250" s="2">
        <v>43483</v>
      </c>
      <c r="G250" s="3">
        <v>26000</v>
      </c>
      <c r="H250" s="1" t="s">
        <v>77</v>
      </c>
      <c r="I250" s="1" t="s">
        <v>39</v>
      </c>
      <c r="J250" s="1" t="s">
        <v>40</v>
      </c>
      <c r="K250" s="1" t="s">
        <v>179</v>
      </c>
      <c r="L250" s="4">
        <v>43483</v>
      </c>
      <c r="M250" s="2">
        <v>43483</v>
      </c>
      <c r="N250" s="1" t="s">
        <v>952</v>
      </c>
      <c r="O250" s="1" t="s">
        <v>953</v>
      </c>
      <c r="P250" s="1" t="b">
        <v>1</v>
      </c>
      <c r="R250" s="1" t="s">
        <v>17</v>
      </c>
      <c r="X250" s="1" t="s">
        <v>44</v>
      </c>
      <c r="Y250" s="4">
        <v>43495.599950844902</v>
      </c>
      <c r="Z250" s="1" t="s">
        <v>45</v>
      </c>
      <c r="AA250" s="1" t="s">
        <v>82</v>
      </c>
      <c r="AI250" s="1">
        <f t="shared" si="9"/>
        <v>2019</v>
      </c>
      <c r="AJ250" s="1">
        <f t="shared" si="10"/>
        <v>1</v>
      </c>
      <c r="AK250" s="1" t="str">
        <f t="shared" si="11"/>
        <v>38</v>
      </c>
    </row>
    <row r="251" spans="1:37" ht="12.75" customHeight="1" x14ac:dyDescent="0.2">
      <c r="A251" s="1" t="s">
        <v>954</v>
      </c>
      <c r="B251" s="1" t="s">
        <v>129</v>
      </c>
      <c r="C251" s="1" t="s">
        <v>36</v>
      </c>
      <c r="D251" s="1" t="s">
        <v>37</v>
      </c>
      <c r="E251" s="2">
        <v>43482</v>
      </c>
      <c r="G251" s="3">
        <v>10350</v>
      </c>
      <c r="H251" s="1" t="s">
        <v>77</v>
      </c>
      <c r="I251" s="1" t="s">
        <v>39</v>
      </c>
      <c r="J251" s="1" t="s">
        <v>40</v>
      </c>
      <c r="K251" s="1" t="s">
        <v>531</v>
      </c>
      <c r="L251" s="4">
        <v>43487</v>
      </c>
      <c r="M251" s="2">
        <v>43482</v>
      </c>
      <c r="N251" s="1" t="s">
        <v>955</v>
      </c>
      <c r="O251" s="1" t="s">
        <v>956</v>
      </c>
      <c r="P251" s="1" t="b">
        <v>1</v>
      </c>
      <c r="R251" s="1" t="s">
        <v>17</v>
      </c>
      <c r="X251" s="1" t="s">
        <v>44</v>
      </c>
      <c r="Y251" s="4">
        <v>43495.599956099497</v>
      </c>
      <c r="Z251" s="1" t="s">
        <v>45</v>
      </c>
      <c r="AA251" s="1" t="s">
        <v>82</v>
      </c>
      <c r="AI251" s="1">
        <f t="shared" si="9"/>
        <v>2019</v>
      </c>
      <c r="AJ251" s="1">
        <f t="shared" si="10"/>
        <v>1</v>
      </c>
      <c r="AK251" s="1" t="str">
        <f t="shared" si="11"/>
        <v>38</v>
      </c>
    </row>
    <row r="252" spans="1:37" ht="12.75" customHeight="1" x14ac:dyDescent="0.2">
      <c r="A252" s="1" t="s">
        <v>957</v>
      </c>
      <c r="B252" s="1" t="s">
        <v>129</v>
      </c>
      <c r="C252" s="1" t="s">
        <v>36</v>
      </c>
      <c r="D252" s="1" t="s">
        <v>37</v>
      </c>
      <c r="E252" s="2">
        <v>43487</v>
      </c>
      <c r="G252" s="3">
        <v>43850</v>
      </c>
      <c r="H252" s="1" t="s">
        <v>77</v>
      </c>
      <c r="I252" s="1" t="s">
        <v>39</v>
      </c>
      <c r="J252" s="1" t="s">
        <v>40</v>
      </c>
      <c r="K252" s="1" t="s">
        <v>109</v>
      </c>
      <c r="L252" s="4">
        <v>43493</v>
      </c>
      <c r="M252" s="2">
        <v>43487</v>
      </c>
      <c r="N252" s="1" t="s">
        <v>958</v>
      </c>
      <c r="O252" s="1" t="s">
        <v>111</v>
      </c>
      <c r="P252" s="1" t="b">
        <v>1</v>
      </c>
      <c r="R252" s="1" t="s">
        <v>17</v>
      </c>
      <c r="X252" s="1" t="s">
        <v>44</v>
      </c>
      <c r="Y252" s="4">
        <v>43495.599981053201</v>
      </c>
      <c r="Z252" s="1" t="s">
        <v>45</v>
      </c>
      <c r="AA252" s="1" t="s">
        <v>82</v>
      </c>
      <c r="AI252" s="1">
        <f t="shared" si="9"/>
        <v>2019</v>
      </c>
      <c r="AJ252" s="1">
        <f t="shared" si="10"/>
        <v>1</v>
      </c>
      <c r="AK252" s="1" t="str">
        <f t="shared" si="11"/>
        <v>38</v>
      </c>
    </row>
    <row r="253" spans="1:37" ht="12.75" customHeight="1" x14ac:dyDescent="0.2">
      <c r="A253" s="1" t="s">
        <v>959</v>
      </c>
      <c r="B253" s="1" t="s">
        <v>129</v>
      </c>
      <c r="C253" s="1" t="s">
        <v>36</v>
      </c>
      <c r="D253" s="1" t="s">
        <v>37</v>
      </c>
      <c r="E253" s="2">
        <v>43490</v>
      </c>
      <c r="G253" s="3">
        <v>19000</v>
      </c>
      <c r="H253" s="1" t="s">
        <v>77</v>
      </c>
      <c r="I253" s="1" t="s">
        <v>39</v>
      </c>
      <c r="J253" s="1" t="s">
        <v>40</v>
      </c>
      <c r="K253" s="1" t="s">
        <v>789</v>
      </c>
      <c r="L253" s="4">
        <v>43496</v>
      </c>
      <c r="M253" s="2">
        <v>43490</v>
      </c>
      <c r="N253" s="1" t="s">
        <v>960</v>
      </c>
      <c r="O253" s="1" t="s">
        <v>961</v>
      </c>
      <c r="P253" s="1" t="b">
        <v>1</v>
      </c>
      <c r="R253" s="1" t="s">
        <v>17</v>
      </c>
      <c r="X253" s="1" t="s">
        <v>44</v>
      </c>
      <c r="Y253" s="4">
        <v>43500.267630555601</v>
      </c>
      <c r="Z253" s="1" t="s">
        <v>45</v>
      </c>
      <c r="AA253" s="1" t="s">
        <v>82</v>
      </c>
      <c r="AI253" s="1">
        <f t="shared" si="9"/>
        <v>2019</v>
      </c>
      <c r="AJ253" s="1">
        <f t="shared" si="10"/>
        <v>1</v>
      </c>
      <c r="AK253" s="1" t="str">
        <f t="shared" si="11"/>
        <v>38</v>
      </c>
    </row>
    <row r="254" spans="1:37" ht="12.75" customHeight="1" x14ac:dyDescent="0.2">
      <c r="A254" s="1" t="s">
        <v>962</v>
      </c>
      <c r="B254" s="1" t="s">
        <v>129</v>
      </c>
      <c r="C254" s="1" t="s">
        <v>36</v>
      </c>
      <c r="D254" s="1" t="s">
        <v>37</v>
      </c>
      <c r="E254" s="2">
        <v>43496</v>
      </c>
      <c r="G254" s="3">
        <v>1050</v>
      </c>
      <c r="H254" s="1" t="s">
        <v>201</v>
      </c>
      <c r="I254" s="1" t="s">
        <v>39</v>
      </c>
      <c r="J254" s="1" t="s">
        <v>40</v>
      </c>
      <c r="K254" s="1" t="s">
        <v>963</v>
      </c>
      <c r="L254" s="4">
        <v>43502</v>
      </c>
      <c r="M254" s="2">
        <v>43496</v>
      </c>
      <c r="N254" s="1" t="s">
        <v>964</v>
      </c>
      <c r="O254" s="1" t="s">
        <v>965</v>
      </c>
      <c r="P254" s="1" t="b">
        <v>1</v>
      </c>
      <c r="R254" s="1" t="s">
        <v>17</v>
      </c>
      <c r="X254" s="1" t="s">
        <v>44</v>
      </c>
      <c r="Y254" s="4">
        <v>43503.295878738398</v>
      </c>
      <c r="Z254" s="1" t="s">
        <v>45</v>
      </c>
      <c r="AA254" s="1" t="s">
        <v>205</v>
      </c>
      <c r="AI254" s="1">
        <f t="shared" si="9"/>
        <v>2019</v>
      </c>
      <c r="AJ254" s="1">
        <f t="shared" si="10"/>
        <v>1</v>
      </c>
      <c r="AK254" s="1" t="str">
        <f t="shared" si="11"/>
        <v>29</v>
      </c>
    </row>
    <row r="255" spans="1:37" ht="12.75" customHeight="1" x14ac:dyDescent="0.2">
      <c r="A255" s="1" t="s">
        <v>966</v>
      </c>
      <c r="B255" s="1" t="s">
        <v>129</v>
      </c>
      <c r="C255" s="1" t="s">
        <v>36</v>
      </c>
      <c r="D255" s="1" t="s">
        <v>37</v>
      </c>
      <c r="E255" s="2">
        <v>43496</v>
      </c>
      <c r="G255" s="3">
        <v>19000</v>
      </c>
      <c r="H255" s="1" t="s">
        <v>77</v>
      </c>
      <c r="I255" s="1" t="s">
        <v>39</v>
      </c>
      <c r="J255" s="1" t="s">
        <v>40</v>
      </c>
      <c r="K255" s="1" t="s">
        <v>967</v>
      </c>
      <c r="L255" s="4">
        <v>43496</v>
      </c>
      <c r="M255" s="2">
        <v>43496</v>
      </c>
      <c r="N255" s="1" t="s">
        <v>968</v>
      </c>
      <c r="O255" s="1" t="s">
        <v>969</v>
      </c>
      <c r="P255" s="1" t="b">
        <v>1</v>
      </c>
      <c r="R255" s="1" t="s">
        <v>17</v>
      </c>
      <c r="X255" s="1" t="s">
        <v>44</v>
      </c>
      <c r="Y255" s="4">
        <v>43504.444824421298</v>
      </c>
      <c r="Z255" s="1" t="s">
        <v>45</v>
      </c>
      <c r="AA255" s="1" t="s">
        <v>82</v>
      </c>
      <c r="AI255" s="1">
        <f t="shared" si="9"/>
        <v>2019</v>
      </c>
      <c r="AJ255" s="1">
        <f t="shared" si="10"/>
        <v>1</v>
      </c>
      <c r="AK255" s="1" t="str">
        <f t="shared" si="11"/>
        <v>38</v>
      </c>
    </row>
    <row r="256" spans="1:37" ht="12.75" customHeight="1" x14ac:dyDescent="0.2">
      <c r="A256" s="1" t="s">
        <v>970</v>
      </c>
      <c r="B256" s="1" t="s">
        <v>129</v>
      </c>
      <c r="C256" s="1" t="s">
        <v>36</v>
      </c>
      <c r="D256" s="1" t="s">
        <v>37</v>
      </c>
      <c r="E256" s="2">
        <v>43496</v>
      </c>
      <c r="G256" s="3">
        <v>8950</v>
      </c>
      <c r="H256" s="1" t="s">
        <v>77</v>
      </c>
      <c r="I256" s="1" t="s">
        <v>39</v>
      </c>
      <c r="J256" s="1" t="s">
        <v>40</v>
      </c>
      <c r="K256" s="1" t="s">
        <v>967</v>
      </c>
      <c r="L256" s="4">
        <v>43496</v>
      </c>
      <c r="M256" s="2">
        <v>43496</v>
      </c>
      <c r="N256" s="1" t="s">
        <v>971</v>
      </c>
      <c r="O256" s="1" t="s">
        <v>972</v>
      </c>
      <c r="P256" s="1" t="b">
        <v>1</v>
      </c>
      <c r="R256" s="1" t="s">
        <v>17</v>
      </c>
      <c r="X256" s="1" t="s">
        <v>44</v>
      </c>
      <c r="Y256" s="4">
        <v>43504.444834918999</v>
      </c>
      <c r="Z256" s="1" t="s">
        <v>45</v>
      </c>
      <c r="AA256" s="1" t="s">
        <v>82</v>
      </c>
      <c r="AI256" s="1">
        <f t="shared" si="9"/>
        <v>2019</v>
      </c>
      <c r="AJ256" s="1">
        <f t="shared" si="10"/>
        <v>1</v>
      </c>
      <c r="AK256" s="1" t="str">
        <f t="shared" si="11"/>
        <v>38</v>
      </c>
    </row>
    <row r="257" spans="1:37" ht="12.75" customHeight="1" x14ac:dyDescent="0.2">
      <c r="A257" s="1" t="s">
        <v>973</v>
      </c>
      <c r="B257" s="1" t="s">
        <v>129</v>
      </c>
      <c r="C257" s="1" t="s">
        <v>36</v>
      </c>
      <c r="D257" s="1" t="s">
        <v>37</v>
      </c>
      <c r="E257" s="2">
        <v>43501</v>
      </c>
      <c r="G257" s="3">
        <v>33000</v>
      </c>
      <c r="H257" s="1" t="s">
        <v>77</v>
      </c>
      <c r="I257" s="1" t="s">
        <v>39</v>
      </c>
      <c r="J257" s="1" t="s">
        <v>40</v>
      </c>
      <c r="K257" s="1" t="s">
        <v>270</v>
      </c>
      <c r="L257" s="4">
        <v>43503</v>
      </c>
      <c r="M257" s="2">
        <v>43501</v>
      </c>
      <c r="N257" s="1" t="s">
        <v>974</v>
      </c>
      <c r="O257" s="1" t="s">
        <v>975</v>
      </c>
      <c r="P257" s="1" t="b">
        <v>1</v>
      </c>
      <c r="R257" s="1" t="s">
        <v>17</v>
      </c>
      <c r="X257" s="1" t="s">
        <v>44</v>
      </c>
      <c r="Y257" s="4">
        <v>43504.497593553198</v>
      </c>
      <c r="Z257" s="1" t="s">
        <v>45</v>
      </c>
      <c r="AA257" s="1" t="s">
        <v>82</v>
      </c>
      <c r="AI257" s="1">
        <f t="shared" si="9"/>
        <v>2019</v>
      </c>
      <c r="AJ257" s="1">
        <f t="shared" si="10"/>
        <v>2</v>
      </c>
      <c r="AK257" s="1" t="str">
        <f t="shared" si="11"/>
        <v>38</v>
      </c>
    </row>
    <row r="258" spans="1:37" ht="12.75" customHeight="1" x14ac:dyDescent="0.2">
      <c r="A258" s="1" t="s">
        <v>976</v>
      </c>
      <c r="B258" s="1" t="s">
        <v>129</v>
      </c>
      <c r="C258" s="1" t="s">
        <v>36</v>
      </c>
      <c r="D258" s="1" t="s">
        <v>37</v>
      </c>
      <c r="E258" s="2">
        <v>43503</v>
      </c>
      <c r="G258" s="3">
        <v>3500</v>
      </c>
      <c r="H258" s="1" t="s">
        <v>201</v>
      </c>
      <c r="I258" s="1" t="s">
        <v>39</v>
      </c>
      <c r="J258" s="1" t="s">
        <v>40</v>
      </c>
      <c r="K258" s="1" t="s">
        <v>50</v>
      </c>
      <c r="L258" s="4">
        <v>43507</v>
      </c>
      <c r="M258" s="2">
        <v>43503</v>
      </c>
      <c r="N258" s="1" t="s">
        <v>977</v>
      </c>
      <c r="O258" s="1" t="s">
        <v>978</v>
      </c>
      <c r="P258" s="1" t="b">
        <v>1</v>
      </c>
      <c r="R258" s="1" t="s">
        <v>17</v>
      </c>
      <c r="X258" s="1" t="s">
        <v>44</v>
      </c>
      <c r="Y258" s="4">
        <v>43508.412529085603</v>
      </c>
      <c r="Z258" s="1" t="s">
        <v>45</v>
      </c>
      <c r="AA258" s="1" t="s">
        <v>205</v>
      </c>
      <c r="AI258" s="1">
        <f t="shared" si="9"/>
        <v>2019</v>
      </c>
      <c r="AJ258" s="1">
        <f t="shared" si="10"/>
        <v>2</v>
      </c>
      <c r="AK258" s="1" t="str">
        <f t="shared" si="11"/>
        <v>29</v>
      </c>
    </row>
    <row r="259" spans="1:37" ht="12.75" customHeight="1" x14ac:dyDescent="0.2">
      <c r="A259" s="1" t="s">
        <v>979</v>
      </c>
      <c r="B259" s="1" t="s">
        <v>129</v>
      </c>
      <c r="C259" s="1" t="s">
        <v>36</v>
      </c>
      <c r="D259" s="1" t="s">
        <v>37</v>
      </c>
      <c r="E259" s="2">
        <v>43530</v>
      </c>
      <c r="G259" s="3">
        <v>15500</v>
      </c>
      <c r="H259" s="1" t="s">
        <v>77</v>
      </c>
      <c r="I259" s="1" t="s">
        <v>39</v>
      </c>
      <c r="J259" s="1" t="s">
        <v>40</v>
      </c>
      <c r="K259" s="1" t="s">
        <v>758</v>
      </c>
      <c r="L259" s="4">
        <v>43535</v>
      </c>
      <c r="M259" s="2">
        <v>43530</v>
      </c>
      <c r="N259" s="1" t="s">
        <v>980</v>
      </c>
      <c r="O259" s="1" t="s">
        <v>981</v>
      </c>
      <c r="P259" s="1" t="b">
        <v>1</v>
      </c>
      <c r="R259" s="1" t="s">
        <v>17</v>
      </c>
      <c r="X259" s="1" t="s">
        <v>44</v>
      </c>
      <c r="Y259" s="4">
        <v>43536.2986257292</v>
      </c>
      <c r="Z259" s="1" t="s">
        <v>45</v>
      </c>
      <c r="AA259" s="1" t="s">
        <v>82</v>
      </c>
      <c r="AI259" s="1">
        <f t="shared" ref="AI259:AI303" si="12">YEAR(E259)</f>
        <v>2019</v>
      </c>
      <c r="AJ259" s="1">
        <f t="shared" ref="AJ259:AJ303" si="13">MONTH(E259)</f>
        <v>3</v>
      </c>
      <c r="AK259" s="1" t="str">
        <f t="shared" ref="AK259:AK303" si="14">MID(H259,1,2)</f>
        <v>38</v>
      </c>
    </row>
    <row r="260" spans="1:37" ht="12.75" customHeight="1" x14ac:dyDescent="0.2">
      <c r="A260" s="1" t="s">
        <v>982</v>
      </c>
      <c r="B260" s="1" t="s">
        <v>129</v>
      </c>
      <c r="C260" s="1" t="s">
        <v>36</v>
      </c>
      <c r="D260" s="1" t="s">
        <v>37</v>
      </c>
      <c r="E260" s="2">
        <v>43539</v>
      </c>
      <c r="G260" s="3">
        <v>15500</v>
      </c>
      <c r="H260" s="1" t="s">
        <v>77</v>
      </c>
      <c r="I260" s="1" t="s">
        <v>39</v>
      </c>
      <c r="J260" s="1" t="s">
        <v>40</v>
      </c>
      <c r="K260" s="1" t="s">
        <v>983</v>
      </c>
      <c r="L260" s="4">
        <v>43544</v>
      </c>
      <c r="M260" s="2">
        <v>43539</v>
      </c>
      <c r="N260" s="1" t="s">
        <v>984</v>
      </c>
      <c r="O260" s="1" t="s">
        <v>985</v>
      </c>
      <c r="P260" s="1" t="b">
        <v>1</v>
      </c>
      <c r="R260" s="1" t="s">
        <v>17</v>
      </c>
      <c r="X260" s="1" t="s">
        <v>44</v>
      </c>
      <c r="Y260" s="4">
        <v>43545.330816863403</v>
      </c>
      <c r="Z260" s="1" t="s">
        <v>45</v>
      </c>
      <c r="AA260" s="1" t="s">
        <v>82</v>
      </c>
      <c r="AI260" s="1">
        <f t="shared" si="12"/>
        <v>2019</v>
      </c>
      <c r="AJ260" s="1">
        <f t="shared" si="13"/>
        <v>3</v>
      </c>
      <c r="AK260" s="1" t="str">
        <f t="shared" si="14"/>
        <v>38</v>
      </c>
    </row>
    <row r="261" spans="1:37" ht="12.75" customHeight="1" x14ac:dyDescent="0.2">
      <c r="A261" s="1" t="s">
        <v>986</v>
      </c>
      <c r="B261" s="1" t="s">
        <v>129</v>
      </c>
      <c r="C261" s="1" t="s">
        <v>36</v>
      </c>
      <c r="D261" s="1" t="s">
        <v>37</v>
      </c>
      <c r="E261" s="2">
        <v>43543</v>
      </c>
      <c r="G261" s="3">
        <v>26000</v>
      </c>
      <c r="H261" s="1" t="s">
        <v>77</v>
      </c>
      <c r="I261" s="1" t="s">
        <v>39</v>
      </c>
      <c r="J261" s="1" t="s">
        <v>40</v>
      </c>
      <c r="K261" s="1" t="s">
        <v>470</v>
      </c>
      <c r="L261" s="4">
        <v>43545</v>
      </c>
      <c r="M261" s="2">
        <v>43543</v>
      </c>
      <c r="N261" s="1" t="s">
        <v>987</v>
      </c>
      <c r="O261" s="1" t="s">
        <v>988</v>
      </c>
      <c r="P261" s="1" t="b">
        <v>1</v>
      </c>
      <c r="R261" s="1" t="s">
        <v>17</v>
      </c>
      <c r="X261" s="1" t="s">
        <v>44</v>
      </c>
      <c r="Y261" s="4">
        <v>43546.272199733801</v>
      </c>
      <c r="Z261" s="1" t="s">
        <v>45</v>
      </c>
      <c r="AA261" s="1" t="s">
        <v>82</v>
      </c>
      <c r="AI261" s="1">
        <f t="shared" si="12"/>
        <v>2019</v>
      </c>
      <c r="AJ261" s="1">
        <f t="shared" si="13"/>
        <v>3</v>
      </c>
      <c r="AK261" s="1" t="str">
        <f t="shared" si="14"/>
        <v>38</v>
      </c>
    </row>
    <row r="262" spans="1:37" ht="12.75" customHeight="1" x14ac:dyDescent="0.2">
      <c r="A262" s="1" t="s">
        <v>989</v>
      </c>
      <c r="B262" s="1" t="s">
        <v>129</v>
      </c>
      <c r="C262" s="1" t="s">
        <v>36</v>
      </c>
      <c r="D262" s="1" t="s">
        <v>37</v>
      </c>
      <c r="E262" s="2">
        <v>43544</v>
      </c>
      <c r="G262" s="3">
        <v>34750</v>
      </c>
      <c r="H262" s="1" t="s">
        <v>77</v>
      </c>
      <c r="I262" s="1" t="s">
        <v>39</v>
      </c>
      <c r="J262" s="1" t="s">
        <v>40</v>
      </c>
      <c r="K262" s="1" t="s">
        <v>688</v>
      </c>
      <c r="L262" s="4">
        <v>43545</v>
      </c>
      <c r="M262" s="2">
        <v>43544</v>
      </c>
      <c r="N262" s="1" t="s">
        <v>990</v>
      </c>
      <c r="O262" s="1" t="s">
        <v>991</v>
      </c>
      <c r="P262" s="1" t="b">
        <v>1</v>
      </c>
      <c r="R262" s="1" t="s">
        <v>17</v>
      </c>
      <c r="X262" s="1" t="s">
        <v>44</v>
      </c>
      <c r="Y262" s="4">
        <v>43546.2722715278</v>
      </c>
      <c r="Z262" s="1" t="s">
        <v>45</v>
      </c>
      <c r="AA262" s="1" t="s">
        <v>82</v>
      </c>
      <c r="AI262" s="1">
        <f t="shared" si="12"/>
        <v>2019</v>
      </c>
      <c r="AJ262" s="1">
        <f t="shared" si="13"/>
        <v>3</v>
      </c>
      <c r="AK262" s="1" t="str">
        <f t="shared" si="14"/>
        <v>38</v>
      </c>
    </row>
    <row r="263" spans="1:37" ht="12.75" customHeight="1" x14ac:dyDescent="0.2">
      <c r="A263" s="1" t="s">
        <v>992</v>
      </c>
      <c r="B263" s="1" t="s">
        <v>129</v>
      </c>
      <c r="C263" s="1" t="s">
        <v>36</v>
      </c>
      <c r="D263" s="1" t="s">
        <v>37</v>
      </c>
      <c r="E263" s="2">
        <v>43545</v>
      </c>
      <c r="G263" s="3">
        <v>2800</v>
      </c>
      <c r="H263" s="1" t="s">
        <v>77</v>
      </c>
      <c r="I263" s="1" t="s">
        <v>39</v>
      </c>
      <c r="J263" s="1" t="s">
        <v>40</v>
      </c>
      <c r="K263" s="1" t="s">
        <v>470</v>
      </c>
      <c r="L263" s="4">
        <v>43546</v>
      </c>
      <c r="M263" s="2">
        <v>43545</v>
      </c>
      <c r="N263" s="1" t="s">
        <v>993</v>
      </c>
      <c r="O263" s="1" t="s">
        <v>994</v>
      </c>
      <c r="P263" s="1" t="b">
        <v>1</v>
      </c>
      <c r="R263" s="1" t="s">
        <v>17</v>
      </c>
      <c r="X263" s="1" t="s">
        <v>44</v>
      </c>
      <c r="Y263" s="4">
        <v>43549.302736805599</v>
      </c>
      <c r="Z263" s="1" t="s">
        <v>45</v>
      </c>
      <c r="AA263" s="1" t="s">
        <v>82</v>
      </c>
      <c r="AI263" s="1">
        <f t="shared" si="12"/>
        <v>2019</v>
      </c>
      <c r="AJ263" s="1">
        <f t="shared" si="13"/>
        <v>3</v>
      </c>
      <c r="AK263" s="1" t="str">
        <f t="shared" si="14"/>
        <v>38</v>
      </c>
    </row>
    <row r="264" spans="1:37" ht="12.75" customHeight="1" x14ac:dyDescent="0.2">
      <c r="A264" s="1" t="s">
        <v>995</v>
      </c>
      <c r="B264" s="1" t="s">
        <v>129</v>
      </c>
      <c r="C264" s="1" t="s">
        <v>36</v>
      </c>
      <c r="D264" s="1" t="s">
        <v>37</v>
      </c>
      <c r="E264" s="2">
        <v>43543</v>
      </c>
      <c r="G264" s="3">
        <v>33000</v>
      </c>
      <c r="H264" s="1" t="s">
        <v>77</v>
      </c>
      <c r="I264" s="1" t="s">
        <v>39</v>
      </c>
      <c r="J264" s="1" t="s">
        <v>40</v>
      </c>
      <c r="K264" s="1" t="s">
        <v>243</v>
      </c>
      <c r="L264" s="4">
        <v>43551</v>
      </c>
      <c r="M264" s="2">
        <v>43543</v>
      </c>
      <c r="N264" s="1" t="s">
        <v>996</v>
      </c>
      <c r="O264" s="1" t="s">
        <v>997</v>
      </c>
      <c r="P264" s="1" t="b">
        <v>1</v>
      </c>
      <c r="R264" s="1" t="s">
        <v>17</v>
      </c>
      <c r="X264" s="1" t="s">
        <v>44</v>
      </c>
      <c r="Y264" s="4">
        <v>43552.284494525498</v>
      </c>
      <c r="Z264" s="1" t="s">
        <v>45</v>
      </c>
      <c r="AA264" s="1" t="s">
        <v>82</v>
      </c>
      <c r="AI264" s="1">
        <f t="shared" si="12"/>
        <v>2019</v>
      </c>
      <c r="AJ264" s="1">
        <f t="shared" si="13"/>
        <v>3</v>
      </c>
      <c r="AK264" s="1" t="str">
        <f t="shared" si="14"/>
        <v>38</v>
      </c>
    </row>
    <row r="265" spans="1:37" ht="12.75" customHeight="1" x14ac:dyDescent="0.2">
      <c r="A265" s="1" t="s">
        <v>998</v>
      </c>
      <c r="B265" s="1" t="s">
        <v>129</v>
      </c>
      <c r="C265" s="1" t="s">
        <v>36</v>
      </c>
      <c r="D265" s="1" t="s">
        <v>37</v>
      </c>
      <c r="E265" s="2">
        <v>43550</v>
      </c>
      <c r="G265" s="3">
        <v>36500</v>
      </c>
      <c r="H265" s="1" t="s">
        <v>77</v>
      </c>
      <c r="I265" s="1" t="s">
        <v>39</v>
      </c>
      <c r="J265" s="1" t="s">
        <v>40</v>
      </c>
      <c r="K265" s="1" t="s">
        <v>124</v>
      </c>
      <c r="L265" s="4">
        <v>43551</v>
      </c>
      <c r="M265" s="2">
        <v>43550</v>
      </c>
      <c r="N265" s="1" t="s">
        <v>999</v>
      </c>
      <c r="O265" s="1" t="s">
        <v>126</v>
      </c>
      <c r="P265" s="1" t="b">
        <v>1</v>
      </c>
      <c r="R265" s="1" t="s">
        <v>17</v>
      </c>
      <c r="X265" s="1" t="s">
        <v>44</v>
      </c>
      <c r="Y265" s="4">
        <v>43552.284560185202</v>
      </c>
      <c r="Z265" s="1" t="s">
        <v>45</v>
      </c>
      <c r="AA265" s="1" t="s">
        <v>82</v>
      </c>
      <c r="AI265" s="1">
        <f t="shared" si="12"/>
        <v>2019</v>
      </c>
      <c r="AJ265" s="1">
        <f t="shared" si="13"/>
        <v>3</v>
      </c>
      <c r="AK265" s="1" t="str">
        <f t="shared" si="14"/>
        <v>38</v>
      </c>
    </row>
    <row r="266" spans="1:37" ht="12.75" customHeight="1" x14ac:dyDescent="0.2">
      <c r="A266" s="1" t="s">
        <v>1000</v>
      </c>
      <c r="B266" s="1" t="s">
        <v>129</v>
      </c>
      <c r="C266" s="1" t="s">
        <v>36</v>
      </c>
      <c r="D266" s="1" t="s">
        <v>37</v>
      </c>
      <c r="E266" s="2">
        <v>43538</v>
      </c>
      <c r="G266" s="3">
        <v>33000</v>
      </c>
      <c r="H266" s="1" t="s">
        <v>77</v>
      </c>
      <c r="I266" s="1" t="s">
        <v>39</v>
      </c>
      <c r="J266" s="1" t="s">
        <v>40</v>
      </c>
      <c r="K266" s="1" t="s">
        <v>531</v>
      </c>
      <c r="L266" s="4">
        <v>43551</v>
      </c>
      <c r="M266" s="2">
        <v>43538</v>
      </c>
      <c r="N266" s="1" t="s">
        <v>1001</v>
      </c>
      <c r="O266" s="1" t="s">
        <v>1002</v>
      </c>
      <c r="P266" s="1" t="b">
        <v>1</v>
      </c>
      <c r="R266" s="1" t="s">
        <v>17</v>
      </c>
      <c r="X266" s="1" t="s">
        <v>44</v>
      </c>
      <c r="Y266" s="4">
        <v>43552.284561655099</v>
      </c>
      <c r="Z266" s="1" t="s">
        <v>45</v>
      </c>
      <c r="AA266" s="1" t="s">
        <v>82</v>
      </c>
      <c r="AI266" s="1">
        <f t="shared" si="12"/>
        <v>2019</v>
      </c>
      <c r="AJ266" s="1">
        <f t="shared" si="13"/>
        <v>3</v>
      </c>
      <c r="AK266" s="1" t="str">
        <f t="shared" si="14"/>
        <v>38</v>
      </c>
    </row>
    <row r="267" spans="1:37" ht="12.75" customHeight="1" x14ac:dyDescent="0.2">
      <c r="A267" s="1" t="s">
        <v>1003</v>
      </c>
      <c r="B267" s="1" t="s">
        <v>129</v>
      </c>
      <c r="C267" s="1" t="s">
        <v>36</v>
      </c>
      <c r="D267" s="1" t="s">
        <v>37</v>
      </c>
      <c r="E267" s="2">
        <v>43544</v>
      </c>
      <c r="G267" s="3">
        <v>41750</v>
      </c>
      <c r="H267" s="1" t="s">
        <v>77</v>
      </c>
      <c r="I267" s="1" t="s">
        <v>39</v>
      </c>
      <c r="J267" s="1" t="s">
        <v>40</v>
      </c>
      <c r="K267" s="1" t="s">
        <v>95</v>
      </c>
      <c r="L267" s="4">
        <v>43557</v>
      </c>
      <c r="M267" s="2">
        <v>43544</v>
      </c>
      <c r="N267" s="1" t="s">
        <v>1004</v>
      </c>
      <c r="O267" s="1" t="s">
        <v>1005</v>
      </c>
      <c r="P267" s="1" t="b">
        <v>1</v>
      </c>
      <c r="R267" s="1" t="s">
        <v>17</v>
      </c>
      <c r="X267" s="1" t="s">
        <v>44</v>
      </c>
      <c r="Y267" s="4">
        <v>43557.398210266198</v>
      </c>
      <c r="Z267" s="1" t="s">
        <v>45</v>
      </c>
      <c r="AA267" s="1" t="s">
        <v>82</v>
      </c>
      <c r="AI267" s="1">
        <f t="shared" si="12"/>
        <v>2019</v>
      </c>
      <c r="AJ267" s="1">
        <f t="shared" si="13"/>
        <v>3</v>
      </c>
      <c r="AK267" s="1" t="str">
        <f t="shared" si="14"/>
        <v>38</v>
      </c>
    </row>
    <row r="268" spans="1:37" ht="12.75" customHeight="1" x14ac:dyDescent="0.2">
      <c r="A268" s="1" t="s">
        <v>1006</v>
      </c>
      <c r="B268" s="1" t="s">
        <v>129</v>
      </c>
      <c r="C268" s="1" t="s">
        <v>36</v>
      </c>
      <c r="D268" s="1" t="s">
        <v>37</v>
      </c>
      <c r="E268" s="2">
        <v>43552</v>
      </c>
      <c r="G268" s="3">
        <v>27750</v>
      </c>
      <c r="H268" s="1" t="s">
        <v>77</v>
      </c>
      <c r="I268" s="1" t="s">
        <v>39</v>
      </c>
      <c r="J268" s="1" t="s">
        <v>40</v>
      </c>
      <c r="K268" s="1" t="s">
        <v>286</v>
      </c>
      <c r="L268" s="4">
        <v>43557</v>
      </c>
      <c r="M268" s="2">
        <v>43552</v>
      </c>
      <c r="N268" s="1" t="s">
        <v>1007</v>
      </c>
      <c r="O268" s="1" t="s">
        <v>1008</v>
      </c>
      <c r="P268" s="1" t="b">
        <v>1</v>
      </c>
      <c r="R268" s="1" t="s">
        <v>17</v>
      </c>
      <c r="X268" s="1" t="s">
        <v>44</v>
      </c>
      <c r="Y268" s="4">
        <v>43559.450034872702</v>
      </c>
      <c r="Z268" s="1" t="s">
        <v>45</v>
      </c>
      <c r="AA268" s="1" t="s">
        <v>82</v>
      </c>
      <c r="AI268" s="1">
        <f t="shared" si="12"/>
        <v>2019</v>
      </c>
      <c r="AJ268" s="1">
        <f t="shared" si="13"/>
        <v>3</v>
      </c>
      <c r="AK268" s="1" t="str">
        <f t="shared" si="14"/>
        <v>38</v>
      </c>
    </row>
    <row r="269" spans="1:37" ht="12.75" customHeight="1" x14ac:dyDescent="0.2">
      <c r="A269" s="1" t="s">
        <v>1009</v>
      </c>
      <c r="B269" s="1" t="s">
        <v>129</v>
      </c>
      <c r="C269" s="1" t="s">
        <v>36</v>
      </c>
      <c r="D269" s="1" t="s">
        <v>37</v>
      </c>
      <c r="E269" s="2">
        <v>43570</v>
      </c>
      <c r="G269" s="3">
        <v>11400</v>
      </c>
      <c r="H269" s="1" t="s">
        <v>77</v>
      </c>
      <c r="I269" s="1" t="s">
        <v>39</v>
      </c>
      <c r="J269" s="1" t="s">
        <v>40</v>
      </c>
      <c r="K269" s="1" t="s">
        <v>444</v>
      </c>
      <c r="L269" s="4">
        <v>43578</v>
      </c>
      <c r="M269" s="2">
        <v>43570</v>
      </c>
      <c r="N269" s="1" t="s">
        <v>1010</v>
      </c>
      <c r="O269" s="1" t="s">
        <v>1011</v>
      </c>
      <c r="P269" s="1" t="b">
        <v>1</v>
      </c>
      <c r="R269" s="1" t="s">
        <v>17</v>
      </c>
      <c r="X269" s="1" t="s">
        <v>44</v>
      </c>
      <c r="Y269" s="4">
        <v>43579.288602511602</v>
      </c>
      <c r="Z269" s="1" t="s">
        <v>45</v>
      </c>
      <c r="AA269" s="1" t="s">
        <v>82</v>
      </c>
      <c r="AI269" s="1">
        <f t="shared" si="12"/>
        <v>2019</v>
      </c>
      <c r="AJ269" s="1">
        <f t="shared" si="13"/>
        <v>4</v>
      </c>
      <c r="AK269" s="1" t="str">
        <f t="shared" si="14"/>
        <v>38</v>
      </c>
    </row>
    <row r="270" spans="1:37" ht="12.75" customHeight="1" x14ac:dyDescent="0.2">
      <c r="A270" s="1" t="s">
        <v>1012</v>
      </c>
      <c r="B270" s="1" t="s">
        <v>129</v>
      </c>
      <c r="C270" s="1" t="s">
        <v>36</v>
      </c>
      <c r="D270" s="1" t="s">
        <v>37</v>
      </c>
      <c r="E270" s="2">
        <v>43566</v>
      </c>
      <c r="G270" s="3">
        <v>16500</v>
      </c>
      <c r="H270" s="1" t="s">
        <v>77</v>
      </c>
      <c r="I270" s="1" t="s">
        <v>39</v>
      </c>
      <c r="J270" s="1" t="s">
        <v>40</v>
      </c>
      <c r="K270" s="1" t="s">
        <v>1013</v>
      </c>
      <c r="L270" s="4">
        <v>43571</v>
      </c>
      <c r="M270" s="2">
        <v>43566</v>
      </c>
      <c r="N270" s="1" t="s">
        <v>1014</v>
      </c>
      <c r="O270" s="1" t="s">
        <v>1015</v>
      </c>
      <c r="P270" s="1" t="b">
        <v>1</v>
      </c>
      <c r="R270" s="1" t="s">
        <v>17</v>
      </c>
      <c r="X270" s="1" t="s">
        <v>44</v>
      </c>
      <c r="Y270" s="4">
        <v>43578.314660798598</v>
      </c>
      <c r="Z270" s="1" t="s">
        <v>45</v>
      </c>
      <c r="AA270" s="1" t="s">
        <v>82</v>
      </c>
      <c r="AI270" s="1">
        <f t="shared" si="12"/>
        <v>2019</v>
      </c>
      <c r="AJ270" s="1">
        <f t="shared" si="13"/>
        <v>4</v>
      </c>
      <c r="AK270" s="1" t="str">
        <f t="shared" si="14"/>
        <v>38</v>
      </c>
    </row>
    <row r="271" spans="1:37" ht="12.75" customHeight="1" x14ac:dyDescent="0.2">
      <c r="A271" s="1" t="s">
        <v>1016</v>
      </c>
      <c r="B271" s="1" t="s">
        <v>129</v>
      </c>
      <c r="C271" s="1" t="s">
        <v>36</v>
      </c>
      <c r="D271" s="1" t="s">
        <v>37</v>
      </c>
      <c r="E271" s="2">
        <v>43570</v>
      </c>
      <c r="G271" s="3">
        <v>1400</v>
      </c>
      <c r="H271" s="1" t="s">
        <v>77</v>
      </c>
      <c r="I271" s="1" t="s">
        <v>39</v>
      </c>
      <c r="J271" s="1" t="s">
        <v>40</v>
      </c>
      <c r="K271" s="1" t="s">
        <v>470</v>
      </c>
      <c r="L271" s="4">
        <v>43573</v>
      </c>
      <c r="M271" s="2">
        <v>43570</v>
      </c>
      <c r="N271" s="1" t="s">
        <v>1017</v>
      </c>
      <c r="O271" s="1" t="s">
        <v>1018</v>
      </c>
      <c r="P271" s="1" t="b">
        <v>1</v>
      </c>
      <c r="R271" s="1" t="s">
        <v>17</v>
      </c>
      <c r="X271" s="1" t="s">
        <v>44</v>
      </c>
      <c r="Y271" s="4">
        <v>43578.314805821799</v>
      </c>
      <c r="Z271" s="1" t="s">
        <v>45</v>
      </c>
      <c r="AA271" s="1" t="s">
        <v>82</v>
      </c>
      <c r="AI271" s="1">
        <f t="shared" si="12"/>
        <v>2019</v>
      </c>
      <c r="AJ271" s="1">
        <f t="shared" si="13"/>
        <v>4</v>
      </c>
      <c r="AK271" s="1" t="str">
        <f t="shared" si="14"/>
        <v>38</v>
      </c>
    </row>
    <row r="272" spans="1:37" ht="12.75" customHeight="1" x14ac:dyDescent="0.2">
      <c r="A272" s="1" t="s">
        <v>1019</v>
      </c>
      <c r="B272" s="1" t="s">
        <v>129</v>
      </c>
      <c r="C272" s="1" t="s">
        <v>36</v>
      </c>
      <c r="D272" s="1" t="s">
        <v>37</v>
      </c>
      <c r="E272" s="2">
        <v>43572</v>
      </c>
      <c r="G272" s="3">
        <v>4600</v>
      </c>
      <c r="H272" s="1" t="s">
        <v>77</v>
      </c>
      <c r="I272" s="1" t="s">
        <v>39</v>
      </c>
      <c r="J272" s="1" t="s">
        <v>40</v>
      </c>
      <c r="K272" s="1" t="s">
        <v>119</v>
      </c>
      <c r="L272" s="4">
        <v>43587</v>
      </c>
      <c r="M272" s="2">
        <v>43572</v>
      </c>
      <c r="N272" s="1" t="s">
        <v>1020</v>
      </c>
      <c r="O272" s="1" t="s">
        <v>121</v>
      </c>
      <c r="P272" s="1" t="b">
        <v>1</v>
      </c>
      <c r="R272" s="1" t="s">
        <v>17</v>
      </c>
      <c r="X272" s="1" t="s">
        <v>81</v>
      </c>
      <c r="Y272" s="4">
        <v>43588.392386226798</v>
      </c>
      <c r="Z272" s="1" t="s">
        <v>45</v>
      </c>
      <c r="AA272" s="1" t="s">
        <v>82</v>
      </c>
      <c r="AI272" s="1">
        <f t="shared" si="12"/>
        <v>2019</v>
      </c>
      <c r="AJ272" s="1">
        <f t="shared" si="13"/>
        <v>4</v>
      </c>
      <c r="AK272" s="1" t="str">
        <f t="shared" si="14"/>
        <v>38</v>
      </c>
    </row>
    <row r="273" spans="1:37" ht="12.75" customHeight="1" x14ac:dyDescent="0.2">
      <c r="A273" s="1" t="s">
        <v>1021</v>
      </c>
      <c r="B273" s="1" t="s">
        <v>129</v>
      </c>
      <c r="C273" s="1" t="s">
        <v>36</v>
      </c>
      <c r="D273" s="1" t="s">
        <v>37</v>
      </c>
      <c r="E273" s="2">
        <v>43581</v>
      </c>
      <c r="G273" s="3">
        <v>22500</v>
      </c>
      <c r="H273" s="1" t="s">
        <v>77</v>
      </c>
      <c r="I273" s="1" t="s">
        <v>39</v>
      </c>
      <c r="J273" s="1" t="s">
        <v>40</v>
      </c>
      <c r="K273" s="1" t="s">
        <v>1022</v>
      </c>
      <c r="L273" s="4">
        <v>43594</v>
      </c>
      <c r="M273" s="2">
        <v>43581</v>
      </c>
      <c r="N273" s="1" t="s">
        <v>1023</v>
      </c>
      <c r="O273" s="1" t="s">
        <v>1024</v>
      </c>
      <c r="P273" s="1" t="b">
        <v>1</v>
      </c>
      <c r="R273" s="1" t="s">
        <v>17</v>
      </c>
      <c r="X273" s="1" t="s">
        <v>44</v>
      </c>
      <c r="Y273" s="4">
        <v>43594.546831979198</v>
      </c>
      <c r="Z273" s="1" t="s">
        <v>45</v>
      </c>
      <c r="AA273" s="1" t="s">
        <v>82</v>
      </c>
      <c r="AI273" s="1">
        <f t="shared" si="12"/>
        <v>2019</v>
      </c>
      <c r="AJ273" s="1">
        <f t="shared" si="13"/>
        <v>4</v>
      </c>
      <c r="AK273" s="1" t="str">
        <f t="shared" si="14"/>
        <v>38</v>
      </c>
    </row>
    <row r="274" spans="1:37" ht="12.75" customHeight="1" x14ac:dyDescent="0.2">
      <c r="A274" s="1" t="s">
        <v>1025</v>
      </c>
      <c r="B274" s="1" t="s">
        <v>129</v>
      </c>
      <c r="C274" s="1" t="s">
        <v>36</v>
      </c>
      <c r="D274" s="1" t="s">
        <v>37</v>
      </c>
      <c r="E274" s="2">
        <v>43595</v>
      </c>
      <c r="G274" s="3">
        <v>17250</v>
      </c>
      <c r="H274" s="1" t="s">
        <v>77</v>
      </c>
      <c r="I274" s="1" t="s">
        <v>39</v>
      </c>
      <c r="J274" s="1" t="s">
        <v>40</v>
      </c>
      <c r="K274" s="1" t="s">
        <v>207</v>
      </c>
      <c r="L274" s="4">
        <v>43595</v>
      </c>
      <c r="M274" s="2">
        <v>43595</v>
      </c>
      <c r="N274" s="1" t="s">
        <v>1026</v>
      </c>
      <c r="O274" s="1" t="s">
        <v>1027</v>
      </c>
      <c r="P274" s="1" t="b">
        <v>1</v>
      </c>
      <c r="R274" s="1" t="s">
        <v>17</v>
      </c>
      <c r="X274" s="1" t="s">
        <v>44</v>
      </c>
      <c r="Y274" s="4">
        <v>43595.296903553201</v>
      </c>
      <c r="Z274" s="1" t="s">
        <v>45</v>
      </c>
      <c r="AA274" s="1" t="s">
        <v>82</v>
      </c>
      <c r="AI274" s="1">
        <f t="shared" si="12"/>
        <v>2019</v>
      </c>
      <c r="AJ274" s="1">
        <f t="shared" si="13"/>
        <v>5</v>
      </c>
      <c r="AK274" s="1" t="str">
        <f t="shared" si="14"/>
        <v>38</v>
      </c>
    </row>
    <row r="275" spans="1:37" ht="12.75" customHeight="1" x14ac:dyDescent="0.2">
      <c r="A275" s="1" t="s">
        <v>1028</v>
      </c>
      <c r="B275" s="1" t="s">
        <v>129</v>
      </c>
      <c r="C275" s="1" t="s">
        <v>36</v>
      </c>
      <c r="D275" s="1" t="s">
        <v>37</v>
      </c>
      <c r="E275" s="2">
        <v>43592</v>
      </c>
      <c r="G275" s="3">
        <v>22500</v>
      </c>
      <c r="H275" s="1" t="s">
        <v>77</v>
      </c>
      <c r="I275" s="1" t="s">
        <v>39</v>
      </c>
      <c r="J275" s="1" t="s">
        <v>40</v>
      </c>
      <c r="K275" s="1" t="s">
        <v>109</v>
      </c>
      <c r="L275" s="4">
        <v>43598</v>
      </c>
      <c r="M275" s="2">
        <v>43592</v>
      </c>
      <c r="N275" s="1" t="s">
        <v>1029</v>
      </c>
      <c r="O275" s="1" t="s">
        <v>1030</v>
      </c>
      <c r="P275" s="1" t="b">
        <v>1</v>
      </c>
      <c r="R275" s="1" t="s">
        <v>17</v>
      </c>
      <c r="X275" s="1" t="s">
        <v>44</v>
      </c>
      <c r="Y275" s="4">
        <v>43600.279269178202</v>
      </c>
      <c r="Z275" s="1" t="s">
        <v>45</v>
      </c>
      <c r="AA275" s="1" t="s">
        <v>82</v>
      </c>
      <c r="AI275" s="1">
        <f t="shared" si="12"/>
        <v>2019</v>
      </c>
      <c r="AJ275" s="1">
        <f t="shared" si="13"/>
        <v>5</v>
      </c>
      <c r="AK275" s="1" t="str">
        <f t="shared" si="14"/>
        <v>38</v>
      </c>
    </row>
    <row r="276" spans="1:37" ht="12.75" customHeight="1" x14ac:dyDescent="0.2">
      <c r="A276" s="1" t="s">
        <v>1031</v>
      </c>
      <c r="B276" s="1" t="s">
        <v>129</v>
      </c>
      <c r="C276" s="1" t="s">
        <v>36</v>
      </c>
      <c r="D276" s="1" t="s">
        <v>37</v>
      </c>
      <c r="E276" s="2">
        <v>43595</v>
      </c>
      <c r="G276" s="3">
        <v>14800</v>
      </c>
      <c r="H276" s="1" t="s">
        <v>77</v>
      </c>
      <c r="I276" s="1" t="s">
        <v>39</v>
      </c>
      <c r="J276" s="1" t="s">
        <v>40</v>
      </c>
      <c r="K276" s="1" t="s">
        <v>486</v>
      </c>
      <c r="L276" s="4">
        <v>43605</v>
      </c>
      <c r="M276" s="2">
        <v>43595</v>
      </c>
      <c r="N276" s="1" t="s">
        <v>1032</v>
      </c>
      <c r="O276" s="1" t="s">
        <v>1033</v>
      </c>
      <c r="P276" s="1" t="b">
        <v>1</v>
      </c>
      <c r="R276" s="1" t="s">
        <v>17</v>
      </c>
      <c r="X276" s="1" t="s">
        <v>81</v>
      </c>
      <c r="Y276" s="4">
        <v>43606.352011955998</v>
      </c>
      <c r="Z276" s="1" t="s">
        <v>45</v>
      </c>
      <c r="AA276" s="1" t="s">
        <v>82</v>
      </c>
      <c r="AI276" s="1">
        <f t="shared" si="12"/>
        <v>2019</v>
      </c>
      <c r="AJ276" s="1">
        <f t="shared" si="13"/>
        <v>5</v>
      </c>
      <c r="AK276" s="1" t="str">
        <f t="shared" si="14"/>
        <v>38</v>
      </c>
    </row>
    <row r="277" spans="1:37" ht="12.75" customHeight="1" x14ac:dyDescent="0.2">
      <c r="A277" s="1" t="s">
        <v>1034</v>
      </c>
      <c r="B277" s="1" t="s">
        <v>129</v>
      </c>
      <c r="C277" s="1" t="s">
        <v>36</v>
      </c>
      <c r="D277" s="1" t="s">
        <v>37</v>
      </c>
      <c r="E277" s="2">
        <v>43599</v>
      </c>
      <c r="G277" s="3">
        <v>4600</v>
      </c>
      <c r="H277" s="1" t="s">
        <v>77</v>
      </c>
      <c r="I277" s="1" t="s">
        <v>39</v>
      </c>
      <c r="J277" s="1" t="s">
        <v>40</v>
      </c>
      <c r="K277" s="1" t="s">
        <v>109</v>
      </c>
      <c r="L277" s="4">
        <v>43605</v>
      </c>
      <c r="M277" s="2">
        <v>43599</v>
      </c>
      <c r="N277" s="1" t="s">
        <v>1035</v>
      </c>
      <c r="O277" s="1" t="s">
        <v>1036</v>
      </c>
      <c r="P277" s="1" t="b">
        <v>1</v>
      </c>
      <c r="R277" s="1" t="s">
        <v>17</v>
      </c>
      <c r="X277" s="1" t="s">
        <v>81</v>
      </c>
      <c r="Y277" s="4">
        <v>43606.352021180603</v>
      </c>
      <c r="Z277" s="1" t="s">
        <v>45</v>
      </c>
      <c r="AA277" s="1" t="s">
        <v>82</v>
      </c>
      <c r="AI277" s="1">
        <f t="shared" si="12"/>
        <v>2019</v>
      </c>
      <c r="AJ277" s="1">
        <f t="shared" si="13"/>
        <v>5</v>
      </c>
      <c r="AK277" s="1" t="str">
        <f t="shared" si="14"/>
        <v>38</v>
      </c>
    </row>
    <row r="278" spans="1:37" ht="12.75" customHeight="1" x14ac:dyDescent="0.2">
      <c r="A278" s="1" t="s">
        <v>1037</v>
      </c>
      <c r="B278" s="1" t="s">
        <v>129</v>
      </c>
      <c r="C278" s="1" t="s">
        <v>36</v>
      </c>
      <c r="D278" s="1" t="s">
        <v>37</v>
      </c>
      <c r="E278" s="2">
        <v>43601</v>
      </c>
      <c r="G278" s="3">
        <v>15500</v>
      </c>
      <c r="H278" s="1" t="s">
        <v>77</v>
      </c>
      <c r="I278" s="1" t="s">
        <v>39</v>
      </c>
      <c r="J278" s="1" t="s">
        <v>40</v>
      </c>
      <c r="K278" s="1" t="s">
        <v>85</v>
      </c>
      <c r="L278" s="4">
        <v>43609</v>
      </c>
      <c r="M278" s="2">
        <v>43601</v>
      </c>
      <c r="N278" s="1" t="s">
        <v>1038</v>
      </c>
      <c r="O278" s="1" t="s">
        <v>1039</v>
      </c>
      <c r="P278" s="1" t="b">
        <v>1</v>
      </c>
      <c r="R278" s="1" t="s">
        <v>17</v>
      </c>
      <c r="X278" s="1" t="s">
        <v>44</v>
      </c>
      <c r="Y278" s="4">
        <v>43612.323263078702</v>
      </c>
      <c r="Z278" s="1" t="s">
        <v>45</v>
      </c>
      <c r="AA278" s="1" t="s">
        <v>82</v>
      </c>
      <c r="AI278" s="1">
        <f t="shared" si="12"/>
        <v>2019</v>
      </c>
      <c r="AJ278" s="1">
        <f t="shared" si="13"/>
        <v>5</v>
      </c>
      <c r="AK278" s="1" t="str">
        <f t="shared" si="14"/>
        <v>38</v>
      </c>
    </row>
    <row r="279" spans="1:37" ht="12.75" customHeight="1" x14ac:dyDescent="0.2">
      <c r="A279" s="1" t="s">
        <v>1040</v>
      </c>
      <c r="B279" s="1" t="s">
        <v>129</v>
      </c>
      <c r="C279" s="1" t="s">
        <v>36</v>
      </c>
      <c r="D279" s="1" t="s">
        <v>37</v>
      </c>
      <c r="E279" s="2">
        <v>43613</v>
      </c>
      <c r="G279" s="3">
        <v>15500</v>
      </c>
      <c r="H279" s="1" t="s">
        <v>77</v>
      </c>
      <c r="I279" s="1" t="s">
        <v>39</v>
      </c>
      <c r="J279" s="1" t="s">
        <v>40</v>
      </c>
      <c r="K279" s="1" t="s">
        <v>963</v>
      </c>
      <c r="L279" s="4">
        <v>43614</v>
      </c>
      <c r="M279" s="2">
        <v>43613</v>
      </c>
      <c r="N279" s="1" t="s">
        <v>1041</v>
      </c>
      <c r="O279" s="1" t="s">
        <v>1042</v>
      </c>
      <c r="P279" s="1" t="b">
        <v>1</v>
      </c>
      <c r="R279" s="1" t="s">
        <v>17</v>
      </c>
      <c r="X279" s="1" t="s">
        <v>44</v>
      </c>
      <c r="Y279" s="4">
        <v>43615.271922951397</v>
      </c>
      <c r="Z279" s="1" t="s">
        <v>45</v>
      </c>
      <c r="AA279" s="1" t="s">
        <v>82</v>
      </c>
      <c r="AI279" s="1">
        <f t="shared" si="12"/>
        <v>2019</v>
      </c>
      <c r="AJ279" s="1">
        <f t="shared" si="13"/>
        <v>5</v>
      </c>
      <c r="AK279" s="1" t="str">
        <f t="shared" si="14"/>
        <v>38</v>
      </c>
    </row>
    <row r="280" spans="1:37" ht="12.75" customHeight="1" x14ac:dyDescent="0.2">
      <c r="A280" s="1" t="s">
        <v>1043</v>
      </c>
      <c r="B280" s="1" t="s">
        <v>129</v>
      </c>
      <c r="C280" s="1" t="s">
        <v>36</v>
      </c>
      <c r="D280" s="1" t="s">
        <v>37</v>
      </c>
      <c r="E280" s="2">
        <v>43613</v>
      </c>
      <c r="G280" s="3">
        <v>15500</v>
      </c>
      <c r="H280" s="1" t="s">
        <v>77</v>
      </c>
      <c r="I280" s="1" t="s">
        <v>39</v>
      </c>
      <c r="J280" s="1" t="s">
        <v>40</v>
      </c>
      <c r="K280" s="1" t="s">
        <v>1022</v>
      </c>
      <c r="L280" s="4">
        <v>43619</v>
      </c>
      <c r="M280" s="2">
        <v>43613</v>
      </c>
      <c r="N280" s="1" t="s">
        <v>1044</v>
      </c>
      <c r="O280" s="1" t="s">
        <v>1045</v>
      </c>
      <c r="P280" s="1" t="b">
        <v>1</v>
      </c>
      <c r="R280" s="1" t="s">
        <v>17</v>
      </c>
      <c r="X280" s="1" t="s">
        <v>44</v>
      </c>
      <c r="Y280" s="4">
        <v>43619.590010335603</v>
      </c>
      <c r="Z280" s="1" t="s">
        <v>45</v>
      </c>
      <c r="AA280" s="1" t="s">
        <v>82</v>
      </c>
      <c r="AI280" s="1">
        <f t="shared" si="12"/>
        <v>2019</v>
      </c>
      <c r="AJ280" s="1">
        <f t="shared" si="13"/>
        <v>5</v>
      </c>
      <c r="AK280" s="1" t="str">
        <f t="shared" si="14"/>
        <v>38</v>
      </c>
    </row>
    <row r="281" spans="1:37" ht="12.75" customHeight="1" x14ac:dyDescent="0.2">
      <c r="A281" s="1" t="s">
        <v>1046</v>
      </c>
      <c r="B281" s="1" t="s">
        <v>129</v>
      </c>
      <c r="C281" s="1" t="s">
        <v>36</v>
      </c>
      <c r="D281" s="1" t="s">
        <v>37</v>
      </c>
      <c r="E281" s="2">
        <v>43614</v>
      </c>
      <c r="G281" s="3">
        <v>7750</v>
      </c>
      <c r="H281" s="1" t="s">
        <v>77</v>
      </c>
      <c r="I281" s="1" t="s">
        <v>39</v>
      </c>
      <c r="J281" s="1" t="s">
        <v>40</v>
      </c>
      <c r="K281" s="1" t="s">
        <v>349</v>
      </c>
      <c r="L281" s="4">
        <v>43619</v>
      </c>
      <c r="M281" s="2">
        <v>43614</v>
      </c>
      <c r="N281" s="1" t="s">
        <v>1047</v>
      </c>
      <c r="O281" s="1" t="s">
        <v>1048</v>
      </c>
      <c r="P281" s="1" t="b">
        <v>1</v>
      </c>
      <c r="R281" s="1" t="s">
        <v>17</v>
      </c>
      <c r="X281" s="1" t="s">
        <v>44</v>
      </c>
      <c r="Y281" s="4">
        <v>43619.590149571799</v>
      </c>
      <c r="Z281" s="1" t="s">
        <v>45</v>
      </c>
      <c r="AA281" s="1" t="s">
        <v>82</v>
      </c>
      <c r="AI281" s="1">
        <f t="shared" si="12"/>
        <v>2019</v>
      </c>
      <c r="AJ281" s="1">
        <f t="shared" si="13"/>
        <v>5</v>
      </c>
      <c r="AK281" s="1" t="str">
        <f t="shared" si="14"/>
        <v>38</v>
      </c>
    </row>
    <row r="282" spans="1:37" ht="12.75" customHeight="1" x14ac:dyDescent="0.2">
      <c r="A282" s="1" t="s">
        <v>1049</v>
      </c>
      <c r="B282" s="1" t="s">
        <v>129</v>
      </c>
      <c r="C282" s="1" t="s">
        <v>36</v>
      </c>
      <c r="D282" s="1" t="s">
        <v>37</v>
      </c>
      <c r="E282" s="2">
        <v>43607</v>
      </c>
      <c r="G282" s="3">
        <v>21000</v>
      </c>
      <c r="H282" s="1" t="s">
        <v>77</v>
      </c>
      <c r="I282" s="1" t="s">
        <v>39</v>
      </c>
      <c r="J282" s="1" t="s">
        <v>40</v>
      </c>
      <c r="K282" s="1" t="s">
        <v>535</v>
      </c>
      <c r="L282" s="4">
        <v>43620</v>
      </c>
      <c r="M282" s="2">
        <v>43607</v>
      </c>
      <c r="N282" s="1" t="s">
        <v>1050</v>
      </c>
      <c r="O282" s="1" t="s">
        <v>1051</v>
      </c>
      <c r="P282" s="1" t="b">
        <v>1</v>
      </c>
      <c r="R282" s="1" t="s">
        <v>17</v>
      </c>
      <c r="X282" s="1" t="s">
        <v>44</v>
      </c>
      <c r="Y282" s="4">
        <v>43622.363892627298</v>
      </c>
      <c r="Z282" s="1" t="s">
        <v>45</v>
      </c>
      <c r="AA282" s="1" t="s">
        <v>82</v>
      </c>
      <c r="AI282" s="1">
        <f t="shared" si="12"/>
        <v>2019</v>
      </c>
      <c r="AJ282" s="1">
        <f t="shared" si="13"/>
        <v>5</v>
      </c>
      <c r="AK282" s="1" t="str">
        <f t="shared" si="14"/>
        <v>38</v>
      </c>
    </row>
    <row r="283" spans="1:37" ht="12.75" customHeight="1" x14ac:dyDescent="0.2">
      <c r="A283" s="1" t="s">
        <v>1052</v>
      </c>
      <c r="B283" s="1" t="s">
        <v>129</v>
      </c>
      <c r="C283" s="1" t="s">
        <v>36</v>
      </c>
      <c r="D283" s="1" t="s">
        <v>37</v>
      </c>
      <c r="E283" s="2">
        <v>43619</v>
      </c>
      <c r="G283" s="3">
        <v>2100</v>
      </c>
      <c r="H283" s="1" t="s">
        <v>77</v>
      </c>
      <c r="I283" s="1" t="s">
        <v>39</v>
      </c>
      <c r="J283" s="1" t="s">
        <v>40</v>
      </c>
      <c r="K283" s="1" t="s">
        <v>391</v>
      </c>
      <c r="L283" s="4">
        <v>43622</v>
      </c>
      <c r="M283" s="2">
        <v>43619</v>
      </c>
      <c r="N283" s="1" t="s">
        <v>1053</v>
      </c>
      <c r="O283" s="1" t="s">
        <v>1054</v>
      </c>
      <c r="P283" s="1" t="b">
        <v>1</v>
      </c>
      <c r="R283" s="1" t="s">
        <v>17</v>
      </c>
      <c r="X283" s="1" t="s">
        <v>44</v>
      </c>
      <c r="Y283" s="4">
        <v>43622.394492129599</v>
      </c>
      <c r="Z283" s="1" t="s">
        <v>45</v>
      </c>
      <c r="AA283" s="1" t="s">
        <v>82</v>
      </c>
      <c r="AI283" s="1">
        <f t="shared" si="12"/>
        <v>2019</v>
      </c>
      <c r="AJ283" s="1">
        <f t="shared" si="13"/>
        <v>6</v>
      </c>
      <c r="AK283" s="1" t="str">
        <f t="shared" si="14"/>
        <v>38</v>
      </c>
    </row>
    <row r="284" spans="1:37" ht="12.75" customHeight="1" x14ac:dyDescent="0.2">
      <c r="A284" s="1" t="s">
        <v>1055</v>
      </c>
      <c r="B284" s="1" t="s">
        <v>129</v>
      </c>
      <c r="C284" s="1" t="s">
        <v>36</v>
      </c>
      <c r="D284" s="1" t="s">
        <v>37</v>
      </c>
      <c r="E284" s="2">
        <v>43627</v>
      </c>
      <c r="G284" s="3">
        <v>22500</v>
      </c>
      <c r="H284" s="1" t="s">
        <v>77</v>
      </c>
      <c r="I284" s="1" t="s">
        <v>39</v>
      </c>
      <c r="J284" s="1" t="s">
        <v>40</v>
      </c>
      <c r="K284" s="1" t="s">
        <v>688</v>
      </c>
      <c r="L284" s="4">
        <v>43629</v>
      </c>
      <c r="M284" s="2">
        <v>43627</v>
      </c>
      <c r="N284" s="1" t="s">
        <v>1056</v>
      </c>
      <c r="O284" s="1" t="s">
        <v>1057</v>
      </c>
      <c r="P284" s="1" t="b">
        <v>1</v>
      </c>
      <c r="R284" s="1" t="s">
        <v>17</v>
      </c>
      <c r="X284" s="1" t="s">
        <v>44</v>
      </c>
      <c r="Y284" s="4">
        <v>43630.276758182903</v>
      </c>
      <c r="Z284" s="1" t="s">
        <v>45</v>
      </c>
      <c r="AA284" s="1" t="s">
        <v>82</v>
      </c>
      <c r="AI284" s="1">
        <f t="shared" si="12"/>
        <v>2019</v>
      </c>
      <c r="AJ284" s="1">
        <f t="shared" si="13"/>
        <v>6</v>
      </c>
      <c r="AK284" s="1" t="str">
        <f t="shared" si="14"/>
        <v>38</v>
      </c>
    </row>
    <row r="285" spans="1:37" ht="12.75" customHeight="1" x14ac:dyDescent="0.2">
      <c r="A285" s="1" t="s">
        <v>1058</v>
      </c>
      <c r="B285" s="1" t="s">
        <v>129</v>
      </c>
      <c r="C285" s="1" t="s">
        <v>36</v>
      </c>
      <c r="D285" s="1" t="s">
        <v>37</v>
      </c>
      <c r="E285" s="2">
        <v>43636</v>
      </c>
      <c r="G285" s="3">
        <v>19700</v>
      </c>
      <c r="H285" s="1" t="s">
        <v>77</v>
      </c>
      <c r="I285" s="1" t="s">
        <v>39</v>
      </c>
      <c r="J285" s="1" t="s">
        <v>40</v>
      </c>
      <c r="K285" s="1" t="s">
        <v>179</v>
      </c>
      <c r="L285" s="4">
        <v>43640</v>
      </c>
      <c r="M285" s="2">
        <v>43636</v>
      </c>
      <c r="N285" s="1" t="s">
        <v>1059</v>
      </c>
      <c r="O285" s="1" t="s">
        <v>1060</v>
      </c>
      <c r="P285" s="1" t="b">
        <v>1</v>
      </c>
      <c r="R285" s="1" t="s">
        <v>17</v>
      </c>
      <c r="X285" s="1" t="s">
        <v>81</v>
      </c>
      <c r="Y285" s="4">
        <v>43641.585816469902</v>
      </c>
      <c r="Z285" s="1" t="s">
        <v>45</v>
      </c>
      <c r="AA285" s="1" t="s">
        <v>82</v>
      </c>
      <c r="AI285" s="1">
        <f t="shared" si="12"/>
        <v>2019</v>
      </c>
      <c r="AJ285" s="1">
        <f t="shared" si="13"/>
        <v>6</v>
      </c>
      <c r="AK285" s="1" t="str">
        <f t="shared" si="14"/>
        <v>38</v>
      </c>
    </row>
    <row r="286" spans="1:37" ht="12.75" customHeight="1" x14ac:dyDescent="0.2">
      <c r="A286" s="1" t="s">
        <v>1061</v>
      </c>
      <c r="B286" s="1" t="s">
        <v>129</v>
      </c>
      <c r="C286" s="1" t="s">
        <v>36</v>
      </c>
      <c r="D286" s="1" t="s">
        <v>37</v>
      </c>
      <c r="E286" s="2">
        <v>43642</v>
      </c>
      <c r="G286" s="3">
        <v>19000</v>
      </c>
      <c r="H286" s="1" t="s">
        <v>77</v>
      </c>
      <c r="I286" s="1" t="s">
        <v>39</v>
      </c>
      <c r="J286" s="1" t="s">
        <v>40</v>
      </c>
      <c r="K286" s="1" t="s">
        <v>1062</v>
      </c>
      <c r="L286" s="4">
        <v>43643</v>
      </c>
      <c r="M286" s="2">
        <v>43642</v>
      </c>
      <c r="N286" s="1" t="s">
        <v>1063</v>
      </c>
      <c r="O286" s="1" t="s">
        <v>1064</v>
      </c>
      <c r="P286" s="1" t="b">
        <v>1</v>
      </c>
      <c r="R286" s="1" t="s">
        <v>17</v>
      </c>
      <c r="X286" s="1" t="s">
        <v>81</v>
      </c>
      <c r="Y286" s="4">
        <v>43643.519896064798</v>
      </c>
      <c r="Z286" s="1" t="s">
        <v>45</v>
      </c>
      <c r="AA286" s="1" t="s">
        <v>82</v>
      </c>
      <c r="AI286" s="1">
        <f t="shared" si="12"/>
        <v>2019</v>
      </c>
      <c r="AJ286" s="1">
        <f t="shared" si="13"/>
        <v>6</v>
      </c>
      <c r="AK286" s="1" t="str">
        <f t="shared" si="14"/>
        <v>38</v>
      </c>
    </row>
    <row r="287" spans="1:37" ht="12.75" customHeight="1" x14ac:dyDescent="0.2">
      <c r="A287" s="1" t="s">
        <v>1065</v>
      </c>
      <c r="B287" s="1" t="s">
        <v>129</v>
      </c>
      <c r="C287" s="1" t="s">
        <v>36</v>
      </c>
      <c r="D287" s="1" t="s">
        <v>37</v>
      </c>
      <c r="E287" s="2">
        <v>43642</v>
      </c>
      <c r="G287" s="3">
        <v>19000</v>
      </c>
      <c r="H287" s="1" t="s">
        <v>77</v>
      </c>
      <c r="I287" s="1" t="s">
        <v>39</v>
      </c>
      <c r="J287" s="1" t="s">
        <v>40</v>
      </c>
      <c r="K287" s="1" t="s">
        <v>1062</v>
      </c>
      <c r="L287" s="4">
        <v>43643</v>
      </c>
      <c r="M287" s="2">
        <v>43642</v>
      </c>
      <c r="N287" s="1" t="s">
        <v>1066</v>
      </c>
      <c r="O287" s="1" t="s">
        <v>1067</v>
      </c>
      <c r="P287" s="1" t="b">
        <v>1</v>
      </c>
      <c r="R287" s="1" t="s">
        <v>17</v>
      </c>
      <c r="X287" s="1" t="s">
        <v>81</v>
      </c>
      <c r="Y287" s="4">
        <v>43643.519905289402</v>
      </c>
      <c r="Z287" s="1" t="s">
        <v>45</v>
      </c>
      <c r="AA287" s="1" t="s">
        <v>82</v>
      </c>
      <c r="AI287" s="1">
        <f t="shared" si="12"/>
        <v>2019</v>
      </c>
      <c r="AJ287" s="1">
        <f t="shared" si="13"/>
        <v>6</v>
      </c>
      <c r="AK287" s="1" t="str">
        <f t="shared" si="14"/>
        <v>38</v>
      </c>
    </row>
    <row r="288" spans="1:37" ht="12.75" customHeight="1" x14ac:dyDescent="0.2">
      <c r="A288" s="1" t="s">
        <v>1068</v>
      </c>
      <c r="B288" s="1" t="s">
        <v>129</v>
      </c>
      <c r="C288" s="1" t="s">
        <v>36</v>
      </c>
      <c r="D288" s="1" t="s">
        <v>37</v>
      </c>
      <c r="E288" s="2">
        <v>43655</v>
      </c>
      <c r="G288" s="3">
        <v>6200</v>
      </c>
      <c r="H288" s="1" t="s">
        <v>77</v>
      </c>
      <c r="I288" s="1" t="s">
        <v>39</v>
      </c>
      <c r="J288" s="1" t="s">
        <v>40</v>
      </c>
      <c r="K288" s="1" t="s">
        <v>119</v>
      </c>
      <c r="L288" s="4">
        <v>43655</v>
      </c>
      <c r="M288" s="2">
        <v>43655</v>
      </c>
      <c r="N288" s="1" t="s">
        <v>1069</v>
      </c>
      <c r="O288" s="1" t="s">
        <v>1070</v>
      </c>
      <c r="P288" s="1" t="b">
        <v>1</v>
      </c>
      <c r="R288" s="1" t="s">
        <v>17</v>
      </c>
      <c r="X288" s="1" t="s">
        <v>44</v>
      </c>
      <c r="Y288" s="4">
        <v>43657.2716440972</v>
      </c>
      <c r="Z288" s="1" t="s">
        <v>45</v>
      </c>
      <c r="AA288" s="1" t="s">
        <v>82</v>
      </c>
      <c r="AI288" s="1">
        <f t="shared" si="12"/>
        <v>2019</v>
      </c>
      <c r="AJ288" s="1">
        <f t="shared" si="13"/>
        <v>7</v>
      </c>
      <c r="AK288" s="1" t="str">
        <f t="shared" si="14"/>
        <v>38</v>
      </c>
    </row>
    <row r="289" spans="1:37" ht="12.75" customHeight="1" x14ac:dyDescent="0.2">
      <c r="A289" s="1" t="s">
        <v>1071</v>
      </c>
      <c r="B289" s="1" t="s">
        <v>129</v>
      </c>
      <c r="C289" s="1" t="s">
        <v>36</v>
      </c>
      <c r="D289" s="1" t="s">
        <v>37</v>
      </c>
      <c r="E289" s="2">
        <v>43650</v>
      </c>
      <c r="G289" s="3">
        <v>1050</v>
      </c>
      <c r="H289" s="1" t="s">
        <v>77</v>
      </c>
      <c r="I289" s="1" t="s">
        <v>39</v>
      </c>
      <c r="J289" s="1" t="s">
        <v>40</v>
      </c>
      <c r="K289" s="1" t="s">
        <v>944</v>
      </c>
      <c r="L289" s="4">
        <v>43656</v>
      </c>
      <c r="M289" s="2">
        <v>43650</v>
      </c>
      <c r="N289" s="1" t="s">
        <v>1072</v>
      </c>
      <c r="O289" s="1" t="s">
        <v>1073</v>
      </c>
      <c r="P289" s="1" t="b">
        <v>1</v>
      </c>
      <c r="R289" s="1" t="s">
        <v>17</v>
      </c>
      <c r="X289" s="1" t="s">
        <v>44</v>
      </c>
      <c r="Y289" s="4">
        <v>43657.271700729201</v>
      </c>
      <c r="Z289" s="1" t="s">
        <v>45</v>
      </c>
      <c r="AA289" s="1" t="s">
        <v>82</v>
      </c>
      <c r="AI289" s="1">
        <f t="shared" si="12"/>
        <v>2019</v>
      </c>
      <c r="AJ289" s="1">
        <f t="shared" si="13"/>
        <v>7</v>
      </c>
      <c r="AK289" s="1" t="str">
        <f t="shared" si="14"/>
        <v>38</v>
      </c>
    </row>
    <row r="290" spans="1:37" ht="12.75" customHeight="1" x14ac:dyDescent="0.2">
      <c r="A290" s="1" t="s">
        <v>1074</v>
      </c>
      <c r="B290" s="1" t="s">
        <v>129</v>
      </c>
      <c r="C290" s="1" t="s">
        <v>36</v>
      </c>
      <c r="D290" s="1" t="s">
        <v>37</v>
      </c>
      <c r="E290" s="2">
        <v>43649</v>
      </c>
      <c r="G290" s="3">
        <v>19000</v>
      </c>
      <c r="H290" s="1" t="s">
        <v>77</v>
      </c>
      <c r="I290" s="1" t="s">
        <v>39</v>
      </c>
      <c r="J290" s="1" t="s">
        <v>40</v>
      </c>
      <c r="K290" s="1" t="s">
        <v>1075</v>
      </c>
      <c r="L290" s="4">
        <v>43656</v>
      </c>
      <c r="M290" s="2">
        <v>43649</v>
      </c>
      <c r="N290" s="1" t="s">
        <v>1076</v>
      </c>
      <c r="O290" s="1" t="s">
        <v>1077</v>
      </c>
      <c r="P290" s="1" t="b">
        <v>1</v>
      </c>
      <c r="R290" s="1" t="s">
        <v>17</v>
      </c>
      <c r="X290" s="1" t="s">
        <v>44</v>
      </c>
      <c r="Y290" s="4">
        <v>43657.2717045139</v>
      </c>
      <c r="Z290" s="1" t="s">
        <v>45</v>
      </c>
      <c r="AA290" s="1" t="s">
        <v>82</v>
      </c>
      <c r="AI290" s="1">
        <f t="shared" si="12"/>
        <v>2019</v>
      </c>
      <c r="AJ290" s="1">
        <f t="shared" si="13"/>
        <v>7</v>
      </c>
      <c r="AK290" s="1" t="str">
        <f t="shared" si="14"/>
        <v>38</v>
      </c>
    </row>
    <row r="291" spans="1:37" ht="12.75" customHeight="1" x14ac:dyDescent="0.2">
      <c r="A291" s="1" t="s">
        <v>1078</v>
      </c>
      <c r="B291" s="1" t="s">
        <v>129</v>
      </c>
      <c r="C291" s="1" t="s">
        <v>36</v>
      </c>
      <c r="D291" s="1" t="s">
        <v>37</v>
      </c>
      <c r="E291" s="2">
        <v>43669</v>
      </c>
      <c r="G291" s="3">
        <v>22900</v>
      </c>
      <c r="H291" s="1" t="s">
        <v>77</v>
      </c>
      <c r="I291" s="1" t="s">
        <v>39</v>
      </c>
      <c r="J291" s="1" t="s">
        <v>40</v>
      </c>
      <c r="K291" s="1" t="s">
        <v>1079</v>
      </c>
      <c r="L291" s="4">
        <v>43675</v>
      </c>
      <c r="M291" s="2">
        <v>43669</v>
      </c>
      <c r="N291" s="1" t="s">
        <v>1080</v>
      </c>
      <c r="O291" s="1" t="s">
        <v>1081</v>
      </c>
      <c r="P291" s="1" t="b">
        <v>1</v>
      </c>
      <c r="R291" s="1" t="s">
        <v>17</v>
      </c>
      <c r="X291" s="1" t="s">
        <v>44</v>
      </c>
      <c r="Y291" s="4">
        <v>43676.3159934375</v>
      </c>
      <c r="Z291" s="1" t="s">
        <v>45</v>
      </c>
      <c r="AA291" s="1" t="s">
        <v>82</v>
      </c>
      <c r="AI291" s="1">
        <f t="shared" si="12"/>
        <v>2019</v>
      </c>
      <c r="AJ291" s="1">
        <f t="shared" si="13"/>
        <v>7</v>
      </c>
      <c r="AK291" s="1" t="str">
        <f t="shared" si="14"/>
        <v>38</v>
      </c>
    </row>
    <row r="292" spans="1:37" ht="12.75" customHeight="1" x14ac:dyDescent="0.2">
      <c r="A292" s="1" t="s">
        <v>1082</v>
      </c>
      <c r="B292" s="1" t="s">
        <v>129</v>
      </c>
      <c r="C292" s="1" t="s">
        <v>36</v>
      </c>
      <c r="D292" s="1" t="s">
        <v>37</v>
      </c>
      <c r="E292" s="2">
        <v>43670</v>
      </c>
      <c r="G292" s="3">
        <v>12400</v>
      </c>
      <c r="H292" s="1" t="s">
        <v>77</v>
      </c>
      <c r="I292" s="1" t="s">
        <v>39</v>
      </c>
      <c r="J292" s="1" t="s">
        <v>40</v>
      </c>
      <c r="K292" s="1" t="s">
        <v>377</v>
      </c>
      <c r="L292" s="4">
        <v>43676</v>
      </c>
      <c r="M292" s="2">
        <v>43670</v>
      </c>
      <c r="N292" s="1" t="s">
        <v>1083</v>
      </c>
      <c r="O292" s="1" t="s">
        <v>1084</v>
      </c>
      <c r="P292" s="1" t="b">
        <v>1</v>
      </c>
      <c r="R292" s="1" t="s">
        <v>17</v>
      </c>
      <c r="X292" s="1" t="s">
        <v>44</v>
      </c>
      <c r="Y292" s="4">
        <v>43677.353265127298</v>
      </c>
      <c r="Z292" s="1" t="s">
        <v>45</v>
      </c>
      <c r="AA292" s="1" t="s">
        <v>82</v>
      </c>
      <c r="AI292" s="1">
        <f t="shared" si="12"/>
        <v>2019</v>
      </c>
      <c r="AJ292" s="1">
        <f t="shared" si="13"/>
        <v>7</v>
      </c>
      <c r="AK292" s="1" t="str">
        <f t="shared" si="14"/>
        <v>38</v>
      </c>
    </row>
    <row r="293" spans="1:37" ht="12.75" customHeight="1" x14ac:dyDescent="0.2">
      <c r="A293" s="1" t="s">
        <v>1085</v>
      </c>
      <c r="B293" s="1" t="s">
        <v>129</v>
      </c>
      <c r="C293" s="1" t="s">
        <v>36</v>
      </c>
      <c r="D293" s="1" t="s">
        <v>37</v>
      </c>
      <c r="E293" s="2">
        <v>43678</v>
      </c>
      <c r="G293" s="3">
        <v>27750</v>
      </c>
      <c r="H293" s="1" t="s">
        <v>77</v>
      </c>
      <c r="I293" s="1" t="s">
        <v>39</v>
      </c>
      <c r="J293" s="1" t="s">
        <v>40</v>
      </c>
      <c r="K293" s="1" t="s">
        <v>207</v>
      </c>
      <c r="L293" s="4">
        <v>43678</v>
      </c>
      <c r="M293" s="2">
        <v>43678</v>
      </c>
      <c r="N293" s="1" t="s">
        <v>1086</v>
      </c>
      <c r="O293" s="1" t="s">
        <v>1087</v>
      </c>
      <c r="P293" s="1" t="b">
        <v>1</v>
      </c>
      <c r="R293" s="1" t="s">
        <v>17</v>
      </c>
      <c r="X293" s="1" t="s">
        <v>44</v>
      </c>
      <c r="Y293" s="4">
        <v>43683.497355289401</v>
      </c>
      <c r="Z293" s="1" t="s">
        <v>45</v>
      </c>
      <c r="AA293" s="1" t="s">
        <v>82</v>
      </c>
      <c r="AI293" s="1">
        <f t="shared" si="12"/>
        <v>2019</v>
      </c>
      <c r="AJ293" s="1">
        <f t="shared" si="13"/>
        <v>8</v>
      </c>
      <c r="AK293" s="1" t="str">
        <f t="shared" si="14"/>
        <v>38</v>
      </c>
    </row>
    <row r="294" spans="1:37" ht="12.75" customHeight="1" x14ac:dyDescent="0.2">
      <c r="A294" s="1" t="s">
        <v>1088</v>
      </c>
      <c r="B294" s="1" t="s">
        <v>129</v>
      </c>
      <c r="C294" s="1" t="s">
        <v>36</v>
      </c>
      <c r="D294" s="1" t="s">
        <v>37</v>
      </c>
      <c r="E294" s="2">
        <v>43676</v>
      </c>
      <c r="G294" s="3">
        <v>3500</v>
      </c>
      <c r="H294" s="1" t="s">
        <v>77</v>
      </c>
      <c r="I294" s="1" t="s">
        <v>39</v>
      </c>
      <c r="J294" s="1" t="s">
        <v>40</v>
      </c>
      <c r="K294" s="1" t="s">
        <v>963</v>
      </c>
      <c r="L294" s="4">
        <v>43679</v>
      </c>
      <c r="M294" s="2">
        <v>43676</v>
      </c>
      <c r="N294" s="1" t="s">
        <v>1089</v>
      </c>
      <c r="O294" s="1" t="s">
        <v>1090</v>
      </c>
      <c r="P294" s="1" t="b">
        <v>1</v>
      </c>
      <c r="R294" s="1" t="s">
        <v>17</v>
      </c>
      <c r="X294" s="1" t="s">
        <v>44</v>
      </c>
      <c r="Y294" s="4">
        <v>43679.592334456</v>
      </c>
      <c r="Z294" s="1" t="s">
        <v>45</v>
      </c>
      <c r="AA294" s="1" t="s">
        <v>82</v>
      </c>
      <c r="AI294" s="1">
        <f t="shared" si="12"/>
        <v>2019</v>
      </c>
      <c r="AJ294" s="1">
        <f t="shared" si="13"/>
        <v>7</v>
      </c>
      <c r="AK294" s="1" t="str">
        <f t="shared" si="14"/>
        <v>38</v>
      </c>
    </row>
    <row r="295" spans="1:37" ht="12.75" customHeight="1" x14ac:dyDescent="0.2">
      <c r="A295" s="1" t="s">
        <v>1091</v>
      </c>
      <c r="B295" s="1" t="s">
        <v>129</v>
      </c>
      <c r="C295" s="1" t="s">
        <v>36</v>
      </c>
      <c r="D295" s="1" t="s">
        <v>37</v>
      </c>
      <c r="E295" s="2">
        <v>43676</v>
      </c>
      <c r="G295" s="3">
        <v>17250</v>
      </c>
      <c r="H295" s="1" t="s">
        <v>77</v>
      </c>
      <c r="I295" s="1" t="s">
        <v>39</v>
      </c>
      <c r="J295" s="1" t="s">
        <v>40</v>
      </c>
      <c r="K295" s="1" t="s">
        <v>1092</v>
      </c>
      <c r="L295" s="4">
        <v>43682</v>
      </c>
      <c r="M295" s="2">
        <v>43676</v>
      </c>
      <c r="N295" s="1" t="s">
        <v>1093</v>
      </c>
      <c r="O295" s="1" t="s">
        <v>1094</v>
      </c>
      <c r="P295" s="1" t="b">
        <v>1</v>
      </c>
      <c r="R295" s="1" t="s">
        <v>17</v>
      </c>
      <c r="X295" s="1" t="s">
        <v>44</v>
      </c>
      <c r="Y295" s="4">
        <v>43682.548577199101</v>
      </c>
      <c r="Z295" s="1" t="s">
        <v>45</v>
      </c>
      <c r="AA295" s="1" t="s">
        <v>82</v>
      </c>
      <c r="AI295" s="1">
        <f t="shared" si="12"/>
        <v>2019</v>
      </c>
      <c r="AJ295" s="1">
        <f t="shared" si="13"/>
        <v>7</v>
      </c>
      <c r="AK295" s="1" t="str">
        <f t="shared" si="14"/>
        <v>38</v>
      </c>
    </row>
    <row r="296" spans="1:37" ht="12.75" customHeight="1" x14ac:dyDescent="0.2">
      <c r="A296" s="1" t="s">
        <v>1095</v>
      </c>
      <c r="B296" s="1" t="s">
        <v>129</v>
      </c>
      <c r="C296" s="1" t="s">
        <v>36</v>
      </c>
      <c r="D296" s="1" t="s">
        <v>37</v>
      </c>
      <c r="E296" s="2">
        <v>43676</v>
      </c>
      <c r="G296" s="3">
        <v>17250</v>
      </c>
      <c r="H296" s="1" t="s">
        <v>77</v>
      </c>
      <c r="I296" s="1" t="s">
        <v>39</v>
      </c>
      <c r="J296" s="1" t="s">
        <v>40</v>
      </c>
      <c r="K296" s="1" t="s">
        <v>1092</v>
      </c>
      <c r="L296" s="4">
        <v>43682</v>
      </c>
      <c r="M296" s="2">
        <v>43676</v>
      </c>
      <c r="N296" s="1" t="s">
        <v>1096</v>
      </c>
      <c r="O296" s="1" t="s">
        <v>1097</v>
      </c>
      <c r="P296" s="1" t="b">
        <v>1</v>
      </c>
      <c r="R296" s="1" t="s">
        <v>17</v>
      </c>
      <c r="X296" s="1" t="s">
        <v>44</v>
      </c>
      <c r="Y296" s="4">
        <v>43682.548585682896</v>
      </c>
      <c r="Z296" s="1" t="s">
        <v>45</v>
      </c>
      <c r="AA296" s="1" t="s">
        <v>82</v>
      </c>
      <c r="AI296" s="1">
        <f t="shared" si="12"/>
        <v>2019</v>
      </c>
      <c r="AJ296" s="1">
        <f t="shared" si="13"/>
        <v>7</v>
      </c>
      <c r="AK296" s="1" t="str">
        <f t="shared" si="14"/>
        <v>38</v>
      </c>
    </row>
    <row r="297" spans="1:37" ht="12.75" customHeight="1" x14ac:dyDescent="0.2">
      <c r="A297" s="1" t="s">
        <v>1098</v>
      </c>
      <c r="B297" s="1" t="s">
        <v>129</v>
      </c>
      <c r="C297" s="1" t="s">
        <v>36</v>
      </c>
      <c r="D297" s="1" t="s">
        <v>37</v>
      </c>
      <c r="E297" s="2">
        <v>43697</v>
      </c>
      <c r="G297" s="3">
        <v>24500</v>
      </c>
      <c r="H297" s="1" t="s">
        <v>64</v>
      </c>
      <c r="I297" s="1" t="s">
        <v>39</v>
      </c>
      <c r="J297" s="1" t="s">
        <v>40</v>
      </c>
      <c r="K297" s="1" t="s">
        <v>1099</v>
      </c>
      <c r="L297" s="4">
        <v>43697</v>
      </c>
      <c r="M297" s="2">
        <v>43697</v>
      </c>
      <c r="N297" s="1" t="s">
        <v>1100</v>
      </c>
      <c r="O297" s="1" t="s">
        <v>1101</v>
      </c>
      <c r="P297" s="1" t="b">
        <v>1</v>
      </c>
      <c r="R297" s="1" t="s">
        <v>17</v>
      </c>
      <c r="X297" s="1" t="s">
        <v>81</v>
      </c>
      <c r="Y297" s="4">
        <v>43698.333650544002</v>
      </c>
      <c r="Z297" s="1" t="s">
        <v>45</v>
      </c>
      <c r="AA297" s="1" t="s">
        <v>70</v>
      </c>
      <c r="AI297" s="1">
        <f t="shared" si="12"/>
        <v>2019</v>
      </c>
      <c r="AJ297" s="1">
        <f t="shared" si="13"/>
        <v>8</v>
      </c>
      <c r="AK297" s="1" t="str">
        <f t="shared" si="14"/>
        <v>08</v>
      </c>
    </row>
    <row r="298" spans="1:37" ht="12.75" customHeight="1" x14ac:dyDescent="0.2">
      <c r="A298" s="1" t="s">
        <v>1102</v>
      </c>
      <c r="B298" s="1" t="s">
        <v>129</v>
      </c>
      <c r="C298" s="1" t="s">
        <v>36</v>
      </c>
      <c r="D298" s="1" t="s">
        <v>37</v>
      </c>
      <c r="E298" s="2">
        <v>43692</v>
      </c>
      <c r="G298" s="3">
        <v>19000</v>
      </c>
      <c r="H298" s="1" t="s">
        <v>77</v>
      </c>
      <c r="I298" s="1" t="s">
        <v>39</v>
      </c>
      <c r="J298" s="1" t="s">
        <v>40</v>
      </c>
      <c r="K298" s="1" t="s">
        <v>339</v>
      </c>
      <c r="L298" s="4">
        <v>43703</v>
      </c>
      <c r="M298" s="2">
        <v>43692</v>
      </c>
      <c r="N298" s="1" t="s">
        <v>1103</v>
      </c>
      <c r="O298" s="1" t="s">
        <v>1104</v>
      </c>
      <c r="P298" s="1" t="b">
        <v>1</v>
      </c>
      <c r="R298" s="1" t="s">
        <v>17</v>
      </c>
      <c r="X298" s="1" t="s">
        <v>44</v>
      </c>
      <c r="Y298" s="4">
        <v>43704.322507557903</v>
      </c>
      <c r="Z298" s="1" t="s">
        <v>45</v>
      </c>
      <c r="AA298" s="1" t="s">
        <v>82</v>
      </c>
      <c r="AI298" s="1">
        <f t="shared" si="12"/>
        <v>2019</v>
      </c>
      <c r="AJ298" s="1">
        <f t="shared" si="13"/>
        <v>8</v>
      </c>
      <c r="AK298" s="1" t="str">
        <f t="shared" si="14"/>
        <v>38</v>
      </c>
    </row>
    <row r="299" spans="1:37" ht="12.75" customHeight="1" x14ac:dyDescent="0.2">
      <c r="A299" s="1" t="s">
        <v>1105</v>
      </c>
      <c r="B299" s="1" t="s">
        <v>129</v>
      </c>
      <c r="C299" s="1" t="s">
        <v>36</v>
      </c>
      <c r="D299" s="1" t="s">
        <v>37</v>
      </c>
      <c r="E299" s="2">
        <v>43696</v>
      </c>
      <c r="G299" s="3">
        <v>17250</v>
      </c>
      <c r="H299" s="1" t="s">
        <v>77</v>
      </c>
      <c r="I299" s="1" t="s">
        <v>39</v>
      </c>
      <c r="J299" s="1" t="s">
        <v>40</v>
      </c>
      <c r="K299" s="1" t="s">
        <v>789</v>
      </c>
      <c r="L299" s="4">
        <v>43703</v>
      </c>
      <c r="M299" s="2">
        <v>43696</v>
      </c>
      <c r="N299" s="1" t="s">
        <v>1106</v>
      </c>
      <c r="O299" s="1" t="s">
        <v>1107</v>
      </c>
      <c r="P299" s="1" t="b">
        <v>1</v>
      </c>
      <c r="R299" s="1" t="s">
        <v>17</v>
      </c>
      <c r="X299" s="1" t="s">
        <v>44</v>
      </c>
      <c r="Y299" s="4">
        <v>43704.322536145803</v>
      </c>
      <c r="Z299" s="1" t="s">
        <v>45</v>
      </c>
      <c r="AA299" s="1" t="s">
        <v>82</v>
      </c>
      <c r="AI299" s="1">
        <f t="shared" si="12"/>
        <v>2019</v>
      </c>
      <c r="AJ299" s="1">
        <f t="shared" si="13"/>
        <v>8</v>
      </c>
      <c r="AK299" s="1" t="str">
        <f t="shared" si="14"/>
        <v>38</v>
      </c>
    </row>
    <row r="300" spans="1:37" ht="12.75" customHeight="1" x14ac:dyDescent="0.2">
      <c r="A300" s="1" t="s">
        <v>1108</v>
      </c>
      <c r="B300" s="1" t="s">
        <v>129</v>
      </c>
      <c r="C300" s="1" t="s">
        <v>36</v>
      </c>
      <c r="D300" s="1" t="s">
        <v>37</v>
      </c>
      <c r="E300" s="2">
        <v>43700</v>
      </c>
      <c r="G300" s="3">
        <v>8450</v>
      </c>
      <c r="H300" s="1" t="s">
        <v>77</v>
      </c>
      <c r="I300" s="1" t="s">
        <v>39</v>
      </c>
      <c r="J300" s="1" t="s">
        <v>40</v>
      </c>
      <c r="K300" s="1" t="s">
        <v>1109</v>
      </c>
      <c r="L300" s="4">
        <v>43704</v>
      </c>
      <c r="M300" s="2">
        <v>43700</v>
      </c>
      <c r="N300" s="1" t="s">
        <v>1110</v>
      </c>
      <c r="O300" s="1" t="s">
        <v>1111</v>
      </c>
      <c r="P300" s="1" t="b">
        <v>1</v>
      </c>
      <c r="R300" s="1" t="s">
        <v>17</v>
      </c>
      <c r="X300" s="1" t="s">
        <v>44</v>
      </c>
      <c r="Y300" s="4">
        <v>43705.287025081001</v>
      </c>
      <c r="Z300" s="1" t="s">
        <v>45</v>
      </c>
      <c r="AA300" s="1" t="s">
        <v>82</v>
      </c>
      <c r="AI300" s="1">
        <f t="shared" si="12"/>
        <v>2019</v>
      </c>
      <c r="AJ300" s="1">
        <f t="shared" si="13"/>
        <v>8</v>
      </c>
      <c r="AK300" s="1" t="str">
        <f t="shared" si="14"/>
        <v>38</v>
      </c>
    </row>
    <row r="301" spans="1:37" ht="12.75" customHeight="1" x14ac:dyDescent="0.2">
      <c r="A301" s="1" t="s">
        <v>1112</v>
      </c>
      <c r="B301" s="1" t="s">
        <v>1113</v>
      </c>
      <c r="D301" s="1" t="s">
        <v>104</v>
      </c>
      <c r="E301" s="2">
        <v>43706</v>
      </c>
      <c r="G301" s="3">
        <v>-3500</v>
      </c>
      <c r="H301" s="1" t="s">
        <v>77</v>
      </c>
      <c r="I301" s="1" t="s">
        <v>1114</v>
      </c>
      <c r="J301" s="1" t="s">
        <v>40</v>
      </c>
      <c r="L301" s="4">
        <v>43706</v>
      </c>
      <c r="O301" s="1" t="s">
        <v>1115</v>
      </c>
      <c r="P301" s="1" t="b">
        <v>1</v>
      </c>
      <c r="R301" s="1" t="s">
        <v>17</v>
      </c>
      <c r="X301" s="1" t="s">
        <v>44</v>
      </c>
      <c r="Y301" s="4">
        <v>43707.291292627298</v>
      </c>
      <c r="Z301" s="1" t="s">
        <v>45</v>
      </c>
      <c r="AA301" s="1" t="s">
        <v>82</v>
      </c>
      <c r="AI301" s="1">
        <f t="shared" si="12"/>
        <v>2019</v>
      </c>
      <c r="AJ301" s="1">
        <f t="shared" si="13"/>
        <v>8</v>
      </c>
      <c r="AK301" s="1" t="str">
        <f t="shared" si="14"/>
        <v>38</v>
      </c>
    </row>
    <row r="302" spans="1:37" ht="12.75" customHeight="1" x14ac:dyDescent="0.2">
      <c r="A302" s="1" t="s">
        <v>1112</v>
      </c>
      <c r="B302" s="1" t="s">
        <v>1113</v>
      </c>
      <c r="D302" s="1" t="s">
        <v>104</v>
      </c>
      <c r="E302" s="2">
        <v>43706</v>
      </c>
      <c r="G302" s="3">
        <v>3500</v>
      </c>
      <c r="H302" s="1" t="s">
        <v>201</v>
      </c>
      <c r="I302" s="1" t="s">
        <v>1114</v>
      </c>
      <c r="J302" s="1" t="s">
        <v>40</v>
      </c>
      <c r="L302" s="4">
        <v>43706</v>
      </c>
      <c r="O302" s="1" t="s">
        <v>1115</v>
      </c>
      <c r="P302" s="1" t="b">
        <v>1</v>
      </c>
      <c r="R302" s="1" t="s">
        <v>17</v>
      </c>
      <c r="X302" s="1" t="s">
        <v>44</v>
      </c>
      <c r="Y302" s="4">
        <v>43707.291291169</v>
      </c>
      <c r="Z302" s="1" t="s">
        <v>45</v>
      </c>
      <c r="AA302" s="1" t="s">
        <v>205</v>
      </c>
      <c r="AI302" s="1">
        <f t="shared" si="12"/>
        <v>2019</v>
      </c>
      <c r="AJ302" s="1">
        <f t="shared" si="13"/>
        <v>8</v>
      </c>
      <c r="AK302" s="1" t="str">
        <f t="shared" si="14"/>
        <v>29</v>
      </c>
    </row>
    <row r="303" spans="1:37" ht="12.75" customHeight="1" x14ac:dyDescent="0.2">
      <c r="A303" s="1" t="s">
        <v>1116</v>
      </c>
      <c r="B303" s="1" t="s">
        <v>1117</v>
      </c>
      <c r="D303" s="1" t="s">
        <v>37</v>
      </c>
      <c r="E303" s="2">
        <v>42660</v>
      </c>
      <c r="G303" s="3">
        <v>11550</v>
      </c>
      <c r="H303" s="1" t="s">
        <v>38</v>
      </c>
      <c r="I303" s="1" t="s">
        <v>1118</v>
      </c>
      <c r="J303" s="1" t="s">
        <v>40</v>
      </c>
      <c r="K303" s="1" t="s">
        <v>1119</v>
      </c>
      <c r="L303" s="4">
        <v>42660</v>
      </c>
      <c r="M303" s="2">
        <v>42660</v>
      </c>
      <c r="N303" s="1" t="s">
        <v>1120</v>
      </c>
      <c r="O303" s="1" t="s">
        <v>1121</v>
      </c>
      <c r="P303" s="1" t="b">
        <v>1</v>
      </c>
      <c r="R303" s="1" t="s">
        <v>17</v>
      </c>
      <c r="X303" s="1" t="s">
        <v>1122</v>
      </c>
      <c r="Y303" s="4">
        <v>42688.417407638903</v>
      </c>
      <c r="Z303" s="1" t="s">
        <v>45</v>
      </c>
      <c r="AA303" s="1" t="s">
        <v>46</v>
      </c>
      <c r="AI303" s="1">
        <f t="shared" si="12"/>
        <v>2016</v>
      </c>
      <c r="AJ303" s="1">
        <f t="shared" si="13"/>
        <v>10</v>
      </c>
      <c r="AK303" s="1" t="str">
        <f t="shared" si="14"/>
        <v>18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2019-10-14T10:00:52Z</cp:lastPrinted>
  <dcterms:created xsi:type="dcterms:W3CDTF">2019-09-24T13:20:03Z</dcterms:created>
  <dcterms:modified xsi:type="dcterms:W3CDTF">2019-10-14T10:00:55Z</dcterms:modified>
</cp:coreProperties>
</file>