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EE70CD25-54F8-41E5-9225-DD8FE1E8D9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2" l="1"/>
  <c r="B25" i="2"/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2" i="1"/>
  <c r="B20" i="2"/>
  <c r="B21" i="2"/>
</calcChain>
</file>

<file path=xl/sharedStrings.xml><?xml version="1.0" encoding="utf-8"?>
<sst xmlns="http://schemas.openxmlformats.org/spreadsheetml/2006/main" count="928" uniqueCount="233">
  <si>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</si>
  <si>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</si>
  <si>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</si>
  <si>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</si>
  <si>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</si>
  <si>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</si>
  <si>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</si>
  <si>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</si>
  <si>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</si>
  <si>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</si>
  <si>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</si>
  <si>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</si>
  <si>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</si>
  <si>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</si>
  <si>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</si>
  <si>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</si>
  <si>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</si>
  <si>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</si>
  <si>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</si>
  <si>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</si>
  <si>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</si>
  <si>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</si>
  <si>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</si>
  <si>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</si>
  <si>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</si>
  <si>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</si>
  <si>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</si>
  <si>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</si>
  <si>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</si>
  <si>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</si>
  <si>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</si>
  <si>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</si>
  <si>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</si>
  <si>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FV-2019-40-000020</t>
  </si>
  <si>
    <t>Faktura vydaná</t>
  </si>
  <si>
    <t>150</t>
  </si>
  <si>
    <t>9901</t>
  </si>
  <si>
    <t>31105025</t>
  </si>
  <si>
    <t>HC</t>
  </si>
  <si>
    <t>Pronájmy: pronájmy Areál FNO</t>
  </si>
  <si>
    <t>BLASY CZ, s.r.o.</t>
  </si>
  <si>
    <t>940000020</t>
  </si>
  <si>
    <t>F PRON_OST SLUZ</t>
  </si>
  <si>
    <t>315207186,10870</t>
  </si>
  <si>
    <t>Buzková Eva</t>
  </si>
  <si>
    <t>nápojové automaty na teplé nápoje</t>
  </si>
  <si>
    <t>Hlavní činnost</t>
  </si>
  <si>
    <t>FV-2019-40-000026</t>
  </si>
  <si>
    <t>Československá obchodní banka, a. s.</t>
  </si>
  <si>
    <t>940000026</t>
  </si>
  <si>
    <t>315207513,10870</t>
  </si>
  <si>
    <t>FV-2019-40-000028</t>
  </si>
  <si>
    <t>DAMAJ s.r.o.</t>
  </si>
  <si>
    <t>940000028</t>
  </si>
  <si>
    <t>315207701,10870</t>
  </si>
  <si>
    <t>umístění 5 ks automatů.</t>
  </si>
  <si>
    <t>FV-2019-40-000030</t>
  </si>
  <si>
    <t>DELIKOMAT s.r.o.</t>
  </si>
  <si>
    <t>940000030</t>
  </si>
  <si>
    <t>315207843,10870</t>
  </si>
  <si>
    <t>17 ks nápoj.autom na teplé náp.+ potrav.automaty</t>
  </si>
  <si>
    <t>FV-2019-40-000083</t>
  </si>
  <si>
    <t>T-Mobile Czech Republic a.s.</t>
  </si>
  <si>
    <t>940000083</t>
  </si>
  <si>
    <t>315210980,10870</t>
  </si>
  <si>
    <t>FV-2019-40-000155</t>
  </si>
  <si>
    <t>940000155</t>
  </si>
  <si>
    <t>327407239,10870</t>
  </si>
  <si>
    <t>FV-2019-40-000161</t>
  </si>
  <si>
    <t>940000161</t>
  </si>
  <si>
    <t>327407582,10870</t>
  </si>
  <si>
    <t>FV-2019-40-000163</t>
  </si>
  <si>
    <t>940000163</t>
  </si>
  <si>
    <t>327407759,10870</t>
  </si>
  <si>
    <t>FV-2019-40-000165</t>
  </si>
  <si>
    <t>940000165</t>
  </si>
  <si>
    <t>327407941,10870</t>
  </si>
  <si>
    <t>FV-2019-40-000301</t>
  </si>
  <si>
    <t>940000301</t>
  </si>
  <si>
    <t>331694530,10870</t>
  </si>
  <si>
    <t>FV-2019-40-000304</t>
  </si>
  <si>
    <t>Coca-Cola HBC Česko a Slovensko, s.r.o.</t>
  </si>
  <si>
    <t>940000304</t>
  </si>
  <si>
    <t>331694723,10870</t>
  </si>
  <si>
    <t>FV-2019-40-000307</t>
  </si>
  <si>
    <t>940000307</t>
  </si>
  <si>
    <t>331694891,10870</t>
  </si>
  <si>
    <t>FV-2019-40-000309</t>
  </si>
  <si>
    <t>940000309</t>
  </si>
  <si>
    <t>331695051,10870</t>
  </si>
  <si>
    <t>FV-2019-40-000311</t>
  </si>
  <si>
    <t>940000311</t>
  </si>
  <si>
    <t>331695212,10870</t>
  </si>
  <si>
    <t>FV-2019-40-000432</t>
  </si>
  <si>
    <t>940000432</t>
  </si>
  <si>
    <t>334357113,10870</t>
  </si>
  <si>
    <t>FV-2019-40-000435</t>
  </si>
  <si>
    <t>940000435</t>
  </si>
  <si>
    <t>334357289,10870</t>
  </si>
  <si>
    <t>FV-2019-40-000438</t>
  </si>
  <si>
    <t>940000438</t>
  </si>
  <si>
    <t>334357422,10870</t>
  </si>
  <si>
    <t>FV-2019-40-000440</t>
  </si>
  <si>
    <t>940000440</t>
  </si>
  <si>
    <t>334357606,10870</t>
  </si>
  <si>
    <t>FV-2019-40-000442</t>
  </si>
  <si>
    <t>940000442</t>
  </si>
  <si>
    <t>334357755,10870</t>
  </si>
  <si>
    <t>FV-2019-40-000491</t>
  </si>
  <si>
    <t>940000491</t>
  </si>
  <si>
    <t>334360640,10870</t>
  </si>
  <si>
    <t>FV-2019-40-000568</t>
  </si>
  <si>
    <t>940000568</t>
  </si>
  <si>
    <t>338500488,10870</t>
  </si>
  <si>
    <t>FV-2019-40-000571</t>
  </si>
  <si>
    <t>940000571</t>
  </si>
  <si>
    <t>338500682,10870</t>
  </si>
  <si>
    <t>FV-2019-40-000574</t>
  </si>
  <si>
    <t>940000574</t>
  </si>
  <si>
    <t>338500911,10870</t>
  </si>
  <si>
    <t>FV-2019-40-000576</t>
  </si>
  <si>
    <t>940000576</t>
  </si>
  <si>
    <t>338501128,10870</t>
  </si>
  <si>
    <t>FV-2019-40-000578</t>
  </si>
  <si>
    <t>940000578</t>
  </si>
  <si>
    <t>338501255,10870</t>
  </si>
  <si>
    <t>FV-2019-40-000699</t>
  </si>
  <si>
    <t>940000699</t>
  </si>
  <si>
    <t>341905999,10870</t>
  </si>
  <si>
    <t>FV-2019-40-000702</t>
  </si>
  <si>
    <t>940000702</t>
  </si>
  <si>
    <t>341906170,10870</t>
  </si>
  <si>
    <t>FV-2019-40-000705</t>
  </si>
  <si>
    <t>940000705</t>
  </si>
  <si>
    <t>341906299,10870</t>
  </si>
  <si>
    <t>FV-2019-40-000707</t>
  </si>
  <si>
    <t>940000707</t>
  </si>
  <si>
    <t>341906472,10870</t>
  </si>
  <si>
    <t>FV-2019-40-000709</t>
  </si>
  <si>
    <t>940000709</t>
  </si>
  <si>
    <t>341906702,10870</t>
  </si>
  <si>
    <t>FV-2019-40-000832</t>
  </si>
  <si>
    <t>940000832</t>
  </si>
  <si>
    <t>344851543,10870</t>
  </si>
  <si>
    <t>FV-2019-40-000835</t>
  </si>
  <si>
    <t>940000835</t>
  </si>
  <si>
    <t>344851860,10870</t>
  </si>
  <si>
    <t>FV-2019-40-000838</t>
  </si>
  <si>
    <t>940000838</t>
  </si>
  <si>
    <t>344852158,10870</t>
  </si>
  <si>
    <t>FV-2019-40-000840</t>
  </si>
  <si>
    <t>940000840</t>
  </si>
  <si>
    <t>344852440,10870</t>
  </si>
  <si>
    <t>FV-2019-40-000842</t>
  </si>
  <si>
    <t>940000842</t>
  </si>
  <si>
    <t>344852604,10870</t>
  </si>
  <si>
    <t>FV-2019-40-000890</t>
  </si>
  <si>
    <t>940000890</t>
  </si>
  <si>
    <t>344855899,10870</t>
  </si>
  <si>
    <t>FV-2019-40-000957</t>
  </si>
  <si>
    <t>940000957</t>
  </si>
  <si>
    <t>347673924,10870</t>
  </si>
  <si>
    <t>FV-2019-40-000958</t>
  </si>
  <si>
    <t>940000958</t>
  </si>
  <si>
    <t>347673981,10870</t>
  </si>
  <si>
    <t>FV-2019-40-000959</t>
  </si>
  <si>
    <t>940000959</t>
  </si>
  <si>
    <t>347674056,10870</t>
  </si>
  <si>
    <t>FV-2019-40-000960</t>
  </si>
  <si>
    <t>940000960</t>
  </si>
  <si>
    <t>347674131,10870</t>
  </si>
  <si>
    <t>FV-2019-40-000964</t>
  </si>
  <si>
    <t>940000964</t>
  </si>
  <si>
    <t>347674324,10870</t>
  </si>
  <si>
    <t>FV-2019-42-000002</t>
  </si>
  <si>
    <t>9655</t>
  </si>
  <si>
    <t>31105027</t>
  </si>
  <si>
    <t xml:space="preserve">Ubytování: Byty </t>
  </si>
  <si>
    <t>Brtník Tomáš</t>
  </si>
  <si>
    <t>60376</t>
  </si>
  <si>
    <t>315416780,10870</t>
  </si>
  <si>
    <t>BD-31</t>
  </si>
  <si>
    <t>kauce: 2.000,- Kč, tel.: 731052217</t>
  </si>
  <si>
    <t>Ubytovna - I.P.Pavlova 31 - domovnický byt</t>
  </si>
  <si>
    <t>FV-2019-42-000005</t>
  </si>
  <si>
    <t>Leitgebová Milada</t>
  </si>
  <si>
    <t>201100018</t>
  </si>
  <si>
    <t>315417070,10870</t>
  </si>
  <si>
    <t>4606,604645660   1300kau</t>
  </si>
  <si>
    <t>FV-2019-42-000016</t>
  </si>
  <si>
    <t>327740299,10870</t>
  </si>
  <si>
    <t>FV-2019-42-000019</t>
  </si>
  <si>
    <t>327740647,10870</t>
  </si>
  <si>
    <t>FV-2019-42-000031</t>
  </si>
  <si>
    <t>331735875,10870</t>
  </si>
  <si>
    <t>FV-2019-42-000034</t>
  </si>
  <si>
    <t>331736185,10870</t>
  </si>
  <si>
    <t>FV-2019-42-000047</t>
  </si>
  <si>
    <t>334251150,10870</t>
  </si>
  <si>
    <t>FV-2019-42-000050</t>
  </si>
  <si>
    <t>334251440,10870</t>
  </si>
  <si>
    <t>FV-2019-42-000061</t>
  </si>
  <si>
    <t>338794085,10870</t>
  </si>
  <si>
    <t>FV-2019-42-000064</t>
  </si>
  <si>
    <t>338794382,10870</t>
  </si>
  <si>
    <t>FV-2019-42-000077</t>
  </si>
  <si>
    <t>341967284,10870</t>
  </si>
  <si>
    <t>FV-2019-42-000080</t>
  </si>
  <si>
    <t>341967596,10870</t>
  </si>
  <si>
    <t>FV-2019-42-000105</t>
  </si>
  <si>
    <t>344847920,10870</t>
  </si>
  <si>
    <t>FV-2019-42-000108</t>
  </si>
  <si>
    <t>344848225,10870</t>
  </si>
  <si>
    <t>FV-2019-42-000119</t>
  </si>
  <si>
    <t>347753673,10870</t>
  </si>
  <si>
    <t>kauce: 2.000,- Kč, tel.: 731052217 - smlouva ukončena, byt převeden do stavu UBYTOVNA</t>
  </si>
  <si>
    <t>FV-2019-42-000122</t>
  </si>
  <si>
    <t>347754166,10870</t>
  </si>
  <si>
    <t>Měsíc</t>
  </si>
  <si>
    <t>Popisky sloupců</t>
  </si>
  <si>
    <t>Celkový součet</t>
  </si>
  <si>
    <t>Popisky řádků</t>
  </si>
  <si>
    <t>Součet z Částka DAL</t>
  </si>
  <si>
    <t>(prázdné)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</si>
  <si>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</si>
  <si>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</si>
  <si>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</si>
  <si>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</si>
  <si>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</si>
  <si>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</si>
  <si>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649 25 449</t>
  </si>
  <si>
    <t>Skutečnost  1- 10 / 2019</t>
  </si>
  <si>
    <t>Měsíční platby (92.386 Kč) *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</si>
</sst>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4" fontId="0" fillId="2" borderId="0" xfId="0" applyNumberFormat="1" applyFill="1"/>
    <xf numFmtId="0" fontId="3" fillId="0" borderId="0" xfId="0" applyFont="1"/>
  </cellXfs>
  <cellStyles count="1">
    <cellStyle name="Normální" xfId="0" builtinId="0"/>
  </cellStyles>
  <dxfs count="2">
    <dxf>
      <fill>
        <patternFill patternType="solid">
          <bgColor theme="3" tint="0.39997558519241921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634084722224" createdVersion="6" refreshedVersion="6" minRefreshableVersion="3" recordCount="57" xr:uid="{281DB0BB-921F-427E-86D8-110BE7378467}">
  <cacheSource type="worksheet">
    <worksheetSource ref="A1:AH58" sheet="Sheet1"/>
  </cacheSource>
  <cacheFields count="34">
    <cacheField name="Evidenční číslo dokladu" numFmtId="0">
      <sharedItems/>
    </cacheField>
    <cacheField name="Popis" numFmtId="0">
      <sharedItems count="1">
        <s v="Faktura vydaná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16T00:00:00" maxDate="2019-08-17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41.32" maxValue="34712.06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16T00:00:00" maxDate="2019-08-17T00:00:00"/>
    </cacheField>
    <cacheField name="Datum uplatnění zd. plnění" numFmtId="14">
      <sharedItems containsSemiMixedTypes="0" containsNonDate="0" containsDate="1" containsString="0" minDate="2019-01-16T00:00:00" maxDate="2019-08-17T00:00:00"/>
    </cacheField>
    <cacheField name="Variabilní symbol" numFmtId="0">
      <sharedItems/>
    </cacheField>
    <cacheField name="Účetní skupina zboží" numFmtId="0">
      <sharedItems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 count="7">
        <s v="nápojové automaty na teplé nápoje"/>
        <m/>
        <s v="umístění 5 ks automatů."/>
        <s v="17 ks nápoj.autom na teplé náp.+ potrav.automaty"/>
        <s v="kauce: 2.000,- Kč, tel.: 731052217"/>
        <s v="4606,604645660   1300kau"/>
        <s v="kauce: 2.000,- Kč, tel.: 731052217 - smlouva ukončena, byt převeden do stavu UBYTOVNA"/>
      </sharedItems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1-16T08:48:09" maxDate="2019-09-11T07:27:15"/>
    </cacheField>
    <cacheField name="Název akce" numFmtId="0">
      <sharedItems/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FV-2019-40-000020"/>
    <x v="0"/>
    <s v="150"/>
    <d v="2019-01-16T00:00:00"/>
    <m/>
    <n v="34712.06"/>
    <s v="9901"/>
    <s v="31105025"/>
    <s v="HC"/>
    <s v="Pronájmy: pronájmy Areál FNO"/>
    <s v="BLASY CZ, s.r.o."/>
    <d v="2019-01-16T00:00:00"/>
    <d v="2019-01-16T00:00:00"/>
    <s v="940000020"/>
    <s v="F PRON_OST SLUZ"/>
    <s v="315207186,10870"/>
    <b v="1"/>
    <m/>
    <s v="Buzková Eva"/>
    <s v="Zaúčtováno"/>
    <x v="0"/>
    <m/>
    <m/>
    <m/>
    <x v="0"/>
    <d v="2019-01-16T08:48:09"/>
    <s v="Hlavní činnost"/>
    <m/>
    <m/>
    <m/>
    <m/>
    <m/>
    <m/>
    <m/>
  </r>
  <r>
    <s v="FV-2019-40-000026"/>
    <x v="0"/>
    <s v="150"/>
    <d v="2019-01-16T00:00:00"/>
    <m/>
    <n v="99.99"/>
    <s v="9901"/>
    <s v="31105025"/>
    <s v="HC"/>
    <s v="Pronájmy: pronájmy Areál FNO"/>
    <s v="Československá obchodní banka, a. s."/>
    <d v="2019-01-16T00:00:00"/>
    <d v="2019-01-16T00:00:00"/>
    <s v="940000026"/>
    <s v="F PRON_OST SLUZ"/>
    <s v="315207513,10870"/>
    <b v="1"/>
    <m/>
    <s v="Buzková Eva"/>
    <s v="Zaúčtováno"/>
    <x v="1"/>
    <m/>
    <m/>
    <m/>
    <x v="0"/>
    <d v="2019-01-16T08:48:11"/>
    <s v="Hlavní činnost"/>
    <m/>
    <m/>
    <m/>
    <m/>
    <m/>
    <m/>
    <m/>
  </r>
  <r>
    <s v="FV-2019-40-000028"/>
    <x v="0"/>
    <s v="150"/>
    <d v="2019-01-16T00:00:00"/>
    <m/>
    <n v="8780.11"/>
    <s v="9901"/>
    <s v="31105025"/>
    <s v="HC"/>
    <s v="Pronájmy: pronájmy Areál FNO"/>
    <s v="DAMAJ s.r.o."/>
    <d v="2019-01-16T00:00:00"/>
    <d v="2019-01-16T00:00:00"/>
    <s v="940000028"/>
    <s v="F PRON_OST SLUZ"/>
    <s v="315207701,10870"/>
    <b v="1"/>
    <m/>
    <s v="Buzková Eva"/>
    <s v="Zaúčtováno"/>
    <x v="2"/>
    <m/>
    <m/>
    <m/>
    <x v="0"/>
    <d v="2019-01-16T08:48:11"/>
    <s v="Hlavní činnost"/>
    <m/>
    <m/>
    <m/>
    <m/>
    <m/>
    <m/>
    <m/>
  </r>
  <r>
    <s v="FV-2019-40-000030"/>
    <x v="0"/>
    <s v="150"/>
    <d v="2019-01-16T00:00:00"/>
    <m/>
    <n v="34712.06"/>
    <s v="9901"/>
    <s v="31105025"/>
    <s v="HC"/>
    <s v="Pronájmy: pronájmy Areál FNO"/>
    <s v="DELIKOMAT s.r.o."/>
    <d v="2019-01-16T00:00:00"/>
    <d v="2019-01-16T00:00:00"/>
    <s v="940000030"/>
    <s v="F PRON_OST SLUZ"/>
    <s v="315207843,10870"/>
    <b v="1"/>
    <m/>
    <s v="Buzková Eva"/>
    <s v="Zaúčtováno"/>
    <x v="3"/>
    <m/>
    <m/>
    <m/>
    <x v="0"/>
    <d v="2019-01-16T08:48:12"/>
    <s v="Hlavní činnost"/>
    <m/>
    <m/>
    <m/>
    <m/>
    <m/>
    <m/>
    <m/>
  </r>
  <r>
    <s v="FV-2019-40-000083"/>
    <x v="0"/>
    <s v="150"/>
    <d v="2019-01-16T00:00:00"/>
    <m/>
    <n v="499.97"/>
    <s v="9901"/>
    <s v="31105025"/>
    <s v="HC"/>
    <s v="Pronájmy: pronájmy Areál FNO"/>
    <s v="T-Mobile Czech Republic a.s."/>
    <d v="2019-01-16T00:00:00"/>
    <d v="2019-01-16T00:00:00"/>
    <s v="940000083"/>
    <s v="F PRON_OST SLUZ"/>
    <s v="315210980,10870"/>
    <b v="1"/>
    <m/>
    <s v="Buzková Eva"/>
    <s v="Zaúčtováno"/>
    <x v="1"/>
    <m/>
    <m/>
    <m/>
    <x v="0"/>
    <d v="2019-01-17T12:56:24"/>
    <s v="Hlavní činnost"/>
    <m/>
    <m/>
    <m/>
    <m/>
    <m/>
    <m/>
    <m/>
  </r>
  <r>
    <s v="FV-2019-40-000155"/>
    <x v="0"/>
    <s v="150"/>
    <d v="2019-02-15T00:00:00"/>
    <m/>
    <n v="34712.06"/>
    <s v="9901"/>
    <s v="31105025"/>
    <s v="HC"/>
    <s v="Pronájmy: pronájmy Areál FNO"/>
    <s v="BLASY CZ, s.r.o."/>
    <d v="2019-02-15T00:00:00"/>
    <d v="2019-02-15T00:00:00"/>
    <s v="940000155"/>
    <s v="F PRON_OST SLUZ"/>
    <s v="327407239,10870"/>
    <b v="1"/>
    <m/>
    <s v="Buzková Eva"/>
    <s v="Zaúčtováno"/>
    <x v="0"/>
    <m/>
    <m/>
    <m/>
    <x v="1"/>
    <d v="2019-02-18T07:19:53"/>
    <s v="Hlavní činnost"/>
    <m/>
    <m/>
    <m/>
    <m/>
    <m/>
    <m/>
    <m/>
  </r>
  <r>
    <s v="FV-2019-40-000161"/>
    <x v="0"/>
    <s v="150"/>
    <d v="2019-02-15T00:00:00"/>
    <m/>
    <n v="99.99"/>
    <s v="9901"/>
    <s v="31105025"/>
    <s v="HC"/>
    <s v="Pronájmy: pronájmy Areál FNO"/>
    <s v="Československá obchodní banka, a. s."/>
    <d v="2019-02-15T00:00:00"/>
    <d v="2019-02-15T00:00:00"/>
    <s v="940000161"/>
    <s v="F PRON_OST SLUZ"/>
    <s v="327407582,10870"/>
    <b v="1"/>
    <m/>
    <s v="Buzková Eva"/>
    <s v="Zaúčtováno"/>
    <x v="1"/>
    <m/>
    <m/>
    <m/>
    <x v="1"/>
    <d v="2019-02-18T07:19:57"/>
    <s v="Hlavní činnost"/>
    <m/>
    <m/>
    <m/>
    <m/>
    <m/>
    <m/>
    <m/>
  </r>
  <r>
    <s v="FV-2019-40-000163"/>
    <x v="0"/>
    <s v="150"/>
    <d v="2019-02-15T00:00:00"/>
    <m/>
    <n v="8780.11"/>
    <s v="9901"/>
    <s v="31105025"/>
    <s v="HC"/>
    <s v="Pronájmy: pronájmy Areál FNO"/>
    <s v="DAMAJ s.r.o."/>
    <d v="2019-02-15T00:00:00"/>
    <d v="2019-02-15T00:00:00"/>
    <s v="940000163"/>
    <s v="F PRON_OST SLUZ"/>
    <s v="327407759,10870"/>
    <b v="1"/>
    <m/>
    <s v="Buzková Eva"/>
    <s v="Zaúčtováno"/>
    <x v="2"/>
    <m/>
    <m/>
    <m/>
    <x v="1"/>
    <d v="2019-02-18T07:20:03"/>
    <s v="Hlavní činnost"/>
    <m/>
    <m/>
    <m/>
    <m/>
    <m/>
    <m/>
    <m/>
  </r>
  <r>
    <s v="FV-2019-40-000165"/>
    <x v="0"/>
    <s v="150"/>
    <d v="2019-02-15T00:00:00"/>
    <m/>
    <n v="34712.06"/>
    <s v="9901"/>
    <s v="31105025"/>
    <s v="HC"/>
    <s v="Pronájmy: pronájmy Areál FNO"/>
    <s v="DELIKOMAT s.r.o."/>
    <d v="2019-02-15T00:00:00"/>
    <d v="2019-02-15T00:00:00"/>
    <s v="940000165"/>
    <s v="F PRON_OST SLUZ"/>
    <s v="327407941,10870"/>
    <b v="1"/>
    <m/>
    <s v="Buzková Eva"/>
    <s v="Zaúčtováno"/>
    <x v="3"/>
    <m/>
    <m/>
    <m/>
    <x v="1"/>
    <d v="2019-02-18T07:20:04"/>
    <s v="Hlavní činnost"/>
    <m/>
    <m/>
    <m/>
    <m/>
    <m/>
    <m/>
    <m/>
  </r>
  <r>
    <s v="FV-2019-40-000301"/>
    <x v="0"/>
    <s v="150"/>
    <d v="2019-03-21T00:00:00"/>
    <m/>
    <n v="34712.06"/>
    <s v="9901"/>
    <s v="31105025"/>
    <s v="HC"/>
    <s v="Pronájmy: pronájmy Areál FNO"/>
    <s v="BLASY CZ, s.r.o."/>
    <d v="2019-03-21T00:00:00"/>
    <d v="2019-03-21T00:00:00"/>
    <s v="940000301"/>
    <s v="F PRON_OST SLUZ"/>
    <s v="331694530,10870"/>
    <b v="1"/>
    <m/>
    <s v="Buzková Eva"/>
    <s v="Zaúčtováno"/>
    <x v="0"/>
    <m/>
    <m/>
    <m/>
    <x v="2"/>
    <d v="2019-03-22T06:31:42"/>
    <s v="Hlavní činnost"/>
    <m/>
    <m/>
    <m/>
    <m/>
    <m/>
    <m/>
    <m/>
  </r>
  <r>
    <s v="FV-2019-40-000304"/>
    <x v="0"/>
    <s v="150"/>
    <d v="2019-03-21T00:00:00"/>
    <m/>
    <n v="13999.22"/>
    <s v="9901"/>
    <s v="31105025"/>
    <s v="HC"/>
    <s v="Pronájmy: pronájmy Areál FNO"/>
    <s v="Coca-Cola HBC Česko a Slovensko, s.r.o."/>
    <d v="2019-03-21T00:00:00"/>
    <d v="2019-03-21T00:00:00"/>
    <s v="940000304"/>
    <s v="F PRON_OST SLUZ"/>
    <s v="331694723,10870"/>
    <b v="1"/>
    <m/>
    <s v="Buzková Eva"/>
    <s v="Zaúčtováno"/>
    <x v="1"/>
    <m/>
    <m/>
    <m/>
    <x v="2"/>
    <d v="2019-03-22T06:31:43"/>
    <s v="Hlavní činnost"/>
    <m/>
    <m/>
    <m/>
    <m/>
    <m/>
    <m/>
    <m/>
  </r>
  <r>
    <s v="FV-2019-40-000307"/>
    <x v="0"/>
    <s v="150"/>
    <d v="2019-03-21T00:00:00"/>
    <m/>
    <n v="99.99"/>
    <s v="9901"/>
    <s v="31105025"/>
    <s v="HC"/>
    <s v="Pronájmy: pronájmy Areál FNO"/>
    <s v="Československá obchodní banka, a. s."/>
    <d v="2019-03-21T00:00:00"/>
    <d v="2019-03-21T00:00:00"/>
    <s v="940000307"/>
    <s v="F PRON_OST SLUZ"/>
    <s v="331694891,10870"/>
    <b v="1"/>
    <m/>
    <s v="Buzková Eva"/>
    <s v="Zaúčtováno"/>
    <x v="1"/>
    <m/>
    <m/>
    <m/>
    <x v="2"/>
    <d v="2019-03-22T06:31:44"/>
    <s v="Hlavní činnost"/>
    <m/>
    <m/>
    <m/>
    <m/>
    <m/>
    <m/>
    <m/>
  </r>
  <r>
    <s v="FV-2019-40-000309"/>
    <x v="0"/>
    <s v="150"/>
    <d v="2019-03-21T00:00:00"/>
    <m/>
    <n v="8780.11"/>
    <s v="9901"/>
    <s v="31105025"/>
    <s v="HC"/>
    <s v="Pronájmy: pronájmy Areál FNO"/>
    <s v="DAMAJ s.r.o."/>
    <d v="2019-03-21T00:00:00"/>
    <d v="2019-03-21T00:00:00"/>
    <s v="940000309"/>
    <s v="F PRON_OST SLUZ"/>
    <s v="331695051,10870"/>
    <b v="1"/>
    <m/>
    <s v="Buzková Eva"/>
    <s v="Zaúčtováno"/>
    <x v="2"/>
    <m/>
    <m/>
    <m/>
    <x v="2"/>
    <d v="2019-03-22T06:31:45"/>
    <s v="Hlavní činnost"/>
    <m/>
    <m/>
    <m/>
    <m/>
    <m/>
    <m/>
    <m/>
  </r>
  <r>
    <s v="FV-2019-40-000311"/>
    <x v="0"/>
    <s v="150"/>
    <d v="2019-03-21T00:00:00"/>
    <m/>
    <n v="34712.06"/>
    <s v="9901"/>
    <s v="31105025"/>
    <s v="HC"/>
    <s v="Pronájmy: pronájmy Areál FNO"/>
    <s v="DELIKOMAT s.r.o."/>
    <d v="2019-03-21T00:00:00"/>
    <d v="2019-03-21T00:00:00"/>
    <s v="940000311"/>
    <s v="F PRON_OST SLUZ"/>
    <s v="331695212,10870"/>
    <b v="1"/>
    <m/>
    <s v="Buzková Eva"/>
    <s v="Zaúčtováno"/>
    <x v="3"/>
    <m/>
    <m/>
    <m/>
    <x v="2"/>
    <d v="2019-03-22T06:31:47"/>
    <s v="Hlavní činnost"/>
    <m/>
    <m/>
    <m/>
    <m/>
    <m/>
    <m/>
    <m/>
  </r>
  <r>
    <s v="FV-2019-40-000432"/>
    <x v="0"/>
    <s v="150"/>
    <d v="2019-04-15T00:00:00"/>
    <m/>
    <n v="34712.06"/>
    <s v="9901"/>
    <s v="31105025"/>
    <s v="HC"/>
    <s v="Pronájmy: pronájmy Areál FNO"/>
    <s v="BLASY CZ, s.r.o."/>
    <d v="2019-04-15T00:00:00"/>
    <d v="2019-04-15T00:00:00"/>
    <s v="940000432"/>
    <s v="F PRON_OST SLUZ"/>
    <s v="334357113,10870"/>
    <b v="1"/>
    <m/>
    <s v="Buzková Eva"/>
    <s v="Zaúčtováno"/>
    <x v="0"/>
    <m/>
    <m/>
    <m/>
    <x v="3"/>
    <d v="2019-04-16T06:18:43"/>
    <s v="Hlavní činnost"/>
    <m/>
    <m/>
    <m/>
    <m/>
    <m/>
    <m/>
    <m/>
  </r>
  <r>
    <s v="FV-2019-40-000435"/>
    <x v="0"/>
    <s v="150"/>
    <d v="2019-04-15T00:00:00"/>
    <m/>
    <n v="13999.22"/>
    <s v="9901"/>
    <s v="31105025"/>
    <s v="HC"/>
    <s v="Pronájmy: pronájmy Areál FNO"/>
    <s v="Coca-Cola HBC Česko a Slovensko, s.r.o."/>
    <d v="2019-04-15T00:00:00"/>
    <d v="2019-04-15T00:00:00"/>
    <s v="940000435"/>
    <s v="F PRON_OST SLUZ"/>
    <s v="334357289,10870"/>
    <b v="1"/>
    <m/>
    <s v="Buzková Eva"/>
    <s v="Zaúčtováno"/>
    <x v="1"/>
    <m/>
    <m/>
    <m/>
    <x v="3"/>
    <d v="2019-04-16T06:18:44"/>
    <s v="Hlavní činnost"/>
    <m/>
    <m/>
    <m/>
    <m/>
    <m/>
    <m/>
    <m/>
  </r>
  <r>
    <s v="FV-2019-40-000438"/>
    <x v="0"/>
    <s v="150"/>
    <d v="2019-04-15T00:00:00"/>
    <m/>
    <n v="99.99"/>
    <s v="9901"/>
    <s v="31105025"/>
    <s v="HC"/>
    <s v="Pronájmy: pronájmy Areál FNO"/>
    <s v="Československá obchodní banka, a. s."/>
    <d v="2019-04-15T00:00:00"/>
    <d v="2019-04-15T00:00:00"/>
    <s v="940000438"/>
    <s v="F PRON_OST SLUZ"/>
    <s v="334357422,10870"/>
    <b v="1"/>
    <m/>
    <s v="Buzková Eva"/>
    <s v="Zaúčtováno"/>
    <x v="1"/>
    <m/>
    <m/>
    <m/>
    <x v="3"/>
    <d v="2019-04-16T06:18:44"/>
    <s v="Hlavní činnost"/>
    <m/>
    <m/>
    <m/>
    <m/>
    <m/>
    <m/>
    <m/>
  </r>
  <r>
    <s v="FV-2019-40-000440"/>
    <x v="0"/>
    <s v="150"/>
    <d v="2019-04-15T00:00:00"/>
    <m/>
    <n v="8780.11"/>
    <s v="9901"/>
    <s v="31105025"/>
    <s v="HC"/>
    <s v="Pronájmy: pronájmy Areál FNO"/>
    <s v="DAMAJ s.r.o."/>
    <d v="2019-04-15T00:00:00"/>
    <d v="2019-04-15T00:00:00"/>
    <s v="940000440"/>
    <s v="F PRON_OST SLUZ"/>
    <s v="334357606,10870"/>
    <b v="1"/>
    <m/>
    <s v="Buzková Eva"/>
    <s v="Zaúčtováno"/>
    <x v="2"/>
    <m/>
    <m/>
    <m/>
    <x v="3"/>
    <d v="2019-04-16T06:18:45"/>
    <s v="Hlavní činnost"/>
    <m/>
    <m/>
    <m/>
    <m/>
    <m/>
    <m/>
    <m/>
  </r>
  <r>
    <s v="FV-2019-40-000442"/>
    <x v="0"/>
    <s v="150"/>
    <d v="2019-04-15T00:00:00"/>
    <m/>
    <n v="34712.06"/>
    <s v="9901"/>
    <s v="31105025"/>
    <s v="HC"/>
    <s v="Pronájmy: pronájmy Areál FNO"/>
    <s v="DELIKOMAT s.r.o."/>
    <d v="2019-04-15T00:00:00"/>
    <d v="2019-04-15T00:00:00"/>
    <s v="940000442"/>
    <s v="F PRON_OST SLUZ"/>
    <s v="334357755,10870"/>
    <b v="1"/>
    <m/>
    <s v="Buzková Eva"/>
    <s v="Zaúčtováno"/>
    <x v="3"/>
    <m/>
    <m/>
    <m/>
    <x v="3"/>
    <d v="2019-04-16T06:18:46"/>
    <s v="Hlavní činnost"/>
    <m/>
    <m/>
    <m/>
    <m/>
    <m/>
    <m/>
    <m/>
  </r>
  <r>
    <s v="FV-2019-40-000491"/>
    <x v="0"/>
    <s v="150"/>
    <d v="2019-04-15T00:00:00"/>
    <m/>
    <n v="499.97"/>
    <s v="9901"/>
    <s v="31105025"/>
    <s v="HC"/>
    <s v="Pronájmy: pronájmy Areál FNO"/>
    <s v="T-Mobile Czech Republic a.s."/>
    <d v="2019-04-15T00:00:00"/>
    <d v="2019-04-15T00:00:00"/>
    <s v="940000491"/>
    <s v="F PRON_OST SLUZ"/>
    <s v="334360640,10870"/>
    <b v="1"/>
    <m/>
    <s v="Buzková Eva"/>
    <s v="Zaúčtováno"/>
    <x v="1"/>
    <m/>
    <m/>
    <m/>
    <x v="3"/>
    <d v="2019-04-16T06:19:00"/>
    <s v="Hlavní činnost"/>
    <m/>
    <m/>
    <m/>
    <m/>
    <m/>
    <m/>
    <m/>
  </r>
  <r>
    <s v="FV-2019-40-000568"/>
    <x v="0"/>
    <s v="150"/>
    <d v="2019-05-14T00:00:00"/>
    <m/>
    <n v="34712.06"/>
    <s v="9901"/>
    <s v="31105025"/>
    <s v="HC"/>
    <s v="Pronájmy: pronájmy Areál FNO"/>
    <s v="BLASY CZ, s.r.o."/>
    <d v="2019-05-14T00:00:00"/>
    <d v="2019-05-14T00:00:00"/>
    <s v="940000568"/>
    <s v="F PRON_OST SLUZ"/>
    <s v="338500488,10870"/>
    <b v="1"/>
    <m/>
    <s v="Buzková Eva"/>
    <s v="Zaúčtováno"/>
    <x v="0"/>
    <m/>
    <m/>
    <m/>
    <x v="4"/>
    <d v="2019-05-15T06:41:45"/>
    <s v="Hlavní činnost"/>
    <m/>
    <m/>
    <m/>
    <m/>
    <m/>
    <m/>
    <m/>
  </r>
  <r>
    <s v="FV-2019-40-000571"/>
    <x v="0"/>
    <s v="150"/>
    <d v="2019-05-14T00:00:00"/>
    <m/>
    <n v="13999.22"/>
    <s v="9901"/>
    <s v="31105025"/>
    <s v="HC"/>
    <s v="Pronájmy: pronájmy Areál FNO"/>
    <s v="Coca-Cola HBC Česko a Slovensko, s.r.o."/>
    <d v="2019-05-14T00:00:00"/>
    <d v="2019-05-14T00:00:00"/>
    <s v="940000571"/>
    <s v="F PRON_OST SLUZ"/>
    <s v="338500682,10870"/>
    <b v="1"/>
    <m/>
    <s v="Buzková Eva"/>
    <s v="Zaúčtováno"/>
    <x v="1"/>
    <m/>
    <m/>
    <m/>
    <x v="4"/>
    <d v="2019-05-15T06:41:46"/>
    <s v="Hlavní činnost"/>
    <m/>
    <m/>
    <m/>
    <m/>
    <m/>
    <m/>
    <m/>
  </r>
  <r>
    <s v="FV-2019-40-000574"/>
    <x v="0"/>
    <s v="150"/>
    <d v="2019-05-14T00:00:00"/>
    <m/>
    <n v="99.99"/>
    <s v="9901"/>
    <s v="31105025"/>
    <s v="HC"/>
    <s v="Pronájmy: pronájmy Areál FNO"/>
    <s v="Československá obchodní banka, a. s."/>
    <d v="2019-05-14T00:00:00"/>
    <d v="2019-05-14T00:00:00"/>
    <s v="940000574"/>
    <s v="F PRON_OST SLUZ"/>
    <s v="338500911,10870"/>
    <b v="1"/>
    <m/>
    <s v="Buzková Eva"/>
    <s v="Zaúčtováno"/>
    <x v="1"/>
    <m/>
    <m/>
    <m/>
    <x v="4"/>
    <d v="2019-05-15T06:41:47"/>
    <s v="Hlavní činnost"/>
    <m/>
    <m/>
    <m/>
    <m/>
    <m/>
    <m/>
    <m/>
  </r>
  <r>
    <s v="FV-2019-40-000576"/>
    <x v="0"/>
    <s v="150"/>
    <d v="2019-05-14T00:00:00"/>
    <m/>
    <n v="8780.11"/>
    <s v="9901"/>
    <s v="31105025"/>
    <s v="HC"/>
    <s v="Pronájmy: pronájmy Areál FNO"/>
    <s v="DAMAJ s.r.o."/>
    <d v="2019-05-14T00:00:00"/>
    <d v="2019-05-14T00:00:00"/>
    <s v="940000576"/>
    <s v="F PRON_OST SLUZ"/>
    <s v="338501128,10870"/>
    <b v="1"/>
    <m/>
    <s v="Buzková Eva"/>
    <s v="Zaúčtováno"/>
    <x v="2"/>
    <m/>
    <m/>
    <m/>
    <x v="4"/>
    <d v="2019-05-15T06:41:48"/>
    <s v="Hlavní činnost"/>
    <m/>
    <m/>
    <m/>
    <m/>
    <m/>
    <m/>
    <m/>
  </r>
  <r>
    <s v="FV-2019-40-000578"/>
    <x v="0"/>
    <s v="150"/>
    <d v="2019-05-14T00:00:00"/>
    <m/>
    <n v="34712.06"/>
    <s v="9901"/>
    <s v="31105025"/>
    <s v="HC"/>
    <s v="Pronájmy: pronájmy Areál FNO"/>
    <s v="DELIKOMAT s.r.o."/>
    <d v="2019-05-14T00:00:00"/>
    <d v="2019-05-14T00:00:00"/>
    <s v="940000578"/>
    <s v="F PRON_OST SLUZ"/>
    <s v="338501255,10870"/>
    <b v="1"/>
    <m/>
    <s v="Buzková Eva"/>
    <s v="Zaúčtováno"/>
    <x v="3"/>
    <m/>
    <m/>
    <m/>
    <x v="4"/>
    <d v="2019-05-15T06:41:49"/>
    <s v="Hlavní činnost"/>
    <m/>
    <m/>
    <m/>
    <m/>
    <m/>
    <m/>
    <m/>
  </r>
  <r>
    <s v="FV-2019-40-000699"/>
    <x v="0"/>
    <s v="150"/>
    <d v="2019-06-18T00:00:00"/>
    <m/>
    <n v="34712.06"/>
    <s v="9901"/>
    <s v="31105025"/>
    <s v="HC"/>
    <s v="Pronájmy: pronájmy Areál FNO"/>
    <s v="BLASY CZ, s.r.o."/>
    <d v="2019-06-18T00:00:00"/>
    <d v="2019-06-18T00:00:00"/>
    <s v="940000699"/>
    <s v="F PRON_OST SLUZ"/>
    <s v="341905999,10870"/>
    <b v="1"/>
    <m/>
    <s v="Buzková Eva"/>
    <s v="Zaúčtováno"/>
    <x v="0"/>
    <m/>
    <m/>
    <m/>
    <x v="5"/>
    <d v="2019-06-18T11:52:29"/>
    <s v="Hlavní činnost"/>
    <m/>
    <m/>
    <m/>
    <m/>
    <m/>
    <m/>
    <m/>
  </r>
  <r>
    <s v="FV-2019-40-000702"/>
    <x v="0"/>
    <s v="150"/>
    <d v="2019-06-18T00:00:00"/>
    <m/>
    <n v="13999.22"/>
    <s v="9901"/>
    <s v="31105025"/>
    <s v="HC"/>
    <s v="Pronájmy: pronájmy Areál FNO"/>
    <s v="Coca-Cola HBC Česko a Slovensko, s.r.o."/>
    <d v="2019-06-18T00:00:00"/>
    <d v="2019-06-18T00:00:00"/>
    <s v="940000702"/>
    <s v="F PRON_OST SLUZ"/>
    <s v="341906170,10870"/>
    <b v="1"/>
    <m/>
    <s v="Buzková Eva"/>
    <s v="Zaúčtováno"/>
    <x v="1"/>
    <m/>
    <m/>
    <m/>
    <x v="5"/>
    <d v="2019-06-18T11:52:31"/>
    <s v="Hlavní činnost"/>
    <m/>
    <m/>
    <m/>
    <m/>
    <m/>
    <m/>
    <m/>
  </r>
  <r>
    <s v="FV-2019-40-000705"/>
    <x v="0"/>
    <s v="150"/>
    <d v="2019-06-18T00:00:00"/>
    <m/>
    <n v="99.99"/>
    <s v="9901"/>
    <s v="31105025"/>
    <s v="HC"/>
    <s v="Pronájmy: pronájmy Areál FNO"/>
    <s v="Československá obchodní banka, a. s."/>
    <d v="2019-06-18T00:00:00"/>
    <d v="2019-06-18T00:00:00"/>
    <s v="940000705"/>
    <s v="F PRON_OST SLUZ"/>
    <s v="341906299,10870"/>
    <b v="1"/>
    <m/>
    <s v="Buzková Eva"/>
    <s v="Zaúčtováno"/>
    <x v="1"/>
    <m/>
    <m/>
    <m/>
    <x v="5"/>
    <d v="2019-06-18T11:52:32"/>
    <s v="Hlavní činnost"/>
    <m/>
    <m/>
    <m/>
    <m/>
    <m/>
    <m/>
    <m/>
  </r>
  <r>
    <s v="FV-2019-40-000707"/>
    <x v="0"/>
    <s v="150"/>
    <d v="2019-06-18T00:00:00"/>
    <m/>
    <n v="8780.11"/>
    <s v="9901"/>
    <s v="31105025"/>
    <s v="HC"/>
    <s v="Pronájmy: pronájmy Areál FNO"/>
    <s v="DAMAJ s.r.o."/>
    <d v="2019-06-18T00:00:00"/>
    <d v="2019-06-18T00:00:00"/>
    <s v="940000707"/>
    <s v="F PRON_OST SLUZ"/>
    <s v="341906472,10870"/>
    <b v="1"/>
    <m/>
    <s v="Buzková Eva"/>
    <s v="Zaúčtováno"/>
    <x v="2"/>
    <m/>
    <m/>
    <m/>
    <x v="5"/>
    <d v="2019-06-18T11:52:33"/>
    <s v="Hlavní činnost"/>
    <m/>
    <m/>
    <m/>
    <m/>
    <m/>
    <m/>
    <m/>
  </r>
  <r>
    <s v="FV-2019-40-000709"/>
    <x v="0"/>
    <s v="150"/>
    <d v="2019-06-18T00:00:00"/>
    <m/>
    <n v="34712.06"/>
    <s v="9901"/>
    <s v="31105025"/>
    <s v="HC"/>
    <s v="Pronájmy: pronájmy Areál FNO"/>
    <s v="DELIKOMAT s.r.o."/>
    <d v="2019-06-18T00:00:00"/>
    <d v="2019-06-18T00:00:00"/>
    <s v="940000709"/>
    <s v="F PRON_OST SLUZ"/>
    <s v="341906702,10870"/>
    <b v="1"/>
    <m/>
    <s v="Buzková Eva"/>
    <s v="Zaúčtováno"/>
    <x v="3"/>
    <m/>
    <m/>
    <m/>
    <x v="5"/>
    <d v="2019-06-18T11:52:35"/>
    <s v="Hlavní činnost"/>
    <m/>
    <m/>
    <m/>
    <m/>
    <m/>
    <m/>
    <m/>
  </r>
  <r>
    <s v="FV-2019-40-000832"/>
    <x v="0"/>
    <s v="150"/>
    <d v="2019-07-17T00:00:00"/>
    <m/>
    <n v="34712.06"/>
    <s v="9901"/>
    <s v="31105025"/>
    <s v="HC"/>
    <s v="Pronájmy: pronájmy Areál FNO"/>
    <s v="BLASY CZ, s.r.o."/>
    <d v="2019-07-17T00:00:00"/>
    <d v="2019-07-17T00:00:00"/>
    <s v="940000832"/>
    <s v="F PRON_OST SLUZ"/>
    <s v="344851543,10870"/>
    <b v="1"/>
    <m/>
    <s v="Buzková Eva"/>
    <s v="Zaúčtováno"/>
    <x v="0"/>
    <m/>
    <m/>
    <m/>
    <x v="6"/>
    <d v="2019-07-17T12:45:43"/>
    <s v="Hlavní činnost"/>
    <m/>
    <m/>
    <m/>
    <m/>
    <m/>
    <m/>
    <m/>
  </r>
  <r>
    <s v="FV-2019-40-000835"/>
    <x v="0"/>
    <s v="150"/>
    <d v="2019-07-17T00:00:00"/>
    <m/>
    <n v="13999.22"/>
    <s v="9901"/>
    <s v="31105025"/>
    <s v="HC"/>
    <s v="Pronájmy: pronájmy Areál FNO"/>
    <s v="Coca-Cola HBC Česko a Slovensko, s.r.o."/>
    <d v="2019-07-17T00:00:00"/>
    <d v="2019-07-17T00:00:00"/>
    <s v="940000835"/>
    <s v="F PRON_OST SLUZ"/>
    <s v="344851860,10870"/>
    <b v="1"/>
    <m/>
    <s v="Buzková Eva"/>
    <s v="Zaúčtováno"/>
    <x v="1"/>
    <m/>
    <m/>
    <m/>
    <x v="6"/>
    <d v="2019-07-17T12:45:45"/>
    <s v="Hlavní činnost"/>
    <m/>
    <m/>
    <m/>
    <m/>
    <m/>
    <m/>
    <m/>
  </r>
  <r>
    <s v="FV-2019-40-000838"/>
    <x v="0"/>
    <s v="150"/>
    <d v="2019-07-17T00:00:00"/>
    <m/>
    <n v="99.99"/>
    <s v="9901"/>
    <s v="31105025"/>
    <s v="HC"/>
    <s v="Pronájmy: pronájmy Areál FNO"/>
    <s v="Československá obchodní banka, a. s."/>
    <d v="2019-07-17T00:00:00"/>
    <d v="2019-07-17T00:00:00"/>
    <s v="940000838"/>
    <s v="F PRON_OST SLUZ"/>
    <s v="344852158,10870"/>
    <b v="1"/>
    <m/>
    <s v="Buzková Eva"/>
    <s v="Zaúčtováno"/>
    <x v="1"/>
    <m/>
    <m/>
    <m/>
    <x v="6"/>
    <d v="2019-07-17T12:45:50"/>
    <s v="Hlavní činnost"/>
    <m/>
    <m/>
    <m/>
    <m/>
    <m/>
    <m/>
    <m/>
  </r>
  <r>
    <s v="FV-2019-40-000840"/>
    <x v="0"/>
    <s v="150"/>
    <d v="2019-07-17T00:00:00"/>
    <m/>
    <n v="8780.11"/>
    <s v="9901"/>
    <s v="31105025"/>
    <s v="HC"/>
    <s v="Pronájmy: pronájmy Areál FNO"/>
    <s v="DAMAJ s.r.o."/>
    <d v="2019-07-17T00:00:00"/>
    <d v="2019-07-17T00:00:00"/>
    <s v="940000840"/>
    <s v="F PRON_OST SLUZ"/>
    <s v="344852440,10870"/>
    <b v="1"/>
    <m/>
    <s v="Buzková Eva"/>
    <s v="Zaúčtováno"/>
    <x v="2"/>
    <m/>
    <m/>
    <m/>
    <x v="6"/>
    <d v="2019-07-17T12:45:52"/>
    <s v="Hlavní činnost"/>
    <m/>
    <m/>
    <m/>
    <m/>
    <m/>
    <m/>
    <m/>
  </r>
  <r>
    <s v="FV-2019-40-000842"/>
    <x v="0"/>
    <s v="150"/>
    <d v="2019-07-17T00:00:00"/>
    <m/>
    <n v="34712.06"/>
    <s v="9901"/>
    <s v="31105025"/>
    <s v="HC"/>
    <s v="Pronájmy: pronájmy Areál FNO"/>
    <s v="DELIKOMAT s.r.o."/>
    <d v="2019-07-17T00:00:00"/>
    <d v="2019-07-17T00:00:00"/>
    <s v="940000842"/>
    <s v="F PRON_OST SLUZ"/>
    <s v="344852604,10870"/>
    <b v="1"/>
    <m/>
    <s v="Buzková Eva"/>
    <s v="Zaúčtováno"/>
    <x v="3"/>
    <m/>
    <m/>
    <m/>
    <x v="6"/>
    <d v="2019-07-17T12:45:54"/>
    <s v="Hlavní činnost"/>
    <m/>
    <m/>
    <m/>
    <m/>
    <m/>
    <m/>
    <m/>
  </r>
  <r>
    <s v="FV-2019-40-000890"/>
    <x v="0"/>
    <s v="150"/>
    <d v="2019-07-17T00:00:00"/>
    <m/>
    <n v="499.97"/>
    <s v="9901"/>
    <s v="31105025"/>
    <s v="HC"/>
    <s v="Pronájmy: pronájmy Areál FNO"/>
    <s v="T-Mobile Czech Republic a.s."/>
    <d v="2019-07-17T00:00:00"/>
    <d v="2019-07-17T00:00:00"/>
    <s v="940000890"/>
    <s v="F PRON_OST SLUZ"/>
    <s v="344855899,10870"/>
    <b v="1"/>
    <m/>
    <s v="Buzková Eva"/>
    <s v="Zaúčtováno"/>
    <x v="1"/>
    <m/>
    <m/>
    <m/>
    <x v="6"/>
    <d v="2019-07-17T12:46:26"/>
    <s v="Hlavní činnost"/>
    <m/>
    <m/>
    <m/>
    <m/>
    <m/>
    <m/>
    <m/>
  </r>
  <r>
    <s v="FV-2019-40-000957"/>
    <x v="0"/>
    <s v="150"/>
    <d v="2019-08-15T00:00:00"/>
    <m/>
    <n v="13999.22"/>
    <s v="9901"/>
    <s v="31105025"/>
    <s v="HC"/>
    <s v="Pronájmy: pronájmy Areál FNO"/>
    <s v="Coca-Cola HBC Česko a Slovensko, s.r.o."/>
    <d v="2019-08-15T00:00:00"/>
    <d v="2019-08-15T00:00:00"/>
    <s v="940000957"/>
    <s v="F PRON_OST SLUZ"/>
    <s v="347673924,10870"/>
    <b v="1"/>
    <m/>
    <s v="Buzková Eva"/>
    <s v="Zaúčtováno"/>
    <x v="1"/>
    <m/>
    <m/>
    <m/>
    <x v="7"/>
    <d v="2019-08-16T07:15:26"/>
    <s v="Hlavní činnost"/>
    <m/>
    <m/>
    <m/>
    <m/>
    <m/>
    <m/>
    <m/>
  </r>
  <r>
    <s v="FV-2019-40-000958"/>
    <x v="0"/>
    <s v="150"/>
    <d v="2019-08-15T00:00:00"/>
    <m/>
    <n v="34712.06"/>
    <s v="9901"/>
    <s v="31105025"/>
    <s v="HC"/>
    <s v="Pronájmy: pronájmy Areál FNO"/>
    <s v="BLASY CZ, s.r.o."/>
    <d v="2019-08-15T00:00:00"/>
    <d v="2019-08-15T00:00:00"/>
    <s v="940000958"/>
    <s v="F PRON_OST SLUZ"/>
    <s v="347673981,10870"/>
    <b v="1"/>
    <m/>
    <s v="Buzková Eva"/>
    <s v="Zaúčtováno"/>
    <x v="0"/>
    <m/>
    <m/>
    <m/>
    <x v="7"/>
    <d v="2019-08-16T07:15:27"/>
    <s v="Hlavní činnost"/>
    <m/>
    <m/>
    <m/>
    <m/>
    <m/>
    <m/>
    <m/>
  </r>
  <r>
    <s v="FV-2019-40-000959"/>
    <x v="0"/>
    <s v="150"/>
    <d v="2019-08-15T00:00:00"/>
    <m/>
    <n v="8780.11"/>
    <s v="9901"/>
    <s v="31105025"/>
    <s v="HC"/>
    <s v="Pronájmy: pronájmy Areál FNO"/>
    <s v="DAMAJ s.r.o."/>
    <d v="2019-08-15T00:00:00"/>
    <d v="2019-08-15T00:00:00"/>
    <s v="940000959"/>
    <s v="F PRON_OST SLUZ"/>
    <s v="347674056,10870"/>
    <b v="1"/>
    <m/>
    <s v="Buzková Eva"/>
    <s v="Zaúčtováno"/>
    <x v="2"/>
    <m/>
    <m/>
    <m/>
    <x v="7"/>
    <d v="2019-08-16T07:15:27"/>
    <s v="Hlavní činnost"/>
    <m/>
    <m/>
    <m/>
    <m/>
    <m/>
    <m/>
    <m/>
  </r>
  <r>
    <s v="FV-2019-40-000960"/>
    <x v="0"/>
    <s v="150"/>
    <d v="2019-08-15T00:00:00"/>
    <m/>
    <n v="34712.06"/>
    <s v="9901"/>
    <s v="31105025"/>
    <s v="HC"/>
    <s v="Pronájmy: pronájmy Areál FNO"/>
    <s v="DELIKOMAT s.r.o."/>
    <d v="2019-08-15T00:00:00"/>
    <d v="2019-08-15T00:00:00"/>
    <s v="940000960"/>
    <s v="F PRON_OST SLUZ"/>
    <s v="347674131,10870"/>
    <b v="1"/>
    <m/>
    <s v="Buzková Eva"/>
    <s v="Zaúčtováno"/>
    <x v="3"/>
    <m/>
    <m/>
    <m/>
    <x v="7"/>
    <d v="2019-08-16T07:15:28"/>
    <s v="Hlavní činnost"/>
    <m/>
    <m/>
    <m/>
    <m/>
    <m/>
    <m/>
    <m/>
  </r>
  <r>
    <s v="FV-2019-40-000964"/>
    <x v="0"/>
    <s v="150"/>
    <d v="2019-08-15T00:00:00"/>
    <m/>
    <n v="99.99"/>
    <s v="9901"/>
    <s v="31105025"/>
    <s v="HC"/>
    <s v="Pronájmy: pronájmy Areál FNO"/>
    <s v="Československá obchodní banka, a. s."/>
    <d v="2019-08-15T00:00:00"/>
    <d v="2019-08-15T00:00:00"/>
    <s v="940000964"/>
    <s v="F PRON_OST SLUZ"/>
    <s v="347674324,10870"/>
    <b v="1"/>
    <m/>
    <s v="Buzková Eva"/>
    <s v="Zaúčtováno"/>
    <x v="1"/>
    <m/>
    <m/>
    <m/>
    <x v="7"/>
    <d v="2019-08-16T07:15:29"/>
    <s v="Hlavní činnost"/>
    <m/>
    <m/>
    <m/>
    <m/>
    <m/>
    <m/>
    <m/>
  </r>
  <r>
    <s v="FV-2019-42-000002"/>
    <x v="0"/>
    <s v="150"/>
    <d v="2019-01-17T00:00:00"/>
    <m/>
    <n v="41.32"/>
    <s v="9655"/>
    <s v="31105027"/>
    <s v="HC"/>
    <s v="Ubytování: Byty "/>
    <s v="Brtník Tomáš"/>
    <d v="2019-01-17T00:00:00"/>
    <d v="2019-01-17T00:00:00"/>
    <s v="60376"/>
    <s v="F PRON_OST SLUZ"/>
    <s v="315416780,10870"/>
    <b v="1"/>
    <s v="BD-31"/>
    <s v="Buzková Eva"/>
    <s v="Zaúčtováno"/>
    <x v="4"/>
    <m/>
    <m/>
    <m/>
    <x v="0"/>
    <d v="2019-02-12T07:25:22"/>
    <s v="Hlavní činnost"/>
    <s v="Ubytovna - I.P.Pavlova 31 - domovnický byt"/>
    <m/>
    <m/>
    <m/>
    <m/>
    <m/>
    <m/>
  </r>
  <r>
    <s v="FV-2019-42-000005"/>
    <x v="0"/>
    <s v="150"/>
    <d v="2019-01-17T00:00:00"/>
    <m/>
    <n v="41.32"/>
    <s v="9655"/>
    <s v="31105027"/>
    <s v="HC"/>
    <s v="Ubytování: Byty "/>
    <s v="Leitgebová Milada"/>
    <d v="2019-01-17T00:00:00"/>
    <d v="2019-01-17T00:00:00"/>
    <s v="201100018"/>
    <s v="F PRON_OST SLUZ"/>
    <s v="315417070,10870"/>
    <b v="1"/>
    <s v="BD-31"/>
    <s v="Buzková Eva"/>
    <s v="Zaúčtováno"/>
    <x v="5"/>
    <m/>
    <m/>
    <m/>
    <x v="0"/>
    <d v="2019-02-12T07:25:32"/>
    <s v="Hlavní činnost"/>
    <s v="Ubytovna - I.P.Pavlova 31 - domovnický byt"/>
    <m/>
    <m/>
    <m/>
    <m/>
    <m/>
    <m/>
  </r>
  <r>
    <s v="FV-2019-42-000016"/>
    <x v="0"/>
    <s v="150"/>
    <d v="2019-02-19T00:00:00"/>
    <m/>
    <n v="41.32"/>
    <s v="9655"/>
    <s v="31105027"/>
    <s v="HC"/>
    <s v="Ubytování: Byty "/>
    <s v="Brtník Tomáš"/>
    <d v="2019-02-19T00:00:00"/>
    <d v="2019-02-19T00:00:00"/>
    <s v="60376"/>
    <s v="F PRON_OST SLUZ"/>
    <s v="327740299,10870"/>
    <b v="1"/>
    <s v="BD-31"/>
    <s v="Buzková Eva"/>
    <s v="Zaúčtováno"/>
    <x v="4"/>
    <m/>
    <m/>
    <m/>
    <x v="1"/>
    <d v="2019-03-11T13:47:07"/>
    <s v="Hlavní činnost"/>
    <s v="Ubytovna - I.P.Pavlova 31 - domovnický byt"/>
    <m/>
    <m/>
    <m/>
    <m/>
    <m/>
    <m/>
  </r>
  <r>
    <s v="FV-2019-42-000019"/>
    <x v="0"/>
    <s v="150"/>
    <d v="2019-02-19T00:00:00"/>
    <m/>
    <n v="41.32"/>
    <s v="9655"/>
    <s v="31105027"/>
    <s v="HC"/>
    <s v="Ubytování: Byty "/>
    <s v="Leitgebová Milada"/>
    <d v="2019-02-19T00:00:00"/>
    <d v="2019-02-19T00:00:00"/>
    <s v="201100018"/>
    <s v="F PRON_OST SLUZ"/>
    <s v="327740647,10870"/>
    <b v="1"/>
    <s v="BD-31"/>
    <s v="Buzková Eva"/>
    <s v="Zaúčtováno"/>
    <x v="5"/>
    <m/>
    <m/>
    <m/>
    <x v="1"/>
    <d v="2019-03-11T13:47:10"/>
    <s v="Hlavní činnost"/>
    <s v="Ubytovna - I.P.Pavlova 31 - domovnický byt"/>
    <m/>
    <m/>
    <m/>
    <m/>
    <m/>
    <m/>
  </r>
  <r>
    <s v="FV-2019-42-000031"/>
    <x v="0"/>
    <s v="150"/>
    <d v="2019-03-21T00:00:00"/>
    <m/>
    <n v="41.32"/>
    <s v="9655"/>
    <s v="31105027"/>
    <s v="HC"/>
    <s v="Ubytování: Byty "/>
    <s v="Brtník Tomáš"/>
    <d v="2019-03-21T00:00:00"/>
    <d v="2019-03-21T00:00:00"/>
    <s v="60376"/>
    <s v="F PRON_OST SLUZ"/>
    <s v="331735875,10870"/>
    <b v="1"/>
    <s v="BD-31"/>
    <s v="Buzková Eva"/>
    <s v="Zaúčtováno"/>
    <x v="4"/>
    <m/>
    <m/>
    <m/>
    <x v="2"/>
    <d v="2019-04-10T10:44:00"/>
    <s v="Hlavní činnost"/>
    <s v="Ubytovna - I.P.Pavlova 31 - domovnický byt"/>
    <m/>
    <m/>
    <m/>
    <m/>
    <m/>
    <m/>
  </r>
  <r>
    <s v="FV-2019-42-000034"/>
    <x v="0"/>
    <s v="150"/>
    <d v="2019-03-21T00:00:00"/>
    <m/>
    <n v="41.32"/>
    <s v="9655"/>
    <s v="31105027"/>
    <s v="HC"/>
    <s v="Ubytování: Byty "/>
    <s v="Leitgebová Milada"/>
    <d v="2019-03-21T00:00:00"/>
    <d v="2019-03-21T00:00:00"/>
    <s v="201100018"/>
    <s v="F PRON_OST SLUZ"/>
    <s v="331736185,10870"/>
    <b v="1"/>
    <s v="BD-31"/>
    <s v="Buzková Eva"/>
    <s v="Zaúčtováno"/>
    <x v="5"/>
    <m/>
    <m/>
    <m/>
    <x v="2"/>
    <d v="2019-04-10T10:44:02"/>
    <s v="Hlavní činnost"/>
    <s v="Ubytovna - I.P.Pavlova 31 - domovnický byt"/>
    <m/>
    <m/>
    <m/>
    <m/>
    <m/>
    <m/>
  </r>
  <r>
    <s v="FV-2019-42-000047"/>
    <x v="0"/>
    <s v="150"/>
    <d v="2019-04-12T00:00:00"/>
    <m/>
    <n v="41.32"/>
    <s v="9655"/>
    <s v="31105027"/>
    <s v="HC"/>
    <s v="Ubytování: Byty "/>
    <s v="Brtník Tomáš"/>
    <d v="2019-04-12T00:00:00"/>
    <d v="2019-04-12T00:00:00"/>
    <s v="60376"/>
    <s v="F PRON_OST SLUZ"/>
    <s v="334251150,10870"/>
    <b v="1"/>
    <s v="BD-31"/>
    <s v="Buzková Eva"/>
    <s v="Zaúčtováno"/>
    <x v="4"/>
    <m/>
    <m/>
    <m/>
    <x v="3"/>
    <d v="2019-05-14T06:18:05"/>
    <s v="Hlavní činnost"/>
    <s v="Ubytovna - I.P.Pavlova 31 - domovnický byt"/>
    <m/>
    <m/>
    <m/>
    <m/>
    <m/>
    <m/>
  </r>
  <r>
    <s v="FV-2019-42-000050"/>
    <x v="0"/>
    <s v="150"/>
    <d v="2019-04-12T00:00:00"/>
    <m/>
    <n v="41.32"/>
    <s v="9655"/>
    <s v="31105027"/>
    <s v="HC"/>
    <s v="Ubytování: Byty "/>
    <s v="Leitgebová Milada"/>
    <d v="2019-04-12T00:00:00"/>
    <d v="2019-04-12T00:00:00"/>
    <s v="201100018"/>
    <s v="F PRON_OST SLUZ"/>
    <s v="334251440,10870"/>
    <b v="1"/>
    <s v="BD-31"/>
    <s v="Buzková Eva"/>
    <s v="Zaúčtováno"/>
    <x v="5"/>
    <m/>
    <m/>
    <m/>
    <x v="3"/>
    <d v="2019-05-14T06:18:08"/>
    <s v="Hlavní činnost"/>
    <s v="Ubytovna - I.P.Pavlova 31 - domovnický byt"/>
    <m/>
    <m/>
    <m/>
    <m/>
    <m/>
    <m/>
  </r>
  <r>
    <s v="FV-2019-42-000061"/>
    <x v="0"/>
    <s v="150"/>
    <d v="2019-05-16T00:00:00"/>
    <m/>
    <n v="41.32"/>
    <s v="9655"/>
    <s v="31105027"/>
    <s v="HC"/>
    <s v="Ubytování: Byty "/>
    <s v="Brtník Tomáš"/>
    <d v="2019-05-16T00:00:00"/>
    <d v="2019-05-16T00:00:00"/>
    <s v="60376"/>
    <s v="F PRON_OST SLUZ"/>
    <s v="338794085,10870"/>
    <b v="1"/>
    <s v="BD-31"/>
    <s v="Buzková Eva"/>
    <s v="Zaúčtováno"/>
    <x v="4"/>
    <m/>
    <m/>
    <m/>
    <x v="4"/>
    <d v="2019-06-11T07:26:53"/>
    <s v="Hlavní činnost"/>
    <s v="Ubytovna - I.P.Pavlova 31 - domovnický byt"/>
    <m/>
    <m/>
    <m/>
    <m/>
    <m/>
    <m/>
  </r>
  <r>
    <s v="FV-2019-42-000064"/>
    <x v="0"/>
    <s v="150"/>
    <d v="2019-05-16T00:00:00"/>
    <m/>
    <n v="41.32"/>
    <s v="9655"/>
    <s v="31105027"/>
    <s v="HC"/>
    <s v="Ubytování: Byty "/>
    <s v="Leitgebová Milada"/>
    <d v="2019-05-16T00:00:00"/>
    <d v="2019-05-16T00:00:00"/>
    <s v="201100018"/>
    <s v="F PRON_OST SLUZ"/>
    <s v="338794382,10870"/>
    <b v="1"/>
    <s v="BD-31"/>
    <s v="Buzková Eva"/>
    <s v="Zaúčtováno"/>
    <x v="5"/>
    <m/>
    <m/>
    <m/>
    <x v="4"/>
    <d v="2019-06-11T07:26:55"/>
    <s v="Hlavní činnost"/>
    <s v="Ubytovna - I.P.Pavlova 31 - domovnický byt"/>
    <m/>
    <m/>
    <m/>
    <m/>
    <m/>
    <m/>
  </r>
  <r>
    <s v="FV-2019-42-000077"/>
    <x v="0"/>
    <s v="150"/>
    <d v="2019-06-18T00:00:00"/>
    <m/>
    <n v="41.32"/>
    <s v="9655"/>
    <s v="31105027"/>
    <s v="HC"/>
    <s v="Ubytování: Byty "/>
    <s v="Brtník Tomáš"/>
    <d v="2019-06-18T00:00:00"/>
    <d v="2019-06-18T00:00:00"/>
    <s v="60376"/>
    <s v="F PRON_OST SLUZ"/>
    <s v="341967284,10870"/>
    <b v="1"/>
    <s v="BD-31"/>
    <s v="Buzková Eva"/>
    <s v="Zaúčtováno"/>
    <x v="4"/>
    <m/>
    <m/>
    <m/>
    <x v="5"/>
    <d v="2019-07-10T09:20:50"/>
    <s v="Hlavní činnost"/>
    <s v="Ubytovna - I.P.Pavlova 31 - domovnický byt"/>
    <m/>
    <m/>
    <m/>
    <m/>
    <m/>
    <m/>
  </r>
  <r>
    <s v="FV-2019-42-000080"/>
    <x v="0"/>
    <s v="150"/>
    <d v="2019-06-18T00:00:00"/>
    <m/>
    <n v="41.32"/>
    <s v="9655"/>
    <s v="31105027"/>
    <s v="HC"/>
    <s v="Ubytování: Byty "/>
    <s v="Leitgebová Milada"/>
    <d v="2019-06-18T00:00:00"/>
    <d v="2019-06-18T00:00:00"/>
    <s v="201100018"/>
    <s v="F PRON_OST SLUZ"/>
    <s v="341967596,10870"/>
    <b v="1"/>
    <s v="BD-31"/>
    <s v="Buzková Eva"/>
    <s v="Zaúčtováno"/>
    <x v="5"/>
    <m/>
    <m/>
    <m/>
    <x v="5"/>
    <d v="2019-07-10T09:21:00"/>
    <s v="Hlavní činnost"/>
    <s v="Ubytovna - I.P.Pavlova 31 - domovnický byt"/>
    <m/>
    <m/>
    <m/>
    <m/>
    <m/>
    <m/>
  </r>
  <r>
    <s v="FV-2019-42-000105"/>
    <x v="0"/>
    <s v="150"/>
    <d v="2019-07-17T00:00:00"/>
    <m/>
    <n v="41.32"/>
    <s v="9655"/>
    <s v="31105027"/>
    <s v="HC"/>
    <s v="Ubytování: Byty "/>
    <s v="Brtník Tomáš"/>
    <d v="2019-07-17T00:00:00"/>
    <d v="2019-07-17T00:00:00"/>
    <s v="60376"/>
    <s v="F PRON_OST SLUZ"/>
    <s v="344847920,10870"/>
    <b v="1"/>
    <s v="BD-31"/>
    <s v="Buzková Eva"/>
    <s v="Zaúčtováno"/>
    <x v="4"/>
    <m/>
    <m/>
    <m/>
    <x v="6"/>
    <d v="2019-08-08T13:33:07"/>
    <s v="Hlavní činnost"/>
    <s v="Ubytovna - I.P.Pavlova 31 - domovnický byt"/>
    <m/>
    <m/>
    <m/>
    <m/>
    <m/>
    <m/>
  </r>
  <r>
    <s v="FV-2019-42-000108"/>
    <x v="0"/>
    <s v="150"/>
    <d v="2019-07-17T00:00:00"/>
    <m/>
    <n v="41.32"/>
    <s v="9655"/>
    <s v="31105027"/>
    <s v="HC"/>
    <s v="Ubytování: Byty "/>
    <s v="Leitgebová Milada"/>
    <d v="2019-07-17T00:00:00"/>
    <d v="2019-07-17T00:00:00"/>
    <s v="201100018"/>
    <s v="F PRON_OST SLUZ"/>
    <s v="344848225,10870"/>
    <b v="1"/>
    <s v="BD-31"/>
    <s v="Buzková Eva"/>
    <s v="Zaúčtováno"/>
    <x v="5"/>
    <m/>
    <m/>
    <m/>
    <x v="6"/>
    <d v="2019-08-08T13:33:09"/>
    <s v="Hlavní činnost"/>
    <s v="Ubytovna - I.P.Pavlova 31 - domovnický byt"/>
    <m/>
    <m/>
    <m/>
    <m/>
    <m/>
    <m/>
  </r>
  <r>
    <s v="FV-2019-42-000119"/>
    <x v="0"/>
    <s v="150"/>
    <d v="2019-08-16T00:00:00"/>
    <m/>
    <n v="41.32"/>
    <s v="9655"/>
    <s v="31105027"/>
    <s v="HC"/>
    <s v="Ubytování: Byty "/>
    <s v="Brtník Tomáš"/>
    <d v="2019-08-16T00:00:00"/>
    <d v="2019-08-16T00:00:00"/>
    <s v="60376"/>
    <s v="F PRON_OST SLUZ"/>
    <s v="347753673,10870"/>
    <b v="1"/>
    <s v="BD-31"/>
    <s v="Buzková Eva"/>
    <s v="Zaúčtováno"/>
    <x v="6"/>
    <m/>
    <m/>
    <m/>
    <x v="7"/>
    <d v="2019-09-11T07:27:13"/>
    <s v="Hlavní činnost"/>
    <s v="Ubytovna - I.P.Pavlova 31 - domovnický byt"/>
    <m/>
    <m/>
    <m/>
    <m/>
    <m/>
    <m/>
  </r>
  <r>
    <s v="FV-2019-42-000122"/>
    <x v="0"/>
    <s v="150"/>
    <d v="2019-08-16T00:00:00"/>
    <m/>
    <n v="41.32"/>
    <s v="9655"/>
    <s v="31105027"/>
    <s v="HC"/>
    <s v="Ubytování: Byty "/>
    <s v="Leitgebová Milada"/>
    <d v="2019-08-16T00:00:00"/>
    <d v="2019-08-16T00:00:00"/>
    <s v="201100018"/>
    <s v="F PRON_OST SLUZ"/>
    <s v="347754166,10870"/>
    <b v="1"/>
    <s v="BD-31"/>
    <s v="Buzková Eva"/>
    <s v="Zaúčtováno"/>
    <x v="5"/>
    <m/>
    <m/>
    <m/>
    <x v="7"/>
    <d v="2019-09-11T07:27:15"/>
    <s v="Hlavní činnost"/>
    <s v="Ubytovna - I.P.Pavlova 31 - domovnický by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C23516-538E-4724-BFA5-E200E53D6B3D}" name="Kontingenční tabulka18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3" firstHeaderRow="1" firstDataRow="2" firstDataCol="1"/>
  <pivotFields count="34">
    <pivotField showAll="0"/>
    <pivotField axis="axisRow" showAll="0">
      <items count="2">
        <item x="0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5"/>
        <item x="4"/>
        <item x="6"/>
        <item x="0"/>
        <item x="2"/>
        <item x="1"/>
        <item t="default"/>
      </items>
    </pivotField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0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DAL" fld="5" baseField="0" baseItem="0" numFmtId="4"/>
  </dataFields>
  <formats count="2"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3708-A72C-4C5A-BDB6-E01DA8B6ED12}">
  <dimension ref="A1:J30"/>
  <sheetViews>
    <sheetView tabSelected="1" workbookViewId="0">
      <selection activeCell="B31" sqref="B31"/>
    </sheetView>
  </sheetViews>
  <sheetFormatPr defaultRowHeight="12.75" x14ac:dyDescent="0.2"/>
  <cols>
    <col min="1" max="1" width="83.140625" bestFit="1" customWidth="1"/>
    <col min="2" max="2" width="18" bestFit="1" customWidth="1"/>
    <col min="3" max="9" width="9" bestFit="1" customWidth="1"/>
    <col min="10" max="10" width="14.7109375" bestFit="1" customWidth="1"/>
  </cols>
  <sheetData>
    <row r="1" spans="1:10" ht="15.75" x14ac:dyDescent="0.25">
      <c r="A1" s="19" t="s">
        <v>230</v>
      </c>
    </row>
    <row r="3" spans="1:10" x14ac:dyDescent="0.2">
      <c r="A3" s="6" t="s">
        <v>222</v>
      </c>
      <c r="B3" s="6" t="s">
        <v>219</v>
      </c>
    </row>
    <row r="4" spans="1:10" x14ac:dyDescent="0.2">
      <c r="A4" s="6" t="s">
        <v>221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220</v>
      </c>
    </row>
    <row r="5" spans="1:10" x14ac:dyDescent="0.2">
      <c r="A5" s="7" t="s">
        <v>34</v>
      </c>
      <c r="B5" s="9">
        <v>78886.83</v>
      </c>
      <c r="C5" s="9">
        <v>78386.86</v>
      </c>
      <c r="D5" s="9">
        <v>92386.079999999987</v>
      </c>
      <c r="E5" s="9">
        <v>92886.049999999988</v>
      </c>
      <c r="F5" s="9">
        <v>92386.079999999987</v>
      </c>
      <c r="G5" s="9">
        <v>92386.079999999987</v>
      </c>
      <c r="H5" s="9">
        <v>92886.049999999988</v>
      </c>
      <c r="I5" s="9">
        <v>92386.079999999987</v>
      </c>
      <c r="J5" s="9">
        <v>712590.11</v>
      </c>
    </row>
    <row r="6" spans="1:10" x14ac:dyDescent="0.2">
      <c r="A6" s="8" t="s">
        <v>60</v>
      </c>
      <c r="B6" s="9">
        <v>34712.06</v>
      </c>
      <c r="C6" s="9">
        <v>34712.06</v>
      </c>
      <c r="D6" s="9">
        <v>34712.06</v>
      </c>
      <c r="E6" s="9">
        <v>34712.06</v>
      </c>
      <c r="F6" s="9">
        <v>34712.06</v>
      </c>
      <c r="G6" s="9">
        <v>34712.06</v>
      </c>
      <c r="H6" s="9">
        <v>34712.06</v>
      </c>
      <c r="I6" s="9">
        <v>34712.06</v>
      </c>
      <c r="J6" s="9">
        <v>277696.48</v>
      </c>
    </row>
    <row r="7" spans="1:10" x14ac:dyDescent="0.2">
      <c r="A7" s="8" t="s">
        <v>188</v>
      </c>
      <c r="B7" s="9">
        <v>41.32</v>
      </c>
      <c r="C7" s="9">
        <v>41.32</v>
      </c>
      <c r="D7" s="9">
        <v>41.32</v>
      </c>
      <c r="E7" s="9">
        <v>41.32</v>
      </c>
      <c r="F7" s="9">
        <v>41.32</v>
      </c>
      <c r="G7" s="9">
        <v>41.32</v>
      </c>
      <c r="H7" s="9">
        <v>41.32</v>
      </c>
      <c r="I7" s="9">
        <v>41.32</v>
      </c>
      <c r="J7" s="9">
        <v>330.56</v>
      </c>
    </row>
    <row r="8" spans="1:10" x14ac:dyDescent="0.2">
      <c r="A8" s="8" t="s">
        <v>182</v>
      </c>
      <c r="B8" s="9">
        <v>41.32</v>
      </c>
      <c r="C8" s="9">
        <v>41.32</v>
      </c>
      <c r="D8" s="9">
        <v>41.32</v>
      </c>
      <c r="E8" s="9">
        <v>41.32</v>
      </c>
      <c r="F8" s="9">
        <v>41.32</v>
      </c>
      <c r="G8" s="9">
        <v>41.32</v>
      </c>
      <c r="H8" s="9">
        <v>41.32</v>
      </c>
      <c r="I8" s="9"/>
      <c r="J8" s="9">
        <v>289.24</v>
      </c>
    </row>
    <row r="9" spans="1:10" x14ac:dyDescent="0.2">
      <c r="A9" s="8" t="s">
        <v>215</v>
      </c>
      <c r="B9" s="9"/>
      <c r="C9" s="9"/>
      <c r="D9" s="9"/>
      <c r="E9" s="9"/>
      <c r="F9" s="9"/>
      <c r="G9" s="9"/>
      <c r="H9" s="9"/>
      <c r="I9" s="9">
        <v>41.32</v>
      </c>
      <c r="J9" s="9">
        <v>41.32</v>
      </c>
    </row>
    <row r="10" spans="1:10" x14ac:dyDescent="0.2">
      <c r="A10" s="8" t="s">
        <v>45</v>
      </c>
      <c r="B10" s="9">
        <v>34712.06</v>
      </c>
      <c r="C10" s="9">
        <v>34712.06</v>
      </c>
      <c r="D10" s="9">
        <v>34712.06</v>
      </c>
      <c r="E10" s="9">
        <v>34712.06</v>
      </c>
      <c r="F10" s="9">
        <v>34712.06</v>
      </c>
      <c r="G10" s="9">
        <v>34712.06</v>
      </c>
      <c r="H10" s="9">
        <v>34712.06</v>
      </c>
      <c r="I10" s="9">
        <v>34712.06</v>
      </c>
      <c r="J10" s="9">
        <v>277696.48</v>
      </c>
    </row>
    <row r="11" spans="1:10" x14ac:dyDescent="0.2">
      <c r="A11" s="8" t="s">
        <v>55</v>
      </c>
      <c r="B11" s="9">
        <v>8780.11</v>
      </c>
      <c r="C11" s="9">
        <v>8780.11</v>
      </c>
      <c r="D11" s="9">
        <v>8780.11</v>
      </c>
      <c r="E11" s="9">
        <v>8780.11</v>
      </c>
      <c r="F11" s="9">
        <v>8780.11</v>
      </c>
      <c r="G11" s="9">
        <v>8780.11</v>
      </c>
      <c r="H11" s="9">
        <v>8780.11</v>
      </c>
      <c r="I11" s="9">
        <v>8780.11</v>
      </c>
      <c r="J11" s="9">
        <v>70240.88</v>
      </c>
    </row>
    <row r="12" spans="1:10" x14ac:dyDescent="0.2">
      <c r="A12" s="8" t="s">
        <v>223</v>
      </c>
      <c r="B12" s="9">
        <v>599.96</v>
      </c>
      <c r="C12" s="9">
        <v>99.99</v>
      </c>
      <c r="D12" s="9">
        <v>14099.21</v>
      </c>
      <c r="E12" s="9">
        <v>14599.179999999998</v>
      </c>
      <c r="F12" s="9">
        <v>14099.21</v>
      </c>
      <c r="G12" s="9">
        <v>14099.21</v>
      </c>
      <c r="H12" s="9">
        <v>14599.179999999998</v>
      </c>
      <c r="I12" s="9">
        <v>14099.21</v>
      </c>
      <c r="J12" s="9">
        <v>86295.15</v>
      </c>
    </row>
    <row r="13" spans="1:10" x14ac:dyDescent="0.2">
      <c r="A13" s="7" t="s">
        <v>220</v>
      </c>
      <c r="B13" s="9">
        <v>78886.83</v>
      </c>
      <c r="C13" s="9">
        <v>78386.86</v>
      </c>
      <c r="D13" s="9">
        <v>92386.079999999987</v>
      </c>
      <c r="E13" s="9">
        <v>92886.049999999988</v>
      </c>
      <c r="F13" s="9">
        <v>92386.079999999987</v>
      </c>
      <c r="G13" s="9">
        <v>92386.079999999987</v>
      </c>
      <c r="H13" s="9">
        <v>92886.049999999988</v>
      </c>
      <c r="I13" s="9">
        <v>92386.079999999987</v>
      </c>
      <c r="J13" s="18">
        <v>712590.11</v>
      </c>
    </row>
    <row r="16" spans="1:10" x14ac:dyDescent="0.2">
      <c r="A16" s="10" t="s">
        <v>224</v>
      </c>
      <c r="B16" s="11">
        <v>14000</v>
      </c>
    </row>
    <row r="17" spans="1:10" x14ac:dyDescent="0.2">
      <c r="A17" s="12" t="s">
        <v>225</v>
      </c>
      <c r="B17" s="13">
        <v>843000</v>
      </c>
    </row>
    <row r="18" spans="1:10" x14ac:dyDescent="0.2">
      <c r="A18" s="14"/>
      <c r="B18" s="13"/>
    </row>
    <row r="19" spans="1:10" x14ac:dyDescent="0.2">
      <c r="A19" s="15" t="s">
        <v>226</v>
      </c>
      <c r="B19" s="11">
        <v>820000</v>
      </c>
    </row>
    <row r="20" spans="1:10" x14ac:dyDescent="0.2">
      <c r="A20" s="16" t="s">
        <v>227</v>
      </c>
      <c r="B20" s="13">
        <f>GETPIVOTDATA("Částka DAL",$A$3)</f>
        <v>712590.11</v>
      </c>
    </row>
    <row r="21" spans="1:10" x14ac:dyDescent="0.2">
      <c r="A21" s="16" t="s">
        <v>228</v>
      </c>
      <c r="B21" s="13">
        <f>+(GETPIVOTDATA("Částka DAL",$A$3,"Popis","Faktura vydaná","Poznámka k dokladu","17 ks nápoj.autom na teplé náp.+ potrav.automaty","Měsíc",8)+GETPIVOTDATA("Částka DAL",$A$3,"Popis","Faktura vydaná","Poznámka k dokladu","nápojové automaty na teplé nápoje","Měsíc",8)+GETPIVOTDATA("Částka DAL",$A$3,"Popis","Faktura vydaná","Poznámka k dokladu","umístění 5 ks automatů.","Měsíc",8)+GETPIVOTDATA("Částka DAL",$A$3,"Popis","Faktura vydaná","Poznámka k dokladu",,"Měsíc",8))*12</f>
        <v>1107641.28</v>
      </c>
    </row>
    <row r="22" spans="1:10" x14ac:dyDescent="0.2">
      <c r="A22" s="16"/>
      <c r="B22" s="13"/>
      <c r="J22" s="9"/>
    </row>
    <row r="23" spans="1:10" x14ac:dyDescent="0.2">
      <c r="A23" s="15" t="s">
        <v>226</v>
      </c>
      <c r="B23" s="11">
        <v>820000</v>
      </c>
      <c r="J23" s="9"/>
    </row>
    <row r="24" spans="1:10" x14ac:dyDescent="0.2">
      <c r="A24" s="16" t="s">
        <v>231</v>
      </c>
      <c r="B24" s="13">
        <v>897702</v>
      </c>
    </row>
    <row r="25" spans="1:10" x14ac:dyDescent="0.2">
      <c r="A25" s="16" t="s">
        <v>228</v>
      </c>
      <c r="B25" s="13">
        <f>+B24+92386*2</f>
        <v>1082474</v>
      </c>
    </row>
    <row r="26" spans="1:10" x14ac:dyDescent="0.2">
      <c r="A26" s="16"/>
      <c r="B26" s="13"/>
    </row>
    <row r="27" spans="1:10" x14ac:dyDescent="0.2">
      <c r="A27" s="16" t="s">
        <v>232</v>
      </c>
      <c r="B27" s="13">
        <f>92386*12</f>
        <v>1108632</v>
      </c>
    </row>
    <row r="28" spans="1:10" x14ac:dyDescent="0.2">
      <c r="A28" s="16"/>
      <c r="B28" s="13"/>
    </row>
    <row r="29" spans="1:10" x14ac:dyDescent="0.2">
      <c r="A29" s="14"/>
      <c r="B29" s="13"/>
    </row>
    <row r="30" spans="1:10" x14ac:dyDescent="0.2">
      <c r="A30" s="15" t="s">
        <v>229</v>
      </c>
      <c r="B30" s="17">
        <v>1110000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workbookViewId="0">
      <selection activeCell="F37" sqref="F37"/>
    </sheetView>
  </sheetViews>
  <sheetFormatPr defaultColWidth="11.42578125" defaultRowHeight="12.75" customHeight="1" x14ac:dyDescent="0.2"/>
  <cols>
    <col min="1" max="9" width="11.42578125" style="1" customWidth="1"/>
    <col min="10" max="10" width="27.7109375" style="1" customWidth="1"/>
    <col min="11" max="11" width="27.140625" style="1" customWidth="1"/>
    <col min="12" max="20" width="11.42578125" style="1" customWidth="1"/>
    <col min="21" max="21" width="24.28515625" style="1" customWidth="1"/>
    <col min="22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218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43481</v>
      </c>
      <c r="F2" s="3">
        <v>34712.06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43481</v>
      </c>
      <c r="M2" s="2">
        <v>43481</v>
      </c>
      <c r="N2" s="1" t="s">
        <v>41</v>
      </c>
      <c r="O2" s="1" t="s">
        <v>42</v>
      </c>
      <c r="P2" s="1" t="s">
        <v>43</v>
      </c>
      <c r="Q2" s="1" t="b">
        <v>1</v>
      </c>
      <c r="S2" s="1" t="s">
        <v>44</v>
      </c>
      <c r="T2" s="1" t="s">
        <v>19</v>
      </c>
      <c r="U2" s="1" t="s">
        <v>45</v>
      </c>
      <c r="Y2" s="1">
        <f>MONTH(L2)</f>
        <v>1</v>
      </c>
      <c r="Z2" s="4">
        <v>43481.366768784697</v>
      </c>
      <c r="AA2" s="1" t="s">
        <v>46</v>
      </c>
    </row>
    <row r="3" spans="1:34" ht="12.75" customHeight="1" x14ac:dyDescent="0.2">
      <c r="A3" s="1" t="s">
        <v>47</v>
      </c>
      <c r="B3" s="1" t="s">
        <v>34</v>
      </c>
      <c r="C3" s="1" t="s">
        <v>35</v>
      </c>
      <c r="D3" s="2">
        <v>43481</v>
      </c>
      <c r="F3" s="3">
        <v>99.99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48</v>
      </c>
      <c r="L3" s="4">
        <v>43481</v>
      </c>
      <c r="M3" s="2">
        <v>43481</v>
      </c>
      <c r="N3" s="1" t="s">
        <v>49</v>
      </c>
      <c r="O3" s="1" t="s">
        <v>42</v>
      </c>
      <c r="P3" s="1" t="s">
        <v>50</v>
      </c>
      <c r="Q3" s="1" t="b">
        <v>1</v>
      </c>
      <c r="S3" s="1" t="s">
        <v>44</v>
      </c>
      <c r="T3" s="1" t="s">
        <v>19</v>
      </c>
      <c r="Y3" s="1">
        <f t="shared" ref="Y3:Y58" si="0">MONTH(L3)</f>
        <v>1</v>
      </c>
      <c r="Z3" s="4">
        <v>43481.366789039399</v>
      </c>
      <c r="AA3" s="1" t="s">
        <v>46</v>
      </c>
    </row>
    <row r="4" spans="1:34" ht="12.75" customHeight="1" x14ac:dyDescent="0.2">
      <c r="A4" s="1" t="s">
        <v>51</v>
      </c>
      <c r="B4" s="1" t="s">
        <v>34</v>
      </c>
      <c r="C4" s="1" t="s">
        <v>35</v>
      </c>
      <c r="D4" s="2">
        <v>43481</v>
      </c>
      <c r="F4" s="3">
        <v>8780.11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52</v>
      </c>
      <c r="L4" s="4">
        <v>43481</v>
      </c>
      <c r="M4" s="2">
        <v>43481</v>
      </c>
      <c r="N4" s="1" t="s">
        <v>53</v>
      </c>
      <c r="O4" s="1" t="s">
        <v>42</v>
      </c>
      <c r="P4" s="1" t="s">
        <v>54</v>
      </c>
      <c r="Q4" s="1" t="b">
        <v>1</v>
      </c>
      <c r="S4" s="1" t="s">
        <v>44</v>
      </c>
      <c r="T4" s="1" t="s">
        <v>19</v>
      </c>
      <c r="U4" s="1" t="s">
        <v>55</v>
      </c>
      <c r="Y4" s="1">
        <f t="shared" si="0"/>
        <v>1</v>
      </c>
      <c r="Z4" s="4">
        <v>43481.366798645802</v>
      </c>
      <c r="AA4" s="1" t="s">
        <v>46</v>
      </c>
    </row>
    <row r="5" spans="1:34" ht="12.75" customHeight="1" x14ac:dyDescent="0.2">
      <c r="A5" s="1" t="s">
        <v>56</v>
      </c>
      <c r="B5" s="1" t="s">
        <v>34</v>
      </c>
      <c r="C5" s="1" t="s">
        <v>35</v>
      </c>
      <c r="D5" s="2">
        <v>43481</v>
      </c>
      <c r="F5" s="3">
        <v>34712.06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57</v>
      </c>
      <c r="L5" s="4">
        <v>43481</v>
      </c>
      <c r="M5" s="2">
        <v>43481</v>
      </c>
      <c r="N5" s="1" t="s">
        <v>58</v>
      </c>
      <c r="O5" s="1" t="s">
        <v>42</v>
      </c>
      <c r="P5" s="1" t="s">
        <v>59</v>
      </c>
      <c r="Q5" s="1" t="b">
        <v>1</v>
      </c>
      <c r="S5" s="1" t="s">
        <v>44</v>
      </c>
      <c r="T5" s="1" t="s">
        <v>19</v>
      </c>
      <c r="U5" s="1" t="s">
        <v>60</v>
      </c>
      <c r="Y5" s="1">
        <f t="shared" si="0"/>
        <v>1</v>
      </c>
      <c r="Z5" s="4">
        <v>43481.366806794002</v>
      </c>
      <c r="AA5" s="1" t="s">
        <v>46</v>
      </c>
    </row>
    <row r="6" spans="1:34" ht="12.75" customHeight="1" x14ac:dyDescent="0.2">
      <c r="A6" s="1" t="s">
        <v>61</v>
      </c>
      <c r="B6" s="1" t="s">
        <v>34</v>
      </c>
      <c r="C6" s="1" t="s">
        <v>35</v>
      </c>
      <c r="D6" s="2">
        <v>43481</v>
      </c>
      <c r="F6" s="3">
        <v>499.97</v>
      </c>
      <c r="G6" s="1" t="s">
        <v>36</v>
      </c>
      <c r="H6" s="1" t="s">
        <v>37</v>
      </c>
      <c r="I6" s="1" t="s">
        <v>38</v>
      </c>
      <c r="J6" s="1" t="s">
        <v>39</v>
      </c>
      <c r="K6" s="1" t="s">
        <v>62</v>
      </c>
      <c r="L6" s="4">
        <v>43481</v>
      </c>
      <c r="M6" s="2">
        <v>43481</v>
      </c>
      <c r="N6" s="1" t="s">
        <v>63</v>
      </c>
      <c r="O6" s="1" t="s">
        <v>42</v>
      </c>
      <c r="P6" s="1" t="s">
        <v>64</v>
      </c>
      <c r="Q6" s="1" t="b">
        <v>1</v>
      </c>
      <c r="S6" s="1" t="s">
        <v>44</v>
      </c>
      <c r="T6" s="1" t="s">
        <v>19</v>
      </c>
      <c r="Y6" s="1">
        <f t="shared" si="0"/>
        <v>1</v>
      </c>
      <c r="Z6" s="4">
        <v>43482.539168830997</v>
      </c>
      <c r="AA6" s="1" t="s">
        <v>46</v>
      </c>
    </row>
    <row r="7" spans="1:34" ht="12.75" customHeight="1" x14ac:dyDescent="0.2">
      <c r="A7" s="1" t="s">
        <v>65</v>
      </c>
      <c r="B7" s="1" t="s">
        <v>34</v>
      </c>
      <c r="C7" s="1" t="s">
        <v>35</v>
      </c>
      <c r="D7" s="2">
        <v>43511</v>
      </c>
      <c r="F7" s="3">
        <v>34712.06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4">
        <v>43511</v>
      </c>
      <c r="M7" s="2">
        <v>43511</v>
      </c>
      <c r="N7" s="1" t="s">
        <v>66</v>
      </c>
      <c r="O7" s="1" t="s">
        <v>42</v>
      </c>
      <c r="P7" s="1" t="s">
        <v>67</v>
      </c>
      <c r="Q7" s="1" t="b">
        <v>1</v>
      </c>
      <c r="S7" s="1" t="s">
        <v>44</v>
      </c>
      <c r="T7" s="1" t="s">
        <v>19</v>
      </c>
      <c r="U7" s="1" t="s">
        <v>45</v>
      </c>
      <c r="Y7" s="1">
        <f t="shared" si="0"/>
        <v>2</v>
      </c>
      <c r="Z7" s="4">
        <v>43514.305470486099</v>
      </c>
      <c r="AA7" s="1" t="s">
        <v>46</v>
      </c>
    </row>
    <row r="8" spans="1:34" ht="12.75" customHeight="1" x14ac:dyDescent="0.2">
      <c r="A8" s="1" t="s">
        <v>68</v>
      </c>
      <c r="B8" s="1" t="s">
        <v>34</v>
      </c>
      <c r="C8" s="1" t="s">
        <v>35</v>
      </c>
      <c r="D8" s="2">
        <v>43511</v>
      </c>
      <c r="F8" s="3">
        <v>99.99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48</v>
      </c>
      <c r="L8" s="4">
        <v>43511</v>
      </c>
      <c r="M8" s="2">
        <v>43511</v>
      </c>
      <c r="N8" s="1" t="s">
        <v>69</v>
      </c>
      <c r="O8" s="1" t="s">
        <v>42</v>
      </c>
      <c r="P8" s="1" t="s">
        <v>70</v>
      </c>
      <c r="Q8" s="1" t="b">
        <v>1</v>
      </c>
      <c r="S8" s="1" t="s">
        <v>44</v>
      </c>
      <c r="T8" s="1" t="s">
        <v>19</v>
      </c>
      <c r="Y8" s="1">
        <f t="shared" si="0"/>
        <v>2</v>
      </c>
      <c r="Z8" s="4">
        <v>43514.305518599504</v>
      </c>
      <c r="AA8" s="1" t="s">
        <v>46</v>
      </c>
    </row>
    <row r="9" spans="1:34" ht="12.75" customHeight="1" x14ac:dyDescent="0.2">
      <c r="A9" s="1" t="s">
        <v>71</v>
      </c>
      <c r="B9" s="1" t="s">
        <v>34</v>
      </c>
      <c r="C9" s="1" t="s">
        <v>35</v>
      </c>
      <c r="D9" s="2">
        <v>43511</v>
      </c>
      <c r="F9" s="3">
        <v>8780.11</v>
      </c>
      <c r="G9" s="1" t="s">
        <v>36</v>
      </c>
      <c r="H9" s="1" t="s">
        <v>37</v>
      </c>
      <c r="I9" s="1" t="s">
        <v>38</v>
      </c>
      <c r="J9" s="1" t="s">
        <v>39</v>
      </c>
      <c r="K9" s="1" t="s">
        <v>52</v>
      </c>
      <c r="L9" s="4">
        <v>43511</v>
      </c>
      <c r="M9" s="2">
        <v>43511</v>
      </c>
      <c r="N9" s="1" t="s">
        <v>72</v>
      </c>
      <c r="O9" s="1" t="s">
        <v>42</v>
      </c>
      <c r="P9" s="1" t="s">
        <v>73</v>
      </c>
      <c r="Q9" s="1" t="b">
        <v>1</v>
      </c>
      <c r="S9" s="1" t="s">
        <v>44</v>
      </c>
      <c r="T9" s="1" t="s">
        <v>19</v>
      </c>
      <c r="U9" s="1" t="s">
        <v>55</v>
      </c>
      <c r="Y9" s="1">
        <f t="shared" si="0"/>
        <v>2</v>
      </c>
      <c r="Z9" s="4">
        <v>43514.305585150498</v>
      </c>
      <c r="AA9" s="1" t="s">
        <v>46</v>
      </c>
    </row>
    <row r="10" spans="1:34" ht="12.75" customHeight="1" x14ac:dyDescent="0.2">
      <c r="A10" s="1" t="s">
        <v>74</v>
      </c>
      <c r="B10" s="1" t="s">
        <v>34</v>
      </c>
      <c r="C10" s="1" t="s">
        <v>35</v>
      </c>
      <c r="D10" s="2">
        <v>43511</v>
      </c>
      <c r="F10" s="3">
        <v>34712.06</v>
      </c>
      <c r="G10" s="1" t="s">
        <v>36</v>
      </c>
      <c r="H10" s="1" t="s">
        <v>37</v>
      </c>
      <c r="I10" s="1" t="s">
        <v>38</v>
      </c>
      <c r="J10" s="1" t="s">
        <v>39</v>
      </c>
      <c r="K10" s="1" t="s">
        <v>57</v>
      </c>
      <c r="L10" s="4">
        <v>43511</v>
      </c>
      <c r="M10" s="2">
        <v>43511</v>
      </c>
      <c r="N10" s="1" t="s">
        <v>75</v>
      </c>
      <c r="O10" s="1" t="s">
        <v>42</v>
      </c>
      <c r="P10" s="1" t="s">
        <v>76</v>
      </c>
      <c r="Q10" s="1" t="b">
        <v>1</v>
      </c>
      <c r="S10" s="1" t="s">
        <v>44</v>
      </c>
      <c r="T10" s="1" t="s">
        <v>19</v>
      </c>
      <c r="U10" s="1" t="s">
        <v>60</v>
      </c>
      <c r="Y10" s="1">
        <f t="shared" si="0"/>
        <v>2</v>
      </c>
      <c r="Z10" s="4">
        <v>43514.305600694403</v>
      </c>
      <c r="AA10" s="1" t="s">
        <v>46</v>
      </c>
    </row>
    <row r="11" spans="1:34" ht="12.75" customHeight="1" x14ac:dyDescent="0.2">
      <c r="A11" s="1" t="s">
        <v>77</v>
      </c>
      <c r="B11" s="1" t="s">
        <v>34</v>
      </c>
      <c r="C11" s="1" t="s">
        <v>35</v>
      </c>
      <c r="D11" s="2">
        <v>43545</v>
      </c>
      <c r="F11" s="3">
        <v>34712.06</v>
      </c>
      <c r="G11" s="1" t="s">
        <v>36</v>
      </c>
      <c r="H11" s="1" t="s">
        <v>37</v>
      </c>
      <c r="I11" s="1" t="s">
        <v>38</v>
      </c>
      <c r="J11" s="1" t="s">
        <v>39</v>
      </c>
      <c r="K11" s="1" t="s">
        <v>40</v>
      </c>
      <c r="L11" s="4">
        <v>43545</v>
      </c>
      <c r="M11" s="2">
        <v>43545</v>
      </c>
      <c r="N11" s="1" t="s">
        <v>78</v>
      </c>
      <c r="O11" s="1" t="s">
        <v>42</v>
      </c>
      <c r="P11" s="1" t="s">
        <v>79</v>
      </c>
      <c r="Q11" s="1" t="b">
        <v>1</v>
      </c>
      <c r="S11" s="1" t="s">
        <v>44</v>
      </c>
      <c r="T11" s="1" t="s">
        <v>19</v>
      </c>
      <c r="U11" s="1" t="s">
        <v>45</v>
      </c>
      <c r="Y11" s="1">
        <f t="shared" si="0"/>
        <v>3</v>
      </c>
      <c r="Z11" s="4">
        <v>43546.272016169001</v>
      </c>
      <c r="AA11" s="1" t="s">
        <v>46</v>
      </c>
    </row>
    <row r="12" spans="1:34" ht="12.75" customHeight="1" x14ac:dyDescent="0.2">
      <c r="A12" s="1" t="s">
        <v>80</v>
      </c>
      <c r="B12" s="1" t="s">
        <v>34</v>
      </c>
      <c r="C12" s="1" t="s">
        <v>35</v>
      </c>
      <c r="D12" s="2">
        <v>43545</v>
      </c>
      <c r="F12" s="3">
        <v>13999.22</v>
      </c>
      <c r="G12" s="1" t="s">
        <v>36</v>
      </c>
      <c r="H12" s="1" t="s">
        <v>37</v>
      </c>
      <c r="I12" s="1" t="s">
        <v>38</v>
      </c>
      <c r="J12" s="1" t="s">
        <v>39</v>
      </c>
      <c r="K12" s="1" t="s">
        <v>81</v>
      </c>
      <c r="L12" s="4">
        <v>43545</v>
      </c>
      <c r="M12" s="2">
        <v>43545</v>
      </c>
      <c r="N12" s="1" t="s">
        <v>82</v>
      </c>
      <c r="O12" s="1" t="s">
        <v>42</v>
      </c>
      <c r="P12" s="1" t="s">
        <v>83</v>
      </c>
      <c r="Q12" s="1" t="b">
        <v>1</v>
      </c>
      <c r="S12" s="1" t="s">
        <v>44</v>
      </c>
      <c r="T12" s="1" t="s">
        <v>19</v>
      </c>
      <c r="Y12" s="1">
        <f t="shared" si="0"/>
        <v>3</v>
      </c>
      <c r="Z12" s="4">
        <v>43546.272027580999</v>
      </c>
      <c r="AA12" s="1" t="s">
        <v>46</v>
      </c>
    </row>
    <row r="13" spans="1:34" ht="12.75" customHeight="1" x14ac:dyDescent="0.2">
      <c r="A13" s="1" t="s">
        <v>84</v>
      </c>
      <c r="B13" s="1" t="s">
        <v>34</v>
      </c>
      <c r="C13" s="1" t="s">
        <v>35</v>
      </c>
      <c r="D13" s="2">
        <v>43545</v>
      </c>
      <c r="F13" s="3">
        <v>99.99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48</v>
      </c>
      <c r="L13" s="4">
        <v>43545</v>
      </c>
      <c r="M13" s="2">
        <v>43545</v>
      </c>
      <c r="N13" s="1" t="s">
        <v>85</v>
      </c>
      <c r="O13" s="1" t="s">
        <v>42</v>
      </c>
      <c r="P13" s="1" t="s">
        <v>86</v>
      </c>
      <c r="Q13" s="1" t="b">
        <v>1</v>
      </c>
      <c r="S13" s="1" t="s">
        <v>44</v>
      </c>
      <c r="T13" s="1" t="s">
        <v>19</v>
      </c>
      <c r="Y13" s="1">
        <f t="shared" si="0"/>
        <v>3</v>
      </c>
      <c r="Z13" s="4">
        <v>43546.272039155097</v>
      </c>
      <c r="AA13" s="1" t="s">
        <v>46</v>
      </c>
    </row>
    <row r="14" spans="1:34" ht="12.75" customHeight="1" x14ac:dyDescent="0.2">
      <c r="A14" s="1" t="s">
        <v>87</v>
      </c>
      <c r="B14" s="1" t="s">
        <v>34</v>
      </c>
      <c r="C14" s="1" t="s">
        <v>35</v>
      </c>
      <c r="D14" s="2">
        <v>43545</v>
      </c>
      <c r="F14" s="3">
        <v>8780.11</v>
      </c>
      <c r="G14" s="1" t="s">
        <v>36</v>
      </c>
      <c r="H14" s="1" t="s">
        <v>37</v>
      </c>
      <c r="I14" s="1" t="s">
        <v>38</v>
      </c>
      <c r="J14" s="1" t="s">
        <v>39</v>
      </c>
      <c r="K14" s="1" t="s">
        <v>52</v>
      </c>
      <c r="L14" s="4">
        <v>43545</v>
      </c>
      <c r="M14" s="2">
        <v>43545</v>
      </c>
      <c r="N14" s="1" t="s">
        <v>88</v>
      </c>
      <c r="O14" s="1" t="s">
        <v>42</v>
      </c>
      <c r="P14" s="1" t="s">
        <v>89</v>
      </c>
      <c r="Q14" s="1" t="b">
        <v>1</v>
      </c>
      <c r="S14" s="1" t="s">
        <v>44</v>
      </c>
      <c r="T14" s="1" t="s">
        <v>19</v>
      </c>
      <c r="U14" s="1" t="s">
        <v>55</v>
      </c>
      <c r="Y14" s="1">
        <f t="shared" si="0"/>
        <v>3</v>
      </c>
      <c r="Z14" s="4">
        <v>43546.2720483796</v>
      </c>
      <c r="AA14" s="1" t="s">
        <v>46</v>
      </c>
    </row>
    <row r="15" spans="1:34" ht="12.75" customHeight="1" x14ac:dyDescent="0.2">
      <c r="A15" s="1" t="s">
        <v>90</v>
      </c>
      <c r="B15" s="1" t="s">
        <v>34</v>
      </c>
      <c r="C15" s="1" t="s">
        <v>35</v>
      </c>
      <c r="D15" s="2">
        <v>43545</v>
      </c>
      <c r="F15" s="3">
        <v>34712.06</v>
      </c>
      <c r="G15" s="1" t="s">
        <v>36</v>
      </c>
      <c r="H15" s="1" t="s">
        <v>37</v>
      </c>
      <c r="I15" s="1" t="s">
        <v>38</v>
      </c>
      <c r="J15" s="1" t="s">
        <v>39</v>
      </c>
      <c r="K15" s="1" t="s">
        <v>57</v>
      </c>
      <c r="L15" s="4">
        <v>43545</v>
      </c>
      <c r="M15" s="2">
        <v>43545</v>
      </c>
      <c r="N15" s="1" t="s">
        <v>91</v>
      </c>
      <c r="O15" s="1" t="s">
        <v>42</v>
      </c>
      <c r="P15" s="1" t="s">
        <v>92</v>
      </c>
      <c r="Q15" s="1" t="b">
        <v>1</v>
      </c>
      <c r="S15" s="1" t="s">
        <v>44</v>
      </c>
      <c r="T15" s="1" t="s">
        <v>19</v>
      </c>
      <c r="U15" s="1" t="s">
        <v>60</v>
      </c>
      <c r="Y15" s="1">
        <f t="shared" si="0"/>
        <v>3</v>
      </c>
      <c r="Z15" s="4">
        <v>43546.272073877299</v>
      </c>
      <c r="AA15" s="1" t="s">
        <v>46</v>
      </c>
    </row>
    <row r="16" spans="1:34" ht="12.75" customHeight="1" x14ac:dyDescent="0.2">
      <c r="A16" s="1" t="s">
        <v>93</v>
      </c>
      <c r="B16" s="1" t="s">
        <v>34</v>
      </c>
      <c r="C16" s="1" t="s">
        <v>35</v>
      </c>
      <c r="D16" s="2">
        <v>43570</v>
      </c>
      <c r="F16" s="3">
        <v>34712.06</v>
      </c>
      <c r="G16" s="1" t="s">
        <v>36</v>
      </c>
      <c r="H16" s="1" t="s">
        <v>37</v>
      </c>
      <c r="I16" s="1" t="s">
        <v>38</v>
      </c>
      <c r="J16" s="1" t="s">
        <v>39</v>
      </c>
      <c r="K16" s="1" t="s">
        <v>40</v>
      </c>
      <c r="L16" s="4">
        <v>43570</v>
      </c>
      <c r="M16" s="2">
        <v>43570</v>
      </c>
      <c r="N16" s="1" t="s">
        <v>94</v>
      </c>
      <c r="O16" s="1" t="s">
        <v>42</v>
      </c>
      <c r="P16" s="1" t="s">
        <v>95</v>
      </c>
      <c r="Q16" s="1" t="b">
        <v>1</v>
      </c>
      <c r="S16" s="1" t="s">
        <v>44</v>
      </c>
      <c r="T16" s="1" t="s">
        <v>19</v>
      </c>
      <c r="U16" s="1" t="s">
        <v>45</v>
      </c>
      <c r="Y16" s="1">
        <f t="shared" si="0"/>
        <v>4</v>
      </c>
      <c r="Z16" s="4">
        <v>43571.262991979202</v>
      </c>
      <c r="AA16" s="1" t="s">
        <v>46</v>
      </c>
    </row>
    <row r="17" spans="1:27" ht="12.75" customHeight="1" x14ac:dyDescent="0.2">
      <c r="A17" s="1" t="s">
        <v>96</v>
      </c>
      <c r="B17" s="1" t="s">
        <v>34</v>
      </c>
      <c r="C17" s="1" t="s">
        <v>35</v>
      </c>
      <c r="D17" s="2">
        <v>43570</v>
      </c>
      <c r="F17" s="3">
        <v>13999.22</v>
      </c>
      <c r="G17" s="1" t="s">
        <v>36</v>
      </c>
      <c r="H17" s="1" t="s">
        <v>37</v>
      </c>
      <c r="I17" s="1" t="s">
        <v>38</v>
      </c>
      <c r="J17" s="1" t="s">
        <v>39</v>
      </c>
      <c r="K17" s="1" t="s">
        <v>81</v>
      </c>
      <c r="L17" s="4">
        <v>43570</v>
      </c>
      <c r="M17" s="2">
        <v>43570</v>
      </c>
      <c r="N17" s="1" t="s">
        <v>97</v>
      </c>
      <c r="O17" s="1" t="s">
        <v>42</v>
      </c>
      <c r="P17" s="1" t="s">
        <v>98</v>
      </c>
      <c r="Q17" s="1" t="b">
        <v>1</v>
      </c>
      <c r="S17" s="1" t="s">
        <v>44</v>
      </c>
      <c r="T17" s="1" t="s">
        <v>19</v>
      </c>
      <c r="Y17" s="1">
        <f t="shared" si="0"/>
        <v>4</v>
      </c>
      <c r="Z17" s="4">
        <v>43571.263004629604</v>
      </c>
      <c r="AA17" s="1" t="s">
        <v>46</v>
      </c>
    </row>
    <row r="18" spans="1:27" ht="12.75" customHeight="1" x14ac:dyDescent="0.2">
      <c r="A18" s="1" t="s">
        <v>99</v>
      </c>
      <c r="B18" s="1" t="s">
        <v>34</v>
      </c>
      <c r="C18" s="1" t="s">
        <v>35</v>
      </c>
      <c r="D18" s="2">
        <v>43570</v>
      </c>
      <c r="F18" s="3">
        <v>99.99</v>
      </c>
      <c r="G18" s="1" t="s">
        <v>36</v>
      </c>
      <c r="H18" s="1" t="s">
        <v>37</v>
      </c>
      <c r="I18" s="1" t="s">
        <v>38</v>
      </c>
      <c r="J18" s="1" t="s">
        <v>39</v>
      </c>
      <c r="K18" s="1" t="s">
        <v>48</v>
      </c>
      <c r="L18" s="4">
        <v>43570</v>
      </c>
      <c r="M18" s="2">
        <v>43570</v>
      </c>
      <c r="N18" s="1" t="s">
        <v>100</v>
      </c>
      <c r="O18" s="1" t="s">
        <v>42</v>
      </c>
      <c r="P18" s="1" t="s">
        <v>101</v>
      </c>
      <c r="Q18" s="1" t="b">
        <v>1</v>
      </c>
      <c r="S18" s="1" t="s">
        <v>44</v>
      </c>
      <c r="T18" s="1" t="s">
        <v>19</v>
      </c>
      <c r="Y18" s="1">
        <f t="shared" si="0"/>
        <v>4</v>
      </c>
      <c r="Z18" s="4">
        <v>43571.263013310199</v>
      </c>
      <c r="AA18" s="1" t="s">
        <v>46</v>
      </c>
    </row>
    <row r="19" spans="1:27" ht="12.75" customHeight="1" x14ac:dyDescent="0.2">
      <c r="A19" s="1" t="s">
        <v>102</v>
      </c>
      <c r="B19" s="1" t="s">
        <v>34</v>
      </c>
      <c r="C19" s="1" t="s">
        <v>35</v>
      </c>
      <c r="D19" s="2">
        <v>43570</v>
      </c>
      <c r="F19" s="3">
        <v>8780.11</v>
      </c>
      <c r="G19" s="1" t="s">
        <v>36</v>
      </c>
      <c r="H19" s="1" t="s">
        <v>37</v>
      </c>
      <c r="I19" s="1" t="s">
        <v>38</v>
      </c>
      <c r="J19" s="1" t="s">
        <v>39</v>
      </c>
      <c r="K19" s="1" t="s">
        <v>52</v>
      </c>
      <c r="L19" s="4">
        <v>43570</v>
      </c>
      <c r="M19" s="2">
        <v>43570</v>
      </c>
      <c r="N19" s="1" t="s">
        <v>103</v>
      </c>
      <c r="O19" s="1" t="s">
        <v>42</v>
      </c>
      <c r="P19" s="1" t="s">
        <v>104</v>
      </c>
      <c r="Q19" s="1" t="b">
        <v>1</v>
      </c>
      <c r="S19" s="1" t="s">
        <v>44</v>
      </c>
      <c r="T19" s="1" t="s">
        <v>19</v>
      </c>
      <c r="U19" s="1" t="s">
        <v>55</v>
      </c>
      <c r="Y19" s="1">
        <f t="shared" si="0"/>
        <v>4</v>
      </c>
      <c r="Z19" s="4">
        <v>43571.263024340296</v>
      </c>
      <c r="AA19" s="1" t="s">
        <v>46</v>
      </c>
    </row>
    <row r="20" spans="1:27" ht="12.75" customHeight="1" x14ac:dyDescent="0.2">
      <c r="A20" s="1" t="s">
        <v>105</v>
      </c>
      <c r="B20" s="1" t="s">
        <v>34</v>
      </c>
      <c r="C20" s="1" t="s">
        <v>35</v>
      </c>
      <c r="D20" s="2">
        <v>43570</v>
      </c>
      <c r="F20" s="3">
        <v>34712.06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57</v>
      </c>
      <c r="L20" s="4">
        <v>43570</v>
      </c>
      <c r="M20" s="2">
        <v>43570</v>
      </c>
      <c r="N20" s="1" t="s">
        <v>106</v>
      </c>
      <c r="O20" s="1" t="s">
        <v>42</v>
      </c>
      <c r="P20" s="1" t="s">
        <v>107</v>
      </c>
      <c r="Q20" s="1" t="b">
        <v>1</v>
      </c>
      <c r="S20" s="1" t="s">
        <v>44</v>
      </c>
      <c r="T20" s="1" t="s">
        <v>19</v>
      </c>
      <c r="U20" s="1" t="s">
        <v>60</v>
      </c>
      <c r="Y20" s="1">
        <f t="shared" si="0"/>
        <v>4</v>
      </c>
      <c r="Z20" s="4">
        <v>43571.263034641197</v>
      </c>
      <c r="AA20" s="1" t="s">
        <v>46</v>
      </c>
    </row>
    <row r="21" spans="1:27" ht="12.75" customHeight="1" x14ac:dyDescent="0.2">
      <c r="A21" s="1" t="s">
        <v>108</v>
      </c>
      <c r="B21" s="1" t="s">
        <v>34</v>
      </c>
      <c r="C21" s="1" t="s">
        <v>35</v>
      </c>
      <c r="D21" s="2">
        <v>43570</v>
      </c>
      <c r="F21" s="3">
        <v>499.97</v>
      </c>
      <c r="G21" s="1" t="s">
        <v>36</v>
      </c>
      <c r="H21" s="1" t="s">
        <v>37</v>
      </c>
      <c r="I21" s="1" t="s">
        <v>38</v>
      </c>
      <c r="J21" s="1" t="s">
        <v>39</v>
      </c>
      <c r="K21" s="1" t="s">
        <v>62</v>
      </c>
      <c r="L21" s="4">
        <v>43570</v>
      </c>
      <c r="M21" s="2">
        <v>43570</v>
      </c>
      <c r="N21" s="1" t="s">
        <v>109</v>
      </c>
      <c r="O21" s="1" t="s">
        <v>42</v>
      </c>
      <c r="P21" s="1" t="s">
        <v>110</v>
      </c>
      <c r="Q21" s="1" t="b">
        <v>1</v>
      </c>
      <c r="S21" s="1" t="s">
        <v>44</v>
      </c>
      <c r="T21" s="1" t="s">
        <v>19</v>
      </c>
      <c r="Y21" s="1">
        <f t="shared" si="0"/>
        <v>4</v>
      </c>
      <c r="Z21" s="4">
        <v>43571.263190358797</v>
      </c>
      <c r="AA21" s="1" t="s">
        <v>46</v>
      </c>
    </row>
    <row r="22" spans="1:27" ht="12.75" customHeight="1" x14ac:dyDescent="0.2">
      <c r="A22" s="1" t="s">
        <v>111</v>
      </c>
      <c r="B22" s="1" t="s">
        <v>34</v>
      </c>
      <c r="C22" s="1" t="s">
        <v>35</v>
      </c>
      <c r="D22" s="2">
        <v>43599</v>
      </c>
      <c r="F22" s="3">
        <v>34712.06</v>
      </c>
      <c r="G22" s="1" t="s">
        <v>36</v>
      </c>
      <c r="H22" s="1" t="s">
        <v>37</v>
      </c>
      <c r="I22" s="1" t="s">
        <v>38</v>
      </c>
      <c r="J22" s="1" t="s">
        <v>39</v>
      </c>
      <c r="K22" s="1" t="s">
        <v>40</v>
      </c>
      <c r="L22" s="4">
        <v>43599</v>
      </c>
      <c r="M22" s="2">
        <v>43599</v>
      </c>
      <c r="N22" s="1" t="s">
        <v>112</v>
      </c>
      <c r="O22" s="1" t="s">
        <v>42</v>
      </c>
      <c r="P22" s="1" t="s">
        <v>113</v>
      </c>
      <c r="Q22" s="1" t="b">
        <v>1</v>
      </c>
      <c r="S22" s="1" t="s">
        <v>44</v>
      </c>
      <c r="T22" s="1" t="s">
        <v>19</v>
      </c>
      <c r="U22" s="1" t="s">
        <v>45</v>
      </c>
      <c r="Y22" s="1">
        <f t="shared" si="0"/>
        <v>5</v>
      </c>
      <c r="Z22" s="4">
        <v>43600.278990127299</v>
      </c>
      <c r="AA22" s="1" t="s">
        <v>46</v>
      </c>
    </row>
    <row r="23" spans="1:27" ht="12.75" customHeight="1" x14ac:dyDescent="0.2">
      <c r="A23" s="1" t="s">
        <v>114</v>
      </c>
      <c r="B23" s="1" t="s">
        <v>34</v>
      </c>
      <c r="C23" s="1" t="s">
        <v>35</v>
      </c>
      <c r="D23" s="2">
        <v>43599</v>
      </c>
      <c r="F23" s="3">
        <v>13999.22</v>
      </c>
      <c r="G23" s="1" t="s">
        <v>36</v>
      </c>
      <c r="H23" s="1" t="s">
        <v>37</v>
      </c>
      <c r="I23" s="1" t="s">
        <v>38</v>
      </c>
      <c r="J23" s="1" t="s">
        <v>39</v>
      </c>
      <c r="K23" s="1" t="s">
        <v>81</v>
      </c>
      <c r="L23" s="4">
        <v>43599</v>
      </c>
      <c r="M23" s="2">
        <v>43599</v>
      </c>
      <c r="N23" s="1" t="s">
        <v>115</v>
      </c>
      <c r="O23" s="1" t="s">
        <v>42</v>
      </c>
      <c r="P23" s="1" t="s">
        <v>116</v>
      </c>
      <c r="Q23" s="1" t="b">
        <v>1</v>
      </c>
      <c r="S23" s="1" t="s">
        <v>44</v>
      </c>
      <c r="T23" s="1" t="s">
        <v>19</v>
      </c>
      <c r="Y23" s="1">
        <f t="shared" si="0"/>
        <v>5</v>
      </c>
      <c r="Z23" s="4">
        <v>43600.279007835597</v>
      </c>
      <c r="AA23" s="1" t="s">
        <v>46</v>
      </c>
    </row>
    <row r="24" spans="1:27" ht="12.75" customHeight="1" x14ac:dyDescent="0.2">
      <c r="A24" s="1" t="s">
        <v>117</v>
      </c>
      <c r="B24" s="1" t="s">
        <v>34</v>
      </c>
      <c r="C24" s="1" t="s">
        <v>35</v>
      </c>
      <c r="D24" s="2">
        <v>43599</v>
      </c>
      <c r="F24" s="3">
        <v>99.99</v>
      </c>
      <c r="G24" s="1" t="s">
        <v>36</v>
      </c>
      <c r="H24" s="1" t="s">
        <v>37</v>
      </c>
      <c r="I24" s="1" t="s">
        <v>38</v>
      </c>
      <c r="J24" s="1" t="s">
        <v>39</v>
      </c>
      <c r="K24" s="1" t="s">
        <v>48</v>
      </c>
      <c r="L24" s="4">
        <v>43599</v>
      </c>
      <c r="M24" s="2">
        <v>43599</v>
      </c>
      <c r="N24" s="1" t="s">
        <v>118</v>
      </c>
      <c r="O24" s="1" t="s">
        <v>42</v>
      </c>
      <c r="P24" s="1" t="s">
        <v>119</v>
      </c>
      <c r="Q24" s="1" t="b">
        <v>1</v>
      </c>
      <c r="S24" s="1" t="s">
        <v>44</v>
      </c>
      <c r="T24" s="1" t="s">
        <v>19</v>
      </c>
      <c r="Y24" s="1">
        <f t="shared" si="0"/>
        <v>5</v>
      </c>
      <c r="Z24" s="4">
        <v>43600.2790201389</v>
      </c>
      <c r="AA24" s="1" t="s">
        <v>46</v>
      </c>
    </row>
    <row r="25" spans="1:27" ht="12.75" customHeight="1" x14ac:dyDescent="0.2">
      <c r="A25" s="1" t="s">
        <v>120</v>
      </c>
      <c r="B25" s="1" t="s">
        <v>34</v>
      </c>
      <c r="C25" s="1" t="s">
        <v>35</v>
      </c>
      <c r="D25" s="2">
        <v>43599</v>
      </c>
      <c r="F25" s="3">
        <v>8780.11</v>
      </c>
      <c r="G25" s="1" t="s">
        <v>36</v>
      </c>
      <c r="H25" s="1" t="s">
        <v>37</v>
      </c>
      <c r="I25" s="1" t="s">
        <v>38</v>
      </c>
      <c r="J25" s="1" t="s">
        <v>39</v>
      </c>
      <c r="K25" s="1" t="s">
        <v>52</v>
      </c>
      <c r="L25" s="4">
        <v>43599</v>
      </c>
      <c r="M25" s="2">
        <v>43599</v>
      </c>
      <c r="N25" s="1" t="s">
        <v>121</v>
      </c>
      <c r="O25" s="1" t="s">
        <v>42</v>
      </c>
      <c r="P25" s="1" t="s">
        <v>122</v>
      </c>
      <c r="Q25" s="1" t="b">
        <v>1</v>
      </c>
      <c r="S25" s="1" t="s">
        <v>44</v>
      </c>
      <c r="T25" s="1" t="s">
        <v>19</v>
      </c>
      <c r="U25" s="1" t="s">
        <v>55</v>
      </c>
      <c r="Y25" s="1">
        <f t="shared" si="0"/>
        <v>5</v>
      </c>
      <c r="Z25" s="4">
        <v>43600.279032789404</v>
      </c>
      <c r="AA25" s="1" t="s">
        <v>46</v>
      </c>
    </row>
    <row r="26" spans="1:27" ht="12.75" customHeight="1" x14ac:dyDescent="0.2">
      <c r="A26" s="1" t="s">
        <v>123</v>
      </c>
      <c r="B26" s="1" t="s">
        <v>34</v>
      </c>
      <c r="C26" s="1" t="s">
        <v>35</v>
      </c>
      <c r="D26" s="2">
        <v>43599</v>
      </c>
      <c r="F26" s="3">
        <v>34712.06</v>
      </c>
      <c r="G26" s="1" t="s">
        <v>36</v>
      </c>
      <c r="H26" s="1" t="s">
        <v>37</v>
      </c>
      <c r="I26" s="1" t="s">
        <v>38</v>
      </c>
      <c r="J26" s="1" t="s">
        <v>39</v>
      </c>
      <c r="K26" s="1" t="s">
        <v>57</v>
      </c>
      <c r="L26" s="4">
        <v>43599</v>
      </c>
      <c r="M26" s="2">
        <v>43599</v>
      </c>
      <c r="N26" s="1" t="s">
        <v>124</v>
      </c>
      <c r="O26" s="1" t="s">
        <v>42</v>
      </c>
      <c r="P26" s="1" t="s">
        <v>125</v>
      </c>
      <c r="Q26" s="1" t="b">
        <v>1</v>
      </c>
      <c r="S26" s="1" t="s">
        <v>44</v>
      </c>
      <c r="T26" s="1" t="s">
        <v>19</v>
      </c>
      <c r="U26" s="1" t="s">
        <v>60</v>
      </c>
      <c r="Y26" s="1">
        <f t="shared" si="0"/>
        <v>5</v>
      </c>
      <c r="Z26" s="4">
        <v>43600.279043634298</v>
      </c>
      <c r="AA26" s="1" t="s">
        <v>46</v>
      </c>
    </row>
    <row r="27" spans="1:27" ht="12.75" customHeight="1" x14ac:dyDescent="0.2">
      <c r="A27" s="1" t="s">
        <v>126</v>
      </c>
      <c r="B27" s="1" t="s">
        <v>34</v>
      </c>
      <c r="C27" s="1" t="s">
        <v>35</v>
      </c>
      <c r="D27" s="2">
        <v>43634</v>
      </c>
      <c r="F27" s="3">
        <v>34712.06</v>
      </c>
      <c r="G27" s="1" t="s">
        <v>36</v>
      </c>
      <c r="H27" s="1" t="s">
        <v>37</v>
      </c>
      <c r="I27" s="1" t="s">
        <v>38</v>
      </c>
      <c r="J27" s="1" t="s">
        <v>39</v>
      </c>
      <c r="K27" s="1" t="s">
        <v>40</v>
      </c>
      <c r="L27" s="4">
        <v>43634</v>
      </c>
      <c r="M27" s="2">
        <v>43634</v>
      </c>
      <c r="N27" s="1" t="s">
        <v>127</v>
      </c>
      <c r="O27" s="1" t="s">
        <v>42</v>
      </c>
      <c r="P27" s="1" t="s">
        <v>128</v>
      </c>
      <c r="Q27" s="1" t="b">
        <v>1</v>
      </c>
      <c r="S27" s="1" t="s">
        <v>44</v>
      </c>
      <c r="T27" s="1" t="s">
        <v>19</v>
      </c>
      <c r="U27" s="1" t="s">
        <v>45</v>
      </c>
      <c r="Y27" s="1">
        <f t="shared" si="0"/>
        <v>6</v>
      </c>
      <c r="Z27" s="4">
        <v>43634.494782835602</v>
      </c>
      <c r="AA27" s="1" t="s">
        <v>46</v>
      </c>
    </row>
    <row r="28" spans="1:27" ht="12.75" customHeight="1" x14ac:dyDescent="0.2">
      <c r="A28" s="1" t="s">
        <v>129</v>
      </c>
      <c r="B28" s="1" t="s">
        <v>34</v>
      </c>
      <c r="C28" s="1" t="s">
        <v>35</v>
      </c>
      <c r="D28" s="2">
        <v>43634</v>
      </c>
      <c r="F28" s="3">
        <v>13999.22</v>
      </c>
      <c r="G28" s="1" t="s">
        <v>36</v>
      </c>
      <c r="H28" s="1" t="s">
        <v>37</v>
      </c>
      <c r="I28" s="1" t="s">
        <v>38</v>
      </c>
      <c r="J28" s="1" t="s">
        <v>39</v>
      </c>
      <c r="K28" s="1" t="s">
        <v>81</v>
      </c>
      <c r="L28" s="4">
        <v>43634</v>
      </c>
      <c r="M28" s="2">
        <v>43634</v>
      </c>
      <c r="N28" s="1" t="s">
        <v>130</v>
      </c>
      <c r="O28" s="1" t="s">
        <v>42</v>
      </c>
      <c r="P28" s="1" t="s">
        <v>131</v>
      </c>
      <c r="Q28" s="1" t="b">
        <v>1</v>
      </c>
      <c r="S28" s="1" t="s">
        <v>44</v>
      </c>
      <c r="T28" s="1" t="s">
        <v>19</v>
      </c>
      <c r="Y28" s="1">
        <f t="shared" si="0"/>
        <v>6</v>
      </c>
      <c r="Z28" s="4">
        <v>43634.494797650499</v>
      </c>
      <c r="AA28" s="1" t="s">
        <v>46</v>
      </c>
    </row>
    <row r="29" spans="1:27" ht="12.75" customHeight="1" x14ac:dyDescent="0.2">
      <c r="A29" s="1" t="s">
        <v>132</v>
      </c>
      <c r="B29" s="1" t="s">
        <v>34</v>
      </c>
      <c r="C29" s="1" t="s">
        <v>35</v>
      </c>
      <c r="D29" s="2">
        <v>43634</v>
      </c>
      <c r="F29" s="3">
        <v>99.99</v>
      </c>
      <c r="G29" s="1" t="s">
        <v>36</v>
      </c>
      <c r="H29" s="1" t="s">
        <v>37</v>
      </c>
      <c r="I29" s="1" t="s">
        <v>38</v>
      </c>
      <c r="J29" s="1" t="s">
        <v>39</v>
      </c>
      <c r="K29" s="1" t="s">
        <v>48</v>
      </c>
      <c r="L29" s="4">
        <v>43634</v>
      </c>
      <c r="M29" s="2">
        <v>43634</v>
      </c>
      <c r="N29" s="1" t="s">
        <v>133</v>
      </c>
      <c r="O29" s="1" t="s">
        <v>42</v>
      </c>
      <c r="P29" s="1" t="s">
        <v>134</v>
      </c>
      <c r="Q29" s="1" t="b">
        <v>1</v>
      </c>
      <c r="S29" s="1" t="s">
        <v>44</v>
      </c>
      <c r="T29" s="1" t="s">
        <v>19</v>
      </c>
      <c r="Y29" s="1">
        <f t="shared" si="0"/>
        <v>6</v>
      </c>
      <c r="Z29" s="4">
        <v>43634.494811574099</v>
      </c>
      <c r="AA29" s="1" t="s">
        <v>46</v>
      </c>
    </row>
    <row r="30" spans="1:27" ht="12.75" customHeight="1" x14ac:dyDescent="0.2">
      <c r="A30" s="1" t="s">
        <v>135</v>
      </c>
      <c r="B30" s="1" t="s">
        <v>34</v>
      </c>
      <c r="C30" s="1" t="s">
        <v>35</v>
      </c>
      <c r="D30" s="2">
        <v>43634</v>
      </c>
      <c r="F30" s="3">
        <v>8780.11</v>
      </c>
      <c r="G30" s="1" t="s">
        <v>36</v>
      </c>
      <c r="H30" s="1" t="s">
        <v>37</v>
      </c>
      <c r="I30" s="1" t="s">
        <v>38</v>
      </c>
      <c r="J30" s="1" t="s">
        <v>39</v>
      </c>
      <c r="K30" s="1" t="s">
        <v>52</v>
      </c>
      <c r="L30" s="4">
        <v>43634</v>
      </c>
      <c r="M30" s="2">
        <v>43634</v>
      </c>
      <c r="N30" s="1" t="s">
        <v>136</v>
      </c>
      <c r="O30" s="1" t="s">
        <v>42</v>
      </c>
      <c r="P30" s="1" t="s">
        <v>137</v>
      </c>
      <c r="Q30" s="1" t="b">
        <v>1</v>
      </c>
      <c r="S30" s="1" t="s">
        <v>44</v>
      </c>
      <c r="T30" s="1" t="s">
        <v>19</v>
      </c>
      <c r="U30" s="1" t="s">
        <v>55</v>
      </c>
      <c r="Y30" s="1">
        <f t="shared" si="0"/>
        <v>6</v>
      </c>
      <c r="Z30" s="4">
        <v>43634.494826585702</v>
      </c>
      <c r="AA30" s="1" t="s">
        <v>46</v>
      </c>
    </row>
    <row r="31" spans="1:27" ht="12.75" customHeight="1" x14ac:dyDescent="0.2">
      <c r="A31" s="1" t="s">
        <v>138</v>
      </c>
      <c r="B31" s="1" t="s">
        <v>34</v>
      </c>
      <c r="C31" s="1" t="s">
        <v>35</v>
      </c>
      <c r="D31" s="2">
        <v>43634</v>
      </c>
      <c r="F31" s="3">
        <v>34712.06</v>
      </c>
      <c r="G31" s="1" t="s">
        <v>36</v>
      </c>
      <c r="H31" s="1" t="s">
        <v>37</v>
      </c>
      <c r="I31" s="1" t="s">
        <v>38</v>
      </c>
      <c r="J31" s="1" t="s">
        <v>39</v>
      </c>
      <c r="K31" s="1" t="s">
        <v>57</v>
      </c>
      <c r="L31" s="4">
        <v>43634</v>
      </c>
      <c r="M31" s="2">
        <v>43634</v>
      </c>
      <c r="N31" s="1" t="s">
        <v>139</v>
      </c>
      <c r="O31" s="1" t="s">
        <v>42</v>
      </c>
      <c r="P31" s="1" t="s">
        <v>140</v>
      </c>
      <c r="Q31" s="1" t="b">
        <v>1</v>
      </c>
      <c r="S31" s="1" t="s">
        <v>44</v>
      </c>
      <c r="T31" s="1" t="s">
        <v>19</v>
      </c>
      <c r="U31" s="1" t="s">
        <v>60</v>
      </c>
      <c r="Y31" s="1">
        <f t="shared" si="0"/>
        <v>6</v>
      </c>
      <c r="Z31" s="4">
        <v>43634.494848460701</v>
      </c>
      <c r="AA31" s="1" t="s">
        <v>46</v>
      </c>
    </row>
    <row r="32" spans="1:27" ht="12.75" customHeight="1" x14ac:dyDescent="0.2">
      <c r="A32" s="1" t="s">
        <v>141</v>
      </c>
      <c r="B32" s="1" t="s">
        <v>34</v>
      </c>
      <c r="C32" s="1" t="s">
        <v>35</v>
      </c>
      <c r="D32" s="2">
        <v>43663</v>
      </c>
      <c r="F32" s="3">
        <v>34712.06</v>
      </c>
      <c r="G32" s="1" t="s">
        <v>36</v>
      </c>
      <c r="H32" s="1" t="s">
        <v>37</v>
      </c>
      <c r="I32" s="1" t="s">
        <v>38</v>
      </c>
      <c r="J32" s="1" t="s">
        <v>39</v>
      </c>
      <c r="K32" s="1" t="s">
        <v>40</v>
      </c>
      <c r="L32" s="4">
        <v>43663</v>
      </c>
      <c r="M32" s="2">
        <v>43663</v>
      </c>
      <c r="N32" s="1" t="s">
        <v>142</v>
      </c>
      <c r="O32" s="1" t="s">
        <v>42</v>
      </c>
      <c r="P32" s="1" t="s">
        <v>143</v>
      </c>
      <c r="Q32" s="1" t="b">
        <v>1</v>
      </c>
      <c r="S32" s="1" t="s">
        <v>44</v>
      </c>
      <c r="T32" s="1" t="s">
        <v>19</v>
      </c>
      <c r="U32" s="1" t="s">
        <v>45</v>
      </c>
      <c r="Y32" s="1">
        <f t="shared" si="0"/>
        <v>7</v>
      </c>
      <c r="Z32" s="4">
        <v>43663.531748379603</v>
      </c>
      <c r="AA32" s="1" t="s">
        <v>46</v>
      </c>
    </row>
    <row r="33" spans="1:28" ht="12.75" customHeight="1" x14ac:dyDescent="0.2">
      <c r="A33" s="1" t="s">
        <v>144</v>
      </c>
      <c r="B33" s="1" t="s">
        <v>34</v>
      </c>
      <c r="C33" s="1" t="s">
        <v>35</v>
      </c>
      <c r="D33" s="2">
        <v>43663</v>
      </c>
      <c r="F33" s="3">
        <v>13999.22</v>
      </c>
      <c r="G33" s="1" t="s">
        <v>36</v>
      </c>
      <c r="H33" s="1" t="s">
        <v>37</v>
      </c>
      <c r="I33" s="1" t="s">
        <v>38</v>
      </c>
      <c r="J33" s="1" t="s">
        <v>39</v>
      </c>
      <c r="K33" s="1" t="s">
        <v>81</v>
      </c>
      <c r="L33" s="4">
        <v>43663</v>
      </c>
      <c r="M33" s="2">
        <v>43663</v>
      </c>
      <c r="N33" s="1" t="s">
        <v>145</v>
      </c>
      <c r="O33" s="1" t="s">
        <v>42</v>
      </c>
      <c r="P33" s="1" t="s">
        <v>146</v>
      </c>
      <c r="Q33" s="1" t="b">
        <v>1</v>
      </c>
      <c r="S33" s="1" t="s">
        <v>44</v>
      </c>
      <c r="T33" s="1" t="s">
        <v>19</v>
      </c>
      <c r="Y33" s="1">
        <f t="shared" si="0"/>
        <v>7</v>
      </c>
      <c r="Z33" s="4">
        <v>43663.531769872701</v>
      </c>
      <c r="AA33" s="1" t="s">
        <v>46</v>
      </c>
    </row>
    <row r="34" spans="1:28" ht="12.75" customHeight="1" x14ac:dyDescent="0.2">
      <c r="A34" s="1" t="s">
        <v>147</v>
      </c>
      <c r="B34" s="1" t="s">
        <v>34</v>
      </c>
      <c r="C34" s="1" t="s">
        <v>35</v>
      </c>
      <c r="D34" s="2">
        <v>43663</v>
      </c>
      <c r="F34" s="3">
        <v>99.99</v>
      </c>
      <c r="G34" s="1" t="s">
        <v>36</v>
      </c>
      <c r="H34" s="1" t="s">
        <v>37</v>
      </c>
      <c r="I34" s="1" t="s">
        <v>38</v>
      </c>
      <c r="J34" s="1" t="s">
        <v>39</v>
      </c>
      <c r="K34" s="1" t="s">
        <v>48</v>
      </c>
      <c r="L34" s="4">
        <v>43663</v>
      </c>
      <c r="M34" s="2">
        <v>43663</v>
      </c>
      <c r="N34" s="1" t="s">
        <v>148</v>
      </c>
      <c r="O34" s="1" t="s">
        <v>42</v>
      </c>
      <c r="P34" s="1" t="s">
        <v>149</v>
      </c>
      <c r="Q34" s="1" t="b">
        <v>1</v>
      </c>
      <c r="S34" s="1" t="s">
        <v>44</v>
      </c>
      <c r="T34" s="1" t="s">
        <v>19</v>
      </c>
      <c r="Y34" s="1">
        <f t="shared" si="0"/>
        <v>7</v>
      </c>
      <c r="Z34" s="4">
        <v>43663.531829201398</v>
      </c>
      <c r="AA34" s="1" t="s">
        <v>46</v>
      </c>
    </row>
    <row r="35" spans="1:28" ht="12.75" customHeight="1" x14ac:dyDescent="0.2">
      <c r="A35" s="1" t="s">
        <v>150</v>
      </c>
      <c r="B35" s="1" t="s">
        <v>34</v>
      </c>
      <c r="C35" s="1" t="s">
        <v>35</v>
      </c>
      <c r="D35" s="2">
        <v>43663</v>
      </c>
      <c r="F35" s="3">
        <v>8780.11</v>
      </c>
      <c r="G35" s="1" t="s">
        <v>36</v>
      </c>
      <c r="H35" s="1" t="s">
        <v>37</v>
      </c>
      <c r="I35" s="1" t="s">
        <v>38</v>
      </c>
      <c r="J35" s="1" t="s">
        <v>39</v>
      </c>
      <c r="K35" s="1" t="s">
        <v>52</v>
      </c>
      <c r="L35" s="4">
        <v>43663</v>
      </c>
      <c r="M35" s="2">
        <v>43663</v>
      </c>
      <c r="N35" s="1" t="s">
        <v>151</v>
      </c>
      <c r="O35" s="1" t="s">
        <v>42</v>
      </c>
      <c r="P35" s="1" t="s">
        <v>152</v>
      </c>
      <c r="Q35" s="1" t="b">
        <v>1</v>
      </c>
      <c r="S35" s="1" t="s">
        <v>44</v>
      </c>
      <c r="T35" s="1" t="s">
        <v>19</v>
      </c>
      <c r="U35" s="1" t="s">
        <v>55</v>
      </c>
      <c r="Y35" s="1">
        <f t="shared" si="0"/>
        <v>7</v>
      </c>
      <c r="Z35" s="4">
        <v>43663.531850347201</v>
      </c>
      <c r="AA35" s="1" t="s">
        <v>46</v>
      </c>
    </row>
    <row r="36" spans="1:28" ht="12.75" customHeight="1" x14ac:dyDescent="0.2">
      <c r="A36" s="1" t="s">
        <v>153</v>
      </c>
      <c r="B36" s="1" t="s">
        <v>34</v>
      </c>
      <c r="C36" s="1" t="s">
        <v>35</v>
      </c>
      <c r="D36" s="2">
        <v>43663</v>
      </c>
      <c r="F36" s="3">
        <v>34712.06</v>
      </c>
      <c r="G36" s="1" t="s">
        <v>36</v>
      </c>
      <c r="H36" s="1" t="s">
        <v>37</v>
      </c>
      <c r="I36" s="1" t="s">
        <v>38</v>
      </c>
      <c r="J36" s="1" t="s">
        <v>39</v>
      </c>
      <c r="K36" s="1" t="s">
        <v>57</v>
      </c>
      <c r="L36" s="4">
        <v>43663</v>
      </c>
      <c r="M36" s="2">
        <v>43663</v>
      </c>
      <c r="N36" s="1" t="s">
        <v>154</v>
      </c>
      <c r="O36" s="1" t="s">
        <v>42</v>
      </c>
      <c r="P36" s="1" t="s">
        <v>155</v>
      </c>
      <c r="Q36" s="1" t="b">
        <v>1</v>
      </c>
      <c r="S36" s="1" t="s">
        <v>44</v>
      </c>
      <c r="T36" s="1" t="s">
        <v>19</v>
      </c>
      <c r="U36" s="1" t="s">
        <v>60</v>
      </c>
      <c r="Y36" s="1">
        <f t="shared" si="0"/>
        <v>7</v>
      </c>
      <c r="Z36" s="4">
        <v>43663.531871330997</v>
      </c>
      <c r="AA36" s="1" t="s">
        <v>46</v>
      </c>
    </row>
    <row r="37" spans="1:28" ht="12.75" customHeight="1" x14ac:dyDescent="0.2">
      <c r="A37" s="1" t="s">
        <v>156</v>
      </c>
      <c r="B37" s="1" t="s">
        <v>34</v>
      </c>
      <c r="C37" s="1" t="s">
        <v>35</v>
      </c>
      <c r="D37" s="2">
        <v>43663</v>
      </c>
      <c r="F37" s="3">
        <v>499.97</v>
      </c>
      <c r="G37" s="1" t="s">
        <v>36</v>
      </c>
      <c r="H37" s="1" t="s">
        <v>37</v>
      </c>
      <c r="I37" s="1" t="s">
        <v>38</v>
      </c>
      <c r="J37" s="1" t="s">
        <v>39</v>
      </c>
      <c r="K37" s="1" t="s">
        <v>62</v>
      </c>
      <c r="L37" s="4">
        <v>43663</v>
      </c>
      <c r="M37" s="2">
        <v>43663</v>
      </c>
      <c r="N37" s="1" t="s">
        <v>157</v>
      </c>
      <c r="O37" s="1" t="s">
        <v>42</v>
      </c>
      <c r="P37" s="1" t="s">
        <v>158</v>
      </c>
      <c r="Q37" s="1" t="b">
        <v>1</v>
      </c>
      <c r="S37" s="1" t="s">
        <v>44</v>
      </c>
      <c r="T37" s="1" t="s">
        <v>19</v>
      </c>
      <c r="Y37" s="1">
        <f t="shared" si="0"/>
        <v>7</v>
      </c>
      <c r="Z37" s="4">
        <v>43663.532240474502</v>
      </c>
      <c r="AA37" s="1" t="s">
        <v>46</v>
      </c>
    </row>
    <row r="38" spans="1:28" ht="12.75" customHeight="1" x14ac:dyDescent="0.2">
      <c r="A38" s="1" t="s">
        <v>159</v>
      </c>
      <c r="B38" s="1" t="s">
        <v>34</v>
      </c>
      <c r="C38" s="1" t="s">
        <v>35</v>
      </c>
      <c r="D38" s="2">
        <v>43692</v>
      </c>
      <c r="F38" s="3">
        <v>13999.22</v>
      </c>
      <c r="G38" s="1" t="s">
        <v>36</v>
      </c>
      <c r="H38" s="1" t="s">
        <v>37</v>
      </c>
      <c r="I38" s="1" t="s">
        <v>38</v>
      </c>
      <c r="J38" s="1" t="s">
        <v>39</v>
      </c>
      <c r="K38" s="1" t="s">
        <v>81</v>
      </c>
      <c r="L38" s="4">
        <v>43692</v>
      </c>
      <c r="M38" s="2">
        <v>43692</v>
      </c>
      <c r="N38" s="1" t="s">
        <v>160</v>
      </c>
      <c r="O38" s="1" t="s">
        <v>42</v>
      </c>
      <c r="P38" s="1" t="s">
        <v>161</v>
      </c>
      <c r="Q38" s="1" t="b">
        <v>1</v>
      </c>
      <c r="S38" s="1" t="s">
        <v>44</v>
      </c>
      <c r="T38" s="1" t="s">
        <v>19</v>
      </c>
      <c r="Y38" s="1">
        <f t="shared" si="0"/>
        <v>8</v>
      </c>
      <c r="Z38" s="4">
        <v>43693.302387037002</v>
      </c>
      <c r="AA38" s="1" t="s">
        <v>46</v>
      </c>
    </row>
    <row r="39" spans="1:28" ht="12.75" customHeight="1" x14ac:dyDescent="0.2">
      <c r="A39" s="1" t="s">
        <v>162</v>
      </c>
      <c r="B39" s="1" t="s">
        <v>34</v>
      </c>
      <c r="C39" s="1" t="s">
        <v>35</v>
      </c>
      <c r="D39" s="2">
        <v>43692</v>
      </c>
      <c r="F39" s="3">
        <v>34712.06</v>
      </c>
      <c r="G39" s="1" t="s">
        <v>36</v>
      </c>
      <c r="H39" s="1" t="s">
        <v>37</v>
      </c>
      <c r="I39" s="1" t="s">
        <v>38</v>
      </c>
      <c r="J39" s="1" t="s">
        <v>39</v>
      </c>
      <c r="K39" s="1" t="s">
        <v>40</v>
      </c>
      <c r="L39" s="4">
        <v>43692</v>
      </c>
      <c r="M39" s="2">
        <v>43692</v>
      </c>
      <c r="N39" s="1" t="s">
        <v>163</v>
      </c>
      <c r="O39" s="1" t="s">
        <v>42</v>
      </c>
      <c r="P39" s="1" t="s">
        <v>164</v>
      </c>
      <c r="Q39" s="1" t="b">
        <v>1</v>
      </c>
      <c r="S39" s="1" t="s">
        <v>44</v>
      </c>
      <c r="T39" s="1" t="s">
        <v>19</v>
      </c>
      <c r="U39" s="1" t="s">
        <v>45</v>
      </c>
      <c r="Y39" s="1">
        <f t="shared" si="0"/>
        <v>8</v>
      </c>
      <c r="Z39" s="4">
        <v>43693.3023922801</v>
      </c>
      <c r="AA39" s="1" t="s">
        <v>46</v>
      </c>
    </row>
    <row r="40" spans="1:28" ht="12.75" customHeight="1" x14ac:dyDescent="0.2">
      <c r="A40" s="1" t="s">
        <v>165</v>
      </c>
      <c r="B40" s="1" t="s">
        <v>34</v>
      </c>
      <c r="C40" s="1" t="s">
        <v>35</v>
      </c>
      <c r="D40" s="2">
        <v>43692</v>
      </c>
      <c r="F40" s="3">
        <v>8780.11</v>
      </c>
      <c r="G40" s="1" t="s">
        <v>36</v>
      </c>
      <c r="H40" s="1" t="s">
        <v>37</v>
      </c>
      <c r="I40" s="1" t="s">
        <v>38</v>
      </c>
      <c r="J40" s="1" t="s">
        <v>39</v>
      </c>
      <c r="K40" s="1" t="s">
        <v>52</v>
      </c>
      <c r="L40" s="4">
        <v>43692</v>
      </c>
      <c r="M40" s="2">
        <v>43692</v>
      </c>
      <c r="N40" s="1" t="s">
        <v>166</v>
      </c>
      <c r="O40" s="1" t="s">
        <v>42</v>
      </c>
      <c r="P40" s="1" t="s">
        <v>167</v>
      </c>
      <c r="Q40" s="1" t="b">
        <v>1</v>
      </c>
      <c r="S40" s="1" t="s">
        <v>44</v>
      </c>
      <c r="T40" s="1" t="s">
        <v>19</v>
      </c>
      <c r="U40" s="1" t="s">
        <v>55</v>
      </c>
      <c r="Y40" s="1">
        <f t="shared" si="0"/>
        <v>8</v>
      </c>
      <c r="Z40" s="4">
        <v>43693.302396643499</v>
      </c>
      <c r="AA40" s="1" t="s">
        <v>46</v>
      </c>
    </row>
    <row r="41" spans="1:28" ht="12.75" customHeight="1" x14ac:dyDescent="0.2">
      <c r="A41" s="1" t="s">
        <v>168</v>
      </c>
      <c r="B41" s="1" t="s">
        <v>34</v>
      </c>
      <c r="C41" s="1" t="s">
        <v>35</v>
      </c>
      <c r="D41" s="2">
        <v>43692</v>
      </c>
      <c r="F41" s="3">
        <v>34712.06</v>
      </c>
      <c r="G41" s="1" t="s">
        <v>36</v>
      </c>
      <c r="H41" s="1" t="s">
        <v>37</v>
      </c>
      <c r="I41" s="1" t="s">
        <v>38</v>
      </c>
      <c r="J41" s="1" t="s">
        <v>39</v>
      </c>
      <c r="K41" s="1" t="s">
        <v>57</v>
      </c>
      <c r="L41" s="4">
        <v>43692</v>
      </c>
      <c r="M41" s="2">
        <v>43692</v>
      </c>
      <c r="N41" s="1" t="s">
        <v>169</v>
      </c>
      <c r="O41" s="1" t="s">
        <v>42</v>
      </c>
      <c r="P41" s="1" t="s">
        <v>170</v>
      </c>
      <c r="Q41" s="1" t="b">
        <v>1</v>
      </c>
      <c r="S41" s="1" t="s">
        <v>44</v>
      </c>
      <c r="T41" s="1" t="s">
        <v>19</v>
      </c>
      <c r="U41" s="1" t="s">
        <v>60</v>
      </c>
      <c r="Y41" s="1">
        <f t="shared" si="0"/>
        <v>8</v>
      </c>
      <c r="Z41" s="4">
        <v>43693.302403159701</v>
      </c>
      <c r="AA41" s="1" t="s">
        <v>46</v>
      </c>
    </row>
    <row r="42" spans="1:28" ht="12.75" customHeight="1" x14ac:dyDescent="0.2">
      <c r="A42" s="1" t="s">
        <v>171</v>
      </c>
      <c r="B42" s="1" t="s">
        <v>34</v>
      </c>
      <c r="C42" s="1" t="s">
        <v>35</v>
      </c>
      <c r="D42" s="2">
        <v>43692</v>
      </c>
      <c r="F42" s="3">
        <v>99.99</v>
      </c>
      <c r="G42" s="1" t="s">
        <v>36</v>
      </c>
      <c r="H42" s="1" t="s">
        <v>37</v>
      </c>
      <c r="I42" s="1" t="s">
        <v>38</v>
      </c>
      <c r="J42" s="1" t="s">
        <v>39</v>
      </c>
      <c r="K42" s="1" t="s">
        <v>48</v>
      </c>
      <c r="L42" s="4">
        <v>43692</v>
      </c>
      <c r="M42" s="2">
        <v>43692</v>
      </c>
      <c r="N42" s="1" t="s">
        <v>172</v>
      </c>
      <c r="O42" s="1" t="s">
        <v>42</v>
      </c>
      <c r="P42" s="1" t="s">
        <v>173</v>
      </c>
      <c r="Q42" s="1" t="b">
        <v>1</v>
      </c>
      <c r="S42" s="1" t="s">
        <v>44</v>
      </c>
      <c r="T42" s="1" t="s">
        <v>19</v>
      </c>
      <c r="Y42" s="1">
        <f t="shared" si="0"/>
        <v>8</v>
      </c>
      <c r="Z42" s="4">
        <v>43693.302417789397</v>
      </c>
      <c r="AA42" s="1" t="s">
        <v>46</v>
      </c>
    </row>
    <row r="43" spans="1:28" ht="12.75" customHeight="1" x14ac:dyDescent="0.2">
      <c r="A43" s="1" t="s">
        <v>174</v>
      </c>
      <c r="B43" s="1" t="s">
        <v>34</v>
      </c>
      <c r="C43" s="1" t="s">
        <v>35</v>
      </c>
      <c r="D43" s="2">
        <v>43482</v>
      </c>
      <c r="F43" s="3">
        <v>41.32</v>
      </c>
      <c r="G43" s="1" t="s">
        <v>175</v>
      </c>
      <c r="H43" s="1" t="s">
        <v>176</v>
      </c>
      <c r="I43" s="1" t="s">
        <v>38</v>
      </c>
      <c r="J43" s="1" t="s">
        <v>177</v>
      </c>
      <c r="K43" s="1" t="s">
        <v>178</v>
      </c>
      <c r="L43" s="4">
        <v>43482</v>
      </c>
      <c r="M43" s="2">
        <v>43482</v>
      </c>
      <c r="N43" s="1" t="s">
        <v>179</v>
      </c>
      <c r="O43" s="1" t="s">
        <v>42</v>
      </c>
      <c r="P43" s="1" t="s">
        <v>180</v>
      </c>
      <c r="Q43" s="1" t="b">
        <v>1</v>
      </c>
      <c r="R43" s="1" t="s">
        <v>181</v>
      </c>
      <c r="S43" s="1" t="s">
        <v>44</v>
      </c>
      <c r="T43" s="1" t="s">
        <v>19</v>
      </c>
      <c r="U43" s="1" t="s">
        <v>182</v>
      </c>
      <c r="Y43" s="1">
        <f t="shared" si="0"/>
        <v>1</v>
      </c>
      <c r="Z43" s="4">
        <v>43508.309277974498</v>
      </c>
      <c r="AA43" s="1" t="s">
        <v>46</v>
      </c>
      <c r="AB43" s="1" t="s">
        <v>183</v>
      </c>
    </row>
    <row r="44" spans="1:28" ht="12.75" customHeight="1" x14ac:dyDescent="0.2">
      <c r="A44" s="1" t="s">
        <v>184</v>
      </c>
      <c r="B44" s="1" t="s">
        <v>34</v>
      </c>
      <c r="C44" s="1" t="s">
        <v>35</v>
      </c>
      <c r="D44" s="2">
        <v>43482</v>
      </c>
      <c r="F44" s="3">
        <v>41.32</v>
      </c>
      <c r="G44" s="1" t="s">
        <v>175</v>
      </c>
      <c r="H44" s="1" t="s">
        <v>176</v>
      </c>
      <c r="I44" s="1" t="s">
        <v>38</v>
      </c>
      <c r="J44" s="1" t="s">
        <v>177</v>
      </c>
      <c r="K44" s="1" t="s">
        <v>185</v>
      </c>
      <c r="L44" s="4">
        <v>43482</v>
      </c>
      <c r="M44" s="2">
        <v>43482</v>
      </c>
      <c r="N44" s="1" t="s">
        <v>186</v>
      </c>
      <c r="O44" s="1" t="s">
        <v>42</v>
      </c>
      <c r="P44" s="1" t="s">
        <v>187</v>
      </c>
      <c r="Q44" s="1" t="b">
        <v>1</v>
      </c>
      <c r="R44" s="1" t="s">
        <v>181</v>
      </c>
      <c r="S44" s="1" t="s">
        <v>44</v>
      </c>
      <c r="T44" s="1" t="s">
        <v>19</v>
      </c>
      <c r="U44" s="1" t="s">
        <v>188</v>
      </c>
      <c r="Y44" s="1">
        <f t="shared" si="0"/>
        <v>1</v>
      </c>
      <c r="Z44" s="4">
        <v>43508.309401469902</v>
      </c>
      <c r="AA44" s="1" t="s">
        <v>46</v>
      </c>
      <c r="AB44" s="1" t="s">
        <v>183</v>
      </c>
    </row>
    <row r="45" spans="1:28" ht="12.75" customHeight="1" x14ac:dyDescent="0.2">
      <c r="A45" s="1" t="s">
        <v>189</v>
      </c>
      <c r="B45" s="1" t="s">
        <v>34</v>
      </c>
      <c r="C45" s="1" t="s">
        <v>35</v>
      </c>
      <c r="D45" s="2">
        <v>43515</v>
      </c>
      <c r="F45" s="3">
        <v>41.32</v>
      </c>
      <c r="G45" s="1" t="s">
        <v>175</v>
      </c>
      <c r="H45" s="1" t="s">
        <v>176</v>
      </c>
      <c r="I45" s="1" t="s">
        <v>38</v>
      </c>
      <c r="J45" s="1" t="s">
        <v>177</v>
      </c>
      <c r="K45" s="1" t="s">
        <v>178</v>
      </c>
      <c r="L45" s="4">
        <v>43515</v>
      </c>
      <c r="M45" s="2">
        <v>43515</v>
      </c>
      <c r="N45" s="1" t="s">
        <v>179</v>
      </c>
      <c r="O45" s="1" t="s">
        <v>42</v>
      </c>
      <c r="P45" s="1" t="s">
        <v>190</v>
      </c>
      <c r="Q45" s="1" t="b">
        <v>1</v>
      </c>
      <c r="R45" s="1" t="s">
        <v>181</v>
      </c>
      <c r="S45" s="1" t="s">
        <v>44</v>
      </c>
      <c r="T45" s="1" t="s">
        <v>19</v>
      </c>
      <c r="U45" s="1" t="s">
        <v>182</v>
      </c>
      <c r="Y45" s="1">
        <f t="shared" si="0"/>
        <v>2</v>
      </c>
      <c r="Z45" s="4">
        <v>43535.574390706002</v>
      </c>
      <c r="AA45" s="1" t="s">
        <v>46</v>
      </c>
      <c r="AB45" s="1" t="s">
        <v>183</v>
      </c>
    </row>
    <row r="46" spans="1:28" ht="12.75" customHeight="1" x14ac:dyDescent="0.2">
      <c r="A46" s="1" t="s">
        <v>191</v>
      </c>
      <c r="B46" s="1" t="s">
        <v>34</v>
      </c>
      <c r="C46" s="1" t="s">
        <v>35</v>
      </c>
      <c r="D46" s="2">
        <v>43515</v>
      </c>
      <c r="F46" s="3">
        <v>41.32</v>
      </c>
      <c r="G46" s="1" t="s">
        <v>175</v>
      </c>
      <c r="H46" s="1" t="s">
        <v>176</v>
      </c>
      <c r="I46" s="1" t="s">
        <v>38</v>
      </c>
      <c r="J46" s="1" t="s">
        <v>177</v>
      </c>
      <c r="K46" s="1" t="s">
        <v>185</v>
      </c>
      <c r="L46" s="4">
        <v>43515</v>
      </c>
      <c r="M46" s="2">
        <v>43515</v>
      </c>
      <c r="N46" s="1" t="s">
        <v>186</v>
      </c>
      <c r="O46" s="1" t="s">
        <v>42</v>
      </c>
      <c r="P46" s="1" t="s">
        <v>192</v>
      </c>
      <c r="Q46" s="1" t="b">
        <v>1</v>
      </c>
      <c r="R46" s="1" t="s">
        <v>181</v>
      </c>
      <c r="S46" s="1" t="s">
        <v>44</v>
      </c>
      <c r="T46" s="1" t="s">
        <v>19</v>
      </c>
      <c r="U46" s="1" t="s">
        <v>188</v>
      </c>
      <c r="Y46" s="1">
        <f t="shared" si="0"/>
        <v>2</v>
      </c>
      <c r="Z46" s="4">
        <v>43535.574423263897</v>
      </c>
      <c r="AA46" s="1" t="s">
        <v>46</v>
      </c>
      <c r="AB46" s="1" t="s">
        <v>183</v>
      </c>
    </row>
    <row r="47" spans="1:28" ht="12.75" customHeight="1" x14ac:dyDescent="0.2">
      <c r="A47" s="1" t="s">
        <v>193</v>
      </c>
      <c r="B47" s="1" t="s">
        <v>34</v>
      </c>
      <c r="C47" s="1" t="s">
        <v>35</v>
      </c>
      <c r="D47" s="2">
        <v>43545</v>
      </c>
      <c r="F47" s="3">
        <v>41.32</v>
      </c>
      <c r="G47" s="1" t="s">
        <v>175</v>
      </c>
      <c r="H47" s="1" t="s">
        <v>176</v>
      </c>
      <c r="I47" s="1" t="s">
        <v>38</v>
      </c>
      <c r="J47" s="1" t="s">
        <v>177</v>
      </c>
      <c r="K47" s="1" t="s">
        <v>178</v>
      </c>
      <c r="L47" s="4">
        <v>43545</v>
      </c>
      <c r="M47" s="2">
        <v>43545</v>
      </c>
      <c r="N47" s="1" t="s">
        <v>179</v>
      </c>
      <c r="O47" s="1" t="s">
        <v>42</v>
      </c>
      <c r="P47" s="1" t="s">
        <v>194</v>
      </c>
      <c r="Q47" s="1" t="b">
        <v>1</v>
      </c>
      <c r="R47" s="1" t="s">
        <v>181</v>
      </c>
      <c r="S47" s="1" t="s">
        <v>44</v>
      </c>
      <c r="T47" s="1" t="s">
        <v>19</v>
      </c>
      <c r="U47" s="1" t="s">
        <v>182</v>
      </c>
      <c r="Y47" s="1">
        <f t="shared" si="0"/>
        <v>3</v>
      </c>
      <c r="Z47" s="4">
        <v>43565.447220254602</v>
      </c>
      <c r="AA47" s="1" t="s">
        <v>46</v>
      </c>
      <c r="AB47" s="1" t="s">
        <v>183</v>
      </c>
    </row>
    <row r="48" spans="1:28" ht="12.75" customHeight="1" x14ac:dyDescent="0.2">
      <c r="A48" s="1" t="s">
        <v>195</v>
      </c>
      <c r="B48" s="1" t="s">
        <v>34</v>
      </c>
      <c r="C48" s="1" t="s">
        <v>35</v>
      </c>
      <c r="D48" s="2">
        <v>43545</v>
      </c>
      <c r="F48" s="3">
        <v>41.32</v>
      </c>
      <c r="G48" s="1" t="s">
        <v>175</v>
      </c>
      <c r="H48" s="1" t="s">
        <v>176</v>
      </c>
      <c r="I48" s="1" t="s">
        <v>38</v>
      </c>
      <c r="J48" s="1" t="s">
        <v>177</v>
      </c>
      <c r="K48" s="1" t="s">
        <v>185</v>
      </c>
      <c r="L48" s="4">
        <v>43545</v>
      </c>
      <c r="M48" s="2">
        <v>43545</v>
      </c>
      <c r="N48" s="1" t="s">
        <v>186</v>
      </c>
      <c r="O48" s="1" t="s">
        <v>42</v>
      </c>
      <c r="P48" s="1" t="s">
        <v>196</v>
      </c>
      <c r="Q48" s="1" t="b">
        <v>1</v>
      </c>
      <c r="R48" s="1" t="s">
        <v>181</v>
      </c>
      <c r="S48" s="1" t="s">
        <v>44</v>
      </c>
      <c r="T48" s="1" t="s">
        <v>19</v>
      </c>
      <c r="U48" s="1" t="s">
        <v>188</v>
      </c>
      <c r="Y48" s="1">
        <f t="shared" si="0"/>
        <v>3</v>
      </c>
      <c r="Z48" s="4">
        <v>43565.447246296302</v>
      </c>
      <c r="AA48" s="1" t="s">
        <v>46</v>
      </c>
      <c r="AB48" s="1" t="s">
        <v>183</v>
      </c>
    </row>
    <row r="49" spans="1:28" ht="12.75" customHeight="1" x14ac:dyDescent="0.2">
      <c r="A49" s="1" t="s">
        <v>197</v>
      </c>
      <c r="B49" s="1" t="s">
        <v>34</v>
      </c>
      <c r="C49" s="1" t="s">
        <v>35</v>
      </c>
      <c r="D49" s="2">
        <v>43567</v>
      </c>
      <c r="F49" s="3">
        <v>41.32</v>
      </c>
      <c r="G49" s="1" t="s">
        <v>175</v>
      </c>
      <c r="H49" s="1" t="s">
        <v>176</v>
      </c>
      <c r="I49" s="1" t="s">
        <v>38</v>
      </c>
      <c r="J49" s="1" t="s">
        <v>177</v>
      </c>
      <c r="K49" s="1" t="s">
        <v>178</v>
      </c>
      <c r="L49" s="4">
        <v>43567</v>
      </c>
      <c r="M49" s="2">
        <v>43567</v>
      </c>
      <c r="N49" s="1" t="s">
        <v>179</v>
      </c>
      <c r="O49" s="1" t="s">
        <v>42</v>
      </c>
      <c r="P49" s="1" t="s">
        <v>198</v>
      </c>
      <c r="Q49" s="1" t="b">
        <v>1</v>
      </c>
      <c r="R49" s="1" t="s">
        <v>181</v>
      </c>
      <c r="S49" s="1" t="s">
        <v>44</v>
      </c>
      <c r="T49" s="1" t="s">
        <v>19</v>
      </c>
      <c r="U49" s="1" t="s">
        <v>182</v>
      </c>
      <c r="Y49" s="1">
        <f t="shared" si="0"/>
        <v>4</v>
      </c>
      <c r="Z49" s="4">
        <v>43599.262559525501</v>
      </c>
      <c r="AA49" s="1" t="s">
        <v>46</v>
      </c>
      <c r="AB49" s="1" t="s">
        <v>183</v>
      </c>
    </row>
    <row r="50" spans="1:28" ht="12.75" customHeight="1" x14ac:dyDescent="0.2">
      <c r="A50" s="1" t="s">
        <v>199</v>
      </c>
      <c r="B50" s="1" t="s">
        <v>34</v>
      </c>
      <c r="C50" s="1" t="s">
        <v>35</v>
      </c>
      <c r="D50" s="2">
        <v>43567</v>
      </c>
      <c r="F50" s="3">
        <v>41.32</v>
      </c>
      <c r="G50" s="1" t="s">
        <v>175</v>
      </c>
      <c r="H50" s="1" t="s">
        <v>176</v>
      </c>
      <c r="I50" s="1" t="s">
        <v>38</v>
      </c>
      <c r="J50" s="1" t="s">
        <v>177</v>
      </c>
      <c r="K50" s="1" t="s">
        <v>185</v>
      </c>
      <c r="L50" s="4">
        <v>43567</v>
      </c>
      <c r="M50" s="2">
        <v>43567</v>
      </c>
      <c r="N50" s="1" t="s">
        <v>186</v>
      </c>
      <c r="O50" s="1" t="s">
        <v>42</v>
      </c>
      <c r="P50" s="1" t="s">
        <v>200</v>
      </c>
      <c r="Q50" s="1" t="b">
        <v>1</v>
      </c>
      <c r="R50" s="1" t="s">
        <v>181</v>
      </c>
      <c r="S50" s="1" t="s">
        <v>44</v>
      </c>
      <c r="T50" s="1" t="s">
        <v>19</v>
      </c>
      <c r="U50" s="1" t="s">
        <v>188</v>
      </c>
      <c r="Y50" s="1">
        <f t="shared" si="0"/>
        <v>4</v>
      </c>
      <c r="Z50" s="4">
        <v>43599.262591550898</v>
      </c>
      <c r="AA50" s="1" t="s">
        <v>46</v>
      </c>
      <c r="AB50" s="1" t="s">
        <v>183</v>
      </c>
    </row>
    <row r="51" spans="1:28" ht="12.75" customHeight="1" x14ac:dyDescent="0.2">
      <c r="A51" s="1" t="s">
        <v>201</v>
      </c>
      <c r="B51" s="1" t="s">
        <v>34</v>
      </c>
      <c r="C51" s="1" t="s">
        <v>35</v>
      </c>
      <c r="D51" s="2">
        <v>43601</v>
      </c>
      <c r="F51" s="3">
        <v>41.32</v>
      </c>
      <c r="G51" s="1" t="s">
        <v>175</v>
      </c>
      <c r="H51" s="1" t="s">
        <v>176</v>
      </c>
      <c r="I51" s="1" t="s">
        <v>38</v>
      </c>
      <c r="J51" s="1" t="s">
        <v>177</v>
      </c>
      <c r="K51" s="1" t="s">
        <v>178</v>
      </c>
      <c r="L51" s="4">
        <v>43601</v>
      </c>
      <c r="M51" s="2">
        <v>43601</v>
      </c>
      <c r="N51" s="1" t="s">
        <v>179</v>
      </c>
      <c r="O51" s="1" t="s">
        <v>42</v>
      </c>
      <c r="P51" s="1" t="s">
        <v>202</v>
      </c>
      <c r="Q51" s="1" t="b">
        <v>1</v>
      </c>
      <c r="R51" s="1" t="s">
        <v>181</v>
      </c>
      <c r="S51" s="1" t="s">
        <v>44</v>
      </c>
      <c r="T51" s="1" t="s">
        <v>19</v>
      </c>
      <c r="U51" s="1" t="s">
        <v>182</v>
      </c>
      <c r="Y51" s="1">
        <f t="shared" si="0"/>
        <v>5</v>
      </c>
      <c r="Z51" s="4">
        <v>43627.310341284698</v>
      </c>
      <c r="AA51" s="1" t="s">
        <v>46</v>
      </c>
      <c r="AB51" s="1" t="s">
        <v>183</v>
      </c>
    </row>
    <row r="52" spans="1:28" ht="12.75" customHeight="1" x14ac:dyDescent="0.2">
      <c r="A52" s="1" t="s">
        <v>203</v>
      </c>
      <c r="B52" s="1" t="s">
        <v>34</v>
      </c>
      <c r="C52" s="1" t="s">
        <v>35</v>
      </c>
      <c r="D52" s="2">
        <v>43601</v>
      </c>
      <c r="F52" s="3">
        <v>41.32</v>
      </c>
      <c r="G52" s="1" t="s">
        <v>175</v>
      </c>
      <c r="H52" s="1" t="s">
        <v>176</v>
      </c>
      <c r="I52" s="1" t="s">
        <v>38</v>
      </c>
      <c r="J52" s="1" t="s">
        <v>177</v>
      </c>
      <c r="K52" s="1" t="s">
        <v>185</v>
      </c>
      <c r="L52" s="4">
        <v>43601</v>
      </c>
      <c r="M52" s="2">
        <v>43601</v>
      </c>
      <c r="N52" s="1" t="s">
        <v>186</v>
      </c>
      <c r="O52" s="1" t="s">
        <v>42</v>
      </c>
      <c r="P52" s="1" t="s">
        <v>204</v>
      </c>
      <c r="Q52" s="1" t="b">
        <v>1</v>
      </c>
      <c r="R52" s="1" t="s">
        <v>181</v>
      </c>
      <c r="S52" s="1" t="s">
        <v>44</v>
      </c>
      <c r="T52" s="1" t="s">
        <v>19</v>
      </c>
      <c r="U52" s="1" t="s">
        <v>188</v>
      </c>
      <c r="Y52" s="1">
        <f t="shared" si="0"/>
        <v>5</v>
      </c>
      <c r="Z52" s="4">
        <v>43627.310354826397</v>
      </c>
      <c r="AA52" s="1" t="s">
        <v>46</v>
      </c>
      <c r="AB52" s="1" t="s">
        <v>183</v>
      </c>
    </row>
    <row r="53" spans="1:28" ht="12.75" customHeight="1" x14ac:dyDescent="0.2">
      <c r="A53" s="1" t="s">
        <v>205</v>
      </c>
      <c r="B53" s="1" t="s">
        <v>34</v>
      </c>
      <c r="C53" s="1" t="s">
        <v>35</v>
      </c>
      <c r="D53" s="2">
        <v>43634</v>
      </c>
      <c r="F53" s="3">
        <v>41.32</v>
      </c>
      <c r="G53" s="1" t="s">
        <v>175</v>
      </c>
      <c r="H53" s="1" t="s">
        <v>176</v>
      </c>
      <c r="I53" s="1" t="s">
        <v>38</v>
      </c>
      <c r="J53" s="1" t="s">
        <v>177</v>
      </c>
      <c r="K53" s="1" t="s">
        <v>178</v>
      </c>
      <c r="L53" s="4">
        <v>43634</v>
      </c>
      <c r="M53" s="2">
        <v>43634</v>
      </c>
      <c r="N53" s="1" t="s">
        <v>179</v>
      </c>
      <c r="O53" s="1" t="s">
        <v>42</v>
      </c>
      <c r="P53" s="1" t="s">
        <v>206</v>
      </c>
      <c r="Q53" s="1" t="b">
        <v>1</v>
      </c>
      <c r="R53" s="1" t="s">
        <v>181</v>
      </c>
      <c r="S53" s="1" t="s">
        <v>44</v>
      </c>
      <c r="T53" s="1" t="s">
        <v>19</v>
      </c>
      <c r="U53" s="1" t="s">
        <v>182</v>
      </c>
      <c r="Y53" s="1">
        <f t="shared" si="0"/>
        <v>6</v>
      </c>
      <c r="Z53" s="4">
        <v>43656.389462152802</v>
      </c>
      <c r="AA53" s="1" t="s">
        <v>46</v>
      </c>
      <c r="AB53" s="1" t="s">
        <v>183</v>
      </c>
    </row>
    <row r="54" spans="1:28" ht="12.75" customHeight="1" x14ac:dyDescent="0.2">
      <c r="A54" s="1" t="s">
        <v>207</v>
      </c>
      <c r="B54" s="1" t="s">
        <v>34</v>
      </c>
      <c r="C54" s="1" t="s">
        <v>35</v>
      </c>
      <c r="D54" s="2">
        <v>43634</v>
      </c>
      <c r="F54" s="3">
        <v>41.32</v>
      </c>
      <c r="G54" s="1" t="s">
        <v>175</v>
      </c>
      <c r="H54" s="1" t="s">
        <v>176</v>
      </c>
      <c r="I54" s="1" t="s">
        <v>38</v>
      </c>
      <c r="J54" s="1" t="s">
        <v>177</v>
      </c>
      <c r="K54" s="1" t="s">
        <v>185</v>
      </c>
      <c r="L54" s="4">
        <v>43634</v>
      </c>
      <c r="M54" s="2">
        <v>43634</v>
      </c>
      <c r="N54" s="1" t="s">
        <v>186</v>
      </c>
      <c r="O54" s="1" t="s">
        <v>42</v>
      </c>
      <c r="P54" s="1" t="s">
        <v>208</v>
      </c>
      <c r="Q54" s="1" t="b">
        <v>1</v>
      </c>
      <c r="R54" s="1" t="s">
        <v>181</v>
      </c>
      <c r="S54" s="1" t="s">
        <v>44</v>
      </c>
      <c r="T54" s="1" t="s">
        <v>19</v>
      </c>
      <c r="U54" s="1" t="s">
        <v>188</v>
      </c>
      <c r="Y54" s="1">
        <f t="shared" si="0"/>
        <v>6</v>
      </c>
      <c r="Z54" s="4">
        <v>43656.389587465303</v>
      </c>
      <c r="AA54" s="1" t="s">
        <v>46</v>
      </c>
      <c r="AB54" s="1" t="s">
        <v>183</v>
      </c>
    </row>
    <row r="55" spans="1:28" ht="12.75" customHeight="1" x14ac:dyDescent="0.2">
      <c r="A55" s="1" t="s">
        <v>209</v>
      </c>
      <c r="B55" s="1" t="s">
        <v>34</v>
      </c>
      <c r="C55" s="1" t="s">
        <v>35</v>
      </c>
      <c r="D55" s="2">
        <v>43663</v>
      </c>
      <c r="F55" s="3">
        <v>41.32</v>
      </c>
      <c r="G55" s="1" t="s">
        <v>175</v>
      </c>
      <c r="H55" s="1" t="s">
        <v>176</v>
      </c>
      <c r="I55" s="1" t="s">
        <v>38</v>
      </c>
      <c r="J55" s="1" t="s">
        <v>177</v>
      </c>
      <c r="K55" s="1" t="s">
        <v>178</v>
      </c>
      <c r="L55" s="4">
        <v>43663</v>
      </c>
      <c r="M55" s="2">
        <v>43663</v>
      </c>
      <c r="N55" s="1" t="s">
        <v>179</v>
      </c>
      <c r="O55" s="1" t="s">
        <v>42</v>
      </c>
      <c r="P55" s="1" t="s">
        <v>210</v>
      </c>
      <c r="Q55" s="1" t="b">
        <v>1</v>
      </c>
      <c r="R55" s="1" t="s">
        <v>181</v>
      </c>
      <c r="S55" s="1" t="s">
        <v>44</v>
      </c>
      <c r="T55" s="1" t="s">
        <v>19</v>
      </c>
      <c r="U55" s="1" t="s">
        <v>182</v>
      </c>
      <c r="Y55" s="1">
        <f t="shared" si="0"/>
        <v>7</v>
      </c>
      <c r="Z55" s="4">
        <v>43685.564667708299</v>
      </c>
      <c r="AA55" s="1" t="s">
        <v>46</v>
      </c>
      <c r="AB55" s="1" t="s">
        <v>183</v>
      </c>
    </row>
    <row r="56" spans="1:28" ht="12.75" customHeight="1" x14ac:dyDescent="0.2">
      <c r="A56" s="1" t="s">
        <v>211</v>
      </c>
      <c r="B56" s="1" t="s">
        <v>34</v>
      </c>
      <c r="C56" s="1" t="s">
        <v>35</v>
      </c>
      <c r="D56" s="2">
        <v>43663</v>
      </c>
      <c r="F56" s="3">
        <v>41.32</v>
      </c>
      <c r="G56" s="1" t="s">
        <v>175</v>
      </c>
      <c r="H56" s="1" t="s">
        <v>176</v>
      </c>
      <c r="I56" s="1" t="s">
        <v>38</v>
      </c>
      <c r="J56" s="1" t="s">
        <v>177</v>
      </c>
      <c r="K56" s="1" t="s">
        <v>185</v>
      </c>
      <c r="L56" s="4">
        <v>43663</v>
      </c>
      <c r="M56" s="2">
        <v>43663</v>
      </c>
      <c r="N56" s="1" t="s">
        <v>186</v>
      </c>
      <c r="O56" s="1" t="s">
        <v>42</v>
      </c>
      <c r="P56" s="1" t="s">
        <v>212</v>
      </c>
      <c r="Q56" s="1" t="b">
        <v>1</v>
      </c>
      <c r="R56" s="1" t="s">
        <v>181</v>
      </c>
      <c r="S56" s="1" t="s">
        <v>44</v>
      </c>
      <c r="T56" s="1" t="s">
        <v>19</v>
      </c>
      <c r="U56" s="1" t="s">
        <v>188</v>
      </c>
      <c r="Y56" s="1">
        <f t="shared" si="0"/>
        <v>7</v>
      </c>
      <c r="Z56" s="4">
        <v>43685.564685995399</v>
      </c>
      <c r="AA56" s="1" t="s">
        <v>46</v>
      </c>
      <c r="AB56" s="1" t="s">
        <v>183</v>
      </c>
    </row>
    <row r="57" spans="1:28" ht="12.75" customHeight="1" x14ac:dyDescent="0.2">
      <c r="A57" s="1" t="s">
        <v>213</v>
      </c>
      <c r="B57" s="1" t="s">
        <v>34</v>
      </c>
      <c r="C57" s="1" t="s">
        <v>35</v>
      </c>
      <c r="D57" s="2">
        <v>43693</v>
      </c>
      <c r="F57" s="3">
        <v>41.32</v>
      </c>
      <c r="G57" s="1" t="s">
        <v>175</v>
      </c>
      <c r="H57" s="1" t="s">
        <v>176</v>
      </c>
      <c r="I57" s="1" t="s">
        <v>38</v>
      </c>
      <c r="J57" s="1" t="s">
        <v>177</v>
      </c>
      <c r="K57" s="1" t="s">
        <v>178</v>
      </c>
      <c r="L57" s="4">
        <v>43693</v>
      </c>
      <c r="M57" s="2">
        <v>43693</v>
      </c>
      <c r="N57" s="1" t="s">
        <v>179</v>
      </c>
      <c r="O57" s="1" t="s">
        <v>42</v>
      </c>
      <c r="P57" s="1" t="s">
        <v>214</v>
      </c>
      <c r="Q57" s="1" t="b">
        <v>1</v>
      </c>
      <c r="R57" s="1" t="s">
        <v>181</v>
      </c>
      <c r="S57" s="1" t="s">
        <v>44</v>
      </c>
      <c r="T57" s="1" t="s">
        <v>19</v>
      </c>
      <c r="U57" s="1" t="s">
        <v>215</v>
      </c>
      <c r="Y57" s="1">
        <f t="shared" si="0"/>
        <v>8</v>
      </c>
      <c r="Z57" s="4">
        <v>43719.310565474501</v>
      </c>
      <c r="AA57" s="1" t="s">
        <v>46</v>
      </c>
      <c r="AB57" s="1" t="s">
        <v>183</v>
      </c>
    </row>
    <row r="58" spans="1:28" ht="12.75" customHeight="1" x14ac:dyDescent="0.2">
      <c r="A58" s="1" t="s">
        <v>216</v>
      </c>
      <c r="B58" s="1" t="s">
        <v>34</v>
      </c>
      <c r="C58" s="1" t="s">
        <v>35</v>
      </c>
      <c r="D58" s="2">
        <v>43693</v>
      </c>
      <c r="F58" s="3">
        <v>41.32</v>
      </c>
      <c r="G58" s="1" t="s">
        <v>175</v>
      </c>
      <c r="H58" s="1" t="s">
        <v>176</v>
      </c>
      <c r="I58" s="1" t="s">
        <v>38</v>
      </c>
      <c r="J58" s="1" t="s">
        <v>177</v>
      </c>
      <c r="K58" s="1" t="s">
        <v>185</v>
      </c>
      <c r="L58" s="4">
        <v>43693</v>
      </c>
      <c r="M58" s="2">
        <v>43693</v>
      </c>
      <c r="N58" s="1" t="s">
        <v>186</v>
      </c>
      <c r="O58" s="1" t="s">
        <v>42</v>
      </c>
      <c r="P58" s="1" t="s">
        <v>217</v>
      </c>
      <c r="Q58" s="1" t="b">
        <v>1</v>
      </c>
      <c r="R58" s="1" t="s">
        <v>181</v>
      </c>
      <c r="S58" s="1" t="s">
        <v>44</v>
      </c>
      <c r="T58" s="1" t="s">
        <v>19</v>
      </c>
      <c r="U58" s="1" t="s">
        <v>188</v>
      </c>
      <c r="Y58" s="1">
        <f t="shared" si="0"/>
        <v>8</v>
      </c>
      <c r="Z58" s="4">
        <v>43719.310593321803</v>
      </c>
      <c r="AA58" s="1" t="s">
        <v>46</v>
      </c>
      <c r="AB58" s="1" t="s">
        <v>183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2019-11-07T08:59:43Z</dcterms:modified>
</cp:coreProperties>
</file>